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730" windowHeight="11760"/>
  </bookViews>
  <sheets>
    <sheet name="changelog" sheetId="1" r:id="rId1"/>
    <sheet name="系统概述" sheetId="2" r:id="rId2"/>
    <sheet name="相关公式" sheetId="3" r:id="rId3"/>
    <sheet name="初始属性全" sheetId="4" r:id="rId4"/>
    <sheet name="加点属性" sheetId="5" r:id="rId5"/>
    <sheet name="技能列表" sheetId="6" r:id="rId6"/>
  </sheets>
  <definedNames>
    <definedName name="法强系数">相关公式!$G$26</definedName>
    <definedName name="护甲系数1">相关公式!$G$27</definedName>
    <definedName name="护甲系数2">相关公式!$I$27</definedName>
    <definedName name="魔抗系数">相关公式!$G$28</definedName>
    <definedName name="生命系数">相关公式!$G$24</definedName>
    <definedName name="物暴系数">相关公式!$G$29</definedName>
    <definedName name="物攻敏捷系数">相关公式!$G$25</definedName>
  </definedNames>
  <calcPr calcId="124519"/>
</workbook>
</file>

<file path=xl/calcChain.xml><?xml version="1.0" encoding="utf-8"?>
<calcChain xmlns="http://schemas.openxmlformats.org/spreadsheetml/2006/main">
  <c r="K46" i="4"/>
  <c r="J46"/>
  <c r="H46"/>
  <c r="G46"/>
  <c r="F46"/>
  <c r="K45"/>
  <c r="J45"/>
  <c r="H45"/>
  <c r="G45"/>
  <c r="F45"/>
  <c r="K44"/>
  <c r="J44"/>
  <c r="H44"/>
  <c r="G44"/>
  <c r="F44"/>
  <c r="K43"/>
  <c r="J43"/>
  <c r="H43"/>
  <c r="G43"/>
  <c r="F43"/>
  <c r="K42"/>
  <c r="J42"/>
  <c r="H42"/>
  <c r="G42"/>
  <c r="F42"/>
  <c r="K41"/>
  <c r="J41"/>
  <c r="H41"/>
  <c r="G41"/>
  <c r="F41"/>
  <c r="K40"/>
  <c r="J40"/>
  <c r="H40"/>
  <c r="G40"/>
  <c r="F40"/>
  <c r="K39"/>
  <c r="J39"/>
  <c r="H39"/>
  <c r="G39"/>
  <c r="F39"/>
  <c r="K38"/>
  <c r="J38"/>
  <c r="H38"/>
  <c r="G38"/>
  <c r="F38"/>
  <c r="K37"/>
  <c r="J37"/>
  <c r="H37"/>
  <c r="G37"/>
  <c r="F37"/>
  <c r="K36"/>
  <c r="J36"/>
  <c r="H36"/>
  <c r="G36"/>
  <c r="F36"/>
  <c r="K35"/>
  <c r="J35"/>
  <c r="H35"/>
  <c r="G35"/>
  <c r="F35"/>
  <c r="K34"/>
  <c r="J34"/>
  <c r="H34"/>
  <c r="G34"/>
  <c r="F34"/>
  <c r="K33"/>
  <c r="J33"/>
  <c r="H33"/>
  <c r="G33"/>
  <c r="F33"/>
  <c r="K32"/>
  <c r="J32"/>
  <c r="H32"/>
  <c r="G32"/>
  <c r="F32"/>
  <c r="K31"/>
  <c r="J31"/>
  <c r="H31"/>
  <c r="G31"/>
  <c r="F31"/>
  <c r="K30"/>
  <c r="J30"/>
  <c r="H30"/>
  <c r="G30"/>
  <c r="F30"/>
  <c r="K29"/>
  <c r="J29"/>
  <c r="H29"/>
  <c r="G29"/>
  <c r="F29"/>
  <c r="K28"/>
  <c r="J28"/>
  <c r="H28"/>
  <c r="G28"/>
  <c r="F28"/>
  <c r="K27"/>
  <c r="J27"/>
  <c r="H27"/>
  <c r="G27"/>
  <c r="F27"/>
  <c r="K26"/>
  <c r="J26"/>
  <c r="H26"/>
  <c r="G26"/>
  <c r="F26"/>
  <c r="K25"/>
  <c r="J25"/>
  <c r="H25"/>
  <c r="G25"/>
  <c r="F25"/>
  <c r="K24"/>
  <c r="J24"/>
  <c r="H24"/>
  <c r="G24"/>
  <c r="F24"/>
  <c r="K23"/>
  <c r="J23"/>
  <c r="H23"/>
  <c r="G23"/>
  <c r="F23"/>
  <c r="K22"/>
  <c r="J22"/>
  <c r="H22"/>
  <c r="G22"/>
  <c r="F22"/>
  <c r="K21"/>
  <c r="J21"/>
  <c r="H21"/>
  <c r="G21"/>
  <c r="F21"/>
  <c r="K20"/>
  <c r="J20"/>
  <c r="H20"/>
  <c r="G20"/>
  <c r="F20"/>
  <c r="K19"/>
  <c r="J19"/>
  <c r="H19"/>
  <c r="G19"/>
  <c r="F19"/>
  <c r="K18"/>
  <c r="J18"/>
  <c r="H18"/>
  <c r="G18"/>
  <c r="F18"/>
  <c r="K17"/>
  <c r="J17"/>
  <c r="H17"/>
  <c r="G17"/>
  <c r="F17"/>
  <c r="K16"/>
  <c r="J16"/>
  <c r="H16"/>
  <c r="G16"/>
  <c r="F16"/>
  <c r="K15"/>
  <c r="J15"/>
  <c r="H15"/>
  <c r="G15"/>
  <c r="F15"/>
  <c r="K14"/>
  <c r="J14"/>
  <c r="H14"/>
  <c r="G14"/>
  <c r="F14"/>
  <c r="K13"/>
  <c r="J13"/>
  <c r="H13"/>
  <c r="G13"/>
  <c r="F13"/>
  <c r="K12"/>
  <c r="J12"/>
  <c r="H12"/>
  <c r="G12"/>
  <c r="F12"/>
  <c r="K11"/>
  <c r="J11"/>
  <c r="H11"/>
  <c r="G11"/>
  <c r="F11"/>
  <c r="K10"/>
  <c r="J10"/>
  <c r="H10"/>
  <c r="G10"/>
  <c r="F10"/>
  <c r="K9"/>
  <c r="J9"/>
  <c r="H9"/>
  <c r="G9"/>
  <c r="F9"/>
  <c r="K8"/>
  <c r="J8"/>
  <c r="H8"/>
  <c r="G8"/>
  <c r="F8"/>
  <c r="K7"/>
  <c r="J7"/>
  <c r="H7"/>
  <c r="G7"/>
  <c r="F7"/>
  <c r="K6"/>
  <c r="J6"/>
  <c r="H6"/>
  <c r="G6"/>
  <c r="F6"/>
  <c r="K5"/>
  <c r="J5"/>
  <c r="H5"/>
  <c r="G5"/>
  <c r="F5"/>
  <c r="K4"/>
  <c r="J4"/>
  <c r="H4"/>
  <c r="G4"/>
  <c r="F4"/>
  <c r="K3"/>
  <c r="J3"/>
  <c r="H3"/>
  <c r="G3"/>
  <c r="F3"/>
  <c r="I27" i="3"/>
  <c r="I35" i="4" s="1"/>
  <c r="I3" l="1"/>
  <c r="I5"/>
  <c r="I15"/>
  <c r="I21"/>
  <c r="I37"/>
  <c r="I39"/>
  <c r="I41"/>
  <c r="I43"/>
  <c r="I45"/>
  <c r="I29"/>
  <c r="I11"/>
  <c r="I23"/>
  <c r="I27"/>
  <c r="I31"/>
  <c r="I33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7"/>
  <c r="I9"/>
  <c r="I13"/>
  <c r="I17"/>
  <c r="I19"/>
  <c r="I25"/>
</calcChain>
</file>

<file path=xl/sharedStrings.xml><?xml version="1.0" encoding="utf-8"?>
<sst xmlns="http://schemas.openxmlformats.org/spreadsheetml/2006/main" count="1685" uniqueCount="645">
  <si>
    <t>修改人</t>
  </si>
  <si>
    <t>修改时间</t>
  </si>
  <si>
    <t>修改内容</t>
  </si>
  <si>
    <t>创建文档</t>
  </si>
  <si>
    <t>一、</t>
  </si>
  <si>
    <t>设计目的</t>
  </si>
  <si>
    <t>战斗系统是游戏内主要玩法系统的基础和支撑</t>
  </si>
  <si>
    <t>战斗是游戏中玩家等级成长、战队成长的唯一方式</t>
  </si>
  <si>
    <t>战斗获得成长材料的必须要素</t>
  </si>
  <si>
    <t>绝大部分的游戏子系统或者服务于战斗系统，或者衍生于战斗系统</t>
  </si>
  <si>
    <t>微操作的战斗机制</t>
  </si>
  <si>
    <t>简单的战斗操作（在竞技场战斗进行时，玩家不可进行操作）</t>
  </si>
  <si>
    <t>战斗系统尽量平衡付出同样的玩家所操控的角色在与NPC战斗或在与其他玩家</t>
  </si>
  <si>
    <t>角色战斗中处于公平的地位</t>
  </si>
  <si>
    <t>二、</t>
  </si>
  <si>
    <t>属性解释</t>
  </si>
  <si>
    <t>力量</t>
  </si>
  <si>
    <t>影响所有英雄的最大生命值上限</t>
  </si>
  <si>
    <t>影响主属性为力量的英雄的物理攻击力</t>
  </si>
  <si>
    <t>敏捷</t>
  </si>
  <si>
    <t>影响所有英雄的物理护甲、物理攻击力</t>
  </si>
  <si>
    <t>影响主属性为敏捷的英雄的物理攻击力</t>
  </si>
  <si>
    <t>智力</t>
  </si>
  <si>
    <t>影响所有英雄的魔法抗性、魔法强度</t>
  </si>
  <si>
    <t>最大生命值</t>
  </si>
  <si>
    <t>防御属性，最大生命值越大，存活能力越强</t>
  </si>
  <si>
    <t>物理攻击力</t>
  </si>
  <si>
    <t>攻击属性，参与物理战斗流程，该值越大，造成物理伤害值越大</t>
  </si>
  <si>
    <t>魔法强度</t>
  </si>
  <si>
    <t>攻击属性，参与魔法战斗流程，该值越大，造成魔法伤害值越大</t>
  </si>
  <si>
    <t>物理护甲</t>
  </si>
  <si>
    <t>较少一定量物理伤害</t>
  </si>
  <si>
    <t>魔法抗性</t>
  </si>
  <si>
    <t>较少一定量魔法伤害</t>
  </si>
  <si>
    <t>物理暴击</t>
  </si>
  <si>
    <t>触发暴击时附带的额外伤害值</t>
  </si>
  <si>
    <t>生命回复</t>
  </si>
  <si>
    <t>单位时间回复一定量生命值</t>
  </si>
  <si>
    <t>能量回复</t>
  </si>
  <si>
    <t>单位时间回复一定量能量</t>
  </si>
  <si>
    <t>穿透物理护甲</t>
  </si>
  <si>
    <t>减少防御方护甲</t>
  </si>
  <si>
    <t>吸血等级</t>
  </si>
  <si>
    <t>攻击产生伤害回复自身一定当前生命值</t>
  </si>
  <si>
    <t>三、</t>
  </si>
  <si>
    <t>系统属性</t>
  </si>
  <si>
    <t>双方站位</t>
  </si>
  <si>
    <t>双方进入战斗时的站位情况</t>
  </si>
  <si>
    <t>战斗动画播放</t>
  </si>
  <si>
    <t>战斗单位攻击动作，被攻击动作，技能特效等</t>
  </si>
  <si>
    <t>效果提示</t>
  </si>
  <si>
    <t>在触发暴击、闪避、格挡、反击时播放特效和字样</t>
  </si>
  <si>
    <t>能量显示</t>
  </si>
  <si>
    <t>战斗时能量值增加特效、减少特效等</t>
  </si>
  <si>
    <t>计算公式</t>
  </si>
  <si>
    <t>属性成长公式，攻防公式等</t>
  </si>
  <si>
    <t>四、</t>
  </si>
  <si>
    <t>系统操作</t>
  </si>
  <si>
    <t>布阵</t>
  </si>
  <si>
    <t>参加战斗前搭配英雄</t>
  </si>
  <si>
    <t>释放技能</t>
  </si>
  <si>
    <t>能量值满释放英雄大招</t>
  </si>
  <si>
    <t>切换副本战斗界面</t>
  </si>
  <si>
    <t>体力值</t>
  </si>
  <si>
    <t>若消耗体力值，每6分钟回复体力值1点</t>
  </si>
  <si>
    <t>属性关系计算</t>
  </si>
  <si>
    <t>最大生命值=力量×18</t>
  </si>
  <si>
    <t>生命系数</t>
  </si>
  <si>
    <t>物理攻击力=主属性+敏捷×0.4</t>
  </si>
  <si>
    <t>物攻敏捷系数</t>
  </si>
  <si>
    <t>魔法强度 =智力×2.405</t>
  </si>
  <si>
    <t>有误差</t>
  </si>
  <si>
    <t>法强系数</t>
  </si>
  <si>
    <t>物理护甲 =Round（敏捷÷7，0）</t>
  </si>
  <si>
    <t>护甲系数1</t>
  </si>
  <si>
    <t>护甲系数2</t>
  </si>
  <si>
    <t>魔法抗性 =Int（智力÷10）</t>
  </si>
  <si>
    <t>魔抗系数</t>
  </si>
  <si>
    <t>物理暴击 =Round（敏捷÷2.5，0）</t>
  </si>
  <si>
    <t>物暴系数</t>
  </si>
  <si>
    <t>吸血=造成伤害*吸血等级*0.44%</t>
  </si>
  <si>
    <t>战斗公式</t>
  </si>
  <si>
    <t>物理伤害公式：（1-护甲减伤率）*物理攻击力初始伤害</t>
  </si>
  <si>
    <t>魔法伤害公式：{1-【1-（1-X）*（1-Y）*……】}*初始伤害=实际伤害，X、Y等等是增加魔抗的技能或物品</t>
  </si>
  <si>
    <t>5.攻击顺序</t>
  </si>
  <si>
    <t>每个英雄都有四个技能，第一个是主动释放的，第四个大多是被动技能（加力量、加魔抗之类）。而每个英雄的攻击都会有一套固定的顺序，战斗中按这个顺序进行循环。大多数英雄的攻击顺序是：普通攻击——二技能——三技能——普通攻击。多数英雄以这套顺序循环，每过一个回合会重新开始循环，释放大招不会破坏循环。一些英雄会先放三技能再放二技能（如船长），还有少数英雄（如月骑、美杜莎）每次攻击都会有特效，放技能的顺序又有所不同。</t>
  </si>
  <si>
    <t>PS：缺少魂守、剑圣、术士的数据</t>
  </si>
  <si>
    <t>英雄</t>
  </si>
  <si>
    <t>力</t>
  </si>
  <si>
    <t>智</t>
  </si>
  <si>
    <t>敏</t>
  </si>
  <si>
    <t>额外生命</t>
  </si>
  <si>
    <t>物理攻击</t>
  </si>
  <si>
    <t>法术攻击</t>
  </si>
  <si>
    <t>护甲</t>
  </si>
  <si>
    <t>魔抗</t>
  </si>
  <si>
    <t>暴击</t>
  </si>
  <si>
    <t>生命总计</t>
  </si>
  <si>
    <t>【力量】</t>
  </si>
  <si>
    <t>潮汐</t>
  </si>
  <si>
    <t>船长</t>
  </si>
  <si>
    <t>大鱼人</t>
  </si>
  <si>
    <t>斧王</t>
  </si>
  <si>
    <t>骷髅王</t>
  </si>
  <si>
    <t>全能骑士</t>
  </si>
  <si>
    <t>神灵</t>
  </si>
  <si>
    <t>神牛</t>
  </si>
  <si>
    <t>死骑</t>
  </si>
  <si>
    <t>小小</t>
  </si>
  <si>
    <t>熊猫酒仙</t>
  </si>
  <si>
    <t>【敏捷】</t>
  </si>
  <si>
    <t>白虎</t>
  </si>
  <si>
    <t>电魂</t>
  </si>
  <si>
    <t>敌法</t>
  </si>
  <si>
    <t>亚龙</t>
  </si>
  <si>
    <t>直升机</t>
  </si>
  <si>
    <t>复仇</t>
  </si>
  <si>
    <t>骨弓</t>
  </si>
  <si>
    <t>火枪</t>
  </si>
  <si>
    <t>巨魔</t>
  </si>
  <si>
    <t>美杜莎</t>
  </si>
  <si>
    <t>拍拍熊</t>
  </si>
  <si>
    <t>小黑</t>
  </si>
  <si>
    <t>小娜迦</t>
  </si>
  <si>
    <t>影魔</t>
  </si>
  <si>
    <t>月骑</t>
  </si>
  <si>
    <t>【智力】</t>
  </si>
  <si>
    <t>暗牧</t>
  </si>
  <si>
    <t>冰女</t>
  </si>
  <si>
    <t>沉默</t>
  </si>
  <si>
    <t>恶魔巫师</t>
  </si>
  <si>
    <t>风行</t>
  </si>
  <si>
    <t>骨法</t>
  </si>
  <si>
    <t>光法</t>
  </si>
  <si>
    <t>黑鸟</t>
  </si>
  <si>
    <t>火女</t>
  </si>
  <si>
    <t>蓝胖</t>
  </si>
  <si>
    <t>双头龙</t>
  </si>
  <si>
    <t>死灵法师</t>
  </si>
  <si>
    <t>死亡先知</t>
  </si>
  <si>
    <t>痛苦女王</t>
  </si>
  <si>
    <t>巫妖</t>
  </si>
  <si>
    <t>小鹿</t>
  </si>
  <si>
    <t>修补匠</t>
  </si>
  <si>
    <t>宙斯</t>
  </si>
  <si>
    <t>*英雄等级增加，三围属性会按照星际增加相应的数值</t>
  </si>
  <si>
    <t>星级</t>
  </si>
  <si>
    <t>1星</t>
  </si>
  <si>
    <t>2星</t>
  </si>
  <si>
    <t>3星</t>
  </si>
  <si>
    <t>4星</t>
  </si>
  <si>
    <t>5星</t>
  </si>
  <si>
    <t>初始</t>
  </si>
  <si>
    <t>5星满级</t>
  </si>
  <si>
    <t>-</t>
  </si>
  <si>
    <t>总值</t>
  </si>
  <si>
    <t>暂无</t>
  </si>
  <si>
    <t>PS：缺少魂守和剑圣的数据</t>
  </si>
  <si>
    <t>【力量英雄】</t>
  </si>
  <si>
    <t>【敏捷英雄】</t>
  </si>
  <si>
    <t>【智力英雄】</t>
  </si>
  <si>
    <t>定位</t>
  </si>
  <si>
    <t>技能</t>
  </si>
  <si>
    <t>技能加点顺序</t>
  </si>
  <si>
    <t>加点顺序</t>
  </si>
  <si>
    <t>超级肉盾，超级团控</t>
  </si>
  <si>
    <t>大范围眩晕</t>
  </si>
  <si>
    <t>①全屏控制</t>
  </si>
  <si>
    <t>辅助控制光环输出</t>
  </si>
  <si>
    <t>星落</t>
  </si>
  <si>
    <t>中范围AOE</t>
  </si>
  <si>
    <t>③伤害不错</t>
  </si>
  <si>
    <t>奶妈辅助</t>
  </si>
  <si>
    <t>暗影波</t>
  </si>
  <si>
    <t>奶3个</t>
  </si>
  <si>
    <t>①奶妈必备</t>
  </si>
  <si>
    <t>海浪</t>
  </si>
  <si>
    <t>单体小幅削护甲</t>
  </si>
  <si>
    <t>③削弱护甲</t>
  </si>
  <si>
    <t>虎跃</t>
  </si>
  <si>
    <t>超强辅助</t>
  </si>
  <si>
    <t>①加快出手</t>
  </si>
  <si>
    <t>毒指</t>
  </si>
  <si>
    <t>单体伤害</t>
  </si>
  <si>
    <t>③伤害一般</t>
  </si>
  <si>
    <t>锚击</t>
  </si>
  <si>
    <t>小范围AOE</t>
  </si>
  <si>
    <t>④伤害蛋疼</t>
  </si>
  <si>
    <t>月神箭</t>
  </si>
  <si>
    <t>稳定单控</t>
  </si>
  <si>
    <t>②强力单控</t>
  </si>
  <si>
    <t>薄葬</t>
  </si>
  <si>
    <t>单体不死</t>
  </si>
  <si>
    <t>②翻盘神技</t>
  </si>
  <si>
    <t>硬壳</t>
  </si>
  <si>
    <t>增加护甲</t>
  </si>
  <si>
    <t>②砸钱也点</t>
  </si>
  <si>
    <t>伏击</t>
  </si>
  <si>
    <t>敏捷光环</t>
  </si>
  <si>
    <t>④菜刀必备</t>
  </si>
  <si>
    <t>编织</t>
  </si>
  <si>
    <t>全体减甲</t>
  </si>
  <si>
    <t>前期肉盾，兼职团控半输出</t>
  </si>
  <si>
    <t>幽灵船</t>
  </si>
  <si>
    <t>中等范围眩晕</t>
  </si>
  <si>
    <t>①范围控制</t>
  </si>
  <si>
    <t>肉盾兼职半输出</t>
  </si>
  <si>
    <t>等离子场</t>
  </si>
  <si>
    <t>①伤害可观</t>
  </si>
  <si>
    <t>输出兼职控制辅助，福利养眼</t>
  </si>
  <si>
    <t>暴风雪</t>
  </si>
  <si>
    <t>大范围AOE</t>
  </si>
  <si>
    <t>①伤害很高</t>
  </si>
  <si>
    <t>洪流</t>
  </si>
  <si>
    <t>单体随机打断</t>
  </si>
  <si>
    <t>②打断看脸</t>
  </si>
  <si>
    <t>风暴</t>
  </si>
  <si>
    <t>单体多次伤害</t>
  </si>
  <si>
    <t>②伤害不错</t>
  </si>
  <si>
    <t>冰封</t>
  </si>
  <si>
    <t>单体眩晕</t>
  </si>
  <si>
    <t>②单体控制</t>
  </si>
  <si>
    <t>水刀</t>
  </si>
  <si>
    <t>③同排AOE</t>
  </si>
  <si>
    <t>电刃链接</t>
  </si>
  <si>
    <t>偷取攻击力</t>
  </si>
  <si>
    <t>④比较蛋疼</t>
  </si>
  <si>
    <t>冰爆</t>
  </si>
  <si>
    <t>③附带减速</t>
  </si>
  <si>
    <t>力量强化</t>
  </si>
  <si>
    <t>力量属性强化</t>
  </si>
  <si>
    <t>④适当砸钱</t>
  </si>
  <si>
    <t>紊乱电流</t>
  </si>
  <si>
    <t>自身加魔抗</t>
  </si>
  <si>
    <t>③肉盾必备</t>
  </si>
  <si>
    <t>辉煌</t>
  </si>
  <si>
    <t>群回能量</t>
  </si>
  <si>
    <t>④砸钱也点</t>
  </si>
  <si>
    <t>减甲输出，兼职团控</t>
  </si>
  <si>
    <t>碎击</t>
  </si>
  <si>
    <t>②范围控制</t>
  </si>
  <si>
    <t>前排输出，克制法师，敌不死我死</t>
  </si>
  <si>
    <t>能量虚空</t>
  </si>
  <si>
    <t>魔法伤害</t>
  </si>
  <si>
    <t>③较难放出</t>
  </si>
  <si>
    <t>禁魔兼职输出，法系克星，后期逆袭</t>
  </si>
  <si>
    <t>静默领域</t>
  </si>
  <si>
    <t>全体沉默</t>
  </si>
  <si>
    <t>①必须点满</t>
  </si>
  <si>
    <t>重击</t>
  </si>
  <si>
    <t>能量燃烧</t>
  </si>
  <si>
    <t>克制法师</t>
  </si>
  <si>
    <t>①伤害不错</t>
  </si>
  <si>
    <t>遗言</t>
  </si>
  <si>
    <t>单体沉默</t>
  </si>
  <si>
    <t>②必须点满</t>
  </si>
  <si>
    <t>伤害加深</t>
  </si>
  <si>
    <t>单体大幅度削护甲</t>
  </si>
  <si>
    <t>①超级减甲</t>
  </si>
  <si>
    <t>战刃技巧</t>
  </si>
  <si>
    <t>自身加敏捷</t>
  </si>
  <si>
    <t>②稳定输出</t>
  </si>
  <si>
    <t>静默诅咒</t>
  </si>
  <si>
    <t>小范围沉默</t>
  </si>
  <si>
    <t>③必须点满</t>
  </si>
  <si>
    <t>魔法盾</t>
  </si>
  <si>
    <t>④数值略低</t>
  </si>
  <si>
    <t>智慧之刃</t>
  </si>
  <si>
    <t>神圣伤害</t>
  </si>
  <si>
    <t>④后期逆天</t>
  </si>
  <si>
    <t>超级肉盾，残血秒杀</t>
  </si>
  <si>
    <t>淘汰</t>
  </si>
  <si>
    <t>斩杀30%血量以下</t>
  </si>
  <si>
    <t>①秒杀必备</t>
  </si>
  <si>
    <t>输出输出还是输出</t>
  </si>
  <si>
    <t>剧毒撕咬</t>
  </si>
  <si>
    <t>大量持续伤害</t>
  </si>
  <si>
    <t>①超强输出</t>
  </si>
  <si>
    <t>输出兼职控制</t>
  </si>
  <si>
    <t>死亡之指</t>
  </si>
  <si>
    <t>①伤害恐怖</t>
  </si>
  <si>
    <t>战士饥渴</t>
  </si>
  <si>
    <t>单体持续掉血</t>
  </si>
  <si>
    <t>④伤害不俗</t>
  </si>
  <si>
    <t>毒液之球</t>
  </si>
  <si>
    <t>削弱护甲</t>
  </si>
  <si>
    <t>②超强输出</t>
  </si>
  <si>
    <t>穿刺</t>
  </si>
  <si>
    <t>中范围控制</t>
  </si>
  <si>
    <t>②群体控制</t>
  </si>
  <si>
    <t>反击螺旋</t>
  </si>
  <si>
    <t>毒液皮肤</t>
  </si>
  <si>
    <t>增加魔抗</t>
  </si>
  <si>
    <t>妖术</t>
  </si>
  <si>
    <t>单体控制</t>
  </si>
  <si>
    <t>③单体控制</t>
  </si>
  <si>
    <t>咆哮</t>
  </si>
  <si>
    <t>淬毒箭矢</t>
  </si>
  <si>
    <t>提升攻击力</t>
  </si>
  <si>
    <t>③超强输出</t>
  </si>
  <si>
    <t>暴击强化</t>
  </si>
  <si>
    <t>增加法术暴击</t>
  </si>
  <si>
    <t>超级肉盾，辅助吸血</t>
  </si>
  <si>
    <t>飞锤</t>
  </si>
  <si>
    <t>④单体打断</t>
  </si>
  <si>
    <t>输出，压制后排</t>
  </si>
  <si>
    <t>战术核打击</t>
  </si>
  <si>
    <t>后排AOE</t>
  </si>
  <si>
    <t>①压制后排</t>
  </si>
  <si>
    <t>输出兼职控制，阵容突进</t>
  </si>
  <si>
    <t>飓风箭</t>
  </si>
  <si>
    <t>全屏伤害附击退</t>
  </si>
  <si>
    <t>单体伤害，暴击高</t>
  </si>
  <si>
    <t>地狱火飞弹</t>
  </si>
  <si>
    <t>后排单体眩晕</t>
  </si>
  <si>
    <t>②压制后排</t>
  </si>
  <si>
    <t>束缚箭</t>
  </si>
  <si>
    <t>吸血光环</t>
  </si>
  <si>
    <t>全体吸血</t>
  </si>
  <si>
    <t>②菜刀必备</t>
  </si>
  <si>
    <t>加特林机枪</t>
  </si>
  <si>
    <t>全屏AOE</t>
  </si>
  <si>
    <t>③全屏输出</t>
  </si>
  <si>
    <t>集火术</t>
  </si>
  <si>
    <t>③单体输出</t>
  </si>
  <si>
    <t>不死</t>
  </si>
  <si>
    <t>信春哥，死后复活</t>
  </si>
  <si>
    <t>③后期神技</t>
  </si>
  <si>
    <t>穿甲弹头</t>
  </si>
  <si>
    <t>增加护甲穿透</t>
  </si>
  <si>
    <t>风行术</t>
  </si>
  <si>
    <t>增加闪避</t>
  </si>
  <si>
    <t>④土豪技能</t>
  </si>
  <si>
    <t>守护</t>
  </si>
  <si>
    <t>全体减免物理伤害</t>
  </si>
  <si>
    <t>砸钱也要都点满！！！</t>
  </si>
  <si>
    <t>控制兼职辅助，菜刀最爱</t>
  </si>
  <si>
    <t>牺牲</t>
  </si>
  <si>
    <t>随机换位</t>
  </si>
  <si>
    <t>④总是看脸</t>
  </si>
  <si>
    <t>输出兼职爆发兼职奶自己，法系核心</t>
  </si>
  <si>
    <t>生命吸取</t>
  </si>
  <si>
    <t>伤害并奶自己</t>
  </si>
  <si>
    <t>圣光</t>
  </si>
  <si>
    <t>治疗最虚弱单位位</t>
  </si>
  <si>
    <t>魔法箭</t>
  </si>
  <si>
    <t>②单体眩晕</t>
  </si>
  <si>
    <t>爆轰</t>
  </si>
  <si>
    <t>③伤害不俗</t>
  </si>
  <si>
    <t>驱散</t>
  </si>
  <si>
    <t>单体减免魔伤</t>
  </si>
  <si>
    <t>波动</t>
  </si>
  <si>
    <t>中范围减甲</t>
  </si>
  <si>
    <t>①菜刀必备</t>
  </si>
  <si>
    <t>衰老</t>
  </si>
  <si>
    <t>物免但是降魔抗</t>
  </si>
  <si>
    <t>②法系核心</t>
  </si>
  <si>
    <t>祝福</t>
  </si>
  <si>
    <t>全体减免物伤</t>
  </si>
  <si>
    <t>命令光环</t>
  </si>
  <si>
    <t>攻击光环</t>
  </si>
  <si>
    <t>③砸钱也点</t>
  </si>
  <si>
    <t>幽冥守卫</t>
  </si>
  <si>
    <t>全体加魔抗</t>
  </si>
  <si>
    <t>④砸钱点满</t>
  </si>
  <si>
    <t>输出兼职奶妈肉盾</t>
  </si>
  <si>
    <t>冲锋</t>
  </si>
  <si>
    <t>自残换攻击攻速</t>
  </si>
  <si>
    <t>①加成不错</t>
  </si>
  <si>
    <t>输出，猥琐输出</t>
  </si>
  <si>
    <t>死亡契约</t>
  </si>
  <si>
    <t>加血加攻防</t>
  </si>
  <si>
    <t>①60s真男人</t>
  </si>
  <si>
    <t>辅助，菜刀克星</t>
  </si>
  <si>
    <t>动感光波</t>
  </si>
  <si>
    <t>5秒超强输出</t>
  </si>
  <si>
    <t>②强力输出</t>
  </si>
  <si>
    <t>血沸之矛</t>
  </si>
  <si>
    <t>火箭</t>
  </si>
  <si>
    <t>查克拉能量</t>
  </si>
  <si>
    <t>单体加能量</t>
  </si>
  <si>
    <t>①超级辅助</t>
  </si>
  <si>
    <t>活血术</t>
  </si>
  <si>
    <t>治疗最虚弱单位</t>
  </si>
  <si>
    <t>②奶妈之一</t>
  </si>
  <si>
    <t>速射</t>
  </si>
  <si>
    <t>提升攻速</t>
  </si>
  <si>
    <t>②输出必备</t>
  </si>
  <si>
    <t>闪光爆</t>
  </si>
  <si>
    <t>大范围AOE+致盲</t>
  </si>
  <si>
    <t>③亮瞎狗眼</t>
  </si>
  <si>
    <t>狂战士</t>
  </si>
  <si>
    <t>隐匿刺杀</t>
  </si>
  <si>
    <t>增加暴击</t>
  </si>
  <si>
    <t>④必须砸钱</t>
  </si>
  <si>
    <t>光魂</t>
  </si>
  <si>
    <t>全体加法强</t>
  </si>
  <si>
    <t>④法师最爱</t>
  </si>
  <si>
    <t>神级团控</t>
  </si>
  <si>
    <t>沟壑</t>
  </si>
  <si>
    <t>狙击</t>
  </si>
  <si>
    <t>超强单体伤害</t>
  </si>
  <si>
    <t>①收割人头</t>
  </si>
  <si>
    <t>输出兼职阵容突进</t>
  </si>
  <si>
    <t>神蚀</t>
  </si>
  <si>
    <t>非智力大量伤害</t>
  </si>
  <si>
    <t>③翻盘必备</t>
  </si>
  <si>
    <t>强化图腾</t>
  </si>
  <si>
    <t>小范围眩晕</t>
  </si>
  <si>
    <t>②同排控制</t>
  </si>
  <si>
    <t>爆头</t>
  </si>
  <si>
    <t>②稳定控制</t>
  </si>
  <si>
    <t>奥弹</t>
  </si>
  <si>
    <t>法球伤害</t>
  </si>
  <si>
    <t>①点人很疼</t>
  </si>
  <si>
    <t>回音</t>
  </si>
  <si>
    <t>③同排控制</t>
  </si>
  <si>
    <t>榴弹</t>
  </si>
  <si>
    <t>④可以无视</t>
  </si>
  <si>
    <t>禁锢</t>
  </si>
  <si>
    <t>②推进必备</t>
  </si>
  <si>
    <t>增加力量</t>
  </si>
  <si>
    <t>敏捷强化</t>
  </si>
  <si>
    <t>增加敏捷</t>
  </si>
  <si>
    <t>通灵</t>
  </si>
  <si>
    <t>增加智力</t>
  </si>
  <si>
    <t>超级奶妈辅助，各种套套</t>
  </si>
  <si>
    <t>回光</t>
  </si>
  <si>
    <t>化伤害为血量</t>
  </si>
  <si>
    <t>砸钱也要全点满！！！</t>
  </si>
  <si>
    <t>魂守</t>
  </si>
  <si>
    <t>未知</t>
  </si>
  <si>
    <t>输出兼职控制，福利养眼</t>
  </si>
  <si>
    <t>神灭斩</t>
  </si>
  <si>
    <t>缠绕</t>
  </si>
  <si>
    <t>单体治疗OR伤害</t>
  </si>
  <si>
    <t>龙破斩</t>
  </si>
  <si>
    <t>大范围伤害</t>
  </si>
  <si>
    <t>②附带打断</t>
  </si>
  <si>
    <t>暗光盾</t>
  </si>
  <si>
    <t>单体保护+伤害</t>
  </si>
  <si>
    <t>光击阵</t>
  </si>
  <si>
    <t>③范围控制</t>
  </si>
  <si>
    <t>冰霜结界</t>
  </si>
  <si>
    <t>焰魂</t>
  </si>
  <si>
    <t>增加物理暴击</t>
  </si>
  <si>
    <t>团控阵型推进，兼职肉盾</t>
  </si>
  <si>
    <t>投掷</t>
  </si>
  <si>
    <t>扔人，范围伤害</t>
  </si>
  <si>
    <t>①突进技能</t>
  </si>
  <si>
    <t>剑圣</t>
  </si>
  <si>
    <t>输出兼职奶妈</t>
  </si>
  <si>
    <t>无敌斩</t>
  </si>
  <si>
    <t>全屏AOE+无敌</t>
  </si>
  <si>
    <t>用的起剑圣还没钱点满技能吗？</t>
  </si>
  <si>
    <t>控制辅助，多重施法看脸</t>
  </si>
  <si>
    <t>①稳定单控</t>
  </si>
  <si>
    <t>拔树</t>
  </si>
  <si>
    <t>金融风暴</t>
  </si>
  <si>
    <t>全屏AOE+物免</t>
  </si>
  <si>
    <t>燃烧瓶</t>
  </si>
  <si>
    <t>小范围持续伤害</t>
  </si>
  <si>
    <t>山崩</t>
  </si>
  <si>
    <t>中范围眩晕</t>
  </si>
  <si>
    <t>治疗图腾</t>
  </si>
  <si>
    <t>群体治疗</t>
  </si>
  <si>
    <t>嗜血术</t>
  </si>
  <si>
    <t>单体体攻速</t>
  </si>
  <si>
    <t>②逆天技能</t>
  </si>
  <si>
    <t>石肤</t>
  </si>
  <si>
    <t>剑舞</t>
  </si>
  <si>
    <t>提升暴击</t>
  </si>
  <si>
    <t>快速施法</t>
  </si>
  <si>
    <t>超级输出兼职团控，克制一姐</t>
  </si>
  <si>
    <t>醉拳</t>
  </si>
  <si>
    <t>中国风连招</t>
  </si>
  <si>
    <t>①超炫大招</t>
  </si>
  <si>
    <t>输出兼职肉盾辅助</t>
  </si>
  <si>
    <t>战吼</t>
  </si>
  <si>
    <t>全体加攻速、伤害</t>
  </si>
  <si>
    <t>①超强辅助</t>
  </si>
  <si>
    <t>超强AOE兼职控制</t>
  </si>
  <si>
    <t>冰封路径</t>
  </si>
  <si>
    <t>全屏控制</t>
  </si>
  <si>
    <t>①需要预判</t>
  </si>
  <si>
    <t>酒雾</t>
  </si>
  <si>
    <t>降低命中闪避</t>
  </si>
  <si>
    <t>③克制一姐</t>
  </si>
  <si>
    <t>旋风斧</t>
  </si>
  <si>
    <t>大范围物理AOE</t>
  </si>
  <si>
    <t>②伤害很高</t>
  </si>
  <si>
    <t>冰火两重</t>
  </si>
  <si>
    <t>范围AOE</t>
  </si>
  <si>
    <t>②伤害不俗</t>
  </si>
  <si>
    <t>雷霆震落</t>
  </si>
  <si>
    <t>战斧技巧</t>
  </si>
  <si>
    <t>远程切换近战</t>
  </si>
  <si>
    <t>③输出不错</t>
  </si>
  <si>
    <t>火焰路径</t>
  </si>
  <si>
    <t>范围AOE+持续伤害</t>
  </si>
  <si>
    <t>元素之力</t>
  </si>
  <si>
    <t>战魂</t>
  </si>
  <si>
    <t>自身提升攻速</t>
  </si>
  <si>
    <t>④砸钱点起</t>
  </si>
  <si>
    <t>液态火焰</t>
  </si>
  <si>
    <t>输出兼职肉盾，偶尔卖萌</t>
  </si>
  <si>
    <t>狂击</t>
  </si>
  <si>
    <t>凶残五连拍</t>
  </si>
  <si>
    <t>①拍谁谁怀孕</t>
  </si>
  <si>
    <t>肉盾奶妈，收割人头</t>
  </si>
  <si>
    <t>死神召唤</t>
  </si>
  <si>
    <t>50%血量斩杀</t>
  </si>
  <si>
    <t>①收割必备</t>
  </si>
  <si>
    <t>震击</t>
  </si>
  <si>
    <t>生命脉动</t>
  </si>
  <si>
    <t>己方加血，敌方扣血</t>
  </si>
  <si>
    <t>②奶妈技能</t>
  </si>
  <si>
    <t>宣泄</t>
  </si>
  <si>
    <t>②有钱就砸</t>
  </si>
  <si>
    <t>生命契约</t>
  </si>
  <si>
    <t>增加生命上限</t>
  </si>
  <si>
    <t>③肉盾技能</t>
  </si>
  <si>
    <t>激怒</t>
  </si>
  <si>
    <t>增加攻击</t>
  </si>
  <si>
    <t>③有钱就点</t>
  </si>
  <si>
    <t>魔法契约</t>
  </si>
  <si>
    <t>④肉盾技能</t>
  </si>
  <si>
    <t>输出兼职肉盾</t>
  </si>
  <si>
    <t>石化</t>
  </si>
  <si>
    <t>①强力控制</t>
  </si>
  <si>
    <t>术士</t>
  </si>
  <si>
    <t>分裂箭</t>
  </si>
  <si>
    <t>全屏乱射</t>
  </si>
  <si>
    <t>②一姐专属</t>
  </si>
  <si>
    <t>秘术蛇</t>
  </si>
  <si>
    <t>偷取能量</t>
  </si>
  <si>
    <t>增加血量</t>
  </si>
  <si>
    <t>③兼职肉盾</t>
  </si>
  <si>
    <t>箭雨</t>
  </si>
  <si>
    <t>多次伤害</t>
  </si>
  <si>
    <t>③成吨伤害？</t>
  </si>
  <si>
    <t>输出+沉默，对付法师</t>
  </si>
  <si>
    <t>亡灵召唤</t>
  </si>
  <si>
    <t>全屏伤害附回血</t>
  </si>
  <si>
    <t>①输出+奶</t>
  </si>
  <si>
    <t>冰箭</t>
  </si>
  <si>
    <t>单体伤害附减速</t>
  </si>
  <si>
    <t>蝠群冲击</t>
  </si>
  <si>
    <t>中范围禁魔</t>
  </si>
  <si>
    <t>②破法必备</t>
  </si>
  <si>
    <t>破法必备</t>
  </si>
  <si>
    <t>③给我闭嘴</t>
  </si>
  <si>
    <t>射手天赋</t>
  </si>
  <si>
    <t>巫术精修</t>
  </si>
  <si>
    <t>自身加法强</t>
  </si>
  <si>
    <t>④砸钱吧亲</t>
  </si>
  <si>
    <t>输出兼职闪盾</t>
  </si>
  <si>
    <t>海妖之歌</t>
  </si>
  <si>
    <t>输出</t>
  </si>
  <si>
    <t>超声波</t>
  </si>
  <si>
    <t>全屏伤害</t>
  </si>
  <si>
    <t>激流斩击</t>
  </si>
  <si>
    <t>毒镖</t>
  </si>
  <si>
    <t>单体持续伤害</t>
  </si>
  <si>
    <t>③伤害可观</t>
  </si>
  <si>
    <t>诱捕</t>
  </si>
  <si>
    <t>单体伤害附控制</t>
  </si>
  <si>
    <t>尖叫</t>
  </si>
  <si>
    <t>镜像防御</t>
  </si>
  <si>
    <t>④闪到眼瞎</t>
  </si>
  <si>
    <t>闪烁</t>
  </si>
  <si>
    <t>输出兼后排压制</t>
  </si>
  <si>
    <t>安魂曲</t>
  </si>
  <si>
    <t>①伤害不俗</t>
  </si>
  <si>
    <t>辅助兼职输出，法系核心</t>
  </si>
  <si>
    <t>连环霜冻</t>
  </si>
  <si>
    <t>群体弹射伤害</t>
  </si>
  <si>
    <t>镇魂·近</t>
  </si>
  <si>
    <t>②前排压制</t>
  </si>
  <si>
    <t>霜星</t>
  </si>
  <si>
    <t>镇魂·中</t>
  </si>
  <si>
    <t>③中排压制</t>
  </si>
  <si>
    <t>冰甲</t>
  </si>
  <si>
    <t>最虚弱友方加护甲</t>
  </si>
  <si>
    <t>③肉盾最爱</t>
  </si>
  <si>
    <t>镇魂·远</t>
  </si>
  <si>
    <t>④后排压制</t>
  </si>
  <si>
    <t>凋零</t>
  </si>
  <si>
    <t>敌方全体减魔抗</t>
  </si>
  <si>
    <t>输出兼职法术爆发</t>
  </si>
  <si>
    <t>月蚀</t>
  </si>
  <si>
    <t>随机4次伤害</t>
  </si>
  <si>
    <t>①随机蛋疼</t>
  </si>
  <si>
    <t>奶妈兼职控制，远征必备，福利卖萌</t>
  </si>
  <si>
    <t>复苏</t>
  </si>
  <si>
    <t>群体加血</t>
  </si>
  <si>
    <t>月光</t>
  </si>
  <si>
    <t>②魔法伤害</t>
  </si>
  <si>
    <t>推进</t>
  </si>
  <si>
    <t>③可以无视</t>
  </si>
  <si>
    <t>月刃</t>
  </si>
  <si>
    <t>普攻弹射</t>
  </si>
  <si>
    <t>④伤害衰减</t>
  </si>
  <si>
    <t>魅惑</t>
  </si>
  <si>
    <t>控制敌人攻击敌方</t>
  </si>
  <si>
    <t>②值得砸钱</t>
  </si>
  <si>
    <t>月祈</t>
  </si>
  <si>
    <t>③菜刀必点</t>
  </si>
  <si>
    <t>不可侵犯</t>
  </si>
  <si>
    <t>减免物伤</t>
  </si>
  <si>
    <t>强力输出，万年板凳</t>
  </si>
  <si>
    <t>极限超载</t>
  </si>
  <si>
    <t>超强伤害</t>
  </si>
  <si>
    <t>①群体伤害</t>
  </si>
  <si>
    <t>激光</t>
  </si>
  <si>
    <t>单体伤害附致盲</t>
  </si>
  <si>
    <t>③单体伤害</t>
  </si>
  <si>
    <t>地精飞弹</t>
  </si>
  <si>
    <t>②范围伤害</t>
  </si>
  <si>
    <t>机械大师</t>
  </si>
  <si>
    <t>提升技能释放速度</t>
  </si>
  <si>
    <t>强力输出，紫3星后横行霸道</t>
  </si>
  <si>
    <t>天神之怒</t>
  </si>
  <si>
    <t>闪电链</t>
  </si>
  <si>
    <t>②范围AOE</t>
  </si>
  <si>
    <t>落雷</t>
  </si>
  <si>
    <t>③伤害恐怖</t>
  </si>
  <si>
    <t>静电场</t>
  </si>
  <si>
    <t>大幅增加法强</t>
  </si>
  <si>
    <t>初始体力120</t>
    <phoneticPr fontId="18" type="noConversion"/>
  </si>
  <si>
    <t>受到伤害</t>
    <phoneticPr fontId="18" type="noConversion"/>
  </si>
  <si>
    <t>能量值（有感官部分，有YY部分，需要亲自操刀做一版再调整）</t>
    <phoneticPr fontId="18" type="noConversion"/>
  </si>
  <si>
    <t>物理护甲减伤率=（物理护甲-穿透物理护甲）*0.04/(1+(物理护甲-穿透物理护甲)*0.04）</t>
    <phoneticPr fontId="18" type="noConversion"/>
  </si>
  <si>
    <t>普通攻击</t>
    <phoneticPr fontId="18" type="noConversion"/>
  </si>
  <si>
    <t>发动技能</t>
    <phoneticPr fontId="18" type="noConversion"/>
  </si>
  <si>
    <t>杀死敌人</t>
    <phoneticPr fontId="18" type="noConversion"/>
  </si>
  <si>
    <t>关卡回复</t>
    <phoneticPr fontId="18" type="noConversion"/>
  </si>
  <si>
    <t>Suelin王帅</t>
  </si>
  <si>
    <t>修改过关卡回复能量</t>
    <phoneticPr fontId="18" type="noConversion"/>
  </si>
  <si>
    <t>150*（1+N）</t>
    <phoneticPr fontId="18" type="noConversion"/>
  </si>
  <si>
    <t>VIP可以实用钻石购买体力，价格按购买次数递增，价格如下：50、50、100、100、100、100、200、200、200、400</t>
    <phoneticPr fontId="18" type="noConversion"/>
  </si>
  <si>
    <t>50*技能配置系数A，A默认为1</t>
    <phoneticPr fontId="18" type="noConversion"/>
  </si>
  <si>
    <t>25*目标个数+技能配置系数B，B默认为0</t>
    <phoneticPr fontId="18" type="noConversion"/>
  </si>
  <si>
    <t>N为杀死单位数量</t>
    <phoneticPr fontId="18" type="noConversion"/>
  </si>
  <si>
    <t>DotA的魔法伤害公式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</si>
</sst>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20">
    <font>
      <sz val="11"/>
      <color indexed="8"/>
      <name val="宋体"/>
      <family val="2"/>
      <charset val="134"/>
    </font>
    <font>
      <u/>
      <sz val="11"/>
      <color indexed="12"/>
      <name val="宋体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1"/>
      <color indexed="63"/>
      <name val="微软雅黑"/>
      <family val="2"/>
      <charset val="134"/>
    </font>
    <font>
      <b/>
      <sz val="11"/>
      <color indexed="63"/>
      <name val="微软雅黑"/>
      <family val="2"/>
      <charset val="134"/>
    </font>
    <font>
      <sz val="11"/>
      <color indexed="63"/>
      <name val="Microsoft YaHei"/>
      <family val="2"/>
      <charset val="134"/>
    </font>
    <font>
      <u/>
      <sz val="11"/>
      <color indexed="12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0"/>
      <color indexed="22"/>
      <name val="微软雅黑"/>
      <family val="2"/>
      <charset val="134"/>
    </font>
    <font>
      <sz val="10"/>
      <color indexed="55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宋体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22"/>
      </right>
      <top style="medium">
        <color indexed="64"/>
      </top>
      <bottom style="medium">
        <color indexed="22"/>
      </bottom>
      <diagonal/>
    </border>
    <border>
      <left/>
      <right style="medium">
        <color indexed="22"/>
      </right>
      <top style="medium">
        <color indexed="64"/>
      </top>
      <bottom style="medium">
        <color indexed="22"/>
      </bottom>
      <diagonal/>
    </border>
    <border>
      <left style="medium">
        <color indexed="64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22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22"/>
      </bottom>
      <diagonal/>
    </border>
    <border>
      <left/>
      <right style="medium">
        <color indexed="64"/>
      </right>
      <top/>
      <bottom style="medium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22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0"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/>
    <xf numFmtId="0" fontId="4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3" fillId="0" borderId="5" xfId="0" applyFont="1" applyBorder="1" applyAlignment="1"/>
    <xf numFmtId="0" fontId="5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/>
    </xf>
    <xf numFmtId="0" fontId="7" fillId="0" borderId="0" xfId="0" applyFont="1" applyAlignment="1"/>
    <xf numFmtId="0" fontId="7" fillId="0" borderId="6" xfId="0" applyFont="1" applyBorder="1" applyAlignment="1">
      <alignment horizontal="center"/>
    </xf>
    <xf numFmtId="0" fontId="5" fillId="2" borderId="0" xfId="0" applyFont="1" applyFill="1" applyBorder="1" applyAlignment="1">
      <alignment horizontal="right" vertical="center" wrapText="1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Fill="1" applyAlignment="1"/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left" vertical="center"/>
    </xf>
    <xf numFmtId="0" fontId="15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16" fillId="0" borderId="28" xfId="0" applyFont="1" applyFill="1" applyBorder="1" applyAlignment="1">
      <alignment horizontal="left"/>
    </xf>
    <xf numFmtId="0" fontId="16" fillId="0" borderId="29" xfId="0" applyFont="1" applyFill="1" applyBorder="1" applyAlignment="1">
      <alignment horizontal="left"/>
    </xf>
    <xf numFmtId="176" fontId="15" fillId="0" borderId="0" xfId="0" applyNumberFormat="1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/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png"/><Relationship Id="rId26" Type="http://schemas.openxmlformats.org/officeDocument/2006/relationships/image" Target="../media/image27.jpeg"/><Relationship Id="rId39" Type="http://schemas.openxmlformats.org/officeDocument/2006/relationships/image" Target="../media/image40.jpeg"/><Relationship Id="rId3" Type="http://schemas.openxmlformats.org/officeDocument/2006/relationships/image" Target="../media/image4.jpeg"/><Relationship Id="rId21" Type="http://schemas.openxmlformats.org/officeDocument/2006/relationships/image" Target="../media/image22.jpeg"/><Relationship Id="rId34" Type="http://schemas.openxmlformats.org/officeDocument/2006/relationships/image" Target="../media/image35.jpeg"/><Relationship Id="rId42" Type="http://schemas.openxmlformats.org/officeDocument/2006/relationships/image" Target="../media/image43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eg"/><Relationship Id="rId33" Type="http://schemas.openxmlformats.org/officeDocument/2006/relationships/image" Target="../media/image34.jpeg"/><Relationship Id="rId38" Type="http://schemas.openxmlformats.org/officeDocument/2006/relationships/image" Target="../media/image39.jpeg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30.jpeg"/><Relationship Id="rId41" Type="http://schemas.openxmlformats.org/officeDocument/2006/relationships/image" Target="../media/image42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32" Type="http://schemas.openxmlformats.org/officeDocument/2006/relationships/image" Target="../media/image33.jpeg"/><Relationship Id="rId37" Type="http://schemas.openxmlformats.org/officeDocument/2006/relationships/image" Target="../media/image38.jpeg"/><Relationship Id="rId40" Type="http://schemas.openxmlformats.org/officeDocument/2006/relationships/image" Target="../media/image41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36" Type="http://schemas.openxmlformats.org/officeDocument/2006/relationships/image" Target="../media/image37.jpe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31" Type="http://schemas.openxmlformats.org/officeDocument/2006/relationships/image" Target="../media/image32.jpeg"/><Relationship Id="rId44" Type="http://schemas.openxmlformats.org/officeDocument/2006/relationships/image" Target="../media/image45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pn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30" Type="http://schemas.openxmlformats.org/officeDocument/2006/relationships/image" Target="../media/image31.jpeg"/><Relationship Id="rId35" Type="http://schemas.openxmlformats.org/officeDocument/2006/relationships/image" Target="../media/image36.jpeg"/><Relationship Id="rId43" Type="http://schemas.openxmlformats.org/officeDocument/2006/relationships/image" Target="../media/image44.jpeg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47.jpeg"/><Relationship Id="rId18" Type="http://schemas.openxmlformats.org/officeDocument/2006/relationships/image" Target="../media/image17.jpeg"/><Relationship Id="rId26" Type="http://schemas.openxmlformats.org/officeDocument/2006/relationships/image" Target="../media/image23.jpeg"/><Relationship Id="rId39" Type="http://schemas.openxmlformats.org/officeDocument/2006/relationships/image" Target="../media/image59.jpeg"/><Relationship Id="rId3" Type="http://schemas.openxmlformats.org/officeDocument/2006/relationships/image" Target="../media/image4.jpeg"/><Relationship Id="rId21" Type="http://schemas.openxmlformats.org/officeDocument/2006/relationships/image" Target="../media/image50.jpeg"/><Relationship Id="rId34" Type="http://schemas.openxmlformats.org/officeDocument/2006/relationships/image" Target="../media/image54.jpeg"/><Relationship Id="rId42" Type="http://schemas.openxmlformats.org/officeDocument/2006/relationships/image" Target="../media/image62.jpeg"/><Relationship Id="rId47" Type="http://schemas.openxmlformats.org/officeDocument/2006/relationships/image" Target="../media/image67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6.jpeg"/><Relationship Id="rId25" Type="http://schemas.openxmlformats.org/officeDocument/2006/relationships/image" Target="../media/image51.jpeg"/><Relationship Id="rId33" Type="http://schemas.openxmlformats.org/officeDocument/2006/relationships/image" Target="../media/image30.jpeg"/><Relationship Id="rId38" Type="http://schemas.openxmlformats.org/officeDocument/2006/relationships/image" Target="../media/image58.jpeg"/><Relationship Id="rId46" Type="http://schemas.openxmlformats.org/officeDocument/2006/relationships/image" Target="../media/image66.jpeg"/><Relationship Id="rId2" Type="http://schemas.openxmlformats.org/officeDocument/2006/relationships/image" Target="../media/image3.jpeg"/><Relationship Id="rId16" Type="http://schemas.openxmlformats.org/officeDocument/2006/relationships/image" Target="../media/image45.jpeg"/><Relationship Id="rId20" Type="http://schemas.openxmlformats.org/officeDocument/2006/relationships/image" Target="../media/image49.jpeg"/><Relationship Id="rId29" Type="http://schemas.openxmlformats.org/officeDocument/2006/relationships/image" Target="../media/image26.jpeg"/><Relationship Id="rId41" Type="http://schemas.openxmlformats.org/officeDocument/2006/relationships/image" Target="../media/image61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46.jpeg"/><Relationship Id="rId24" Type="http://schemas.openxmlformats.org/officeDocument/2006/relationships/image" Target="../media/image20.jpeg"/><Relationship Id="rId32" Type="http://schemas.openxmlformats.org/officeDocument/2006/relationships/image" Target="../media/image53.jpeg"/><Relationship Id="rId37" Type="http://schemas.openxmlformats.org/officeDocument/2006/relationships/image" Target="../media/image57.jpeg"/><Relationship Id="rId40" Type="http://schemas.openxmlformats.org/officeDocument/2006/relationships/image" Target="../media/image60.jpeg"/><Relationship Id="rId45" Type="http://schemas.openxmlformats.org/officeDocument/2006/relationships/image" Target="../media/image65.jpeg"/><Relationship Id="rId5" Type="http://schemas.openxmlformats.org/officeDocument/2006/relationships/image" Target="../media/image6.jpeg"/><Relationship Id="rId15" Type="http://schemas.openxmlformats.org/officeDocument/2006/relationships/image" Target="../media/image44.jpeg"/><Relationship Id="rId23" Type="http://schemas.openxmlformats.org/officeDocument/2006/relationships/image" Target="../media/image21.jpeg"/><Relationship Id="rId28" Type="http://schemas.openxmlformats.org/officeDocument/2006/relationships/image" Target="../media/image25.jpeg"/><Relationship Id="rId36" Type="http://schemas.openxmlformats.org/officeDocument/2006/relationships/image" Target="../media/image56.jpeg"/><Relationship Id="rId10" Type="http://schemas.openxmlformats.org/officeDocument/2006/relationships/image" Target="../media/image11.jpeg"/><Relationship Id="rId19" Type="http://schemas.openxmlformats.org/officeDocument/2006/relationships/image" Target="../media/image18.jpeg"/><Relationship Id="rId31" Type="http://schemas.openxmlformats.org/officeDocument/2006/relationships/image" Target="../media/image28.jpeg"/><Relationship Id="rId44" Type="http://schemas.openxmlformats.org/officeDocument/2006/relationships/image" Target="../media/image64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48.jpeg"/><Relationship Id="rId22" Type="http://schemas.openxmlformats.org/officeDocument/2006/relationships/image" Target="../media/image19.png"/><Relationship Id="rId27" Type="http://schemas.openxmlformats.org/officeDocument/2006/relationships/image" Target="../media/image52.jpeg"/><Relationship Id="rId30" Type="http://schemas.openxmlformats.org/officeDocument/2006/relationships/image" Target="../media/image27.jpeg"/><Relationship Id="rId35" Type="http://schemas.openxmlformats.org/officeDocument/2006/relationships/image" Target="../media/image55.jpeg"/><Relationship Id="rId43" Type="http://schemas.openxmlformats.org/officeDocument/2006/relationships/image" Target="../media/image63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hyperlink" Target="http://www.youba.com/wangyou/dtcq/yxtj/zhili/1312/28741/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D4"/>
  <sheetViews>
    <sheetView showGridLines="0" tabSelected="1" workbookViewId="0">
      <selection activeCell="F9" sqref="F9"/>
    </sheetView>
  </sheetViews>
  <sheetFormatPr defaultColWidth="9" defaultRowHeight="13.5"/>
  <cols>
    <col min="3" max="3" width="11.125" customWidth="1"/>
    <col min="4" max="4" width="16.75" bestFit="1" customWidth="1"/>
  </cols>
  <sheetData>
    <row r="2" spans="2:4" ht="16.5">
      <c r="B2" s="84" t="s">
        <v>0</v>
      </c>
      <c r="C2" s="84" t="s">
        <v>1</v>
      </c>
      <c r="D2" s="84" t="s">
        <v>2</v>
      </c>
    </row>
    <row r="3" spans="2:4" ht="16.5">
      <c r="B3" s="10" t="s">
        <v>637</v>
      </c>
      <c r="C3" s="85">
        <v>41764</v>
      </c>
      <c r="D3" s="10" t="s">
        <v>3</v>
      </c>
    </row>
    <row r="4" spans="2:4" ht="16.5">
      <c r="B4" s="89" t="s">
        <v>637</v>
      </c>
      <c r="C4" s="85">
        <v>41781</v>
      </c>
      <c r="D4" s="90" t="s">
        <v>638</v>
      </c>
    </row>
  </sheetData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67"/>
  <sheetViews>
    <sheetView showGridLines="0" workbookViewId="0">
      <selection activeCell="H17" sqref="H17"/>
    </sheetView>
  </sheetViews>
  <sheetFormatPr defaultColWidth="9" defaultRowHeight="16.5"/>
  <cols>
    <col min="1" max="2" width="9" style="3"/>
    <col min="3" max="3" width="10.75" style="3" customWidth="1"/>
    <col min="4" max="16384" width="9" style="3"/>
  </cols>
  <sheetData>
    <row r="1" spans="1:4" s="80" customFormat="1">
      <c r="B1" s="2"/>
    </row>
    <row r="2" spans="1:4" s="69" customFormat="1" ht="18">
      <c r="A2" s="70" t="s">
        <v>4</v>
      </c>
      <c r="B2" s="71" t="s">
        <v>5</v>
      </c>
    </row>
    <row r="3" spans="1:4" s="80" customFormat="1">
      <c r="B3" s="2"/>
    </row>
    <row r="4" spans="1:4" s="80" customFormat="1">
      <c r="B4" s="73">
        <v>1</v>
      </c>
      <c r="C4" s="80" t="s">
        <v>6</v>
      </c>
      <c r="D4" s="81"/>
    </row>
    <row r="5" spans="1:4" s="80" customFormat="1">
      <c r="B5" s="2"/>
    </row>
    <row r="6" spans="1:4" s="80" customFormat="1">
      <c r="B6" s="73">
        <v>2</v>
      </c>
      <c r="C6" s="81" t="s">
        <v>7</v>
      </c>
    </row>
    <row r="7" spans="1:4" s="80" customFormat="1">
      <c r="B7" s="2"/>
    </row>
    <row r="8" spans="1:4" s="80" customFormat="1">
      <c r="B8" s="73">
        <v>3</v>
      </c>
      <c r="C8" s="80" t="s">
        <v>8</v>
      </c>
    </row>
    <row r="9" spans="1:4" s="80" customFormat="1">
      <c r="B9" s="2"/>
    </row>
    <row r="10" spans="1:4" s="80" customFormat="1">
      <c r="B10" s="73">
        <v>4</v>
      </c>
      <c r="C10" s="80" t="s">
        <v>9</v>
      </c>
    </row>
    <row r="11" spans="1:4" s="80" customFormat="1">
      <c r="B11" s="2"/>
    </row>
    <row r="12" spans="1:4" s="80" customFormat="1">
      <c r="B12" s="73">
        <v>5</v>
      </c>
      <c r="C12" s="80" t="s">
        <v>10</v>
      </c>
    </row>
    <row r="13" spans="1:4" s="80" customFormat="1">
      <c r="B13" s="82"/>
    </row>
    <row r="14" spans="1:4" s="80" customFormat="1">
      <c r="B14" s="73">
        <v>6</v>
      </c>
      <c r="C14" s="80" t="s">
        <v>11</v>
      </c>
    </row>
    <row r="15" spans="1:4" s="80" customFormat="1"/>
    <row r="16" spans="1:4" s="80" customFormat="1">
      <c r="B16" s="73">
        <v>7</v>
      </c>
      <c r="C16" s="80" t="s">
        <v>12</v>
      </c>
    </row>
    <row r="17" spans="1:4" s="80" customFormat="1">
      <c r="C17" s="80" t="s">
        <v>13</v>
      </c>
    </row>
    <row r="18" spans="1:4" s="80" customFormat="1">
      <c r="B18" s="2"/>
    </row>
    <row r="19" spans="1:4" s="69" customFormat="1" ht="18">
      <c r="A19" s="70" t="s">
        <v>14</v>
      </c>
      <c r="B19" s="71" t="s">
        <v>15</v>
      </c>
    </row>
    <row r="20" spans="1:4" s="80" customFormat="1">
      <c r="B20" s="2"/>
    </row>
    <row r="21" spans="1:4" s="80" customFormat="1">
      <c r="B21" s="73">
        <v>1</v>
      </c>
      <c r="C21" s="80" t="s">
        <v>16</v>
      </c>
      <c r="D21" s="80" t="s">
        <v>17</v>
      </c>
    </row>
    <row r="22" spans="1:4" s="80" customFormat="1">
      <c r="B22" s="2"/>
      <c r="D22" s="80" t="s">
        <v>18</v>
      </c>
    </row>
    <row r="23" spans="1:4" s="80" customFormat="1">
      <c r="B23" s="73">
        <v>2</v>
      </c>
      <c r="C23" s="80" t="s">
        <v>19</v>
      </c>
      <c r="D23" s="80" t="s">
        <v>20</v>
      </c>
    </row>
    <row r="24" spans="1:4" s="80" customFormat="1">
      <c r="B24" s="2"/>
      <c r="D24" s="80" t="s">
        <v>21</v>
      </c>
    </row>
    <row r="25" spans="1:4" s="80" customFormat="1">
      <c r="B25" s="73">
        <v>3</v>
      </c>
      <c r="C25" s="80" t="s">
        <v>22</v>
      </c>
      <c r="D25" s="80" t="s">
        <v>23</v>
      </c>
    </row>
    <row r="26" spans="1:4" s="80" customFormat="1">
      <c r="B26" s="2"/>
    </row>
    <row r="27" spans="1:4" s="80" customFormat="1">
      <c r="B27" s="73">
        <v>4</v>
      </c>
      <c r="C27" s="80" t="s">
        <v>24</v>
      </c>
      <c r="D27" s="80" t="s">
        <v>25</v>
      </c>
    </row>
    <row r="28" spans="1:4" s="80" customFormat="1">
      <c r="B28" s="2"/>
    </row>
    <row r="29" spans="1:4" s="80" customFormat="1">
      <c r="B29" s="73">
        <v>5</v>
      </c>
      <c r="C29" s="80" t="s">
        <v>26</v>
      </c>
      <c r="D29" s="80" t="s">
        <v>27</v>
      </c>
    </row>
    <row r="30" spans="1:4" s="80" customFormat="1"/>
    <row r="31" spans="1:4" s="80" customFormat="1">
      <c r="B31" s="73">
        <v>6</v>
      </c>
      <c r="C31" s="80" t="s">
        <v>28</v>
      </c>
      <c r="D31" s="80" t="s">
        <v>29</v>
      </c>
    </row>
    <row r="32" spans="1:4" s="80" customFormat="1">
      <c r="B32" s="2"/>
    </row>
    <row r="33" spans="1:4" s="80" customFormat="1">
      <c r="B33" s="73">
        <v>7</v>
      </c>
      <c r="C33" s="80" t="s">
        <v>30</v>
      </c>
      <c r="D33" s="80" t="s">
        <v>31</v>
      </c>
    </row>
    <row r="34" spans="1:4" s="80" customFormat="1">
      <c r="B34" s="2"/>
    </row>
    <row r="35" spans="1:4" s="80" customFormat="1">
      <c r="B35" s="73">
        <v>8</v>
      </c>
      <c r="C35" s="80" t="s">
        <v>32</v>
      </c>
      <c r="D35" s="80" t="s">
        <v>33</v>
      </c>
    </row>
    <row r="36" spans="1:4" s="80" customFormat="1"/>
    <row r="37" spans="1:4" s="80" customFormat="1">
      <c r="B37" s="73">
        <v>9</v>
      </c>
      <c r="C37" s="80" t="s">
        <v>34</v>
      </c>
      <c r="D37" s="80" t="s">
        <v>35</v>
      </c>
    </row>
    <row r="38" spans="1:4" s="80" customFormat="1"/>
    <row r="39" spans="1:4" s="80" customFormat="1">
      <c r="B39" s="73">
        <v>10</v>
      </c>
      <c r="C39" s="80" t="s">
        <v>36</v>
      </c>
      <c r="D39" s="80" t="s">
        <v>37</v>
      </c>
    </row>
    <row r="40" spans="1:4" s="80" customFormat="1"/>
    <row r="41" spans="1:4" s="80" customFormat="1">
      <c r="B41" s="73">
        <v>11</v>
      </c>
      <c r="C41" s="80" t="s">
        <v>38</v>
      </c>
      <c r="D41" s="80" t="s">
        <v>39</v>
      </c>
    </row>
    <row r="42" spans="1:4" s="80" customFormat="1"/>
    <row r="43" spans="1:4" s="80" customFormat="1">
      <c r="B43" s="73">
        <v>12</v>
      </c>
      <c r="C43" s="80" t="s">
        <v>40</v>
      </c>
      <c r="D43" s="80" t="s">
        <v>41</v>
      </c>
    </row>
    <row r="44" spans="1:4" s="80" customFormat="1"/>
    <row r="45" spans="1:4" s="80" customFormat="1">
      <c r="B45" s="73">
        <v>13</v>
      </c>
      <c r="C45" s="80" t="s">
        <v>42</v>
      </c>
      <c r="D45" s="80" t="s">
        <v>43</v>
      </c>
    </row>
    <row r="46" spans="1:4" s="80" customFormat="1">
      <c r="B46" s="2"/>
    </row>
    <row r="47" spans="1:4" s="69" customFormat="1" ht="18">
      <c r="A47" s="70" t="s">
        <v>44</v>
      </c>
      <c r="B47" s="83" t="s">
        <v>45</v>
      </c>
    </row>
    <row r="48" spans="1:4" s="80" customFormat="1">
      <c r="B48" s="2"/>
    </row>
    <row r="49" spans="1:4" s="80" customFormat="1">
      <c r="B49" s="73">
        <v>1</v>
      </c>
      <c r="C49" s="80" t="s">
        <v>46</v>
      </c>
      <c r="D49" s="80" t="s">
        <v>47</v>
      </c>
    </row>
    <row r="50" spans="1:4" s="80" customFormat="1">
      <c r="B50" s="2"/>
    </row>
    <row r="51" spans="1:4" s="80" customFormat="1">
      <c r="B51" s="73">
        <v>2</v>
      </c>
      <c r="C51" s="80" t="s">
        <v>48</v>
      </c>
      <c r="D51" s="80" t="s">
        <v>49</v>
      </c>
    </row>
    <row r="52" spans="1:4" s="80" customFormat="1">
      <c r="B52" s="2"/>
    </row>
    <row r="53" spans="1:4" s="80" customFormat="1">
      <c r="B53" s="73">
        <v>3</v>
      </c>
      <c r="C53" s="80" t="s">
        <v>50</v>
      </c>
      <c r="D53" s="80" t="s">
        <v>51</v>
      </c>
    </row>
    <row r="54" spans="1:4" s="80" customFormat="1">
      <c r="B54" s="2"/>
    </row>
    <row r="55" spans="1:4" s="80" customFormat="1">
      <c r="B55" s="73">
        <v>4</v>
      </c>
      <c r="C55" s="80" t="s">
        <v>52</v>
      </c>
      <c r="D55" s="80" t="s">
        <v>53</v>
      </c>
    </row>
    <row r="56" spans="1:4" s="80" customFormat="1">
      <c r="B56" s="2"/>
    </row>
    <row r="57" spans="1:4" s="80" customFormat="1">
      <c r="B57" s="73">
        <v>5</v>
      </c>
      <c r="C57" s="80" t="s">
        <v>54</v>
      </c>
      <c r="D57" s="80" t="s">
        <v>55</v>
      </c>
    </row>
    <row r="58" spans="1:4" s="80" customFormat="1">
      <c r="B58" s="2"/>
    </row>
    <row r="59" spans="1:4" s="69" customFormat="1" ht="18">
      <c r="A59" s="70" t="s">
        <v>56</v>
      </c>
      <c r="B59" s="83" t="s">
        <v>57</v>
      </c>
    </row>
    <row r="60" spans="1:4" s="80" customFormat="1">
      <c r="B60" s="2"/>
    </row>
    <row r="61" spans="1:4" s="80" customFormat="1">
      <c r="B61" s="73">
        <v>1</v>
      </c>
      <c r="C61" s="80" t="s">
        <v>58</v>
      </c>
      <c r="D61" s="80" t="s">
        <v>59</v>
      </c>
    </row>
    <row r="62" spans="1:4" s="80" customFormat="1">
      <c r="B62" s="2"/>
    </row>
    <row r="63" spans="1:4" s="80" customFormat="1">
      <c r="B63" s="73">
        <v>2</v>
      </c>
      <c r="C63" s="80" t="s">
        <v>60</v>
      </c>
      <c r="D63" s="80" t="s">
        <v>61</v>
      </c>
    </row>
    <row r="64" spans="1:4" s="80" customFormat="1">
      <c r="B64" s="2"/>
    </row>
    <row r="65" spans="2:3" s="80" customFormat="1">
      <c r="B65" s="73">
        <v>3</v>
      </c>
      <c r="C65" s="80" t="s">
        <v>62</v>
      </c>
    </row>
    <row r="66" spans="2:3" s="80" customFormat="1"/>
    <row r="67" spans="2:3" s="80" customFormat="1">
      <c r="B67" s="2"/>
    </row>
  </sheetData>
  <phoneticPr fontId="18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70"/>
  <sheetViews>
    <sheetView showGridLines="0" workbookViewId="0">
      <selection activeCell="F39" sqref="F39"/>
    </sheetView>
  </sheetViews>
  <sheetFormatPr defaultColWidth="9" defaultRowHeight="16.5"/>
  <cols>
    <col min="1" max="1" width="9" style="1"/>
    <col min="2" max="2" width="11" style="1" customWidth="1"/>
    <col min="3" max="3" width="13" style="1" customWidth="1"/>
    <col min="4" max="4" width="11.125" style="1" customWidth="1"/>
    <col min="5" max="5" width="11.375" style="1" customWidth="1"/>
    <col min="6" max="16384" width="9" style="1"/>
  </cols>
  <sheetData>
    <row r="1" spans="1:7" s="68" customFormat="1"/>
    <row r="2" spans="1:7" s="69" customFormat="1" ht="18">
      <c r="A2" s="70" t="s">
        <v>4</v>
      </c>
      <c r="B2" s="71" t="s">
        <v>63</v>
      </c>
    </row>
    <row r="3" spans="1:7">
      <c r="E3" s="72"/>
      <c r="F3" s="72"/>
      <c r="G3" s="72"/>
    </row>
    <row r="4" spans="1:7">
      <c r="B4" s="73">
        <v>1</v>
      </c>
      <c r="C4" s="81" t="s">
        <v>629</v>
      </c>
      <c r="E4" s="72"/>
      <c r="F4" s="72"/>
      <c r="G4" s="72"/>
    </row>
    <row r="5" spans="1:7">
      <c r="B5" s="2"/>
      <c r="D5" s="74"/>
      <c r="E5" s="72"/>
      <c r="F5" s="72"/>
      <c r="G5" s="72"/>
    </row>
    <row r="6" spans="1:7">
      <c r="B6" s="73">
        <v>2</v>
      </c>
      <c r="C6" s="1" t="s">
        <v>64</v>
      </c>
      <c r="E6" s="72"/>
      <c r="F6" s="72"/>
      <c r="G6" s="72"/>
    </row>
    <row r="7" spans="1:7">
      <c r="B7" s="2"/>
      <c r="E7" s="72"/>
      <c r="F7" s="72"/>
      <c r="G7" s="72"/>
    </row>
    <row r="8" spans="1:7">
      <c r="B8" s="73">
        <v>3</v>
      </c>
      <c r="C8" s="81" t="s">
        <v>640</v>
      </c>
      <c r="D8" s="74"/>
      <c r="E8" s="72"/>
      <c r="F8" s="72"/>
      <c r="G8" s="72"/>
    </row>
    <row r="9" spans="1:7">
      <c r="B9" s="2"/>
      <c r="E9" s="72"/>
      <c r="F9" s="72"/>
      <c r="G9" s="72"/>
    </row>
    <row r="10" spans="1:7" s="69" customFormat="1" ht="18">
      <c r="A10" s="70" t="s">
        <v>14</v>
      </c>
      <c r="B10" s="71" t="s">
        <v>631</v>
      </c>
    </row>
    <row r="11" spans="1:7">
      <c r="E11" s="72"/>
      <c r="F11" s="72"/>
      <c r="G11" s="72"/>
    </row>
    <row r="12" spans="1:7">
      <c r="B12" s="73">
        <v>1</v>
      </c>
      <c r="C12" s="81" t="s">
        <v>630</v>
      </c>
      <c r="D12" s="87" t="s">
        <v>641</v>
      </c>
      <c r="E12" s="86"/>
      <c r="F12" s="86"/>
    </row>
    <row r="13" spans="1:7">
      <c r="B13" s="2"/>
      <c r="D13" s="88"/>
    </row>
    <row r="14" spans="1:7">
      <c r="B14" s="73">
        <v>2</v>
      </c>
      <c r="C14" s="81" t="s">
        <v>633</v>
      </c>
      <c r="D14" s="74">
        <v>25</v>
      </c>
      <c r="E14" s="86"/>
      <c r="F14" s="72"/>
    </row>
    <row r="15" spans="1:7">
      <c r="B15" s="2"/>
      <c r="D15" s="88"/>
    </row>
    <row r="16" spans="1:7">
      <c r="B16" s="73">
        <v>3</v>
      </c>
      <c r="C16" s="81" t="s">
        <v>634</v>
      </c>
      <c r="D16" s="88" t="s">
        <v>642</v>
      </c>
      <c r="E16" s="86"/>
      <c r="F16" s="72"/>
    </row>
    <row r="17" spans="1:9">
      <c r="D17" s="88"/>
      <c r="E17" s="72"/>
      <c r="F17" s="72"/>
    </row>
    <row r="18" spans="1:9" ht="17.25" customHeight="1">
      <c r="B18" s="73">
        <v>4</v>
      </c>
      <c r="C18" s="81" t="s">
        <v>635</v>
      </c>
      <c r="D18" s="74">
        <v>300</v>
      </c>
      <c r="E18" s="86"/>
      <c r="F18" s="72"/>
    </row>
    <row r="19" spans="1:9">
      <c r="D19" s="74"/>
      <c r="E19" s="72"/>
      <c r="F19" s="72"/>
    </row>
    <row r="20" spans="1:9">
      <c r="B20" s="73">
        <v>5</v>
      </c>
      <c r="C20" s="81" t="s">
        <v>636</v>
      </c>
      <c r="D20" s="88" t="s">
        <v>639</v>
      </c>
      <c r="E20" s="86"/>
      <c r="F20" s="72"/>
    </row>
    <row r="21" spans="1:9">
      <c r="D21" s="81" t="s">
        <v>643</v>
      </c>
      <c r="E21" s="72"/>
      <c r="F21" s="72"/>
    </row>
    <row r="22" spans="1:9" s="69" customFormat="1" ht="18">
      <c r="A22" s="70" t="s">
        <v>44</v>
      </c>
      <c r="B22" s="71" t="s">
        <v>65</v>
      </c>
    </row>
    <row r="23" spans="1:9">
      <c r="E23" s="72"/>
      <c r="F23" s="72"/>
      <c r="G23" s="72"/>
    </row>
    <row r="24" spans="1:9">
      <c r="B24" s="1" t="s">
        <v>66</v>
      </c>
      <c r="F24" s="72" t="s">
        <v>67</v>
      </c>
      <c r="G24" s="72">
        <v>18</v>
      </c>
      <c r="H24" s="72"/>
    </row>
    <row r="25" spans="1:9">
      <c r="B25" s="1" t="s">
        <v>68</v>
      </c>
      <c r="F25" s="72" t="s">
        <v>69</v>
      </c>
      <c r="G25" s="72">
        <v>0.4</v>
      </c>
      <c r="H25" s="72"/>
    </row>
    <row r="26" spans="1:9">
      <c r="B26" s="1" t="s">
        <v>70</v>
      </c>
      <c r="E26" s="75" t="s">
        <v>71</v>
      </c>
      <c r="F26" s="72" t="s">
        <v>72</v>
      </c>
      <c r="G26" s="72">
        <v>2.4049999999999998</v>
      </c>
      <c r="H26" s="72"/>
    </row>
    <row r="27" spans="1:9">
      <c r="B27" s="68" t="s">
        <v>73</v>
      </c>
      <c r="C27" s="68"/>
      <c r="D27" s="68"/>
      <c r="E27" s="76" t="s">
        <v>71</v>
      </c>
      <c r="F27" s="72" t="s">
        <v>74</v>
      </c>
      <c r="G27" s="77">
        <v>0</v>
      </c>
      <c r="H27" s="72" t="s">
        <v>75</v>
      </c>
      <c r="I27" s="72">
        <f>1/7</f>
        <v>0.14285714285714285</v>
      </c>
    </row>
    <row r="28" spans="1:9">
      <c r="B28" s="1" t="s">
        <v>76</v>
      </c>
      <c r="F28" s="72" t="s">
        <v>77</v>
      </c>
      <c r="G28" s="72">
        <v>10</v>
      </c>
      <c r="H28" s="72"/>
    </row>
    <row r="29" spans="1:9">
      <c r="B29" s="1" t="s">
        <v>78</v>
      </c>
      <c r="F29" s="72" t="s">
        <v>79</v>
      </c>
      <c r="G29" s="72">
        <v>2.5</v>
      </c>
      <c r="H29" s="72"/>
      <c r="I29" s="79"/>
    </row>
    <row r="30" spans="1:9">
      <c r="B30" s="81" t="s">
        <v>632</v>
      </c>
      <c r="F30" s="72"/>
      <c r="G30" s="72"/>
      <c r="H30" s="72"/>
      <c r="I30" s="79"/>
    </row>
    <row r="31" spans="1:9">
      <c r="B31" s="1" t="s">
        <v>80</v>
      </c>
    </row>
    <row r="33" spans="1:4" s="69" customFormat="1" ht="18">
      <c r="A33" s="70" t="s">
        <v>56</v>
      </c>
      <c r="B33" s="71" t="s">
        <v>81</v>
      </c>
    </row>
    <row r="35" spans="1:4">
      <c r="B35" s="73">
        <v>1</v>
      </c>
      <c r="C35" s="1" t="s">
        <v>82</v>
      </c>
    </row>
    <row r="36" spans="1:4">
      <c r="B36" s="2"/>
    </row>
    <row r="37" spans="1:4">
      <c r="B37" s="73">
        <v>2</v>
      </c>
      <c r="C37" s="81" t="s">
        <v>644</v>
      </c>
    </row>
    <row r="38" spans="1:4">
      <c r="B38" s="78"/>
      <c r="C38" s="1" t="s">
        <v>83</v>
      </c>
      <c r="D38" s="78"/>
    </row>
    <row r="39" spans="1:4">
      <c r="B39" s="78"/>
      <c r="C39" s="78"/>
      <c r="D39" s="78"/>
    </row>
    <row r="42" spans="1:4" ht="15.75" customHeight="1"/>
    <row r="68" spans="2:2">
      <c r="B68" s="1" t="s">
        <v>84</v>
      </c>
    </row>
    <row r="70" spans="2:2">
      <c r="B70" s="1" t="s">
        <v>85</v>
      </c>
    </row>
  </sheetData>
  <phoneticPr fontId="18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O54"/>
  <sheetViews>
    <sheetView showGridLines="0" workbookViewId="0">
      <selection activeCell="N6" sqref="N6"/>
    </sheetView>
  </sheetViews>
  <sheetFormatPr defaultColWidth="9" defaultRowHeight="16.5"/>
  <cols>
    <col min="1" max="8" width="9" style="4"/>
    <col min="9" max="9" width="8.25" style="4" customWidth="1"/>
    <col min="10" max="11" width="9" style="4"/>
    <col min="12" max="14" width="8.875" style="4" customWidth="1"/>
    <col min="15" max="16384" width="9" style="4"/>
  </cols>
  <sheetData>
    <row r="1" spans="1:15">
      <c r="I1" s="54" t="s">
        <v>71</v>
      </c>
      <c r="M1" s="42" t="s">
        <v>86</v>
      </c>
      <c r="O1" s="55"/>
    </row>
    <row r="2" spans="1:15">
      <c r="B2" s="43" t="s">
        <v>87</v>
      </c>
      <c r="C2" s="44" t="s">
        <v>88</v>
      </c>
      <c r="D2" s="44" t="s">
        <v>89</v>
      </c>
      <c r="E2" s="44" t="s">
        <v>90</v>
      </c>
      <c r="F2" s="44" t="s">
        <v>91</v>
      </c>
      <c r="G2" s="44" t="s">
        <v>92</v>
      </c>
      <c r="H2" s="44" t="s">
        <v>93</v>
      </c>
      <c r="I2" s="56" t="s">
        <v>94</v>
      </c>
      <c r="J2" s="56" t="s">
        <v>95</v>
      </c>
      <c r="K2" s="56" t="s">
        <v>96</v>
      </c>
      <c r="L2" s="57" t="s">
        <v>97</v>
      </c>
      <c r="M2" s="58"/>
      <c r="O2" s="55"/>
    </row>
    <row r="3" spans="1:15">
      <c r="A3" s="4" t="s">
        <v>98</v>
      </c>
      <c r="B3" s="45" t="s">
        <v>99</v>
      </c>
      <c r="C3" s="46">
        <v>22</v>
      </c>
      <c r="D3" s="46">
        <v>13</v>
      </c>
      <c r="E3" s="46">
        <v>18</v>
      </c>
      <c r="F3" s="46">
        <f t="shared" ref="F3:F46" si="0">L3-C3*生命系数</f>
        <v>172</v>
      </c>
      <c r="G3" s="46">
        <f t="shared" ref="G3:G46" si="1">INT(C3+E3*物攻敏捷系数)</f>
        <v>29</v>
      </c>
      <c r="H3" s="46">
        <f t="shared" ref="H3:H46" si="2">INT(D3*法强系数)</f>
        <v>31</v>
      </c>
      <c r="I3" s="46">
        <f t="shared" ref="I3:I46" si="3">INT(E3*护甲系数2+0.5)</f>
        <v>3</v>
      </c>
      <c r="J3" s="46">
        <f t="shared" ref="J3:J46" si="4">INT(D3/魔抗系数)</f>
        <v>1</v>
      </c>
      <c r="K3" s="46">
        <f>ROUND(E3/2.5,0)</f>
        <v>7</v>
      </c>
      <c r="L3" s="59">
        <v>568</v>
      </c>
      <c r="M3" s="60"/>
      <c r="O3" s="58"/>
    </row>
    <row r="4" spans="1:15" ht="16.5" customHeight="1">
      <c r="B4" s="14" t="s">
        <v>100</v>
      </c>
      <c r="C4" s="47">
        <v>22</v>
      </c>
      <c r="D4" s="47">
        <v>15</v>
      </c>
      <c r="E4" s="47">
        <v>16</v>
      </c>
      <c r="F4" s="22">
        <f t="shared" si="0"/>
        <v>210</v>
      </c>
      <c r="G4" s="22">
        <f t="shared" si="1"/>
        <v>28</v>
      </c>
      <c r="H4" s="22">
        <f t="shared" si="2"/>
        <v>36</v>
      </c>
      <c r="I4" s="22">
        <f t="shared" si="3"/>
        <v>2</v>
      </c>
      <c r="J4" s="22">
        <f t="shared" si="4"/>
        <v>1</v>
      </c>
      <c r="K4" s="22">
        <f t="shared" ref="K4" si="5">ROUND(E4/2.5,0)</f>
        <v>6</v>
      </c>
      <c r="L4" s="61">
        <v>606</v>
      </c>
      <c r="M4" s="62"/>
      <c r="O4" s="60"/>
    </row>
    <row r="5" spans="1:15">
      <c r="B5" s="14" t="s">
        <v>101</v>
      </c>
      <c r="C5" s="47">
        <v>21</v>
      </c>
      <c r="D5" s="47">
        <v>15</v>
      </c>
      <c r="E5" s="47">
        <v>17</v>
      </c>
      <c r="F5" s="22">
        <f t="shared" si="0"/>
        <v>191</v>
      </c>
      <c r="G5" s="22">
        <f t="shared" si="1"/>
        <v>27</v>
      </c>
      <c r="H5" s="22">
        <f t="shared" si="2"/>
        <v>36</v>
      </c>
      <c r="I5" s="22">
        <f t="shared" si="3"/>
        <v>2</v>
      </c>
      <c r="J5" s="22">
        <f t="shared" si="4"/>
        <v>1</v>
      </c>
      <c r="K5" s="22">
        <f t="shared" ref="K5:K13" si="6">ROUND(E5/2.5,0)</f>
        <v>7</v>
      </c>
      <c r="L5" s="61">
        <v>569</v>
      </c>
      <c r="M5" s="55"/>
      <c r="O5" s="62"/>
    </row>
    <row r="6" spans="1:15">
      <c r="B6" s="14" t="s">
        <v>102</v>
      </c>
      <c r="C6" s="47">
        <v>28</v>
      </c>
      <c r="D6" s="47">
        <v>20</v>
      </c>
      <c r="E6" s="47">
        <v>22</v>
      </c>
      <c r="F6" s="22">
        <f t="shared" si="0"/>
        <v>166</v>
      </c>
      <c r="G6" s="22">
        <f t="shared" si="1"/>
        <v>36</v>
      </c>
      <c r="H6" s="22">
        <f t="shared" si="2"/>
        <v>48</v>
      </c>
      <c r="I6" s="22">
        <f t="shared" si="3"/>
        <v>3</v>
      </c>
      <c r="J6" s="22">
        <f t="shared" si="4"/>
        <v>2</v>
      </c>
      <c r="K6" s="22">
        <f t="shared" si="6"/>
        <v>9</v>
      </c>
      <c r="L6" s="61">
        <v>670</v>
      </c>
      <c r="M6" s="55"/>
      <c r="O6" s="55"/>
    </row>
    <row r="7" spans="1:15">
      <c r="B7" s="14" t="s">
        <v>103</v>
      </c>
      <c r="C7" s="47">
        <v>22</v>
      </c>
      <c r="D7" s="47">
        <v>13</v>
      </c>
      <c r="E7" s="47">
        <v>18</v>
      </c>
      <c r="F7" s="22">
        <f t="shared" si="0"/>
        <v>172</v>
      </c>
      <c r="G7" s="22">
        <f t="shared" si="1"/>
        <v>29</v>
      </c>
      <c r="H7" s="22">
        <f t="shared" si="2"/>
        <v>31</v>
      </c>
      <c r="I7" s="22">
        <f t="shared" si="3"/>
        <v>3</v>
      </c>
      <c r="J7" s="22">
        <f t="shared" si="4"/>
        <v>1</v>
      </c>
      <c r="K7" s="22">
        <f t="shared" si="6"/>
        <v>7</v>
      </c>
      <c r="L7" s="61">
        <v>568</v>
      </c>
      <c r="M7" s="58"/>
      <c r="O7" s="55"/>
    </row>
    <row r="8" spans="1:15">
      <c r="B8" s="48" t="s">
        <v>104</v>
      </c>
      <c r="C8" s="47">
        <v>20</v>
      </c>
      <c r="D8" s="47">
        <v>17</v>
      </c>
      <c r="E8" s="47">
        <v>15</v>
      </c>
      <c r="F8" s="22">
        <f t="shared" si="0"/>
        <v>170</v>
      </c>
      <c r="G8" s="22">
        <f t="shared" si="1"/>
        <v>26</v>
      </c>
      <c r="H8" s="22">
        <f t="shared" si="2"/>
        <v>40</v>
      </c>
      <c r="I8" s="22">
        <f t="shared" si="3"/>
        <v>2</v>
      </c>
      <c r="J8" s="22">
        <f t="shared" si="4"/>
        <v>1</v>
      </c>
      <c r="K8" s="22">
        <f t="shared" si="6"/>
        <v>6</v>
      </c>
      <c r="L8" s="61">
        <v>530</v>
      </c>
      <c r="M8" s="60"/>
      <c r="O8" s="55"/>
    </row>
    <row r="9" spans="1:15">
      <c r="B9" s="14" t="s">
        <v>105</v>
      </c>
      <c r="C9" s="22">
        <v>25</v>
      </c>
      <c r="D9" s="22">
        <v>10</v>
      </c>
      <c r="E9" s="22">
        <v>16</v>
      </c>
      <c r="F9" s="22">
        <f t="shared" si="0"/>
        <v>167</v>
      </c>
      <c r="G9" s="22">
        <f t="shared" si="1"/>
        <v>31</v>
      </c>
      <c r="H9" s="22">
        <f t="shared" si="2"/>
        <v>24</v>
      </c>
      <c r="I9" s="22">
        <f t="shared" si="3"/>
        <v>2</v>
      </c>
      <c r="J9" s="22">
        <f t="shared" si="4"/>
        <v>1</v>
      </c>
      <c r="K9" s="22">
        <f t="shared" si="6"/>
        <v>6</v>
      </c>
      <c r="L9" s="61">
        <v>617</v>
      </c>
      <c r="M9" s="62"/>
      <c r="O9" s="58"/>
    </row>
    <row r="10" spans="1:15">
      <c r="B10" s="14" t="s">
        <v>106</v>
      </c>
      <c r="C10" s="22">
        <v>25</v>
      </c>
      <c r="D10" s="22">
        <v>18</v>
      </c>
      <c r="E10" s="22">
        <v>13</v>
      </c>
      <c r="F10" s="22">
        <f t="shared" si="0"/>
        <v>174</v>
      </c>
      <c r="G10" s="22">
        <f t="shared" si="1"/>
        <v>30</v>
      </c>
      <c r="H10" s="22">
        <f t="shared" si="2"/>
        <v>43</v>
      </c>
      <c r="I10" s="22">
        <f t="shared" si="3"/>
        <v>2</v>
      </c>
      <c r="J10" s="22">
        <f t="shared" si="4"/>
        <v>1</v>
      </c>
      <c r="K10" s="22">
        <f t="shared" si="6"/>
        <v>5</v>
      </c>
      <c r="L10" s="23">
        <v>624</v>
      </c>
      <c r="M10" s="55"/>
      <c r="O10" s="60"/>
    </row>
    <row r="11" spans="1:15" ht="15.75" customHeight="1">
      <c r="B11" s="14" t="s">
        <v>107</v>
      </c>
      <c r="C11" s="22">
        <v>26</v>
      </c>
      <c r="D11" s="22">
        <v>23</v>
      </c>
      <c r="E11" s="22">
        <v>19</v>
      </c>
      <c r="F11" s="22">
        <f t="shared" si="0"/>
        <v>171</v>
      </c>
      <c r="G11" s="22">
        <f t="shared" si="1"/>
        <v>33</v>
      </c>
      <c r="H11" s="22">
        <f t="shared" si="2"/>
        <v>55</v>
      </c>
      <c r="I11" s="22">
        <f t="shared" si="3"/>
        <v>3</v>
      </c>
      <c r="J11" s="22">
        <f t="shared" si="4"/>
        <v>2</v>
      </c>
      <c r="K11" s="22">
        <f t="shared" si="6"/>
        <v>8</v>
      </c>
      <c r="L11" s="61">
        <v>639</v>
      </c>
      <c r="M11" s="55"/>
      <c r="O11" s="62"/>
    </row>
    <row r="12" spans="1:15">
      <c r="B12" s="14" t="s">
        <v>108</v>
      </c>
      <c r="C12" s="22">
        <v>26</v>
      </c>
      <c r="D12" s="22">
        <v>16</v>
      </c>
      <c r="E12" s="22">
        <v>9</v>
      </c>
      <c r="F12" s="22">
        <f t="shared" si="0"/>
        <v>173</v>
      </c>
      <c r="G12" s="22">
        <f t="shared" si="1"/>
        <v>29</v>
      </c>
      <c r="H12" s="22">
        <f t="shared" si="2"/>
        <v>38</v>
      </c>
      <c r="I12" s="22">
        <f t="shared" si="3"/>
        <v>1</v>
      </c>
      <c r="J12" s="22">
        <f t="shared" si="4"/>
        <v>1</v>
      </c>
      <c r="K12" s="22">
        <f t="shared" si="6"/>
        <v>4</v>
      </c>
      <c r="L12" s="61">
        <v>641</v>
      </c>
      <c r="M12" s="55"/>
      <c r="O12" s="55"/>
    </row>
    <row r="13" spans="1:15">
      <c r="B13" s="26" t="s">
        <v>109</v>
      </c>
      <c r="C13" s="49">
        <v>23</v>
      </c>
      <c r="D13" s="49">
        <v>14</v>
      </c>
      <c r="E13" s="49">
        <v>16</v>
      </c>
      <c r="F13" s="28">
        <f t="shared" si="0"/>
        <v>173</v>
      </c>
      <c r="G13" s="28">
        <f t="shared" si="1"/>
        <v>29</v>
      </c>
      <c r="H13" s="28">
        <f t="shared" si="2"/>
        <v>33</v>
      </c>
      <c r="I13" s="28">
        <f t="shared" si="3"/>
        <v>2</v>
      </c>
      <c r="J13" s="28">
        <f t="shared" si="4"/>
        <v>1</v>
      </c>
      <c r="K13" s="28">
        <f t="shared" si="6"/>
        <v>6</v>
      </c>
      <c r="L13" s="63">
        <v>587</v>
      </c>
      <c r="M13" s="58"/>
      <c r="O13" s="55"/>
    </row>
    <row r="14" spans="1:15">
      <c r="A14" s="4" t="s">
        <v>110</v>
      </c>
      <c r="B14" s="50" t="s">
        <v>111</v>
      </c>
      <c r="C14" s="51">
        <v>17</v>
      </c>
      <c r="D14" s="51">
        <v>17</v>
      </c>
      <c r="E14" s="51">
        <v>20</v>
      </c>
      <c r="F14" s="51">
        <f t="shared" si="0"/>
        <v>167</v>
      </c>
      <c r="G14" s="51">
        <f t="shared" si="1"/>
        <v>25</v>
      </c>
      <c r="H14" s="51">
        <f t="shared" si="2"/>
        <v>40</v>
      </c>
      <c r="I14" s="51">
        <f t="shared" si="3"/>
        <v>3</v>
      </c>
      <c r="J14" s="51">
        <f t="shared" si="4"/>
        <v>1</v>
      </c>
      <c r="K14" s="51">
        <f t="shared" ref="K14" si="7">ROUND(E14/2.5,0)</f>
        <v>8</v>
      </c>
      <c r="L14" s="64">
        <v>473</v>
      </c>
      <c r="M14" s="58"/>
      <c r="O14" s="55"/>
    </row>
    <row r="15" spans="1:15">
      <c r="B15" s="48" t="s">
        <v>112</v>
      </c>
      <c r="C15" s="21">
        <v>21</v>
      </c>
      <c r="D15" s="21">
        <v>19</v>
      </c>
      <c r="E15" s="21">
        <v>22</v>
      </c>
      <c r="F15" s="22">
        <f t="shared" si="0"/>
        <v>171</v>
      </c>
      <c r="G15" s="22">
        <f t="shared" si="1"/>
        <v>29</v>
      </c>
      <c r="H15" s="22">
        <f t="shared" si="2"/>
        <v>45</v>
      </c>
      <c r="I15" s="22">
        <f t="shared" si="3"/>
        <v>3</v>
      </c>
      <c r="J15" s="22">
        <f t="shared" si="4"/>
        <v>1</v>
      </c>
      <c r="K15" s="22">
        <f t="shared" ref="K15:K28" si="8">ROUND(E15/2.5,0)</f>
        <v>9</v>
      </c>
      <c r="L15" s="23">
        <v>549</v>
      </c>
      <c r="M15" s="60"/>
    </row>
    <row r="16" spans="1:15">
      <c r="B16" s="48" t="s">
        <v>113</v>
      </c>
      <c r="C16" s="21">
        <v>17</v>
      </c>
      <c r="D16" s="21">
        <v>16</v>
      </c>
      <c r="E16" s="21">
        <v>21</v>
      </c>
      <c r="F16" s="22">
        <f t="shared" si="0"/>
        <v>162</v>
      </c>
      <c r="G16" s="22">
        <f t="shared" si="1"/>
        <v>25</v>
      </c>
      <c r="H16" s="22">
        <f t="shared" si="2"/>
        <v>38</v>
      </c>
      <c r="I16" s="22">
        <f t="shared" si="3"/>
        <v>3</v>
      </c>
      <c r="J16" s="22">
        <f t="shared" si="4"/>
        <v>1</v>
      </c>
      <c r="K16" s="22">
        <f t="shared" si="8"/>
        <v>8</v>
      </c>
      <c r="L16" s="23">
        <v>468</v>
      </c>
      <c r="M16" s="62"/>
    </row>
    <row r="17" spans="1:13">
      <c r="B17" s="48" t="s">
        <v>114</v>
      </c>
      <c r="C17" s="21">
        <v>22</v>
      </c>
      <c r="D17" s="21">
        <v>17</v>
      </c>
      <c r="E17" s="21">
        <v>24</v>
      </c>
      <c r="F17" s="22">
        <f t="shared" si="0"/>
        <v>168</v>
      </c>
      <c r="G17" s="22">
        <f t="shared" si="1"/>
        <v>31</v>
      </c>
      <c r="H17" s="22">
        <f t="shared" si="2"/>
        <v>40</v>
      </c>
      <c r="I17" s="22">
        <f t="shared" si="3"/>
        <v>3</v>
      </c>
      <c r="J17" s="22">
        <f t="shared" si="4"/>
        <v>1</v>
      </c>
      <c r="K17" s="22">
        <f t="shared" si="8"/>
        <v>10</v>
      </c>
      <c r="L17" s="23">
        <v>564</v>
      </c>
      <c r="M17" s="55"/>
    </row>
    <row r="18" spans="1:13">
      <c r="B18" s="48" t="s">
        <v>115</v>
      </c>
      <c r="C18" s="21">
        <v>19</v>
      </c>
      <c r="D18" s="21">
        <v>25</v>
      </c>
      <c r="E18" s="21">
        <v>14</v>
      </c>
      <c r="F18" s="22">
        <f t="shared" si="0"/>
        <v>166</v>
      </c>
      <c r="G18" s="22">
        <f t="shared" si="1"/>
        <v>24</v>
      </c>
      <c r="H18" s="22">
        <f t="shared" si="2"/>
        <v>60</v>
      </c>
      <c r="I18" s="22">
        <f t="shared" si="3"/>
        <v>2</v>
      </c>
      <c r="J18" s="22">
        <f t="shared" si="4"/>
        <v>2</v>
      </c>
      <c r="K18" s="22">
        <f t="shared" si="8"/>
        <v>6</v>
      </c>
      <c r="L18" s="23">
        <v>508</v>
      </c>
      <c r="M18" s="55"/>
    </row>
    <row r="19" spans="1:13">
      <c r="B19" s="48" t="s">
        <v>116</v>
      </c>
      <c r="C19" s="22">
        <v>19</v>
      </c>
      <c r="D19" s="22">
        <v>16</v>
      </c>
      <c r="E19" s="22">
        <v>28</v>
      </c>
      <c r="F19" s="22">
        <f t="shared" si="0"/>
        <v>173</v>
      </c>
      <c r="G19" s="22">
        <f t="shared" si="1"/>
        <v>30</v>
      </c>
      <c r="H19" s="22">
        <f t="shared" si="2"/>
        <v>38</v>
      </c>
      <c r="I19" s="22">
        <f t="shared" si="3"/>
        <v>4</v>
      </c>
      <c r="J19" s="22">
        <f t="shared" si="4"/>
        <v>1</v>
      </c>
      <c r="K19" s="22">
        <f t="shared" si="8"/>
        <v>11</v>
      </c>
      <c r="L19" s="65">
        <v>515</v>
      </c>
      <c r="M19" s="55"/>
    </row>
    <row r="20" spans="1:13">
      <c r="B20" s="48" t="s">
        <v>117</v>
      </c>
      <c r="C20" s="22">
        <v>15</v>
      </c>
      <c r="D20" s="22">
        <v>16</v>
      </c>
      <c r="E20" s="22">
        <v>22</v>
      </c>
      <c r="F20" s="22">
        <f t="shared" si="0"/>
        <v>165</v>
      </c>
      <c r="G20" s="22">
        <f t="shared" si="1"/>
        <v>23</v>
      </c>
      <c r="H20" s="22">
        <f t="shared" si="2"/>
        <v>38</v>
      </c>
      <c r="I20" s="22">
        <f t="shared" si="3"/>
        <v>3</v>
      </c>
      <c r="J20" s="22">
        <f t="shared" si="4"/>
        <v>1</v>
      </c>
      <c r="K20" s="22">
        <f t="shared" si="8"/>
        <v>9</v>
      </c>
      <c r="L20" s="65">
        <v>435</v>
      </c>
      <c r="M20" s="58"/>
    </row>
    <row r="21" spans="1:13">
      <c r="B21" s="48" t="s">
        <v>118</v>
      </c>
      <c r="C21" s="22">
        <v>16</v>
      </c>
      <c r="D21" s="22">
        <v>15</v>
      </c>
      <c r="E21" s="22">
        <v>21</v>
      </c>
      <c r="F21" s="22">
        <f t="shared" si="0"/>
        <v>166</v>
      </c>
      <c r="G21" s="22">
        <f t="shared" si="1"/>
        <v>24</v>
      </c>
      <c r="H21" s="22">
        <f t="shared" si="2"/>
        <v>36</v>
      </c>
      <c r="I21" s="22">
        <f t="shared" si="3"/>
        <v>3</v>
      </c>
      <c r="J21" s="22">
        <f t="shared" si="4"/>
        <v>1</v>
      </c>
      <c r="K21" s="22">
        <f t="shared" si="8"/>
        <v>8</v>
      </c>
      <c r="L21" s="65">
        <v>454</v>
      </c>
      <c r="M21" s="60"/>
    </row>
    <row r="22" spans="1:13">
      <c r="B22" s="48" t="s">
        <v>119</v>
      </c>
      <c r="C22" s="21">
        <v>17</v>
      </c>
      <c r="D22" s="21">
        <v>13</v>
      </c>
      <c r="E22" s="21">
        <v>21</v>
      </c>
      <c r="F22" s="22">
        <f t="shared" si="0"/>
        <v>167</v>
      </c>
      <c r="G22" s="22">
        <f t="shared" si="1"/>
        <v>25</v>
      </c>
      <c r="H22" s="22">
        <f t="shared" si="2"/>
        <v>31</v>
      </c>
      <c r="I22" s="22">
        <f t="shared" si="3"/>
        <v>3</v>
      </c>
      <c r="J22" s="22">
        <f t="shared" si="4"/>
        <v>1</v>
      </c>
      <c r="K22" s="22">
        <f t="shared" si="8"/>
        <v>8</v>
      </c>
      <c r="L22" s="65">
        <v>473</v>
      </c>
      <c r="M22" s="62"/>
    </row>
    <row r="23" spans="1:13">
      <c r="B23" s="48" t="s">
        <v>120</v>
      </c>
      <c r="C23" s="21">
        <v>14</v>
      </c>
      <c r="D23" s="21">
        <v>19</v>
      </c>
      <c r="E23" s="21">
        <v>20</v>
      </c>
      <c r="F23" s="22">
        <f t="shared" si="0"/>
        <v>167</v>
      </c>
      <c r="G23" s="22">
        <f t="shared" si="1"/>
        <v>22</v>
      </c>
      <c r="H23" s="22">
        <f t="shared" si="2"/>
        <v>45</v>
      </c>
      <c r="I23" s="22">
        <f t="shared" si="3"/>
        <v>3</v>
      </c>
      <c r="J23" s="22">
        <f t="shared" si="4"/>
        <v>1</v>
      </c>
      <c r="K23" s="22">
        <f t="shared" si="8"/>
        <v>8</v>
      </c>
      <c r="L23" s="65">
        <v>419</v>
      </c>
      <c r="M23" s="55"/>
    </row>
    <row r="24" spans="1:13">
      <c r="B24" s="48" t="s">
        <v>121</v>
      </c>
      <c r="C24" s="21">
        <v>26</v>
      </c>
      <c r="D24" s="21">
        <v>18</v>
      </c>
      <c r="E24" s="21">
        <v>20</v>
      </c>
      <c r="F24" s="22">
        <f t="shared" si="0"/>
        <v>171</v>
      </c>
      <c r="G24" s="22">
        <f t="shared" si="1"/>
        <v>34</v>
      </c>
      <c r="H24" s="22">
        <f t="shared" si="2"/>
        <v>43</v>
      </c>
      <c r="I24" s="22">
        <f t="shared" si="3"/>
        <v>3</v>
      </c>
      <c r="J24" s="22">
        <f t="shared" si="4"/>
        <v>1</v>
      </c>
      <c r="K24" s="22">
        <f t="shared" si="8"/>
        <v>8</v>
      </c>
      <c r="L24" s="65">
        <v>639</v>
      </c>
      <c r="M24" s="55"/>
    </row>
    <row r="25" spans="1:13" ht="18" customHeight="1">
      <c r="B25" s="48" t="s">
        <v>122</v>
      </c>
      <c r="C25" s="21">
        <v>17</v>
      </c>
      <c r="D25" s="21">
        <v>15</v>
      </c>
      <c r="E25" s="21">
        <v>26</v>
      </c>
      <c r="F25" s="22">
        <f t="shared" si="0"/>
        <v>167</v>
      </c>
      <c r="G25" s="22">
        <f t="shared" si="1"/>
        <v>27</v>
      </c>
      <c r="H25" s="22">
        <f t="shared" si="2"/>
        <v>36</v>
      </c>
      <c r="I25" s="22">
        <f t="shared" si="3"/>
        <v>4</v>
      </c>
      <c r="J25" s="22">
        <f t="shared" si="4"/>
        <v>1</v>
      </c>
      <c r="K25" s="22">
        <f t="shared" si="8"/>
        <v>10</v>
      </c>
      <c r="L25" s="65">
        <v>473</v>
      </c>
      <c r="M25" s="55"/>
    </row>
    <row r="26" spans="1:13">
      <c r="B26" s="48" t="s">
        <v>123</v>
      </c>
      <c r="C26" s="21">
        <v>21</v>
      </c>
      <c r="D26" s="21">
        <v>18</v>
      </c>
      <c r="E26" s="21">
        <v>21</v>
      </c>
      <c r="F26" s="22">
        <f t="shared" si="0"/>
        <v>171</v>
      </c>
      <c r="G26" s="22">
        <f t="shared" si="1"/>
        <v>29</v>
      </c>
      <c r="H26" s="22">
        <f t="shared" si="2"/>
        <v>43</v>
      </c>
      <c r="I26" s="22">
        <f t="shared" si="3"/>
        <v>3</v>
      </c>
      <c r="J26" s="22">
        <f t="shared" si="4"/>
        <v>1</v>
      </c>
      <c r="K26" s="22">
        <f t="shared" si="8"/>
        <v>8</v>
      </c>
      <c r="L26" s="65">
        <v>549</v>
      </c>
      <c r="M26" s="58"/>
    </row>
    <row r="27" spans="1:13">
      <c r="B27" s="48" t="s">
        <v>124</v>
      </c>
      <c r="C27" s="21">
        <v>15</v>
      </c>
      <c r="D27" s="21">
        <v>18</v>
      </c>
      <c r="E27" s="21">
        <v>20</v>
      </c>
      <c r="F27" s="22">
        <f t="shared" si="0"/>
        <v>165</v>
      </c>
      <c r="G27" s="22">
        <f t="shared" si="1"/>
        <v>23</v>
      </c>
      <c r="H27" s="22">
        <f t="shared" si="2"/>
        <v>43</v>
      </c>
      <c r="I27" s="22">
        <f t="shared" si="3"/>
        <v>3</v>
      </c>
      <c r="J27" s="22">
        <f t="shared" si="4"/>
        <v>1</v>
      </c>
      <c r="K27" s="22">
        <f t="shared" si="8"/>
        <v>8</v>
      </c>
      <c r="L27" s="65">
        <v>435</v>
      </c>
      <c r="M27" s="60"/>
    </row>
    <row r="28" spans="1:13">
      <c r="B28" s="52" t="s">
        <v>125</v>
      </c>
      <c r="C28" s="27">
        <v>17</v>
      </c>
      <c r="D28" s="27">
        <v>18</v>
      </c>
      <c r="E28" s="27">
        <v>25</v>
      </c>
      <c r="F28" s="28">
        <f t="shared" si="0"/>
        <v>163</v>
      </c>
      <c r="G28" s="28">
        <f t="shared" si="1"/>
        <v>27</v>
      </c>
      <c r="H28" s="28">
        <f t="shared" si="2"/>
        <v>43</v>
      </c>
      <c r="I28" s="28">
        <f t="shared" si="3"/>
        <v>4</v>
      </c>
      <c r="J28" s="28">
        <f t="shared" si="4"/>
        <v>1</v>
      </c>
      <c r="K28" s="28">
        <f t="shared" si="8"/>
        <v>10</v>
      </c>
      <c r="L28" s="66">
        <v>469</v>
      </c>
      <c r="M28" s="62"/>
    </row>
    <row r="29" spans="1:13">
      <c r="A29" s="4" t="s">
        <v>126</v>
      </c>
      <c r="B29" s="50" t="s">
        <v>127</v>
      </c>
      <c r="C29" s="53">
        <v>16</v>
      </c>
      <c r="D29" s="53">
        <v>27</v>
      </c>
      <c r="E29" s="53">
        <v>21</v>
      </c>
      <c r="F29" s="51">
        <f t="shared" si="0"/>
        <v>166</v>
      </c>
      <c r="G29" s="51">
        <f t="shared" si="1"/>
        <v>24</v>
      </c>
      <c r="H29" s="51">
        <f t="shared" si="2"/>
        <v>64</v>
      </c>
      <c r="I29" s="51">
        <f t="shared" si="3"/>
        <v>3</v>
      </c>
      <c r="J29" s="51">
        <f t="shared" si="4"/>
        <v>2</v>
      </c>
      <c r="K29" s="51">
        <f t="shared" ref="K29" si="9">ROUND(E29/2.5,0)</f>
        <v>8</v>
      </c>
      <c r="L29" s="67">
        <v>454</v>
      </c>
      <c r="M29" s="55"/>
    </row>
    <row r="30" spans="1:13">
      <c r="B30" s="48" t="s">
        <v>128</v>
      </c>
      <c r="C30" s="21">
        <v>16</v>
      </c>
      <c r="D30" s="21">
        <v>21</v>
      </c>
      <c r="E30" s="21">
        <v>16</v>
      </c>
      <c r="F30" s="22">
        <f t="shared" si="0"/>
        <v>166</v>
      </c>
      <c r="G30" s="22">
        <f t="shared" si="1"/>
        <v>22</v>
      </c>
      <c r="H30" s="22">
        <f t="shared" si="2"/>
        <v>50</v>
      </c>
      <c r="I30" s="22">
        <f t="shared" si="3"/>
        <v>2</v>
      </c>
      <c r="J30" s="22">
        <f t="shared" si="4"/>
        <v>2</v>
      </c>
      <c r="K30" s="22">
        <f t="shared" ref="K30:K46" si="10">ROUND(E30/2.5,0)</f>
        <v>6</v>
      </c>
      <c r="L30" s="65">
        <v>454</v>
      </c>
      <c r="M30" s="55"/>
    </row>
    <row r="31" spans="1:13">
      <c r="B31" s="48" t="s">
        <v>129</v>
      </c>
      <c r="C31" s="21">
        <v>18</v>
      </c>
      <c r="D31" s="21">
        <v>28</v>
      </c>
      <c r="E31" s="21">
        <v>17</v>
      </c>
      <c r="F31" s="22">
        <f t="shared" si="0"/>
        <v>169</v>
      </c>
      <c r="G31" s="22">
        <f t="shared" si="1"/>
        <v>24</v>
      </c>
      <c r="H31" s="22">
        <f t="shared" si="2"/>
        <v>67</v>
      </c>
      <c r="I31" s="22">
        <f t="shared" si="3"/>
        <v>2</v>
      </c>
      <c r="J31" s="22">
        <f t="shared" si="4"/>
        <v>2</v>
      </c>
      <c r="K31" s="22">
        <f t="shared" si="10"/>
        <v>7</v>
      </c>
      <c r="L31" s="65">
        <v>493</v>
      </c>
      <c r="M31" s="55"/>
    </row>
    <row r="32" spans="1:13">
      <c r="B32" s="48" t="s">
        <v>130</v>
      </c>
      <c r="C32" s="21">
        <v>16</v>
      </c>
      <c r="D32" s="21">
        <v>22</v>
      </c>
      <c r="E32" s="21">
        <v>15</v>
      </c>
      <c r="F32" s="22">
        <f t="shared" si="0"/>
        <v>166</v>
      </c>
      <c r="G32" s="22">
        <f t="shared" si="1"/>
        <v>22</v>
      </c>
      <c r="H32" s="22">
        <f t="shared" si="2"/>
        <v>52</v>
      </c>
      <c r="I32" s="22">
        <f t="shared" si="3"/>
        <v>2</v>
      </c>
      <c r="J32" s="22">
        <f t="shared" si="4"/>
        <v>2</v>
      </c>
      <c r="K32" s="22">
        <f t="shared" si="10"/>
        <v>6</v>
      </c>
      <c r="L32" s="65">
        <v>454</v>
      </c>
      <c r="M32" s="58"/>
    </row>
    <row r="33" spans="2:13">
      <c r="B33" s="48" t="s">
        <v>131</v>
      </c>
      <c r="C33" s="21">
        <v>15</v>
      </c>
      <c r="D33" s="21">
        <v>22</v>
      </c>
      <c r="E33" s="21">
        <v>17</v>
      </c>
      <c r="F33" s="22">
        <f t="shared" si="0"/>
        <v>165</v>
      </c>
      <c r="G33" s="22">
        <f t="shared" si="1"/>
        <v>21</v>
      </c>
      <c r="H33" s="22">
        <f t="shared" si="2"/>
        <v>52</v>
      </c>
      <c r="I33" s="22">
        <f t="shared" si="3"/>
        <v>2</v>
      </c>
      <c r="J33" s="22">
        <f t="shared" si="4"/>
        <v>2</v>
      </c>
      <c r="K33" s="22">
        <f t="shared" si="10"/>
        <v>7</v>
      </c>
      <c r="L33" s="65">
        <v>435</v>
      </c>
      <c r="M33" s="60"/>
    </row>
    <row r="34" spans="2:13">
      <c r="B34" s="48" t="s">
        <v>132</v>
      </c>
      <c r="C34" s="21">
        <v>17</v>
      </c>
      <c r="D34" s="21">
        <v>26</v>
      </c>
      <c r="E34" s="21">
        <v>16</v>
      </c>
      <c r="F34" s="22">
        <f t="shared" si="0"/>
        <v>167</v>
      </c>
      <c r="G34" s="22">
        <f t="shared" si="1"/>
        <v>23</v>
      </c>
      <c r="H34" s="22">
        <f t="shared" si="2"/>
        <v>62</v>
      </c>
      <c r="I34" s="22">
        <f t="shared" si="3"/>
        <v>2</v>
      </c>
      <c r="J34" s="22">
        <f t="shared" si="4"/>
        <v>2</v>
      </c>
      <c r="K34" s="22">
        <f t="shared" si="10"/>
        <v>6</v>
      </c>
      <c r="L34" s="23">
        <v>473</v>
      </c>
      <c r="M34" s="62"/>
    </row>
    <row r="35" spans="2:13">
      <c r="B35" s="48" t="s">
        <v>133</v>
      </c>
      <c r="C35" s="21">
        <v>14</v>
      </c>
      <c r="D35" s="21">
        <v>22</v>
      </c>
      <c r="E35" s="21">
        <v>15</v>
      </c>
      <c r="F35" s="22">
        <f t="shared" si="0"/>
        <v>164</v>
      </c>
      <c r="G35" s="22">
        <f t="shared" si="1"/>
        <v>20</v>
      </c>
      <c r="H35" s="22">
        <f t="shared" si="2"/>
        <v>52</v>
      </c>
      <c r="I35" s="22">
        <f t="shared" si="3"/>
        <v>2</v>
      </c>
      <c r="J35" s="22">
        <f t="shared" si="4"/>
        <v>2</v>
      </c>
      <c r="K35" s="22">
        <f t="shared" si="10"/>
        <v>6</v>
      </c>
      <c r="L35" s="23">
        <v>416</v>
      </c>
      <c r="M35" s="55"/>
    </row>
    <row r="36" spans="2:13">
      <c r="B36" s="48" t="s">
        <v>134</v>
      </c>
      <c r="C36" s="21">
        <v>19</v>
      </c>
      <c r="D36" s="21">
        <v>26</v>
      </c>
      <c r="E36" s="21">
        <v>24</v>
      </c>
      <c r="F36" s="22">
        <f t="shared" si="0"/>
        <v>169</v>
      </c>
      <c r="G36" s="22">
        <f t="shared" si="1"/>
        <v>28</v>
      </c>
      <c r="H36" s="22">
        <f t="shared" si="2"/>
        <v>62</v>
      </c>
      <c r="I36" s="22">
        <f t="shared" si="3"/>
        <v>3</v>
      </c>
      <c r="J36" s="22">
        <f t="shared" si="4"/>
        <v>2</v>
      </c>
      <c r="K36" s="22">
        <f t="shared" si="10"/>
        <v>10</v>
      </c>
      <c r="L36" s="23">
        <v>511</v>
      </c>
      <c r="M36" s="55"/>
    </row>
    <row r="37" spans="2:13">
      <c r="B37" s="48" t="s">
        <v>135</v>
      </c>
      <c r="C37" s="21">
        <v>18</v>
      </c>
      <c r="D37" s="21">
        <v>24</v>
      </c>
      <c r="E37" s="21">
        <v>16</v>
      </c>
      <c r="F37" s="22">
        <f t="shared" si="0"/>
        <v>168</v>
      </c>
      <c r="G37" s="22">
        <f t="shared" si="1"/>
        <v>24</v>
      </c>
      <c r="H37" s="22">
        <f t="shared" si="2"/>
        <v>57</v>
      </c>
      <c r="I37" s="22">
        <f t="shared" si="3"/>
        <v>2</v>
      </c>
      <c r="J37" s="22">
        <f t="shared" si="4"/>
        <v>2</v>
      </c>
      <c r="K37" s="22">
        <f t="shared" si="10"/>
        <v>6</v>
      </c>
      <c r="L37" s="65">
        <v>492</v>
      </c>
      <c r="M37" s="55"/>
    </row>
    <row r="38" spans="2:13">
      <c r="B38" s="48" t="s">
        <v>136</v>
      </c>
      <c r="C38" s="21">
        <v>23</v>
      </c>
      <c r="D38" s="21">
        <v>17</v>
      </c>
      <c r="E38" s="21">
        <v>14</v>
      </c>
      <c r="F38" s="22">
        <f t="shared" si="0"/>
        <v>173</v>
      </c>
      <c r="G38" s="22">
        <f t="shared" si="1"/>
        <v>28</v>
      </c>
      <c r="H38" s="22">
        <f t="shared" si="2"/>
        <v>40</v>
      </c>
      <c r="I38" s="22">
        <f t="shared" si="3"/>
        <v>2</v>
      </c>
      <c r="J38" s="22">
        <f t="shared" si="4"/>
        <v>1</v>
      </c>
      <c r="K38" s="22">
        <f t="shared" si="10"/>
        <v>6</v>
      </c>
      <c r="L38" s="65">
        <v>587</v>
      </c>
      <c r="M38" s="58"/>
    </row>
    <row r="39" spans="2:13">
      <c r="B39" s="48" t="s">
        <v>137</v>
      </c>
      <c r="C39" s="21">
        <v>25</v>
      </c>
      <c r="D39" s="21">
        <v>29</v>
      </c>
      <c r="E39" s="21">
        <v>11</v>
      </c>
      <c r="F39" s="22">
        <f t="shared" si="0"/>
        <v>177</v>
      </c>
      <c r="G39" s="22">
        <f t="shared" si="1"/>
        <v>29</v>
      </c>
      <c r="H39" s="22">
        <f t="shared" si="2"/>
        <v>69</v>
      </c>
      <c r="I39" s="22">
        <f t="shared" si="3"/>
        <v>2</v>
      </c>
      <c r="J39" s="22">
        <f t="shared" si="4"/>
        <v>2</v>
      </c>
      <c r="K39" s="22">
        <f t="shared" si="10"/>
        <v>4</v>
      </c>
      <c r="L39" s="65">
        <v>627</v>
      </c>
      <c r="M39" s="60"/>
    </row>
    <row r="40" spans="2:13">
      <c r="B40" s="48" t="s">
        <v>138</v>
      </c>
      <c r="C40" s="21">
        <v>16</v>
      </c>
      <c r="D40" s="21">
        <v>22</v>
      </c>
      <c r="E40" s="21">
        <v>15</v>
      </c>
      <c r="F40" s="22">
        <f t="shared" si="0"/>
        <v>166</v>
      </c>
      <c r="G40" s="22">
        <f t="shared" si="1"/>
        <v>22</v>
      </c>
      <c r="H40" s="22">
        <f t="shared" si="2"/>
        <v>52</v>
      </c>
      <c r="I40" s="22">
        <f t="shared" si="3"/>
        <v>2</v>
      </c>
      <c r="J40" s="22">
        <f t="shared" si="4"/>
        <v>2</v>
      </c>
      <c r="K40" s="22">
        <f t="shared" si="10"/>
        <v>6</v>
      </c>
      <c r="L40" s="65">
        <v>454</v>
      </c>
      <c r="M40" s="62"/>
    </row>
    <row r="41" spans="2:13">
      <c r="B41" s="48" t="s">
        <v>139</v>
      </c>
      <c r="C41" s="21">
        <v>25</v>
      </c>
      <c r="D41" s="21">
        <v>29</v>
      </c>
      <c r="E41" s="21">
        <v>11</v>
      </c>
      <c r="F41" s="22">
        <f t="shared" si="0"/>
        <v>177</v>
      </c>
      <c r="G41" s="22">
        <f t="shared" si="1"/>
        <v>29</v>
      </c>
      <c r="H41" s="22">
        <f t="shared" si="2"/>
        <v>69</v>
      </c>
      <c r="I41" s="22">
        <f t="shared" si="3"/>
        <v>2</v>
      </c>
      <c r="J41" s="22">
        <f t="shared" si="4"/>
        <v>2</v>
      </c>
      <c r="K41" s="22">
        <f t="shared" si="10"/>
        <v>4</v>
      </c>
      <c r="L41" s="65">
        <v>627</v>
      </c>
      <c r="M41" s="55"/>
    </row>
    <row r="42" spans="2:13">
      <c r="B42" s="48" t="s">
        <v>140</v>
      </c>
      <c r="C42" s="21">
        <v>16</v>
      </c>
      <c r="D42" s="21">
        <v>24</v>
      </c>
      <c r="E42" s="21">
        <v>18</v>
      </c>
      <c r="F42" s="22">
        <f t="shared" si="0"/>
        <v>166</v>
      </c>
      <c r="G42" s="22">
        <f t="shared" si="1"/>
        <v>23</v>
      </c>
      <c r="H42" s="22">
        <f t="shared" si="2"/>
        <v>57</v>
      </c>
      <c r="I42" s="22">
        <f t="shared" si="3"/>
        <v>3</v>
      </c>
      <c r="J42" s="22">
        <f t="shared" si="4"/>
        <v>2</v>
      </c>
      <c r="K42" s="22">
        <f t="shared" si="10"/>
        <v>7</v>
      </c>
      <c r="L42" s="65">
        <v>454</v>
      </c>
      <c r="M42" s="55"/>
    </row>
    <row r="43" spans="2:13">
      <c r="B43" s="48" t="s">
        <v>141</v>
      </c>
      <c r="C43" s="21">
        <v>19</v>
      </c>
      <c r="D43" s="21">
        <v>20</v>
      </c>
      <c r="E43" s="21">
        <v>16</v>
      </c>
      <c r="F43" s="22">
        <f t="shared" si="0"/>
        <v>164</v>
      </c>
      <c r="G43" s="22">
        <f t="shared" si="1"/>
        <v>25</v>
      </c>
      <c r="H43" s="22">
        <f t="shared" si="2"/>
        <v>48</v>
      </c>
      <c r="I43" s="22">
        <f t="shared" si="3"/>
        <v>2</v>
      </c>
      <c r="J43" s="22">
        <f t="shared" si="4"/>
        <v>2</v>
      </c>
      <c r="K43" s="22">
        <f t="shared" si="10"/>
        <v>6</v>
      </c>
      <c r="L43" s="65">
        <v>506</v>
      </c>
      <c r="M43" s="55"/>
    </row>
    <row r="44" spans="2:13" ht="17.25" customHeight="1">
      <c r="B44" s="48" t="s">
        <v>142</v>
      </c>
      <c r="C44" s="21">
        <v>16</v>
      </c>
      <c r="D44" s="21">
        <v>19</v>
      </c>
      <c r="E44" s="21">
        <v>16</v>
      </c>
      <c r="F44" s="22">
        <f t="shared" si="0"/>
        <v>166</v>
      </c>
      <c r="G44" s="22">
        <f t="shared" si="1"/>
        <v>22</v>
      </c>
      <c r="H44" s="22">
        <f t="shared" si="2"/>
        <v>45</v>
      </c>
      <c r="I44" s="22">
        <f t="shared" si="3"/>
        <v>2</v>
      </c>
      <c r="J44" s="22">
        <f t="shared" si="4"/>
        <v>1</v>
      </c>
      <c r="K44" s="22">
        <f t="shared" si="10"/>
        <v>6</v>
      </c>
      <c r="L44" s="65">
        <v>454</v>
      </c>
    </row>
    <row r="45" spans="2:13">
      <c r="B45" s="48" t="s">
        <v>143</v>
      </c>
      <c r="C45" s="21">
        <v>17</v>
      </c>
      <c r="D45" s="21">
        <v>27</v>
      </c>
      <c r="E45" s="21">
        <v>13</v>
      </c>
      <c r="F45" s="22">
        <f t="shared" si="0"/>
        <v>167</v>
      </c>
      <c r="G45" s="22">
        <f t="shared" si="1"/>
        <v>22</v>
      </c>
      <c r="H45" s="22">
        <f t="shared" si="2"/>
        <v>64</v>
      </c>
      <c r="I45" s="22">
        <f t="shared" si="3"/>
        <v>2</v>
      </c>
      <c r="J45" s="22">
        <f t="shared" si="4"/>
        <v>2</v>
      </c>
      <c r="K45" s="22">
        <f t="shared" si="10"/>
        <v>5</v>
      </c>
      <c r="L45" s="65">
        <v>473</v>
      </c>
    </row>
    <row r="46" spans="2:13">
      <c r="B46" s="52" t="s">
        <v>144</v>
      </c>
      <c r="C46" s="27">
        <v>19</v>
      </c>
      <c r="D46" s="27">
        <v>20</v>
      </c>
      <c r="E46" s="27">
        <v>11</v>
      </c>
      <c r="F46" s="28">
        <f t="shared" si="0"/>
        <v>169</v>
      </c>
      <c r="G46" s="28">
        <f t="shared" si="1"/>
        <v>23</v>
      </c>
      <c r="H46" s="28">
        <f t="shared" si="2"/>
        <v>48</v>
      </c>
      <c r="I46" s="28">
        <f t="shared" si="3"/>
        <v>2</v>
      </c>
      <c r="J46" s="28">
        <f t="shared" si="4"/>
        <v>2</v>
      </c>
      <c r="K46" s="28">
        <f t="shared" si="10"/>
        <v>4</v>
      </c>
      <c r="L46" s="66">
        <v>511</v>
      </c>
    </row>
    <row r="54" ht="17.25" customHeight="1"/>
  </sheetData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C92"/>
  <sheetViews>
    <sheetView showGridLines="0" workbookViewId="0">
      <selection activeCell="G7" sqref="G7"/>
    </sheetView>
  </sheetViews>
  <sheetFormatPr defaultColWidth="9" defaultRowHeight="16.5"/>
  <cols>
    <col min="1" max="5" width="9" style="4"/>
    <col min="6" max="6" width="9" style="4" customWidth="1"/>
    <col min="7" max="16384" width="9" style="4"/>
  </cols>
  <sheetData>
    <row r="1" spans="1:29">
      <c r="A1" s="30" t="s">
        <v>145</v>
      </c>
    </row>
    <row r="2" spans="1:29">
      <c r="A2" s="4" t="s">
        <v>98</v>
      </c>
      <c r="K2" s="4" t="s">
        <v>110</v>
      </c>
      <c r="U2" s="4" t="s">
        <v>126</v>
      </c>
    </row>
    <row r="3" spans="1:29">
      <c r="A3" s="31" t="s">
        <v>87</v>
      </c>
      <c r="B3" s="32" t="s">
        <v>146</v>
      </c>
      <c r="C3" s="32" t="s">
        <v>147</v>
      </c>
      <c r="D3" s="32" t="s">
        <v>148</v>
      </c>
      <c r="E3" s="32" t="s">
        <v>149</v>
      </c>
      <c r="F3" s="32" t="s">
        <v>150</v>
      </c>
      <c r="G3" s="32" t="s">
        <v>151</v>
      </c>
      <c r="H3" s="32" t="s">
        <v>152</v>
      </c>
      <c r="I3" s="38" t="s">
        <v>153</v>
      </c>
      <c r="K3" s="31" t="s">
        <v>87</v>
      </c>
      <c r="L3" s="32" t="s">
        <v>146</v>
      </c>
      <c r="M3" s="32" t="s">
        <v>147</v>
      </c>
      <c r="N3" s="32" t="s">
        <v>148</v>
      </c>
      <c r="O3" s="32" t="s">
        <v>149</v>
      </c>
      <c r="P3" s="32" t="s">
        <v>150</v>
      </c>
      <c r="Q3" s="32" t="s">
        <v>151</v>
      </c>
      <c r="R3" s="32" t="s">
        <v>152</v>
      </c>
      <c r="S3" s="38" t="s">
        <v>153</v>
      </c>
      <c r="U3" s="31" t="s">
        <v>87</v>
      </c>
      <c r="V3" s="32" t="s">
        <v>146</v>
      </c>
      <c r="W3" s="32" t="s">
        <v>147</v>
      </c>
      <c r="X3" s="32" t="s">
        <v>148</v>
      </c>
      <c r="Y3" s="32" t="s">
        <v>149</v>
      </c>
      <c r="Z3" s="32" t="s">
        <v>150</v>
      </c>
      <c r="AA3" s="32" t="s">
        <v>151</v>
      </c>
      <c r="AB3" s="32" t="s">
        <v>152</v>
      </c>
      <c r="AC3" s="38" t="s">
        <v>153</v>
      </c>
    </row>
    <row r="4" spans="1:29">
      <c r="A4" s="33"/>
      <c r="B4" s="34" t="s">
        <v>88</v>
      </c>
      <c r="C4" s="34">
        <v>3</v>
      </c>
      <c r="D4" s="34">
        <v>4.7</v>
      </c>
      <c r="E4" s="34">
        <v>6.4</v>
      </c>
      <c r="F4" s="34">
        <v>8.1</v>
      </c>
      <c r="G4" s="34">
        <v>9.8000000000000007</v>
      </c>
      <c r="H4" s="34">
        <v>22</v>
      </c>
      <c r="I4" s="39">
        <v>796.2</v>
      </c>
      <c r="K4" s="33"/>
      <c r="L4" s="34" t="s">
        <v>88</v>
      </c>
      <c r="M4" s="34">
        <v>1.9</v>
      </c>
      <c r="N4" s="34">
        <v>2.85</v>
      </c>
      <c r="O4" s="34">
        <v>3.8</v>
      </c>
      <c r="P4" s="34">
        <v>4.75</v>
      </c>
      <c r="Q4" s="34">
        <v>5.7</v>
      </c>
      <c r="R4" s="34">
        <v>17</v>
      </c>
      <c r="S4" s="39">
        <v>467.3</v>
      </c>
      <c r="U4" s="33"/>
      <c r="V4" s="34" t="s">
        <v>88</v>
      </c>
      <c r="W4" s="34" t="s">
        <v>154</v>
      </c>
      <c r="X4" s="34">
        <v>2.5499999999999998</v>
      </c>
      <c r="Y4" s="34">
        <v>3.4</v>
      </c>
      <c r="Z4" s="34">
        <v>4.25</v>
      </c>
      <c r="AA4" s="34">
        <v>5.0999999999999996</v>
      </c>
      <c r="AB4" s="34">
        <v>16</v>
      </c>
      <c r="AC4" s="39">
        <v>418.9</v>
      </c>
    </row>
    <row r="5" spans="1:29">
      <c r="A5" s="33"/>
      <c r="B5" s="34" t="s">
        <v>89</v>
      </c>
      <c r="C5" s="34">
        <v>1.7</v>
      </c>
      <c r="D5" s="34">
        <v>2.7</v>
      </c>
      <c r="E5" s="34">
        <v>3.7</v>
      </c>
      <c r="F5" s="34">
        <v>4.7</v>
      </c>
      <c r="G5" s="34">
        <v>5.7</v>
      </c>
      <c r="H5" s="34">
        <v>13</v>
      </c>
      <c r="I5" s="39">
        <v>463.3</v>
      </c>
      <c r="K5" s="33"/>
      <c r="L5" s="34" t="s">
        <v>89</v>
      </c>
      <c r="M5" s="34">
        <v>1.7</v>
      </c>
      <c r="N5" s="34">
        <v>2.5499999999999998</v>
      </c>
      <c r="O5" s="34">
        <v>3.4</v>
      </c>
      <c r="P5" s="34">
        <v>4.25</v>
      </c>
      <c r="Q5" s="34">
        <v>5.0999999999999996</v>
      </c>
      <c r="R5" s="34">
        <v>17</v>
      </c>
      <c r="S5" s="39">
        <v>419.9</v>
      </c>
      <c r="U5" s="33"/>
      <c r="V5" s="34" t="s">
        <v>89</v>
      </c>
      <c r="W5" s="34" t="s">
        <v>154</v>
      </c>
      <c r="X5" s="34">
        <v>4.3499999999999996</v>
      </c>
      <c r="Y5" s="34">
        <v>5.8</v>
      </c>
      <c r="Z5" s="34">
        <v>7.25</v>
      </c>
      <c r="AA5" s="34">
        <v>8.6999999999999993</v>
      </c>
      <c r="AB5" s="34">
        <v>27</v>
      </c>
      <c r="AC5" s="39">
        <v>714.3</v>
      </c>
    </row>
    <row r="6" spans="1:29">
      <c r="A6" s="33"/>
      <c r="B6" s="34" t="s">
        <v>90</v>
      </c>
      <c r="C6" s="34">
        <v>1.5</v>
      </c>
      <c r="D6" s="34">
        <v>2.4</v>
      </c>
      <c r="E6" s="34">
        <v>3.3</v>
      </c>
      <c r="F6" s="34">
        <v>4.2</v>
      </c>
      <c r="G6" s="34">
        <v>5.0999999999999996</v>
      </c>
      <c r="H6" s="34">
        <v>18</v>
      </c>
      <c r="I6" s="39">
        <v>420.9</v>
      </c>
      <c r="K6" s="33"/>
      <c r="L6" s="34" t="s">
        <v>90</v>
      </c>
      <c r="M6" s="34">
        <v>2.8</v>
      </c>
      <c r="N6" s="34">
        <v>4.2</v>
      </c>
      <c r="O6" s="34">
        <v>5.6</v>
      </c>
      <c r="P6" s="34">
        <v>7</v>
      </c>
      <c r="Q6" s="34">
        <v>8.4</v>
      </c>
      <c r="R6" s="34">
        <v>20</v>
      </c>
      <c r="S6" s="39">
        <v>683.6</v>
      </c>
      <c r="U6" s="33"/>
      <c r="V6" s="34" t="s">
        <v>90</v>
      </c>
      <c r="W6" s="34" t="s">
        <v>154</v>
      </c>
      <c r="X6" s="34">
        <v>2.5499999999999998</v>
      </c>
      <c r="Y6" s="34">
        <v>3.4</v>
      </c>
      <c r="Z6" s="34">
        <v>4.25</v>
      </c>
      <c r="AA6" s="34">
        <v>5.0999999999999996</v>
      </c>
      <c r="AB6" s="34">
        <v>21</v>
      </c>
      <c r="AC6" s="39">
        <v>423.9</v>
      </c>
    </row>
    <row r="7" spans="1:29">
      <c r="A7" s="35" t="s">
        <v>99</v>
      </c>
      <c r="B7" s="36" t="s">
        <v>155</v>
      </c>
      <c r="C7" s="36">
        <v>6.2</v>
      </c>
      <c r="D7" s="36">
        <v>9.8000000000000007</v>
      </c>
      <c r="E7" s="36">
        <v>13.4</v>
      </c>
      <c r="F7" s="36">
        <v>17</v>
      </c>
      <c r="G7" s="36">
        <v>20.6</v>
      </c>
      <c r="H7" s="36">
        <v>53</v>
      </c>
      <c r="I7" s="40">
        <v>1680.4</v>
      </c>
      <c r="K7" s="35" t="s">
        <v>111</v>
      </c>
      <c r="L7" s="36" t="s">
        <v>155</v>
      </c>
      <c r="M7" s="36">
        <v>6.4</v>
      </c>
      <c r="N7" s="36">
        <v>9.6</v>
      </c>
      <c r="O7" s="36">
        <v>12.8</v>
      </c>
      <c r="P7" s="36">
        <v>16</v>
      </c>
      <c r="Q7" s="36">
        <v>19.2</v>
      </c>
      <c r="R7" s="36">
        <v>54</v>
      </c>
      <c r="S7" s="40">
        <v>1570.8</v>
      </c>
      <c r="U7" s="35" t="s">
        <v>127</v>
      </c>
      <c r="V7" s="36" t="s">
        <v>155</v>
      </c>
      <c r="W7" s="36" t="s">
        <v>154</v>
      </c>
      <c r="X7" s="36">
        <v>9.4499999999999993</v>
      </c>
      <c r="Y7" s="36">
        <v>12.6</v>
      </c>
      <c r="Z7" s="36">
        <v>15.75</v>
      </c>
      <c r="AA7" s="36">
        <v>18.899999999999999</v>
      </c>
      <c r="AB7" s="36">
        <v>64</v>
      </c>
      <c r="AC7" s="40">
        <v>1557.1</v>
      </c>
    </row>
    <row r="8" spans="1:29">
      <c r="A8" s="31" t="s">
        <v>87</v>
      </c>
      <c r="B8" s="32" t="s">
        <v>146</v>
      </c>
      <c r="C8" s="32" t="s">
        <v>147</v>
      </c>
      <c r="D8" s="32" t="s">
        <v>148</v>
      </c>
      <c r="E8" s="32" t="s">
        <v>149</v>
      </c>
      <c r="F8" s="32" t="s">
        <v>150</v>
      </c>
      <c r="G8" s="32" t="s">
        <v>151</v>
      </c>
      <c r="H8" s="32" t="s">
        <v>152</v>
      </c>
      <c r="I8" s="38" t="s">
        <v>153</v>
      </c>
      <c r="K8" s="31" t="s">
        <v>87</v>
      </c>
      <c r="L8" s="32" t="s">
        <v>146</v>
      </c>
      <c r="M8" s="32" t="s">
        <v>147</v>
      </c>
      <c r="N8" s="32" t="s">
        <v>148</v>
      </c>
      <c r="O8" s="32" t="s">
        <v>149</v>
      </c>
      <c r="P8" s="32" t="s">
        <v>150</v>
      </c>
      <c r="Q8" s="32" t="s">
        <v>151</v>
      </c>
      <c r="R8" s="32" t="s">
        <v>152</v>
      </c>
      <c r="S8" s="38" t="s">
        <v>153</v>
      </c>
      <c r="U8" s="31" t="s">
        <v>87</v>
      </c>
      <c r="V8" s="32" t="s">
        <v>146</v>
      </c>
      <c r="W8" s="32" t="s">
        <v>147</v>
      </c>
      <c r="X8" s="32" t="s">
        <v>148</v>
      </c>
      <c r="Y8" s="32" t="s">
        <v>149</v>
      </c>
      <c r="Z8" s="32" t="s">
        <v>150</v>
      </c>
      <c r="AA8" s="32" t="s">
        <v>151</v>
      </c>
      <c r="AB8" s="32" t="s">
        <v>152</v>
      </c>
      <c r="AC8" s="38" t="s">
        <v>153</v>
      </c>
    </row>
    <row r="9" spans="1:29">
      <c r="A9" s="33"/>
      <c r="B9" s="34" t="s">
        <v>88</v>
      </c>
      <c r="C9" s="34">
        <v>3.3</v>
      </c>
      <c r="D9" s="34">
        <v>4.95</v>
      </c>
      <c r="E9" s="34">
        <v>6.6</v>
      </c>
      <c r="F9" s="34">
        <v>8.25</v>
      </c>
      <c r="G9" s="34">
        <v>9.9</v>
      </c>
      <c r="H9" s="34">
        <v>22</v>
      </c>
      <c r="I9" s="39">
        <v>804.1</v>
      </c>
      <c r="K9" s="33"/>
      <c r="L9" s="34" t="s">
        <v>88</v>
      </c>
      <c r="M9" s="34" t="s">
        <v>154</v>
      </c>
      <c r="N9" s="34" t="s">
        <v>154</v>
      </c>
      <c r="O9" s="34">
        <v>4.8</v>
      </c>
      <c r="P9" s="34">
        <v>6</v>
      </c>
      <c r="Q9" s="34">
        <v>7.2</v>
      </c>
      <c r="R9" s="34">
        <v>21</v>
      </c>
      <c r="S9" s="39">
        <v>589.79999999999995</v>
      </c>
      <c r="U9" s="33"/>
      <c r="V9" s="34" t="s">
        <v>88</v>
      </c>
      <c r="W9" s="34" t="s">
        <v>154</v>
      </c>
      <c r="X9" s="34">
        <v>2.5499999999999998</v>
      </c>
      <c r="Y9" s="34">
        <v>3.4</v>
      </c>
      <c r="Z9" s="34">
        <v>4.25</v>
      </c>
      <c r="AA9" s="34">
        <v>5.0999999999999996</v>
      </c>
      <c r="AB9" s="34">
        <v>16</v>
      </c>
      <c r="AC9" s="39">
        <v>418.9</v>
      </c>
    </row>
    <row r="10" spans="1:29">
      <c r="A10" s="33"/>
      <c r="B10" s="34" t="s">
        <v>89</v>
      </c>
      <c r="C10" s="34">
        <v>2.2000000000000002</v>
      </c>
      <c r="D10" s="34">
        <v>3.3</v>
      </c>
      <c r="E10" s="34">
        <v>4.5</v>
      </c>
      <c r="F10" s="34">
        <v>5.5</v>
      </c>
      <c r="G10" s="34">
        <v>6.6</v>
      </c>
      <c r="H10" s="34">
        <v>15</v>
      </c>
      <c r="I10" s="39">
        <v>536.4</v>
      </c>
      <c r="K10" s="33"/>
      <c r="L10" s="34" t="s">
        <v>89</v>
      </c>
      <c r="M10" s="34" t="s">
        <v>154</v>
      </c>
      <c r="N10" s="34" t="s">
        <v>154</v>
      </c>
      <c r="O10" s="34">
        <v>3.6</v>
      </c>
      <c r="P10" s="34">
        <v>4.5</v>
      </c>
      <c r="Q10" s="34">
        <v>5.4</v>
      </c>
      <c r="R10" s="34">
        <v>19</v>
      </c>
      <c r="S10" s="39">
        <v>445.6</v>
      </c>
      <c r="U10" s="33"/>
      <c r="V10" s="34" t="s">
        <v>89</v>
      </c>
      <c r="W10" s="34" t="s">
        <v>154</v>
      </c>
      <c r="X10" s="34">
        <v>4.2</v>
      </c>
      <c r="Y10" s="34">
        <v>5.5</v>
      </c>
      <c r="Z10" s="34">
        <v>6.8</v>
      </c>
      <c r="AA10" s="34">
        <v>8.1</v>
      </c>
      <c r="AB10" s="34">
        <v>21</v>
      </c>
      <c r="AC10" s="39">
        <v>660.9</v>
      </c>
    </row>
    <row r="11" spans="1:29">
      <c r="A11" s="33"/>
      <c r="B11" s="34" t="s">
        <v>90</v>
      </c>
      <c r="C11" s="34">
        <v>1.3</v>
      </c>
      <c r="D11" s="34">
        <v>1.95</v>
      </c>
      <c r="E11" s="34">
        <v>2.6</v>
      </c>
      <c r="F11" s="34">
        <v>3.25</v>
      </c>
      <c r="G11" s="34">
        <v>3.9</v>
      </c>
      <c r="H11" s="34">
        <v>16</v>
      </c>
      <c r="I11" s="39">
        <v>324.10000000000002</v>
      </c>
      <c r="K11" s="33"/>
      <c r="L11" s="34" t="s">
        <v>90</v>
      </c>
      <c r="M11" s="34" t="s">
        <v>154</v>
      </c>
      <c r="N11" s="34" t="s">
        <v>154</v>
      </c>
      <c r="O11" s="34">
        <v>4.8</v>
      </c>
      <c r="P11" s="34">
        <v>6</v>
      </c>
      <c r="Q11" s="34">
        <v>7.2</v>
      </c>
      <c r="R11" s="34">
        <v>22</v>
      </c>
      <c r="S11" s="39">
        <v>590.79999999999995</v>
      </c>
      <c r="U11" s="33"/>
      <c r="V11" s="34" t="s">
        <v>90</v>
      </c>
      <c r="W11" s="34" t="s">
        <v>154</v>
      </c>
      <c r="X11" s="34">
        <v>2.5</v>
      </c>
      <c r="Y11" s="34">
        <v>3.4</v>
      </c>
      <c r="Z11" s="34">
        <v>4.3</v>
      </c>
      <c r="AA11" s="34">
        <v>5.2</v>
      </c>
      <c r="AB11" s="34">
        <v>16</v>
      </c>
      <c r="AC11" s="39">
        <v>426.8</v>
      </c>
    </row>
    <row r="12" spans="1:29">
      <c r="A12" s="35" t="s">
        <v>100</v>
      </c>
      <c r="B12" s="36" t="s">
        <v>155</v>
      </c>
      <c r="C12" s="36">
        <v>6.8</v>
      </c>
      <c r="D12" s="36">
        <v>10.199999999999999</v>
      </c>
      <c r="E12" s="36">
        <v>13.7</v>
      </c>
      <c r="F12" s="36">
        <v>17</v>
      </c>
      <c r="G12" s="36">
        <v>20.399999999999999</v>
      </c>
      <c r="H12" s="36">
        <v>53</v>
      </c>
      <c r="I12" s="40">
        <v>1664.6</v>
      </c>
      <c r="K12" s="35" t="s">
        <v>112</v>
      </c>
      <c r="L12" s="36" t="s">
        <v>155</v>
      </c>
      <c r="M12" s="36" t="s">
        <v>154</v>
      </c>
      <c r="N12" s="36" t="s">
        <v>154</v>
      </c>
      <c r="O12" s="36">
        <v>13.2</v>
      </c>
      <c r="P12" s="36">
        <v>16.5</v>
      </c>
      <c r="Q12" s="36">
        <v>19.8</v>
      </c>
      <c r="R12" s="36">
        <v>62</v>
      </c>
      <c r="S12" s="40">
        <v>1626.2</v>
      </c>
      <c r="U12" s="35" t="s">
        <v>128</v>
      </c>
      <c r="V12" s="36" t="s">
        <v>155</v>
      </c>
      <c r="W12" s="36" t="s">
        <v>154</v>
      </c>
      <c r="X12" s="36">
        <v>9.25</v>
      </c>
      <c r="Y12" s="36">
        <v>12.3</v>
      </c>
      <c r="Z12" s="36">
        <v>15.35</v>
      </c>
      <c r="AA12" s="36">
        <v>18.399999999999999</v>
      </c>
      <c r="AB12" s="36">
        <v>53</v>
      </c>
      <c r="AC12" s="40">
        <v>1506.6</v>
      </c>
    </row>
    <row r="13" spans="1:29">
      <c r="A13" s="31" t="s">
        <v>87</v>
      </c>
      <c r="B13" s="32" t="s">
        <v>146</v>
      </c>
      <c r="C13" s="32" t="s">
        <v>147</v>
      </c>
      <c r="D13" s="32" t="s">
        <v>148</v>
      </c>
      <c r="E13" s="32" t="s">
        <v>149</v>
      </c>
      <c r="F13" s="32" t="s">
        <v>150</v>
      </c>
      <c r="G13" s="32" t="s">
        <v>151</v>
      </c>
      <c r="H13" s="32" t="s">
        <v>152</v>
      </c>
      <c r="I13" s="38" t="s">
        <v>153</v>
      </c>
      <c r="K13" s="31" t="s">
        <v>87</v>
      </c>
      <c r="L13" s="32" t="s">
        <v>146</v>
      </c>
      <c r="M13" s="32" t="s">
        <v>147</v>
      </c>
      <c r="N13" s="32" t="s">
        <v>148</v>
      </c>
      <c r="O13" s="32" t="s">
        <v>149</v>
      </c>
      <c r="P13" s="32" t="s">
        <v>150</v>
      </c>
      <c r="Q13" s="32" t="s">
        <v>151</v>
      </c>
      <c r="R13" s="32" t="s">
        <v>152</v>
      </c>
      <c r="S13" s="38" t="s">
        <v>153</v>
      </c>
      <c r="U13" s="31" t="s">
        <v>87</v>
      </c>
      <c r="V13" s="32" t="s">
        <v>146</v>
      </c>
      <c r="W13" s="32" t="s">
        <v>147</v>
      </c>
      <c r="X13" s="32" t="s">
        <v>148</v>
      </c>
      <c r="Y13" s="32" t="s">
        <v>149</v>
      </c>
      <c r="Z13" s="32" t="s">
        <v>150</v>
      </c>
      <c r="AA13" s="32" t="s">
        <v>151</v>
      </c>
      <c r="AB13" s="32" t="s">
        <v>152</v>
      </c>
      <c r="AC13" s="38" t="s">
        <v>153</v>
      </c>
    </row>
    <row r="14" spans="1:29">
      <c r="A14" s="33"/>
      <c r="B14" s="34" t="s">
        <v>88</v>
      </c>
      <c r="C14" s="34">
        <v>3</v>
      </c>
      <c r="D14" s="34">
        <v>4.2</v>
      </c>
      <c r="E14" s="34">
        <v>5.6</v>
      </c>
      <c r="F14" s="34">
        <v>6.8</v>
      </c>
      <c r="G14" s="34">
        <v>9</v>
      </c>
      <c r="H14" s="34">
        <v>21</v>
      </c>
      <c r="I14" s="39">
        <v>732</v>
      </c>
      <c r="K14" s="33"/>
      <c r="L14" s="34" t="s">
        <v>88</v>
      </c>
      <c r="M14" s="34" t="s">
        <v>154</v>
      </c>
      <c r="N14" s="34">
        <v>1.8</v>
      </c>
      <c r="O14" s="34">
        <v>2.4</v>
      </c>
      <c r="P14" s="34">
        <v>3</v>
      </c>
      <c r="Q14" s="34">
        <v>3.6</v>
      </c>
      <c r="R14" s="34">
        <v>17</v>
      </c>
      <c r="S14" s="39">
        <v>301.39999999999998</v>
      </c>
      <c r="U14" s="33"/>
      <c r="V14" s="34" t="s">
        <v>88</v>
      </c>
      <c r="W14" s="34" t="s">
        <v>154</v>
      </c>
      <c r="X14" s="34">
        <v>3.9</v>
      </c>
      <c r="Y14" s="34">
        <v>5.2</v>
      </c>
      <c r="Z14" s="34">
        <v>6.5</v>
      </c>
      <c r="AA14" s="34">
        <v>7.8</v>
      </c>
      <c r="AB14" s="34">
        <v>18</v>
      </c>
      <c r="AC14" s="39">
        <v>634.20000000000005</v>
      </c>
    </row>
    <row r="15" spans="1:29">
      <c r="A15" s="33"/>
      <c r="B15" s="34" t="s">
        <v>89</v>
      </c>
      <c r="C15" s="34">
        <v>1.5</v>
      </c>
      <c r="D15" s="34">
        <v>2.25</v>
      </c>
      <c r="E15" s="34">
        <v>3</v>
      </c>
      <c r="F15" s="34">
        <v>3.75</v>
      </c>
      <c r="G15" s="34">
        <v>4.5</v>
      </c>
      <c r="H15" s="34">
        <v>15</v>
      </c>
      <c r="I15" s="39">
        <v>370.5</v>
      </c>
      <c r="K15" s="33"/>
      <c r="L15" s="34" t="s">
        <v>89</v>
      </c>
      <c r="M15" s="34" t="s">
        <v>154</v>
      </c>
      <c r="N15" s="34">
        <v>2.7</v>
      </c>
      <c r="O15" s="34">
        <v>3.6</v>
      </c>
      <c r="P15" s="34">
        <v>4.5</v>
      </c>
      <c r="Q15" s="34">
        <v>5.4</v>
      </c>
      <c r="R15" s="34">
        <v>16</v>
      </c>
      <c r="S15" s="39">
        <v>442.6</v>
      </c>
      <c r="U15" s="33"/>
      <c r="V15" s="34" t="s">
        <v>89</v>
      </c>
      <c r="W15" s="34" t="s">
        <v>154</v>
      </c>
      <c r="X15" s="34">
        <v>3.6</v>
      </c>
      <c r="Y15" s="34">
        <v>4.9000000000000004</v>
      </c>
      <c r="Z15" s="34">
        <v>6.2</v>
      </c>
      <c r="AA15" s="34">
        <v>7.5</v>
      </c>
      <c r="AB15" s="34">
        <v>28</v>
      </c>
      <c r="AC15" s="39">
        <v>620.5</v>
      </c>
    </row>
    <row r="16" spans="1:29">
      <c r="A16" s="33"/>
      <c r="B16" s="34" t="s">
        <v>90</v>
      </c>
      <c r="C16" s="34">
        <v>1.9</v>
      </c>
      <c r="D16" s="34">
        <v>2.85</v>
      </c>
      <c r="E16" s="34">
        <v>3.8</v>
      </c>
      <c r="F16" s="34">
        <v>4.75</v>
      </c>
      <c r="G16" s="34">
        <v>5.7</v>
      </c>
      <c r="H16" s="34">
        <v>17</v>
      </c>
      <c r="I16" s="39">
        <v>467.3</v>
      </c>
      <c r="K16" s="33"/>
      <c r="L16" s="34" t="s">
        <v>90</v>
      </c>
      <c r="M16" s="34" t="s">
        <v>154</v>
      </c>
      <c r="N16" s="34">
        <v>4.2</v>
      </c>
      <c r="O16" s="34">
        <v>5.6</v>
      </c>
      <c r="P16" s="34">
        <v>7</v>
      </c>
      <c r="Q16" s="34">
        <v>8.4</v>
      </c>
      <c r="R16" s="34">
        <v>21</v>
      </c>
      <c r="S16" s="39">
        <v>684.6</v>
      </c>
      <c r="U16" s="33"/>
      <c r="V16" s="34" t="s">
        <v>90</v>
      </c>
      <c r="W16" s="34" t="s">
        <v>154</v>
      </c>
      <c r="X16" s="34">
        <v>3</v>
      </c>
      <c r="Y16" s="34">
        <v>4</v>
      </c>
      <c r="Z16" s="34">
        <v>5</v>
      </c>
      <c r="AA16" s="34">
        <v>6</v>
      </c>
      <c r="AB16" s="34">
        <v>17</v>
      </c>
      <c r="AC16" s="39">
        <v>491</v>
      </c>
    </row>
    <row r="17" spans="1:29">
      <c r="A17" s="35" t="s">
        <v>101</v>
      </c>
      <c r="B17" s="36" t="s">
        <v>155</v>
      </c>
      <c r="C17" s="36">
        <v>6.4</v>
      </c>
      <c r="D17" s="36">
        <v>9.3000000000000007</v>
      </c>
      <c r="E17" s="36">
        <v>12.4</v>
      </c>
      <c r="F17" s="36">
        <v>15.3</v>
      </c>
      <c r="G17" s="36">
        <v>19.2</v>
      </c>
      <c r="H17" s="36">
        <v>53</v>
      </c>
      <c r="I17" s="40">
        <v>1569.8</v>
      </c>
      <c r="K17" s="41" t="s">
        <v>113</v>
      </c>
      <c r="L17" s="36" t="s">
        <v>155</v>
      </c>
      <c r="M17" s="36" t="s">
        <v>154</v>
      </c>
      <c r="N17" s="36">
        <v>8.6999999999999993</v>
      </c>
      <c r="O17" s="36">
        <v>11.6</v>
      </c>
      <c r="P17" s="36">
        <v>14.5</v>
      </c>
      <c r="Q17" s="36">
        <v>17.399999999999999</v>
      </c>
      <c r="R17" s="36">
        <v>54</v>
      </c>
      <c r="S17" s="40">
        <v>1428.6</v>
      </c>
      <c r="U17" s="35" t="s">
        <v>129</v>
      </c>
      <c r="V17" s="36" t="s">
        <v>155</v>
      </c>
      <c r="W17" s="36" t="s">
        <v>154</v>
      </c>
      <c r="X17" s="36">
        <v>10.5</v>
      </c>
      <c r="Y17" s="36">
        <v>14.1</v>
      </c>
      <c r="Z17" s="36">
        <v>17.7</v>
      </c>
      <c r="AA17" s="36">
        <v>21.3</v>
      </c>
      <c r="AB17" s="36">
        <v>63</v>
      </c>
      <c r="AC17" s="40">
        <v>1745.7</v>
      </c>
    </row>
    <row r="18" spans="1:29">
      <c r="A18" s="31" t="s">
        <v>87</v>
      </c>
      <c r="B18" s="32" t="s">
        <v>146</v>
      </c>
      <c r="C18" s="32" t="s">
        <v>147</v>
      </c>
      <c r="D18" s="32" t="s">
        <v>148</v>
      </c>
      <c r="E18" s="32" t="s">
        <v>149</v>
      </c>
      <c r="F18" s="32" t="s">
        <v>150</v>
      </c>
      <c r="G18" s="32" t="s">
        <v>151</v>
      </c>
      <c r="H18" s="32" t="s">
        <v>152</v>
      </c>
      <c r="I18" s="38" t="s">
        <v>153</v>
      </c>
      <c r="K18" s="31" t="s">
        <v>87</v>
      </c>
      <c r="L18" s="32" t="s">
        <v>146</v>
      </c>
      <c r="M18" s="32" t="s">
        <v>147</v>
      </c>
      <c r="N18" s="32" t="s">
        <v>148</v>
      </c>
      <c r="O18" s="32" t="s">
        <v>149</v>
      </c>
      <c r="P18" s="32" t="s">
        <v>150</v>
      </c>
      <c r="Q18" s="32" t="s">
        <v>151</v>
      </c>
      <c r="R18" s="32" t="s">
        <v>152</v>
      </c>
      <c r="S18" s="38" t="s">
        <v>153</v>
      </c>
      <c r="U18" s="31" t="s">
        <v>87</v>
      </c>
      <c r="V18" s="32" t="s">
        <v>146</v>
      </c>
      <c r="W18" s="32" t="s">
        <v>147</v>
      </c>
      <c r="X18" s="32" t="s">
        <v>148</v>
      </c>
      <c r="Y18" s="32" t="s">
        <v>149</v>
      </c>
      <c r="Z18" s="32" t="s">
        <v>150</v>
      </c>
      <c r="AA18" s="32" t="s">
        <v>151</v>
      </c>
      <c r="AB18" s="32" t="s">
        <v>152</v>
      </c>
      <c r="AC18" s="38" t="s">
        <v>153</v>
      </c>
    </row>
    <row r="19" spans="1:29">
      <c r="A19" s="33"/>
      <c r="B19" s="34" t="s">
        <v>88</v>
      </c>
      <c r="C19" s="34" t="s">
        <v>154</v>
      </c>
      <c r="D19" s="34" t="s">
        <v>154</v>
      </c>
      <c r="E19" s="34">
        <v>6.4</v>
      </c>
      <c r="F19" s="34">
        <v>8</v>
      </c>
      <c r="G19" s="34">
        <v>9.6</v>
      </c>
      <c r="H19" s="34">
        <v>28</v>
      </c>
      <c r="I19" s="39">
        <v>786.4</v>
      </c>
      <c r="K19" s="33"/>
      <c r="L19" s="34" t="s">
        <v>88</v>
      </c>
      <c r="M19" s="34" t="s">
        <v>154</v>
      </c>
      <c r="N19" s="34" t="s">
        <v>154</v>
      </c>
      <c r="O19" s="34">
        <v>3.8</v>
      </c>
      <c r="P19" s="34">
        <v>4.75</v>
      </c>
      <c r="Q19" s="34">
        <v>5.7</v>
      </c>
      <c r="R19" s="34">
        <v>22</v>
      </c>
      <c r="S19" s="39">
        <v>472.3</v>
      </c>
      <c r="U19" s="33"/>
      <c r="V19" s="34" t="s">
        <v>88</v>
      </c>
      <c r="W19" s="34" t="s">
        <v>154</v>
      </c>
      <c r="X19" s="34">
        <v>2.75</v>
      </c>
      <c r="Y19" s="34">
        <v>3.8</v>
      </c>
      <c r="Z19" s="34">
        <v>4.8499999999999996</v>
      </c>
      <c r="AA19" s="34">
        <v>5.9</v>
      </c>
      <c r="AB19" s="34">
        <v>16</v>
      </c>
      <c r="AC19" s="39">
        <v>482.1</v>
      </c>
    </row>
    <row r="20" spans="1:29">
      <c r="A20" s="33"/>
      <c r="B20" s="34" t="s">
        <v>89</v>
      </c>
      <c r="C20" s="34" t="s">
        <v>154</v>
      </c>
      <c r="D20" s="34" t="s">
        <v>154</v>
      </c>
      <c r="E20" s="34">
        <v>2.8</v>
      </c>
      <c r="F20" s="34">
        <v>3.5</v>
      </c>
      <c r="G20" s="34">
        <v>4.2</v>
      </c>
      <c r="H20" s="34">
        <v>20</v>
      </c>
      <c r="I20" s="39">
        <v>351.8</v>
      </c>
      <c r="K20" s="33"/>
      <c r="L20" s="34" t="s">
        <v>89</v>
      </c>
      <c r="M20" s="34" t="s">
        <v>154</v>
      </c>
      <c r="N20" s="34" t="s">
        <v>154</v>
      </c>
      <c r="O20" s="34">
        <v>3.6</v>
      </c>
      <c r="P20" s="34">
        <v>4.5</v>
      </c>
      <c r="Q20" s="34">
        <v>5.4</v>
      </c>
      <c r="R20" s="34">
        <v>17</v>
      </c>
      <c r="S20" s="39">
        <v>443.6</v>
      </c>
      <c r="U20" s="33"/>
      <c r="V20" s="34" t="s">
        <v>89</v>
      </c>
      <c r="W20" s="34" t="s">
        <v>154</v>
      </c>
      <c r="X20" s="34">
        <v>4.7</v>
      </c>
      <c r="Y20" s="34">
        <v>6.4</v>
      </c>
      <c r="Z20" s="34">
        <v>8.1</v>
      </c>
      <c r="AA20" s="34">
        <v>9.8000000000000007</v>
      </c>
      <c r="AB20" s="34">
        <v>22</v>
      </c>
      <c r="AC20" s="39">
        <v>796.2</v>
      </c>
    </row>
    <row r="21" spans="1:29">
      <c r="A21" s="33"/>
      <c r="B21" s="34" t="s">
        <v>90</v>
      </c>
      <c r="C21" s="34" t="s">
        <v>154</v>
      </c>
      <c r="D21" s="34" t="s">
        <v>154</v>
      </c>
      <c r="E21" s="34">
        <v>4</v>
      </c>
      <c r="F21" s="34">
        <v>5</v>
      </c>
      <c r="G21" s="34">
        <v>6</v>
      </c>
      <c r="H21" s="34">
        <v>22</v>
      </c>
      <c r="I21" s="39">
        <v>496</v>
      </c>
      <c r="K21" s="33"/>
      <c r="L21" s="34" t="s">
        <v>90</v>
      </c>
      <c r="M21" s="34" t="s">
        <v>154</v>
      </c>
      <c r="N21" s="34" t="s">
        <v>154</v>
      </c>
      <c r="O21" s="34">
        <v>5.7</v>
      </c>
      <c r="P21" s="34">
        <v>7.3</v>
      </c>
      <c r="Q21" s="34">
        <v>8.9</v>
      </c>
      <c r="R21" s="34">
        <v>24</v>
      </c>
      <c r="S21" s="39">
        <v>727.1</v>
      </c>
      <c r="U21" s="33"/>
      <c r="V21" s="34" t="s">
        <v>90</v>
      </c>
      <c r="W21" s="34" t="s">
        <v>154</v>
      </c>
      <c r="X21" s="34">
        <v>2.25</v>
      </c>
      <c r="Y21" s="34">
        <v>3</v>
      </c>
      <c r="Z21" s="34">
        <v>3.75</v>
      </c>
      <c r="AA21" s="34">
        <v>4.5</v>
      </c>
      <c r="AB21" s="34">
        <v>15</v>
      </c>
      <c r="AC21" s="39">
        <v>370.5</v>
      </c>
    </row>
    <row r="22" spans="1:29">
      <c r="A22" s="35" t="s">
        <v>102</v>
      </c>
      <c r="B22" s="36" t="s">
        <v>155</v>
      </c>
      <c r="C22" s="36" t="s">
        <v>154</v>
      </c>
      <c r="D22" s="36" t="s">
        <v>154</v>
      </c>
      <c r="E22" s="36">
        <v>13.2</v>
      </c>
      <c r="F22" s="36">
        <v>16.5</v>
      </c>
      <c r="G22" s="36">
        <v>19.8</v>
      </c>
      <c r="H22" s="36">
        <v>70</v>
      </c>
      <c r="I22" s="40">
        <v>1634.2</v>
      </c>
      <c r="K22" s="41" t="s">
        <v>114</v>
      </c>
      <c r="L22" s="36" t="s">
        <v>155</v>
      </c>
      <c r="M22" s="36" t="s">
        <v>154</v>
      </c>
      <c r="N22" s="36" t="s">
        <v>154</v>
      </c>
      <c r="O22" s="36">
        <v>13.1</v>
      </c>
      <c r="P22" s="36">
        <v>16.55</v>
      </c>
      <c r="Q22" s="36">
        <v>20</v>
      </c>
      <c r="R22" s="36">
        <v>63</v>
      </c>
      <c r="S22" s="40">
        <v>1643</v>
      </c>
      <c r="U22" s="35" t="s">
        <v>130</v>
      </c>
      <c r="V22" s="36" t="s">
        <v>155</v>
      </c>
      <c r="W22" s="36" t="s">
        <v>154</v>
      </c>
      <c r="X22" s="36">
        <v>9.6999999999999993</v>
      </c>
      <c r="Y22" s="36">
        <v>13.2</v>
      </c>
      <c r="Z22" s="36">
        <v>16.7</v>
      </c>
      <c r="AA22" s="36">
        <v>20.2</v>
      </c>
      <c r="AB22" s="36">
        <v>53</v>
      </c>
      <c r="AC22" s="40">
        <v>1648.8</v>
      </c>
    </row>
    <row r="23" spans="1:29">
      <c r="A23" s="31" t="s">
        <v>87</v>
      </c>
      <c r="B23" s="32" t="s">
        <v>146</v>
      </c>
      <c r="C23" s="32" t="s">
        <v>147</v>
      </c>
      <c r="D23" s="32" t="s">
        <v>148</v>
      </c>
      <c r="E23" s="32" t="s">
        <v>149</v>
      </c>
      <c r="F23" s="32" t="s">
        <v>150</v>
      </c>
      <c r="G23" s="32" t="s">
        <v>151</v>
      </c>
      <c r="H23" s="32" t="s">
        <v>152</v>
      </c>
      <c r="I23" s="38" t="s">
        <v>153</v>
      </c>
      <c r="K23" s="31" t="s">
        <v>87</v>
      </c>
      <c r="L23" s="32" t="s">
        <v>146</v>
      </c>
      <c r="M23" s="32" t="s">
        <v>147</v>
      </c>
      <c r="N23" s="32" t="s">
        <v>148</v>
      </c>
      <c r="O23" s="32" t="s">
        <v>149</v>
      </c>
      <c r="P23" s="32" t="s">
        <v>150</v>
      </c>
      <c r="Q23" s="32" t="s">
        <v>151</v>
      </c>
      <c r="R23" s="32" t="s">
        <v>152</v>
      </c>
      <c r="S23" s="38" t="s">
        <v>153</v>
      </c>
      <c r="U23" s="31" t="s">
        <v>87</v>
      </c>
      <c r="V23" s="32" t="s">
        <v>146</v>
      </c>
      <c r="W23" s="32" t="s">
        <v>147</v>
      </c>
      <c r="X23" s="32" t="s">
        <v>148</v>
      </c>
      <c r="Y23" s="32" t="s">
        <v>149</v>
      </c>
      <c r="Z23" s="32" t="s">
        <v>150</v>
      </c>
      <c r="AA23" s="32" t="s">
        <v>151</v>
      </c>
      <c r="AB23" s="32" t="s">
        <v>152</v>
      </c>
      <c r="AC23" s="38" t="s">
        <v>153</v>
      </c>
    </row>
    <row r="24" spans="1:29">
      <c r="A24" s="33"/>
      <c r="B24" s="34" t="s">
        <v>88</v>
      </c>
      <c r="C24" s="34" t="s">
        <v>154</v>
      </c>
      <c r="D24" s="34">
        <v>4.3499999999999996</v>
      </c>
      <c r="E24" s="34">
        <v>5.8</v>
      </c>
      <c r="F24" s="34">
        <v>7.25</v>
      </c>
      <c r="G24" s="34">
        <v>8.6999999999999993</v>
      </c>
      <c r="H24" s="34">
        <v>22</v>
      </c>
      <c r="I24" s="39">
        <v>709.3</v>
      </c>
      <c r="K24" s="33"/>
      <c r="L24" s="34" t="s">
        <v>88</v>
      </c>
      <c r="M24" s="34" t="s">
        <v>154</v>
      </c>
      <c r="N24" s="34">
        <v>2.7</v>
      </c>
      <c r="O24" s="34" t="s">
        <v>156</v>
      </c>
      <c r="P24" s="34" t="s">
        <v>156</v>
      </c>
      <c r="Q24" s="34" t="s">
        <v>156</v>
      </c>
      <c r="R24" s="34">
        <v>19</v>
      </c>
      <c r="S24" s="39" t="s">
        <v>156</v>
      </c>
      <c r="U24" s="33"/>
      <c r="V24" s="34" t="s">
        <v>88</v>
      </c>
      <c r="W24" s="34" t="s">
        <v>154</v>
      </c>
      <c r="X24" s="34" t="s">
        <v>154</v>
      </c>
      <c r="Y24" s="34">
        <v>5</v>
      </c>
      <c r="Z24" s="34">
        <v>6.25</v>
      </c>
      <c r="AA24" s="34">
        <v>7.5</v>
      </c>
      <c r="AB24" s="34">
        <v>15</v>
      </c>
      <c r="AC24" s="39">
        <v>607.5</v>
      </c>
    </row>
    <row r="25" spans="1:29">
      <c r="A25" s="33"/>
      <c r="B25" s="34" t="s">
        <v>89</v>
      </c>
      <c r="C25" s="34" t="s">
        <v>154</v>
      </c>
      <c r="D25" s="34">
        <v>2.4</v>
      </c>
      <c r="E25" s="34">
        <v>3.2</v>
      </c>
      <c r="F25" s="34">
        <v>4</v>
      </c>
      <c r="G25" s="34">
        <v>4.8</v>
      </c>
      <c r="H25" s="34">
        <v>13</v>
      </c>
      <c r="I25" s="39">
        <v>392.2</v>
      </c>
      <c r="K25" s="33"/>
      <c r="L25" s="34" t="s">
        <v>89</v>
      </c>
      <c r="M25" s="34" t="s">
        <v>154</v>
      </c>
      <c r="N25" s="34">
        <v>3.15</v>
      </c>
      <c r="O25" s="34" t="s">
        <v>156</v>
      </c>
      <c r="P25" s="34" t="s">
        <v>156</v>
      </c>
      <c r="Q25" s="34" t="s">
        <v>156</v>
      </c>
      <c r="R25" s="34">
        <v>25</v>
      </c>
      <c r="S25" s="39" t="s">
        <v>156</v>
      </c>
      <c r="U25" s="33"/>
      <c r="V25" s="34" t="s">
        <v>89</v>
      </c>
      <c r="W25" s="34" t="s">
        <v>154</v>
      </c>
      <c r="X25" s="34" t="s">
        <v>154</v>
      </c>
      <c r="Y25" s="34">
        <v>5.8</v>
      </c>
      <c r="Z25" s="34">
        <v>7.25</v>
      </c>
      <c r="AA25" s="34">
        <v>8.6999999999999993</v>
      </c>
      <c r="AB25" s="34">
        <v>22</v>
      </c>
      <c r="AC25" s="39">
        <v>709.3</v>
      </c>
    </row>
    <row r="26" spans="1:29">
      <c r="A26" s="33"/>
      <c r="B26" s="34" t="s">
        <v>90</v>
      </c>
      <c r="C26" s="34" t="s">
        <v>154</v>
      </c>
      <c r="D26" s="34">
        <v>2.5499999999999998</v>
      </c>
      <c r="E26" s="34">
        <v>3.4</v>
      </c>
      <c r="F26" s="34">
        <v>4.25</v>
      </c>
      <c r="G26" s="34">
        <v>5.0999999999999996</v>
      </c>
      <c r="H26" s="34">
        <v>18</v>
      </c>
      <c r="I26" s="39">
        <v>420.9</v>
      </c>
      <c r="K26" s="33"/>
      <c r="L26" s="34" t="s">
        <v>90</v>
      </c>
      <c r="M26" s="34" t="s">
        <v>154</v>
      </c>
      <c r="N26" s="34">
        <v>4.2</v>
      </c>
      <c r="O26" s="34" t="s">
        <v>156</v>
      </c>
      <c r="P26" s="34" t="s">
        <v>156</v>
      </c>
      <c r="Q26" s="34" t="s">
        <v>156</v>
      </c>
      <c r="R26" s="34">
        <v>14</v>
      </c>
      <c r="S26" s="39" t="s">
        <v>156</v>
      </c>
      <c r="U26" s="33"/>
      <c r="V26" s="34" t="s">
        <v>90</v>
      </c>
      <c r="W26" s="34" t="s">
        <v>154</v>
      </c>
      <c r="X26" s="34" t="s">
        <v>154</v>
      </c>
      <c r="Y26" s="34">
        <v>3.2</v>
      </c>
      <c r="Z26" s="34">
        <v>4</v>
      </c>
      <c r="AA26" s="34">
        <v>4.8</v>
      </c>
      <c r="AB26" s="34">
        <v>17</v>
      </c>
      <c r="AC26" s="39">
        <v>396.2</v>
      </c>
    </row>
    <row r="27" spans="1:29">
      <c r="A27" s="35" t="s">
        <v>103</v>
      </c>
      <c r="B27" s="36" t="s">
        <v>155</v>
      </c>
      <c r="C27" s="36" t="s">
        <v>154</v>
      </c>
      <c r="D27" s="36">
        <v>9.3000000000000007</v>
      </c>
      <c r="E27" s="36">
        <v>12.4</v>
      </c>
      <c r="F27" s="36">
        <v>15.5</v>
      </c>
      <c r="G27" s="36">
        <v>18.600000000000001</v>
      </c>
      <c r="H27" s="36">
        <v>53</v>
      </c>
      <c r="I27" s="40">
        <v>1522.4</v>
      </c>
      <c r="K27" s="41" t="s">
        <v>115</v>
      </c>
      <c r="L27" s="36" t="s">
        <v>155</v>
      </c>
      <c r="M27" s="36" t="s">
        <v>154</v>
      </c>
      <c r="N27" s="36">
        <v>10.050000000000001</v>
      </c>
      <c r="O27" s="36" t="s">
        <v>156</v>
      </c>
      <c r="P27" s="36" t="s">
        <v>156</v>
      </c>
      <c r="Q27" s="36" t="s">
        <v>156</v>
      </c>
      <c r="R27" s="36">
        <v>58</v>
      </c>
      <c r="S27" s="40" t="s">
        <v>156</v>
      </c>
      <c r="U27" s="35" t="s">
        <v>131</v>
      </c>
      <c r="V27" s="36" t="s">
        <v>155</v>
      </c>
      <c r="W27" s="36" t="s">
        <v>154</v>
      </c>
      <c r="X27" s="36" t="s">
        <v>154</v>
      </c>
      <c r="Y27" s="36">
        <v>14</v>
      </c>
      <c r="Z27" s="36">
        <v>17.5</v>
      </c>
      <c r="AA27" s="36">
        <v>21</v>
      </c>
      <c r="AB27" s="36">
        <v>54</v>
      </c>
      <c r="AC27" s="40">
        <v>1713</v>
      </c>
    </row>
    <row r="28" spans="1:29">
      <c r="A28" s="31" t="s">
        <v>87</v>
      </c>
      <c r="B28" s="32" t="s">
        <v>146</v>
      </c>
      <c r="C28" s="32" t="s">
        <v>147</v>
      </c>
      <c r="D28" s="32" t="s">
        <v>148</v>
      </c>
      <c r="E28" s="32" t="s">
        <v>149</v>
      </c>
      <c r="F28" s="32" t="s">
        <v>150</v>
      </c>
      <c r="G28" s="32" t="s">
        <v>151</v>
      </c>
      <c r="H28" s="32" t="s">
        <v>152</v>
      </c>
      <c r="I28" s="38" t="s">
        <v>153</v>
      </c>
      <c r="K28" s="31" t="s">
        <v>87</v>
      </c>
      <c r="L28" s="32" t="s">
        <v>146</v>
      </c>
      <c r="M28" s="32" t="s">
        <v>147</v>
      </c>
      <c r="N28" s="32" t="s">
        <v>148</v>
      </c>
      <c r="O28" s="32" t="s">
        <v>149</v>
      </c>
      <c r="P28" s="32" t="s">
        <v>150</v>
      </c>
      <c r="Q28" s="32" t="s">
        <v>151</v>
      </c>
      <c r="R28" s="32" t="s">
        <v>152</v>
      </c>
      <c r="S28" s="38" t="s">
        <v>153</v>
      </c>
      <c r="U28" s="31" t="s">
        <v>87</v>
      </c>
      <c r="V28" s="32" t="s">
        <v>146</v>
      </c>
      <c r="W28" s="32" t="s">
        <v>147</v>
      </c>
      <c r="X28" s="32" t="s">
        <v>148</v>
      </c>
      <c r="Y28" s="32" t="s">
        <v>149</v>
      </c>
      <c r="Z28" s="32" t="s">
        <v>150</v>
      </c>
      <c r="AA28" s="32" t="s">
        <v>151</v>
      </c>
      <c r="AB28" s="32" t="s">
        <v>152</v>
      </c>
      <c r="AC28" s="38" t="s">
        <v>153</v>
      </c>
    </row>
    <row r="29" spans="1:29">
      <c r="A29" s="33"/>
      <c r="B29" s="34" t="s">
        <v>88</v>
      </c>
      <c r="C29" s="34">
        <v>2.7</v>
      </c>
      <c r="D29" s="34">
        <v>4.05</v>
      </c>
      <c r="E29" s="34">
        <v>5.4</v>
      </c>
      <c r="F29" s="34">
        <v>6.75</v>
      </c>
      <c r="G29" s="34">
        <v>8.1</v>
      </c>
      <c r="H29" s="34">
        <v>20</v>
      </c>
      <c r="I29" s="39">
        <v>659.9</v>
      </c>
      <c r="K29" s="33"/>
      <c r="L29" s="34" t="s">
        <v>88</v>
      </c>
      <c r="M29" s="34" t="s">
        <v>154</v>
      </c>
      <c r="N29" s="34">
        <v>3.9</v>
      </c>
      <c r="O29" s="34">
        <v>5.2</v>
      </c>
      <c r="P29" s="34">
        <v>6.5</v>
      </c>
      <c r="Q29" s="34">
        <v>7.8</v>
      </c>
      <c r="R29" s="34">
        <v>19</v>
      </c>
      <c r="S29" s="39">
        <v>635.20000000000005</v>
      </c>
      <c r="U29" s="33"/>
      <c r="V29" s="34" t="s">
        <v>88</v>
      </c>
      <c r="W29" s="34" t="s">
        <v>154</v>
      </c>
      <c r="X29" s="34">
        <v>1.8</v>
      </c>
      <c r="Y29" s="34">
        <v>2.4</v>
      </c>
      <c r="Z29" s="34">
        <v>3</v>
      </c>
      <c r="AA29" s="34">
        <v>3.6</v>
      </c>
      <c r="AB29" s="34">
        <v>17</v>
      </c>
      <c r="AC29" s="39">
        <v>301.39999999999998</v>
      </c>
    </row>
    <row r="30" spans="1:29">
      <c r="A30" s="33"/>
      <c r="B30" s="34" t="s">
        <v>89</v>
      </c>
      <c r="C30" s="34">
        <v>1.8</v>
      </c>
      <c r="D30" s="34">
        <v>2.7</v>
      </c>
      <c r="E30" s="34">
        <v>3.6</v>
      </c>
      <c r="F30" s="34">
        <v>4.5</v>
      </c>
      <c r="G30" s="34">
        <v>5.4</v>
      </c>
      <c r="H30" s="34">
        <v>17</v>
      </c>
      <c r="I30" s="39">
        <v>443.6</v>
      </c>
      <c r="K30" s="33"/>
      <c r="L30" s="34" t="s">
        <v>89</v>
      </c>
      <c r="M30" s="34" t="s">
        <v>154</v>
      </c>
      <c r="N30" s="34">
        <v>2.7</v>
      </c>
      <c r="O30" s="34">
        <v>3.6</v>
      </c>
      <c r="P30" s="34">
        <v>4.5</v>
      </c>
      <c r="Q30" s="34">
        <v>5.4</v>
      </c>
      <c r="R30" s="34">
        <v>16</v>
      </c>
      <c r="S30" s="39">
        <v>442.6</v>
      </c>
      <c r="U30" s="33"/>
      <c r="V30" s="34" t="s">
        <v>89</v>
      </c>
      <c r="W30" s="34" t="s">
        <v>154</v>
      </c>
      <c r="X30" s="34">
        <v>5.4</v>
      </c>
      <c r="Y30" s="34">
        <v>6.8</v>
      </c>
      <c r="Z30" s="34">
        <v>8.1999999999999993</v>
      </c>
      <c r="AA30" s="34">
        <v>9.6</v>
      </c>
      <c r="AB30" s="34">
        <v>26</v>
      </c>
      <c r="AC30" s="39">
        <v>784.4</v>
      </c>
    </row>
    <row r="31" spans="1:29">
      <c r="A31" s="33"/>
      <c r="B31" s="34" t="s">
        <v>90</v>
      </c>
      <c r="C31" s="34">
        <v>1.7</v>
      </c>
      <c r="D31" s="34">
        <v>2.5499999999999998</v>
      </c>
      <c r="E31" s="34">
        <v>3.4</v>
      </c>
      <c r="F31" s="34">
        <v>4.25</v>
      </c>
      <c r="G31" s="34">
        <v>5.0999999999999996</v>
      </c>
      <c r="H31" s="34">
        <v>15</v>
      </c>
      <c r="I31" s="39">
        <v>417.9</v>
      </c>
      <c r="K31" s="33"/>
      <c r="L31" s="34" t="s">
        <v>90</v>
      </c>
      <c r="M31" s="34" t="s">
        <v>154</v>
      </c>
      <c r="N31" s="34">
        <v>4.2</v>
      </c>
      <c r="O31" s="34">
        <v>5.6</v>
      </c>
      <c r="P31" s="34">
        <v>7</v>
      </c>
      <c r="Q31" s="34">
        <v>8.4</v>
      </c>
      <c r="R31" s="34">
        <v>28</v>
      </c>
      <c r="S31" s="39">
        <v>691.6</v>
      </c>
      <c r="U31" s="33"/>
      <c r="V31" s="34" t="s">
        <v>90</v>
      </c>
      <c r="W31" s="34" t="s">
        <v>154</v>
      </c>
      <c r="X31" s="34">
        <v>1.5</v>
      </c>
      <c r="Y31" s="34">
        <v>2</v>
      </c>
      <c r="Z31" s="34">
        <v>2.5</v>
      </c>
      <c r="AA31" s="34">
        <v>3</v>
      </c>
      <c r="AB31" s="34">
        <v>16</v>
      </c>
      <c r="AC31" s="39">
        <v>253</v>
      </c>
    </row>
    <row r="32" spans="1:29">
      <c r="A32" s="35" t="s">
        <v>104</v>
      </c>
      <c r="B32" s="36" t="s">
        <v>155</v>
      </c>
      <c r="C32" s="36">
        <v>6.2</v>
      </c>
      <c r="D32" s="36">
        <v>9.3000000000000007</v>
      </c>
      <c r="E32" s="36">
        <v>12.4</v>
      </c>
      <c r="F32" s="36">
        <v>15.5</v>
      </c>
      <c r="G32" s="36">
        <v>18.600000000000001</v>
      </c>
      <c r="H32" s="36">
        <v>52</v>
      </c>
      <c r="I32" s="40">
        <v>1521.4</v>
      </c>
      <c r="K32" s="35" t="s">
        <v>116</v>
      </c>
      <c r="L32" s="36" t="s">
        <v>155</v>
      </c>
      <c r="M32" s="36" t="s">
        <v>154</v>
      </c>
      <c r="N32" s="36">
        <v>10.8</v>
      </c>
      <c r="O32" s="36">
        <v>14.4</v>
      </c>
      <c r="P32" s="36">
        <v>18</v>
      </c>
      <c r="Q32" s="36">
        <v>21.6</v>
      </c>
      <c r="R32" s="36">
        <v>63</v>
      </c>
      <c r="S32" s="40">
        <v>1769.4</v>
      </c>
      <c r="U32" s="35" t="s">
        <v>132</v>
      </c>
      <c r="V32" s="36" t="s">
        <v>155</v>
      </c>
      <c r="W32" s="36" t="s">
        <v>154</v>
      </c>
      <c r="X32" s="36">
        <v>8.6999999999999993</v>
      </c>
      <c r="Y32" s="36">
        <v>11.2</v>
      </c>
      <c r="Z32" s="36">
        <v>13.7</v>
      </c>
      <c r="AA32" s="36">
        <v>16.2</v>
      </c>
      <c r="AB32" s="36">
        <v>59</v>
      </c>
      <c r="AC32" s="40">
        <v>1338.8</v>
      </c>
    </row>
    <row r="33" spans="1:29">
      <c r="A33" s="31" t="s">
        <v>87</v>
      </c>
      <c r="B33" s="32" t="s">
        <v>146</v>
      </c>
      <c r="C33" s="32" t="s">
        <v>147</v>
      </c>
      <c r="D33" s="32" t="s">
        <v>148</v>
      </c>
      <c r="E33" s="32" t="s">
        <v>149</v>
      </c>
      <c r="F33" s="32" t="s">
        <v>150</v>
      </c>
      <c r="G33" s="32" t="s">
        <v>151</v>
      </c>
      <c r="H33" s="32" t="s">
        <v>152</v>
      </c>
      <c r="I33" s="38" t="s">
        <v>153</v>
      </c>
      <c r="K33" s="31" t="s">
        <v>87</v>
      </c>
      <c r="L33" s="32" t="s">
        <v>146</v>
      </c>
      <c r="M33" s="32" t="s">
        <v>147</v>
      </c>
      <c r="N33" s="32" t="s">
        <v>148</v>
      </c>
      <c r="O33" s="32" t="s">
        <v>149</v>
      </c>
      <c r="P33" s="32" t="s">
        <v>150</v>
      </c>
      <c r="Q33" s="32" t="s">
        <v>151</v>
      </c>
      <c r="R33" s="32" t="s">
        <v>152</v>
      </c>
      <c r="S33" s="38" t="s">
        <v>153</v>
      </c>
      <c r="U33" s="31" t="s">
        <v>87</v>
      </c>
      <c r="V33" s="32" t="s">
        <v>146</v>
      </c>
      <c r="W33" s="32" t="s">
        <v>147</v>
      </c>
      <c r="X33" s="32" t="s">
        <v>148</v>
      </c>
      <c r="Y33" s="32" t="s">
        <v>149</v>
      </c>
      <c r="Z33" s="32" t="s">
        <v>150</v>
      </c>
      <c r="AA33" s="32" t="s">
        <v>151</v>
      </c>
      <c r="AB33" s="32" t="s">
        <v>152</v>
      </c>
      <c r="AC33" s="38" t="s">
        <v>153</v>
      </c>
    </row>
    <row r="34" spans="1:29">
      <c r="A34" s="33"/>
      <c r="B34" s="34" t="s">
        <v>88</v>
      </c>
      <c r="C34" s="34" t="s">
        <v>154</v>
      </c>
      <c r="D34" s="34" t="s">
        <v>154</v>
      </c>
      <c r="E34" s="34">
        <v>4.8</v>
      </c>
      <c r="F34" s="34">
        <v>6</v>
      </c>
      <c r="G34" s="34">
        <v>7.2</v>
      </c>
      <c r="H34" s="34">
        <v>25</v>
      </c>
      <c r="I34" s="39">
        <v>593.79999999999995</v>
      </c>
      <c r="K34" s="33"/>
      <c r="L34" s="34" t="s">
        <v>88</v>
      </c>
      <c r="M34" s="34" t="s">
        <v>154</v>
      </c>
      <c r="N34" s="34" t="s">
        <v>154</v>
      </c>
      <c r="O34" s="34">
        <v>3.2</v>
      </c>
      <c r="P34" s="34">
        <v>4</v>
      </c>
      <c r="Q34" s="34">
        <v>4.8</v>
      </c>
      <c r="R34" s="34">
        <v>15</v>
      </c>
      <c r="S34" s="39">
        <v>394.2</v>
      </c>
      <c r="U34" s="33"/>
      <c r="V34" s="34" t="s">
        <v>88</v>
      </c>
      <c r="W34" s="34">
        <v>1.8</v>
      </c>
      <c r="X34" s="34">
        <v>2.7</v>
      </c>
      <c r="Y34" s="34">
        <v>3.6</v>
      </c>
      <c r="Z34" s="34">
        <v>4.5</v>
      </c>
      <c r="AA34" s="34">
        <v>5.4</v>
      </c>
      <c r="AB34" s="34">
        <v>14</v>
      </c>
      <c r="AC34" s="39">
        <v>440.6</v>
      </c>
    </row>
    <row r="35" spans="1:29">
      <c r="A35" s="33"/>
      <c r="B35" s="34" t="s">
        <v>89</v>
      </c>
      <c r="C35" s="34" t="s">
        <v>154</v>
      </c>
      <c r="D35" s="34" t="s">
        <v>154</v>
      </c>
      <c r="E35" s="34">
        <v>3</v>
      </c>
      <c r="F35" s="34">
        <v>3.75</v>
      </c>
      <c r="G35" s="34">
        <v>4.5</v>
      </c>
      <c r="H35" s="34">
        <v>20</v>
      </c>
      <c r="I35" s="39">
        <v>375.5</v>
      </c>
      <c r="K35" s="33"/>
      <c r="L35" s="34" t="s">
        <v>89</v>
      </c>
      <c r="M35" s="34" t="s">
        <v>154</v>
      </c>
      <c r="N35" s="34" t="s">
        <v>154</v>
      </c>
      <c r="O35" s="34">
        <v>3.2</v>
      </c>
      <c r="P35" s="34">
        <v>4</v>
      </c>
      <c r="Q35" s="34">
        <v>4.8</v>
      </c>
      <c r="R35" s="34">
        <v>16</v>
      </c>
      <c r="S35" s="39">
        <v>395.2</v>
      </c>
      <c r="U35" s="33"/>
      <c r="V35" s="34" t="s">
        <v>89</v>
      </c>
      <c r="W35" s="34">
        <v>2.8</v>
      </c>
      <c r="X35" s="34">
        <v>4.2</v>
      </c>
      <c r="Y35" s="34">
        <v>5.6</v>
      </c>
      <c r="Z35" s="34">
        <v>8</v>
      </c>
      <c r="AA35" s="34">
        <v>9.4</v>
      </c>
      <c r="AB35" s="34">
        <v>22</v>
      </c>
      <c r="AC35" s="39">
        <v>764.6</v>
      </c>
    </row>
    <row r="36" spans="1:29">
      <c r="A36" s="33"/>
      <c r="B36" s="34" t="s">
        <v>90</v>
      </c>
      <c r="C36" s="34" t="s">
        <v>154</v>
      </c>
      <c r="D36" s="34" t="s">
        <v>154</v>
      </c>
      <c r="E36" s="34">
        <v>2.8</v>
      </c>
      <c r="F36" s="34">
        <v>3.5</v>
      </c>
      <c r="G36" s="34">
        <v>4.2</v>
      </c>
      <c r="H36" s="34">
        <v>16</v>
      </c>
      <c r="I36" s="39">
        <v>347.8</v>
      </c>
      <c r="K36" s="33"/>
      <c r="L36" s="34" t="s">
        <v>90</v>
      </c>
      <c r="M36" s="34" t="s">
        <v>154</v>
      </c>
      <c r="N36" s="34" t="s">
        <v>154</v>
      </c>
      <c r="O36" s="34">
        <v>5.6</v>
      </c>
      <c r="P36" s="34">
        <v>7</v>
      </c>
      <c r="Q36" s="34">
        <v>8.4</v>
      </c>
      <c r="R36" s="34">
        <v>22</v>
      </c>
      <c r="S36" s="39">
        <v>685.6</v>
      </c>
      <c r="U36" s="33"/>
      <c r="V36" s="34" t="s">
        <v>90</v>
      </c>
      <c r="W36" s="34">
        <v>1.6</v>
      </c>
      <c r="X36" s="34">
        <v>2.4</v>
      </c>
      <c r="Y36" s="34">
        <v>3.2</v>
      </c>
      <c r="Z36" s="34">
        <v>4</v>
      </c>
      <c r="AA36" s="34">
        <v>4.8</v>
      </c>
      <c r="AB36" s="34">
        <v>15</v>
      </c>
      <c r="AC36" s="39">
        <v>394.2</v>
      </c>
    </row>
    <row r="37" spans="1:29">
      <c r="A37" s="35" t="s">
        <v>105</v>
      </c>
      <c r="B37" s="36" t="s">
        <v>155</v>
      </c>
      <c r="C37" s="36" t="s">
        <v>154</v>
      </c>
      <c r="D37" s="36" t="s">
        <v>154</v>
      </c>
      <c r="E37" s="36">
        <v>10.6</v>
      </c>
      <c r="F37" s="36">
        <v>13.25</v>
      </c>
      <c r="G37" s="36">
        <v>15.9</v>
      </c>
      <c r="H37" s="36">
        <v>61</v>
      </c>
      <c r="I37" s="40">
        <v>1317.1</v>
      </c>
      <c r="K37" s="35" t="s">
        <v>117</v>
      </c>
      <c r="L37" s="36" t="s">
        <v>155</v>
      </c>
      <c r="M37" s="36" t="s">
        <v>154</v>
      </c>
      <c r="N37" s="36" t="s">
        <v>154</v>
      </c>
      <c r="O37" s="36">
        <v>12</v>
      </c>
      <c r="P37" s="36">
        <v>15</v>
      </c>
      <c r="Q37" s="36">
        <v>18</v>
      </c>
      <c r="R37" s="36">
        <v>53</v>
      </c>
      <c r="S37" s="40">
        <v>1475</v>
      </c>
      <c r="U37" s="35" t="s">
        <v>133</v>
      </c>
      <c r="V37" s="36" t="s">
        <v>155</v>
      </c>
      <c r="W37" s="36">
        <v>6.2</v>
      </c>
      <c r="X37" s="36">
        <v>9.3000000000000007</v>
      </c>
      <c r="Y37" s="36">
        <v>12.4</v>
      </c>
      <c r="Z37" s="36">
        <v>16.5</v>
      </c>
      <c r="AA37" s="36">
        <v>19.600000000000001</v>
      </c>
      <c r="AB37" s="36">
        <v>51</v>
      </c>
      <c r="AC37" s="40">
        <v>1599.4</v>
      </c>
    </row>
    <row r="38" spans="1:29">
      <c r="A38" s="31" t="s">
        <v>87</v>
      </c>
      <c r="B38" s="32" t="s">
        <v>146</v>
      </c>
      <c r="C38" s="32" t="s">
        <v>147</v>
      </c>
      <c r="D38" s="32" t="s">
        <v>148</v>
      </c>
      <c r="E38" s="32" t="s">
        <v>149</v>
      </c>
      <c r="F38" s="32" t="s">
        <v>150</v>
      </c>
      <c r="G38" s="32" t="s">
        <v>151</v>
      </c>
      <c r="H38" s="32" t="s">
        <v>152</v>
      </c>
      <c r="I38" s="38" t="s">
        <v>153</v>
      </c>
      <c r="K38" s="31" t="s">
        <v>87</v>
      </c>
      <c r="L38" s="32" t="s">
        <v>146</v>
      </c>
      <c r="M38" s="32" t="s">
        <v>147</v>
      </c>
      <c r="N38" s="32" t="s">
        <v>148</v>
      </c>
      <c r="O38" s="32" t="s">
        <v>149</v>
      </c>
      <c r="P38" s="32" t="s">
        <v>150</v>
      </c>
      <c r="Q38" s="32" t="s">
        <v>151</v>
      </c>
      <c r="R38" s="32" t="s">
        <v>152</v>
      </c>
      <c r="S38" s="38" t="s">
        <v>153</v>
      </c>
      <c r="U38" s="31" t="s">
        <v>87</v>
      </c>
      <c r="V38" s="32" t="s">
        <v>146</v>
      </c>
      <c r="W38" s="32" t="s">
        <v>147</v>
      </c>
      <c r="X38" s="32" t="s">
        <v>148</v>
      </c>
      <c r="Y38" s="32" t="s">
        <v>149</v>
      </c>
      <c r="Z38" s="32" t="s">
        <v>150</v>
      </c>
      <c r="AA38" s="32" t="s">
        <v>151</v>
      </c>
      <c r="AB38" s="32" t="s">
        <v>152</v>
      </c>
      <c r="AC38" s="38" t="s">
        <v>153</v>
      </c>
    </row>
    <row r="39" spans="1:29">
      <c r="A39" s="33"/>
      <c r="B39" s="34" t="s">
        <v>88</v>
      </c>
      <c r="C39" s="34" t="s">
        <v>154</v>
      </c>
      <c r="D39" s="34" t="s">
        <v>154</v>
      </c>
      <c r="E39" s="34">
        <v>6.2</v>
      </c>
      <c r="F39" s="34">
        <v>7.8</v>
      </c>
      <c r="G39" s="34">
        <v>9.4</v>
      </c>
      <c r="H39" s="34">
        <v>25</v>
      </c>
      <c r="I39" s="39">
        <v>767.6</v>
      </c>
      <c r="K39" s="33"/>
      <c r="L39" s="34" t="s">
        <v>88</v>
      </c>
      <c r="M39" s="34">
        <v>1.7</v>
      </c>
      <c r="N39" s="34">
        <v>2.5499999999999998</v>
      </c>
      <c r="O39" s="34">
        <v>3.4</v>
      </c>
      <c r="P39" s="34">
        <v>4.25</v>
      </c>
      <c r="Q39" s="34">
        <v>5.0999999999999996</v>
      </c>
      <c r="R39" s="34">
        <v>15</v>
      </c>
      <c r="S39" s="39">
        <v>417.9</v>
      </c>
      <c r="U39" s="33"/>
      <c r="V39" s="34" t="s">
        <v>88</v>
      </c>
      <c r="W39" s="34" t="s">
        <v>154</v>
      </c>
      <c r="X39" s="34" t="s">
        <v>154</v>
      </c>
      <c r="Y39" s="34">
        <v>3.2</v>
      </c>
      <c r="Z39" s="34">
        <v>4</v>
      </c>
      <c r="AA39" s="34">
        <v>4.8</v>
      </c>
      <c r="AB39" s="34">
        <v>19</v>
      </c>
      <c r="AC39" s="39">
        <v>398.2</v>
      </c>
    </row>
    <row r="40" spans="1:29">
      <c r="A40" s="33"/>
      <c r="B40" s="34" t="s">
        <v>89</v>
      </c>
      <c r="C40" s="34" t="s">
        <v>154</v>
      </c>
      <c r="D40" s="34" t="s">
        <v>154</v>
      </c>
      <c r="E40" s="34">
        <v>3.6</v>
      </c>
      <c r="F40" s="34">
        <v>4.5</v>
      </c>
      <c r="G40" s="34">
        <v>5.4</v>
      </c>
      <c r="H40" s="34">
        <v>18</v>
      </c>
      <c r="I40" s="39">
        <v>444.6</v>
      </c>
      <c r="K40" s="33"/>
      <c r="L40" s="34" t="s">
        <v>89</v>
      </c>
      <c r="M40" s="34">
        <v>2.1</v>
      </c>
      <c r="N40" s="34">
        <v>3.15</v>
      </c>
      <c r="O40" s="34">
        <v>4.2</v>
      </c>
      <c r="P40" s="34">
        <v>5.25</v>
      </c>
      <c r="Q40" s="34">
        <v>6.3</v>
      </c>
      <c r="R40" s="34">
        <v>15</v>
      </c>
      <c r="S40" s="39">
        <v>512.70000000000005</v>
      </c>
      <c r="U40" s="33"/>
      <c r="V40" s="34" t="s">
        <v>89</v>
      </c>
      <c r="W40" s="34" t="s">
        <v>154</v>
      </c>
      <c r="X40" s="34" t="s">
        <v>154</v>
      </c>
      <c r="Y40" s="34">
        <v>6</v>
      </c>
      <c r="Z40" s="34">
        <v>7.5</v>
      </c>
      <c r="AA40" s="34">
        <v>9</v>
      </c>
      <c r="AB40" s="34">
        <v>26</v>
      </c>
      <c r="AC40" s="39">
        <v>737</v>
      </c>
    </row>
    <row r="41" spans="1:29">
      <c r="A41" s="33"/>
      <c r="B41" s="34" t="s">
        <v>90</v>
      </c>
      <c r="C41" s="34" t="s">
        <v>154</v>
      </c>
      <c r="D41" s="34" t="s">
        <v>154</v>
      </c>
      <c r="E41" s="34">
        <v>2.8</v>
      </c>
      <c r="F41" s="34">
        <v>3.5</v>
      </c>
      <c r="G41" s="34">
        <v>4.2</v>
      </c>
      <c r="H41" s="34">
        <v>13</v>
      </c>
      <c r="I41" s="39">
        <v>344.8</v>
      </c>
      <c r="K41" s="33"/>
      <c r="L41" s="34" t="s">
        <v>90</v>
      </c>
      <c r="M41" s="34">
        <v>2.9</v>
      </c>
      <c r="N41" s="34">
        <v>4.3499999999999996</v>
      </c>
      <c r="O41" s="34">
        <v>5.8</v>
      </c>
      <c r="P41" s="34">
        <v>7.25</v>
      </c>
      <c r="Q41" s="34">
        <v>8.6999999999999993</v>
      </c>
      <c r="R41" s="34">
        <v>21</v>
      </c>
      <c r="S41" s="39">
        <v>708.3</v>
      </c>
      <c r="U41" s="33"/>
      <c r="V41" s="34" t="s">
        <v>90</v>
      </c>
      <c r="W41" s="34" t="s">
        <v>154</v>
      </c>
      <c r="X41" s="34" t="s">
        <v>154</v>
      </c>
      <c r="Y41" s="34">
        <v>3.4</v>
      </c>
      <c r="Z41" s="34">
        <v>4.25</v>
      </c>
      <c r="AA41" s="34">
        <v>5.0999999999999996</v>
      </c>
      <c r="AB41" s="34">
        <v>24</v>
      </c>
      <c r="AC41" s="39">
        <v>426.9</v>
      </c>
    </row>
    <row r="42" spans="1:29">
      <c r="A42" s="35" t="s">
        <v>106</v>
      </c>
      <c r="B42" s="36" t="s">
        <v>155</v>
      </c>
      <c r="C42" s="36" t="s">
        <v>154</v>
      </c>
      <c r="D42" s="36" t="s">
        <v>154</v>
      </c>
      <c r="E42" s="36">
        <v>12.6</v>
      </c>
      <c r="F42" s="36">
        <v>15.8</v>
      </c>
      <c r="G42" s="36">
        <v>19</v>
      </c>
      <c r="H42" s="36">
        <v>56</v>
      </c>
      <c r="I42" s="40">
        <v>1557</v>
      </c>
      <c r="K42" s="35" t="s">
        <v>118</v>
      </c>
      <c r="L42" s="36" t="s">
        <v>155</v>
      </c>
      <c r="M42" s="36">
        <v>6.7</v>
      </c>
      <c r="N42" s="36">
        <v>10.050000000000001</v>
      </c>
      <c r="O42" s="36">
        <v>13.4</v>
      </c>
      <c r="P42" s="36">
        <v>16.75</v>
      </c>
      <c r="Q42" s="36">
        <v>20.100000000000001</v>
      </c>
      <c r="R42" s="36">
        <v>51</v>
      </c>
      <c r="S42" s="40">
        <v>1638.9</v>
      </c>
      <c r="U42" s="35" t="s">
        <v>134</v>
      </c>
      <c r="V42" s="36" t="s">
        <v>155</v>
      </c>
      <c r="W42" s="36" t="s">
        <v>154</v>
      </c>
      <c r="X42" s="36" t="s">
        <v>154</v>
      </c>
      <c r="Y42" s="36">
        <v>12.6</v>
      </c>
      <c r="Z42" s="36">
        <v>15.75</v>
      </c>
      <c r="AA42" s="36">
        <v>18.899999999999999</v>
      </c>
      <c r="AB42" s="36">
        <v>69</v>
      </c>
      <c r="AC42" s="40">
        <v>1562.1</v>
      </c>
    </row>
    <row r="43" spans="1:29">
      <c r="A43" s="31" t="s">
        <v>87</v>
      </c>
      <c r="B43" s="32" t="s">
        <v>146</v>
      </c>
      <c r="C43" s="32" t="s">
        <v>147</v>
      </c>
      <c r="D43" s="32" t="s">
        <v>148</v>
      </c>
      <c r="E43" s="32" t="s">
        <v>149</v>
      </c>
      <c r="F43" s="32" t="s">
        <v>150</v>
      </c>
      <c r="G43" s="32" t="s">
        <v>151</v>
      </c>
      <c r="H43" s="32" t="s">
        <v>152</v>
      </c>
      <c r="I43" s="38" t="s">
        <v>153</v>
      </c>
      <c r="K43" s="31" t="s">
        <v>87</v>
      </c>
      <c r="L43" s="32" t="s">
        <v>146</v>
      </c>
      <c r="M43" s="32" t="s">
        <v>147</v>
      </c>
      <c r="N43" s="32" t="s">
        <v>148</v>
      </c>
      <c r="O43" s="32" t="s">
        <v>149</v>
      </c>
      <c r="P43" s="32" t="s">
        <v>150</v>
      </c>
      <c r="Q43" s="32" t="s">
        <v>151</v>
      </c>
      <c r="R43" s="32" t="s">
        <v>152</v>
      </c>
      <c r="S43" s="38" t="s">
        <v>153</v>
      </c>
      <c r="U43" s="31" t="s">
        <v>87</v>
      </c>
      <c r="V43" s="32" t="s">
        <v>146</v>
      </c>
      <c r="W43" s="32" t="s">
        <v>147</v>
      </c>
      <c r="X43" s="32" t="s">
        <v>148</v>
      </c>
      <c r="Y43" s="32" t="s">
        <v>149</v>
      </c>
      <c r="Z43" s="32" t="s">
        <v>150</v>
      </c>
      <c r="AA43" s="32" t="s">
        <v>151</v>
      </c>
      <c r="AB43" s="32" t="s">
        <v>152</v>
      </c>
      <c r="AC43" s="38" t="s">
        <v>153</v>
      </c>
    </row>
    <row r="44" spans="1:29">
      <c r="A44" s="33"/>
      <c r="B44" s="34" t="s">
        <v>88</v>
      </c>
      <c r="C44" s="34" t="s">
        <v>154</v>
      </c>
      <c r="D44" s="34" t="s">
        <v>154</v>
      </c>
      <c r="E44" s="34">
        <v>5.6</v>
      </c>
      <c r="F44" s="34">
        <v>7</v>
      </c>
      <c r="G44" s="34">
        <v>8.4</v>
      </c>
      <c r="H44" s="34">
        <v>26</v>
      </c>
      <c r="I44" s="39">
        <v>689.6</v>
      </c>
      <c r="K44" s="33"/>
      <c r="L44" s="34" t="s">
        <v>88</v>
      </c>
      <c r="M44" s="34">
        <v>2.2000000000000002</v>
      </c>
      <c r="N44" s="34">
        <v>3.3</v>
      </c>
      <c r="O44" s="34">
        <v>4.4000000000000004</v>
      </c>
      <c r="P44" s="34">
        <v>5.5</v>
      </c>
      <c r="Q44" s="34">
        <v>6.6</v>
      </c>
      <c r="R44" s="34">
        <v>17</v>
      </c>
      <c r="S44" s="39">
        <v>538.4</v>
      </c>
      <c r="U44" s="33"/>
      <c r="V44" s="34" t="s">
        <v>88</v>
      </c>
      <c r="W44" s="34">
        <v>1.5</v>
      </c>
      <c r="X44" s="34">
        <v>2.25</v>
      </c>
      <c r="Y44" s="34">
        <v>3</v>
      </c>
      <c r="Z44" s="34">
        <v>3.75</v>
      </c>
      <c r="AA44" s="34">
        <v>4.5</v>
      </c>
      <c r="AB44" s="34">
        <v>18</v>
      </c>
      <c r="AC44" s="39">
        <v>373.5</v>
      </c>
    </row>
    <row r="45" spans="1:29">
      <c r="A45" s="33"/>
      <c r="B45" s="34" t="s">
        <v>89</v>
      </c>
      <c r="C45" s="34" t="s">
        <v>154</v>
      </c>
      <c r="D45" s="34" t="s">
        <v>154</v>
      </c>
      <c r="E45" s="34">
        <v>4</v>
      </c>
      <c r="F45" s="34">
        <v>5</v>
      </c>
      <c r="G45" s="34">
        <v>6</v>
      </c>
      <c r="H45" s="34">
        <v>23</v>
      </c>
      <c r="I45" s="39">
        <v>497</v>
      </c>
      <c r="K45" s="33"/>
      <c r="L45" s="34" t="s">
        <v>89</v>
      </c>
      <c r="M45" s="34">
        <v>1</v>
      </c>
      <c r="N45" s="34">
        <v>1.5</v>
      </c>
      <c r="O45" s="34">
        <v>2</v>
      </c>
      <c r="P45" s="34">
        <v>2.5</v>
      </c>
      <c r="Q45" s="34">
        <v>3</v>
      </c>
      <c r="R45" s="34">
        <v>13</v>
      </c>
      <c r="S45" s="39">
        <v>250</v>
      </c>
      <c r="U45" s="33"/>
      <c r="V45" s="34" t="s">
        <v>89</v>
      </c>
      <c r="W45" s="34">
        <v>3.2</v>
      </c>
      <c r="X45" s="34">
        <v>4.8499999999999996</v>
      </c>
      <c r="Y45" s="34">
        <v>6.5</v>
      </c>
      <c r="Z45" s="34">
        <v>8.15</v>
      </c>
      <c r="AA45" s="34">
        <v>9.8000000000000007</v>
      </c>
      <c r="AB45" s="34">
        <v>24</v>
      </c>
      <c r="AC45" s="39">
        <v>798.2</v>
      </c>
    </row>
    <row r="46" spans="1:29">
      <c r="A46" s="33"/>
      <c r="B46" s="34" t="s">
        <v>90</v>
      </c>
      <c r="C46" s="34" t="s">
        <v>154</v>
      </c>
      <c r="D46" s="34" t="s">
        <v>154</v>
      </c>
      <c r="E46" s="34">
        <v>3</v>
      </c>
      <c r="F46" s="34">
        <v>3.75</v>
      </c>
      <c r="G46" s="34">
        <v>4.5</v>
      </c>
      <c r="H46" s="34">
        <v>19</v>
      </c>
      <c r="I46" s="39">
        <v>374.5</v>
      </c>
      <c r="K46" s="33"/>
      <c r="L46" s="34" t="s">
        <v>90</v>
      </c>
      <c r="M46" s="34">
        <v>2.8</v>
      </c>
      <c r="N46" s="34">
        <v>4.2</v>
      </c>
      <c r="O46" s="34">
        <v>5.6</v>
      </c>
      <c r="P46" s="34">
        <v>7</v>
      </c>
      <c r="Q46" s="34">
        <v>8.4</v>
      </c>
      <c r="R46" s="34">
        <v>21</v>
      </c>
      <c r="S46" s="39">
        <v>684.6</v>
      </c>
      <c r="U46" s="33"/>
      <c r="V46" s="34" t="s">
        <v>90</v>
      </c>
      <c r="W46" s="34">
        <v>1.5</v>
      </c>
      <c r="X46" s="34">
        <v>2.65</v>
      </c>
      <c r="Y46" s="34">
        <v>3.8</v>
      </c>
      <c r="Z46" s="34">
        <v>4.95</v>
      </c>
      <c r="AA46" s="34">
        <v>6.1</v>
      </c>
      <c r="AB46" s="34">
        <v>16</v>
      </c>
      <c r="AC46" s="39">
        <v>497.9</v>
      </c>
    </row>
    <row r="47" spans="1:29">
      <c r="A47" s="35" t="s">
        <v>107</v>
      </c>
      <c r="B47" s="36" t="s">
        <v>155</v>
      </c>
      <c r="C47" s="36" t="s">
        <v>154</v>
      </c>
      <c r="D47" s="36" t="s">
        <v>154</v>
      </c>
      <c r="E47" s="36">
        <v>12.6</v>
      </c>
      <c r="F47" s="36">
        <v>15.75</v>
      </c>
      <c r="G47" s="36">
        <v>18.899999999999999</v>
      </c>
      <c r="H47" s="36">
        <v>68</v>
      </c>
      <c r="I47" s="40">
        <v>1561.1</v>
      </c>
      <c r="K47" s="41" t="s">
        <v>119</v>
      </c>
      <c r="L47" s="36" t="s">
        <v>155</v>
      </c>
      <c r="M47" s="36">
        <v>6</v>
      </c>
      <c r="N47" s="36">
        <v>9</v>
      </c>
      <c r="O47" s="36">
        <v>12</v>
      </c>
      <c r="P47" s="36">
        <v>15</v>
      </c>
      <c r="Q47" s="36">
        <v>18</v>
      </c>
      <c r="R47" s="36">
        <v>51</v>
      </c>
      <c r="S47" s="40">
        <v>1473</v>
      </c>
      <c r="U47" s="35" t="s">
        <v>135</v>
      </c>
      <c r="V47" s="36" t="s">
        <v>155</v>
      </c>
      <c r="W47" s="36">
        <v>6.2</v>
      </c>
      <c r="X47" s="36">
        <v>9.75</v>
      </c>
      <c r="Y47" s="36">
        <v>13.3</v>
      </c>
      <c r="Z47" s="36">
        <v>16.850000000000001</v>
      </c>
      <c r="AA47" s="36">
        <v>20.399999999999999</v>
      </c>
      <c r="AB47" s="36">
        <v>58</v>
      </c>
      <c r="AC47" s="40">
        <v>1669.6</v>
      </c>
    </row>
    <row r="48" spans="1:29">
      <c r="A48" s="31" t="s">
        <v>87</v>
      </c>
      <c r="B48" s="32" t="s">
        <v>146</v>
      </c>
      <c r="C48" s="32" t="s">
        <v>147</v>
      </c>
      <c r="D48" s="32" t="s">
        <v>148</v>
      </c>
      <c r="E48" s="32" t="s">
        <v>149</v>
      </c>
      <c r="F48" s="32" t="s">
        <v>150</v>
      </c>
      <c r="G48" s="32" t="s">
        <v>151</v>
      </c>
      <c r="H48" s="32" t="s">
        <v>152</v>
      </c>
      <c r="I48" s="38" t="s">
        <v>153</v>
      </c>
      <c r="K48" s="31" t="s">
        <v>87</v>
      </c>
      <c r="L48" s="32" t="s">
        <v>146</v>
      </c>
      <c r="M48" s="32" t="s">
        <v>147</v>
      </c>
      <c r="N48" s="32" t="s">
        <v>148</v>
      </c>
      <c r="O48" s="32" t="s">
        <v>149</v>
      </c>
      <c r="P48" s="32" t="s">
        <v>150</v>
      </c>
      <c r="Q48" s="32" t="s">
        <v>151</v>
      </c>
      <c r="R48" s="32" t="s">
        <v>152</v>
      </c>
      <c r="S48" s="38" t="s">
        <v>153</v>
      </c>
      <c r="U48" s="31" t="s">
        <v>87</v>
      </c>
      <c r="V48" s="32" t="s">
        <v>146</v>
      </c>
      <c r="W48" s="32" t="s">
        <v>147</v>
      </c>
      <c r="X48" s="32" t="s">
        <v>148</v>
      </c>
      <c r="Y48" s="32" t="s">
        <v>149</v>
      </c>
      <c r="Z48" s="32" t="s">
        <v>150</v>
      </c>
      <c r="AA48" s="32" t="s">
        <v>151</v>
      </c>
      <c r="AB48" s="32" t="s">
        <v>152</v>
      </c>
      <c r="AC48" s="38" t="s">
        <v>153</v>
      </c>
    </row>
    <row r="49" spans="1:29">
      <c r="A49" s="33"/>
      <c r="B49" s="34" t="s">
        <v>88</v>
      </c>
      <c r="C49" s="34" t="s">
        <v>154</v>
      </c>
      <c r="D49" s="34">
        <v>4.95</v>
      </c>
      <c r="E49" s="34" t="s">
        <v>156</v>
      </c>
      <c r="F49" s="34" t="s">
        <v>156</v>
      </c>
      <c r="G49" s="34" t="s">
        <v>156</v>
      </c>
      <c r="H49" s="34">
        <v>26</v>
      </c>
      <c r="I49" s="39" t="s">
        <v>156</v>
      </c>
      <c r="K49" s="33"/>
      <c r="L49" s="34" t="s">
        <v>88</v>
      </c>
      <c r="M49" s="34" t="s">
        <v>154</v>
      </c>
      <c r="N49" s="34" t="s">
        <v>154</v>
      </c>
      <c r="O49" s="34">
        <v>3.4</v>
      </c>
      <c r="P49" s="34">
        <v>4.25</v>
      </c>
      <c r="Q49" s="34">
        <v>5.0999999999999996</v>
      </c>
      <c r="R49" s="34">
        <v>14</v>
      </c>
      <c r="S49" s="39">
        <v>416.9</v>
      </c>
      <c r="U49" s="33"/>
      <c r="V49" s="34" t="s">
        <v>88</v>
      </c>
      <c r="W49" s="34">
        <v>3.2</v>
      </c>
      <c r="X49" s="34">
        <v>4.8</v>
      </c>
      <c r="Y49" s="34">
        <v>6.4</v>
      </c>
      <c r="Z49" s="34">
        <v>8</v>
      </c>
      <c r="AA49" s="34">
        <v>9.6</v>
      </c>
      <c r="AB49" s="34">
        <v>23</v>
      </c>
      <c r="AC49" s="39">
        <v>781.4</v>
      </c>
    </row>
    <row r="50" spans="1:29">
      <c r="A50" s="33"/>
      <c r="B50" s="34" t="s">
        <v>89</v>
      </c>
      <c r="C50" s="34" t="s">
        <v>154</v>
      </c>
      <c r="D50" s="34">
        <v>3.3</v>
      </c>
      <c r="E50" s="34" t="s">
        <v>156</v>
      </c>
      <c r="F50" s="34" t="s">
        <v>156</v>
      </c>
      <c r="G50" s="34" t="s">
        <v>156</v>
      </c>
      <c r="H50" s="34">
        <v>16</v>
      </c>
      <c r="I50" s="39" t="s">
        <v>156</v>
      </c>
      <c r="K50" s="33"/>
      <c r="L50" s="34" t="s">
        <v>89</v>
      </c>
      <c r="M50" s="34" t="s">
        <v>154</v>
      </c>
      <c r="N50" s="34" t="s">
        <v>154</v>
      </c>
      <c r="O50" s="34">
        <v>3.6</v>
      </c>
      <c r="P50" s="34">
        <v>4.5</v>
      </c>
      <c r="Q50" s="34">
        <v>5.4</v>
      </c>
      <c r="R50" s="34">
        <v>19</v>
      </c>
      <c r="S50" s="39">
        <v>445.6</v>
      </c>
      <c r="U50" s="33"/>
      <c r="V50" s="34" t="s">
        <v>89</v>
      </c>
      <c r="W50" s="34">
        <v>2.4</v>
      </c>
      <c r="X50" s="34">
        <v>3.6</v>
      </c>
      <c r="Y50" s="34">
        <v>4.8</v>
      </c>
      <c r="Z50" s="34">
        <v>6</v>
      </c>
      <c r="AA50" s="34">
        <v>7.2</v>
      </c>
      <c r="AB50" s="34">
        <v>17</v>
      </c>
      <c r="AC50" s="39">
        <v>585.79999999999995</v>
      </c>
    </row>
    <row r="51" spans="1:29">
      <c r="A51" s="33"/>
      <c r="B51" s="34" t="s">
        <v>90</v>
      </c>
      <c r="C51" s="34" t="s">
        <v>154</v>
      </c>
      <c r="D51" s="34">
        <v>1.35</v>
      </c>
      <c r="E51" s="34" t="s">
        <v>156</v>
      </c>
      <c r="F51" s="34" t="s">
        <v>156</v>
      </c>
      <c r="G51" s="34" t="s">
        <v>156</v>
      </c>
      <c r="H51" s="34">
        <v>9</v>
      </c>
      <c r="I51" s="39" t="s">
        <v>156</v>
      </c>
      <c r="K51" s="33"/>
      <c r="L51" s="34" t="s">
        <v>90</v>
      </c>
      <c r="M51" s="34" t="s">
        <v>154</v>
      </c>
      <c r="N51" s="34" t="s">
        <v>154</v>
      </c>
      <c r="O51" s="34">
        <v>5.6</v>
      </c>
      <c r="P51" s="34">
        <v>7</v>
      </c>
      <c r="Q51" s="34">
        <v>9.6</v>
      </c>
      <c r="R51" s="34">
        <v>20</v>
      </c>
      <c r="S51" s="39">
        <v>778.4</v>
      </c>
      <c r="U51" s="33"/>
      <c r="V51" s="34" t="s">
        <v>90</v>
      </c>
      <c r="W51" s="34">
        <v>1.6</v>
      </c>
      <c r="X51" s="34">
        <v>2.4</v>
      </c>
      <c r="Y51" s="34">
        <v>3.2</v>
      </c>
      <c r="Z51" s="34">
        <v>4</v>
      </c>
      <c r="AA51" s="34">
        <v>4.8</v>
      </c>
      <c r="AB51" s="34">
        <v>14</v>
      </c>
      <c r="AC51" s="39">
        <v>393.2</v>
      </c>
    </row>
    <row r="52" spans="1:29">
      <c r="A52" s="35" t="s">
        <v>108</v>
      </c>
      <c r="B52" s="36" t="s">
        <v>155</v>
      </c>
      <c r="C52" s="36" t="s">
        <v>154</v>
      </c>
      <c r="D52" s="36">
        <v>9.6</v>
      </c>
      <c r="E52" s="36" t="s">
        <v>156</v>
      </c>
      <c r="F52" s="36" t="s">
        <v>156</v>
      </c>
      <c r="G52" s="36" t="s">
        <v>156</v>
      </c>
      <c r="H52" s="36">
        <v>51</v>
      </c>
      <c r="I52" s="40" t="s">
        <v>156</v>
      </c>
      <c r="K52" s="35" t="s">
        <v>120</v>
      </c>
      <c r="L52" s="36" t="s">
        <v>155</v>
      </c>
      <c r="M52" s="36" t="s">
        <v>154</v>
      </c>
      <c r="N52" s="36" t="s">
        <v>154</v>
      </c>
      <c r="O52" s="36">
        <v>12.6</v>
      </c>
      <c r="P52" s="36">
        <v>15.75</v>
      </c>
      <c r="Q52" s="36">
        <v>20.100000000000001</v>
      </c>
      <c r="R52" s="36">
        <v>53</v>
      </c>
      <c r="S52" s="40">
        <v>1640.9</v>
      </c>
      <c r="U52" s="35" t="s">
        <v>136</v>
      </c>
      <c r="V52" s="36" t="s">
        <v>155</v>
      </c>
      <c r="W52" s="36">
        <v>7.2</v>
      </c>
      <c r="X52" s="36">
        <v>10.8</v>
      </c>
      <c r="Y52" s="36">
        <v>14.4</v>
      </c>
      <c r="Z52" s="36">
        <v>18</v>
      </c>
      <c r="AA52" s="36">
        <v>21.6</v>
      </c>
      <c r="AB52" s="36">
        <v>54</v>
      </c>
      <c r="AC52" s="40">
        <v>1760.4</v>
      </c>
    </row>
    <row r="53" spans="1:29">
      <c r="A53" s="31" t="s">
        <v>87</v>
      </c>
      <c r="B53" s="32" t="s">
        <v>146</v>
      </c>
      <c r="C53" s="32" t="s">
        <v>147</v>
      </c>
      <c r="D53" s="32" t="s">
        <v>148</v>
      </c>
      <c r="E53" s="32" t="s">
        <v>149</v>
      </c>
      <c r="F53" s="32" t="s">
        <v>150</v>
      </c>
      <c r="G53" s="32" t="s">
        <v>151</v>
      </c>
      <c r="H53" s="32" t="s">
        <v>152</v>
      </c>
      <c r="I53" s="38" t="s">
        <v>153</v>
      </c>
      <c r="K53" s="31" t="s">
        <v>87</v>
      </c>
      <c r="L53" s="32" t="s">
        <v>146</v>
      </c>
      <c r="M53" s="32" t="s">
        <v>147</v>
      </c>
      <c r="N53" s="32" t="s">
        <v>148</v>
      </c>
      <c r="O53" s="32" t="s">
        <v>149</v>
      </c>
      <c r="P53" s="32" t="s">
        <v>150</v>
      </c>
      <c r="Q53" s="32" t="s">
        <v>151</v>
      </c>
      <c r="R53" s="32" t="s">
        <v>152</v>
      </c>
      <c r="S53" s="38" t="s">
        <v>153</v>
      </c>
      <c r="U53" s="31" t="s">
        <v>87</v>
      </c>
      <c r="V53" s="32" t="s">
        <v>146</v>
      </c>
      <c r="W53" s="32" t="s">
        <v>147</v>
      </c>
      <c r="X53" s="32" t="s">
        <v>148</v>
      </c>
      <c r="Y53" s="32" t="s">
        <v>149</v>
      </c>
      <c r="Z53" s="32" t="s">
        <v>150</v>
      </c>
      <c r="AA53" s="32" t="s">
        <v>151</v>
      </c>
      <c r="AB53" s="32" t="s">
        <v>152</v>
      </c>
      <c r="AC53" s="38" t="s">
        <v>153</v>
      </c>
    </row>
    <row r="54" spans="1:29">
      <c r="A54" s="33"/>
      <c r="B54" s="34" t="s">
        <v>88</v>
      </c>
      <c r="C54" s="34" t="s">
        <v>154</v>
      </c>
      <c r="D54" s="34" t="s">
        <v>154</v>
      </c>
      <c r="E54" s="34">
        <v>6.6</v>
      </c>
      <c r="F54" s="34">
        <v>8.25</v>
      </c>
      <c r="G54" s="34">
        <v>9.9</v>
      </c>
      <c r="H54" s="34">
        <v>23</v>
      </c>
      <c r="I54" s="39">
        <v>805.1</v>
      </c>
      <c r="K54" s="33"/>
      <c r="L54" s="34" t="s">
        <v>88</v>
      </c>
      <c r="M54" s="34" t="s">
        <v>154</v>
      </c>
      <c r="N54" s="34" t="s">
        <v>154</v>
      </c>
      <c r="O54" s="34">
        <v>6.3</v>
      </c>
      <c r="P54" s="34">
        <v>7.9</v>
      </c>
      <c r="Q54" s="34">
        <v>9.5</v>
      </c>
      <c r="R54" s="34">
        <v>26</v>
      </c>
      <c r="S54" s="39">
        <v>776.5</v>
      </c>
      <c r="U54" s="33"/>
      <c r="V54" s="34" t="s">
        <v>88</v>
      </c>
      <c r="W54" s="34" t="s">
        <v>154</v>
      </c>
      <c r="X54" s="34">
        <v>3.45</v>
      </c>
      <c r="Y54" s="34" t="s">
        <v>156</v>
      </c>
      <c r="Z54" s="34" t="s">
        <v>156</v>
      </c>
      <c r="AA54" s="34" t="s">
        <v>156</v>
      </c>
      <c r="AB54" s="34">
        <v>25</v>
      </c>
      <c r="AC54" s="39" t="s">
        <v>156</v>
      </c>
    </row>
    <row r="55" spans="1:29">
      <c r="A55" s="33"/>
      <c r="B55" s="34" t="s">
        <v>89</v>
      </c>
      <c r="C55" s="34" t="s">
        <v>154</v>
      </c>
      <c r="D55" s="34" t="s">
        <v>154</v>
      </c>
      <c r="E55" s="34">
        <v>2</v>
      </c>
      <c r="F55" s="34">
        <v>2.5</v>
      </c>
      <c r="G55" s="34">
        <v>3</v>
      </c>
      <c r="H55" s="34">
        <v>14</v>
      </c>
      <c r="I55" s="39">
        <v>251</v>
      </c>
      <c r="K55" s="33"/>
      <c r="L55" s="34" t="s">
        <v>89</v>
      </c>
      <c r="M55" s="34" t="s">
        <v>154</v>
      </c>
      <c r="N55" s="34" t="s">
        <v>154</v>
      </c>
      <c r="O55" s="34">
        <v>2.1</v>
      </c>
      <c r="P55" s="34">
        <v>2.5</v>
      </c>
      <c r="Q55" s="34">
        <v>2.9</v>
      </c>
      <c r="R55" s="34">
        <v>18</v>
      </c>
      <c r="S55" s="39">
        <v>247.1</v>
      </c>
      <c r="U55" s="33"/>
      <c r="V55" s="34" t="s">
        <v>89</v>
      </c>
      <c r="W55" s="34" t="s">
        <v>154</v>
      </c>
      <c r="X55" s="34">
        <v>4.2</v>
      </c>
      <c r="Y55" s="34" t="s">
        <v>156</v>
      </c>
      <c r="Z55" s="34" t="s">
        <v>156</v>
      </c>
      <c r="AA55" s="34" t="s">
        <v>156</v>
      </c>
      <c r="AB55" s="34">
        <v>29</v>
      </c>
      <c r="AC55" s="39" t="s">
        <v>156</v>
      </c>
    </row>
    <row r="56" spans="1:29">
      <c r="A56" s="33"/>
      <c r="B56" s="34" t="s">
        <v>90</v>
      </c>
      <c r="C56" s="34" t="s">
        <v>154</v>
      </c>
      <c r="D56" s="34" t="s">
        <v>154</v>
      </c>
      <c r="E56" s="34">
        <v>5.6</v>
      </c>
      <c r="F56" s="34">
        <v>7</v>
      </c>
      <c r="G56" s="34">
        <v>8.4</v>
      </c>
      <c r="H56" s="34">
        <v>16</v>
      </c>
      <c r="I56" s="39">
        <v>679.6</v>
      </c>
      <c r="K56" s="33"/>
      <c r="L56" s="34" t="s">
        <v>90</v>
      </c>
      <c r="M56" s="34" t="s">
        <v>154</v>
      </c>
      <c r="N56" s="34" t="s">
        <v>154</v>
      </c>
      <c r="O56" s="34">
        <v>5.0999999999999996</v>
      </c>
      <c r="P56" s="34">
        <v>6.5</v>
      </c>
      <c r="Q56" s="34">
        <v>7.9</v>
      </c>
      <c r="R56" s="34">
        <v>20</v>
      </c>
      <c r="S56" s="39">
        <v>644.1</v>
      </c>
      <c r="U56" s="33"/>
      <c r="V56" s="34" t="s">
        <v>90</v>
      </c>
      <c r="W56" s="34" t="s">
        <v>154</v>
      </c>
      <c r="X56" s="34">
        <v>1.8</v>
      </c>
      <c r="Y56" s="34" t="s">
        <v>156</v>
      </c>
      <c r="Z56" s="34" t="s">
        <v>156</v>
      </c>
      <c r="AA56" s="34" t="s">
        <v>156</v>
      </c>
      <c r="AB56" s="34">
        <v>11</v>
      </c>
      <c r="AC56" s="39" t="s">
        <v>156</v>
      </c>
    </row>
    <row r="57" spans="1:29">
      <c r="A57" s="37" t="s">
        <v>109</v>
      </c>
      <c r="B57" s="36" t="s">
        <v>155</v>
      </c>
      <c r="C57" s="36" t="s">
        <v>154</v>
      </c>
      <c r="D57" s="36" t="s">
        <v>154</v>
      </c>
      <c r="E57" s="36">
        <v>14.2</v>
      </c>
      <c r="F57" s="36">
        <v>17.75</v>
      </c>
      <c r="G57" s="36">
        <v>21.3</v>
      </c>
      <c r="H57" s="36">
        <v>53</v>
      </c>
      <c r="I57" s="40">
        <v>1735.7</v>
      </c>
      <c r="K57" s="35" t="s">
        <v>121</v>
      </c>
      <c r="L57" s="36" t="s">
        <v>155</v>
      </c>
      <c r="M57" s="36" t="s">
        <v>154</v>
      </c>
      <c r="N57" s="36" t="s">
        <v>154</v>
      </c>
      <c r="O57" s="36">
        <v>13.5</v>
      </c>
      <c r="P57" s="36">
        <v>16.899999999999999</v>
      </c>
      <c r="Q57" s="36">
        <v>20.3</v>
      </c>
      <c r="R57" s="36">
        <v>64</v>
      </c>
      <c r="S57" s="40">
        <v>1667.7</v>
      </c>
      <c r="U57" s="35" t="s">
        <v>137</v>
      </c>
      <c r="V57" s="36" t="s">
        <v>155</v>
      </c>
      <c r="W57" s="36" t="s">
        <v>154</v>
      </c>
      <c r="X57" s="36">
        <v>9.4499999999999993</v>
      </c>
      <c r="Y57" s="36" t="s">
        <v>156</v>
      </c>
      <c r="Z57" s="36" t="s">
        <v>156</v>
      </c>
      <c r="AA57" s="36" t="s">
        <v>156</v>
      </c>
      <c r="AB57" s="36">
        <v>65</v>
      </c>
      <c r="AC57" s="40" t="s">
        <v>156</v>
      </c>
    </row>
    <row r="58" spans="1:29">
      <c r="K58" s="31" t="s">
        <v>87</v>
      </c>
      <c r="L58" s="32" t="s">
        <v>146</v>
      </c>
      <c r="M58" s="32" t="s">
        <v>147</v>
      </c>
      <c r="N58" s="32" t="s">
        <v>148</v>
      </c>
      <c r="O58" s="32" t="s">
        <v>149</v>
      </c>
      <c r="P58" s="32" t="s">
        <v>150</v>
      </c>
      <c r="Q58" s="32" t="s">
        <v>151</v>
      </c>
      <c r="R58" s="32" t="s">
        <v>152</v>
      </c>
      <c r="S58" s="38" t="s">
        <v>153</v>
      </c>
      <c r="U58" s="31" t="s">
        <v>87</v>
      </c>
      <c r="V58" s="32" t="s">
        <v>146</v>
      </c>
      <c r="W58" s="32" t="s">
        <v>147</v>
      </c>
      <c r="X58" s="32" t="s">
        <v>148</v>
      </c>
      <c r="Y58" s="32" t="s">
        <v>149</v>
      </c>
      <c r="Z58" s="32" t="s">
        <v>150</v>
      </c>
      <c r="AA58" s="32" t="s">
        <v>151</v>
      </c>
      <c r="AB58" s="32" t="s">
        <v>152</v>
      </c>
      <c r="AC58" s="38" t="s">
        <v>153</v>
      </c>
    </row>
    <row r="59" spans="1:29">
      <c r="K59" s="33"/>
      <c r="L59" s="34" t="s">
        <v>88</v>
      </c>
      <c r="M59" s="34">
        <v>2</v>
      </c>
      <c r="N59" s="34">
        <v>3</v>
      </c>
      <c r="O59" s="34">
        <v>4</v>
      </c>
      <c r="P59" s="34">
        <v>5</v>
      </c>
      <c r="Q59" s="34">
        <v>6</v>
      </c>
      <c r="R59" s="34">
        <v>17</v>
      </c>
      <c r="S59" s="39">
        <v>491</v>
      </c>
      <c r="U59" s="33"/>
      <c r="V59" s="34" t="s">
        <v>88</v>
      </c>
      <c r="W59" s="34" t="s">
        <v>154</v>
      </c>
      <c r="X59" s="34" t="s">
        <v>154</v>
      </c>
      <c r="Y59" s="34">
        <v>4</v>
      </c>
      <c r="Z59" s="34">
        <v>5</v>
      </c>
      <c r="AA59" s="34">
        <v>6</v>
      </c>
      <c r="AB59" s="34">
        <v>16</v>
      </c>
      <c r="AC59" s="39">
        <v>490</v>
      </c>
    </row>
    <row r="60" spans="1:29">
      <c r="K60" s="33"/>
      <c r="L60" s="34" t="s">
        <v>89</v>
      </c>
      <c r="M60" s="34">
        <v>1.9</v>
      </c>
      <c r="N60" s="34">
        <v>2.85</v>
      </c>
      <c r="O60" s="34">
        <v>3.8</v>
      </c>
      <c r="P60" s="34">
        <v>4.75</v>
      </c>
      <c r="Q60" s="34">
        <v>5.7</v>
      </c>
      <c r="R60" s="34">
        <v>15</v>
      </c>
      <c r="S60" s="39">
        <v>465.3</v>
      </c>
      <c r="U60" s="33"/>
      <c r="V60" s="34" t="s">
        <v>89</v>
      </c>
      <c r="W60" s="34" t="s">
        <v>154</v>
      </c>
      <c r="X60" s="34" t="s">
        <v>154</v>
      </c>
      <c r="Y60" s="34">
        <v>5</v>
      </c>
      <c r="Z60" s="34">
        <v>6.25</v>
      </c>
      <c r="AA60" s="34">
        <v>7.5</v>
      </c>
      <c r="AB60" s="34">
        <v>22</v>
      </c>
      <c r="AC60" s="39">
        <v>614.5</v>
      </c>
    </row>
    <row r="61" spans="1:29">
      <c r="K61" s="33"/>
      <c r="L61" s="34" t="s">
        <v>90</v>
      </c>
      <c r="M61" s="34">
        <v>2.4</v>
      </c>
      <c r="N61" s="34">
        <v>3.6</v>
      </c>
      <c r="O61" s="34">
        <v>4.8</v>
      </c>
      <c r="P61" s="34">
        <v>6</v>
      </c>
      <c r="Q61" s="34">
        <v>7.2</v>
      </c>
      <c r="R61" s="34">
        <v>26</v>
      </c>
      <c r="S61" s="39">
        <v>594.79999999999995</v>
      </c>
      <c r="U61" s="33"/>
      <c r="V61" s="34" t="s">
        <v>90</v>
      </c>
      <c r="W61" s="34" t="s">
        <v>154</v>
      </c>
      <c r="X61" s="34" t="s">
        <v>154</v>
      </c>
      <c r="Y61" s="34">
        <v>3.4</v>
      </c>
      <c r="Z61" s="34">
        <v>4.25</v>
      </c>
      <c r="AA61" s="34">
        <v>5.0999999999999996</v>
      </c>
      <c r="AB61" s="34">
        <v>15</v>
      </c>
      <c r="AC61" s="39">
        <v>417.9</v>
      </c>
    </row>
    <row r="62" spans="1:29">
      <c r="K62" s="35" t="s">
        <v>122</v>
      </c>
      <c r="L62" s="36" t="s">
        <v>155</v>
      </c>
      <c r="M62" s="36">
        <v>6.3</v>
      </c>
      <c r="N62" s="36">
        <v>9.4499999999999993</v>
      </c>
      <c r="O62" s="36">
        <v>12.6</v>
      </c>
      <c r="P62" s="36">
        <v>15.75</v>
      </c>
      <c r="Q62" s="36">
        <v>18.899999999999999</v>
      </c>
      <c r="R62" s="36">
        <v>58</v>
      </c>
      <c r="S62" s="40">
        <v>1551.1</v>
      </c>
      <c r="U62" s="35" t="s">
        <v>138</v>
      </c>
      <c r="V62" s="36" t="s">
        <v>155</v>
      </c>
      <c r="W62" s="36" t="s">
        <v>154</v>
      </c>
      <c r="X62" s="36" t="s">
        <v>154</v>
      </c>
      <c r="Y62" s="36">
        <v>12.4</v>
      </c>
      <c r="Z62" s="36">
        <v>15.5</v>
      </c>
      <c r="AA62" s="36">
        <v>18.600000000000001</v>
      </c>
      <c r="AB62" s="36">
        <v>53</v>
      </c>
      <c r="AC62" s="40">
        <v>1522.4</v>
      </c>
    </row>
    <row r="63" spans="1:29">
      <c r="K63" s="31" t="s">
        <v>87</v>
      </c>
      <c r="L63" s="32" t="s">
        <v>146</v>
      </c>
      <c r="M63" s="32" t="s">
        <v>147</v>
      </c>
      <c r="N63" s="32" t="s">
        <v>148</v>
      </c>
      <c r="O63" s="32" t="s">
        <v>149</v>
      </c>
      <c r="P63" s="32" t="s">
        <v>150</v>
      </c>
      <c r="Q63" s="32" t="s">
        <v>151</v>
      </c>
      <c r="R63" s="32" t="s">
        <v>152</v>
      </c>
      <c r="S63" s="38" t="s">
        <v>153</v>
      </c>
      <c r="U63" s="31" t="s">
        <v>87</v>
      </c>
      <c r="V63" s="32" t="s">
        <v>146</v>
      </c>
      <c r="W63" s="32" t="s">
        <v>147</v>
      </c>
      <c r="X63" s="32" t="s">
        <v>148</v>
      </c>
      <c r="Y63" s="32" t="s">
        <v>149</v>
      </c>
      <c r="Z63" s="32" t="s">
        <v>150</v>
      </c>
      <c r="AA63" s="32" t="s">
        <v>151</v>
      </c>
      <c r="AB63" s="32" t="s">
        <v>152</v>
      </c>
      <c r="AC63" s="38" t="s">
        <v>153</v>
      </c>
    </row>
    <row r="64" spans="1:29">
      <c r="K64" s="33"/>
      <c r="L64" s="34" t="s">
        <v>88</v>
      </c>
      <c r="M64" s="34" t="s">
        <v>154</v>
      </c>
      <c r="N64" s="34">
        <v>3.75</v>
      </c>
      <c r="O64" s="34">
        <v>5.2</v>
      </c>
      <c r="P64" s="34">
        <v>6.65</v>
      </c>
      <c r="Q64" s="34">
        <v>8.1</v>
      </c>
      <c r="R64" s="34">
        <v>21</v>
      </c>
      <c r="S64" s="39">
        <v>660.9</v>
      </c>
      <c r="U64" s="33"/>
      <c r="V64" s="34" t="s">
        <v>88</v>
      </c>
      <c r="W64" s="34" t="s">
        <v>154</v>
      </c>
      <c r="X64" s="34" t="s">
        <v>154</v>
      </c>
      <c r="Y64" s="34">
        <v>4.4000000000000004</v>
      </c>
      <c r="Z64" s="34">
        <v>5.5</v>
      </c>
      <c r="AA64" s="34">
        <v>6.6</v>
      </c>
      <c r="AB64" s="34">
        <v>25</v>
      </c>
      <c r="AC64" s="39">
        <v>546.4</v>
      </c>
    </row>
    <row r="65" spans="11:29">
      <c r="K65" s="33"/>
      <c r="L65" s="34" t="s">
        <v>89</v>
      </c>
      <c r="M65" s="34" t="s">
        <v>154</v>
      </c>
      <c r="N65" s="34">
        <v>2.85</v>
      </c>
      <c r="O65" s="34">
        <v>3.8</v>
      </c>
      <c r="P65" s="34">
        <v>4.75</v>
      </c>
      <c r="Q65" s="34">
        <v>5.7</v>
      </c>
      <c r="R65" s="34">
        <v>18</v>
      </c>
      <c r="S65" s="39">
        <v>468.3</v>
      </c>
      <c r="U65" s="33"/>
      <c r="V65" s="34" t="s">
        <v>89</v>
      </c>
      <c r="W65" s="34" t="s">
        <v>154</v>
      </c>
      <c r="X65" s="34" t="s">
        <v>154</v>
      </c>
      <c r="Y65" s="34">
        <v>6</v>
      </c>
      <c r="Z65" s="34">
        <v>7.5</v>
      </c>
      <c r="AA65" s="34">
        <v>9</v>
      </c>
      <c r="AB65" s="34">
        <v>29</v>
      </c>
      <c r="AC65" s="39">
        <v>740</v>
      </c>
    </row>
    <row r="66" spans="11:29">
      <c r="K66" s="33"/>
      <c r="L66" s="34" t="s">
        <v>90</v>
      </c>
      <c r="M66" s="34" t="s">
        <v>154</v>
      </c>
      <c r="N66" s="34">
        <v>4.2</v>
      </c>
      <c r="O66" s="34">
        <v>5.6</v>
      </c>
      <c r="P66" s="34">
        <v>7</v>
      </c>
      <c r="Q66" s="34">
        <v>8.4</v>
      </c>
      <c r="R66" s="34">
        <v>21</v>
      </c>
      <c r="S66" s="39">
        <v>684.6</v>
      </c>
      <c r="U66" s="33"/>
      <c r="V66" s="34" t="s">
        <v>90</v>
      </c>
      <c r="W66" s="34" t="s">
        <v>154</v>
      </c>
      <c r="X66" s="34" t="s">
        <v>154</v>
      </c>
      <c r="Y66" s="34">
        <v>2.8</v>
      </c>
      <c r="Z66" s="34">
        <v>3.5</v>
      </c>
      <c r="AA66" s="34">
        <v>4.2</v>
      </c>
      <c r="AB66" s="34">
        <v>11</v>
      </c>
      <c r="AC66" s="39">
        <v>342.8</v>
      </c>
    </row>
    <row r="67" spans="11:29">
      <c r="K67" s="35" t="s">
        <v>123</v>
      </c>
      <c r="L67" s="36" t="s">
        <v>155</v>
      </c>
      <c r="M67" s="36" t="s">
        <v>154</v>
      </c>
      <c r="N67" s="36">
        <v>10.8</v>
      </c>
      <c r="O67" s="36">
        <v>14.6</v>
      </c>
      <c r="P67" s="36">
        <v>18.399999999999999</v>
      </c>
      <c r="Q67" s="36">
        <v>22.2</v>
      </c>
      <c r="R67" s="36">
        <v>60</v>
      </c>
      <c r="S67" s="40">
        <v>1813.8</v>
      </c>
      <c r="U67" s="35" t="s">
        <v>139</v>
      </c>
      <c r="V67" s="36" t="s">
        <v>155</v>
      </c>
      <c r="W67" s="36" t="s">
        <v>154</v>
      </c>
      <c r="X67" s="36" t="s">
        <v>154</v>
      </c>
      <c r="Y67" s="36">
        <v>13.2</v>
      </c>
      <c r="Z67" s="36">
        <v>16.5</v>
      </c>
      <c r="AA67" s="36">
        <v>19.8</v>
      </c>
      <c r="AB67" s="36">
        <v>65</v>
      </c>
      <c r="AC67" s="40">
        <v>1629.2</v>
      </c>
    </row>
    <row r="68" spans="11:29">
      <c r="K68" s="31" t="s">
        <v>87</v>
      </c>
      <c r="L68" s="32" t="s">
        <v>146</v>
      </c>
      <c r="M68" s="32" t="s">
        <v>147</v>
      </c>
      <c r="N68" s="32" t="s">
        <v>148</v>
      </c>
      <c r="O68" s="32" t="s">
        <v>149</v>
      </c>
      <c r="P68" s="32" t="s">
        <v>150</v>
      </c>
      <c r="Q68" s="32" t="s">
        <v>151</v>
      </c>
      <c r="R68" s="32" t="s">
        <v>152</v>
      </c>
      <c r="S68" s="38" t="s">
        <v>153</v>
      </c>
      <c r="U68" s="31" t="s">
        <v>87</v>
      </c>
      <c r="V68" s="32" t="s">
        <v>146</v>
      </c>
      <c r="W68" s="32" t="s">
        <v>147</v>
      </c>
      <c r="X68" s="32" t="s">
        <v>148</v>
      </c>
      <c r="Y68" s="32" t="s">
        <v>149</v>
      </c>
      <c r="Z68" s="32" t="s">
        <v>150</v>
      </c>
      <c r="AA68" s="32" t="s">
        <v>151</v>
      </c>
      <c r="AB68" s="32" t="s">
        <v>152</v>
      </c>
      <c r="AC68" s="38" t="s">
        <v>153</v>
      </c>
    </row>
    <row r="69" spans="11:29">
      <c r="K69" s="33"/>
      <c r="L69" s="34" t="s">
        <v>88</v>
      </c>
      <c r="M69" s="34" t="s">
        <v>154</v>
      </c>
      <c r="N69" s="34">
        <v>3</v>
      </c>
      <c r="O69" s="34">
        <v>4</v>
      </c>
      <c r="P69" s="34">
        <v>5</v>
      </c>
      <c r="Q69" s="34">
        <v>6</v>
      </c>
      <c r="R69" s="34">
        <v>15</v>
      </c>
      <c r="S69" s="39">
        <v>489</v>
      </c>
      <c r="U69" s="33"/>
      <c r="V69" s="34" t="s">
        <v>88</v>
      </c>
      <c r="W69" s="34" t="s">
        <v>154</v>
      </c>
      <c r="X69" s="34" t="s">
        <v>154</v>
      </c>
      <c r="Y69" s="34">
        <v>3.4</v>
      </c>
      <c r="Z69" s="34">
        <v>4.25</v>
      </c>
      <c r="AA69" s="34">
        <v>5.0999999999999996</v>
      </c>
      <c r="AB69" s="34">
        <v>16</v>
      </c>
      <c r="AC69" s="39">
        <v>418.9</v>
      </c>
    </row>
    <row r="70" spans="11:29">
      <c r="K70" s="33"/>
      <c r="L70" s="34" t="s">
        <v>89</v>
      </c>
      <c r="M70" s="34" t="s">
        <v>154</v>
      </c>
      <c r="N70" s="34">
        <v>2.7</v>
      </c>
      <c r="O70" s="34">
        <v>3.7</v>
      </c>
      <c r="P70" s="34">
        <v>4.7</v>
      </c>
      <c r="Q70" s="34">
        <v>5.7</v>
      </c>
      <c r="R70" s="34">
        <v>18</v>
      </c>
      <c r="S70" s="39">
        <v>468.3</v>
      </c>
      <c r="U70" s="33"/>
      <c r="V70" s="34" t="s">
        <v>89</v>
      </c>
      <c r="W70" s="34" t="s">
        <v>154</v>
      </c>
      <c r="X70" s="34" t="s">
        <v>154</v>
      </c>
      <c r="Y70" s="34">
        <v>5</v>
      </c>
      <c r="Z70" s="34">
        <v>6.25</v>
      </c>
      <c r="AA70" s="34">
        <v>7.5</v>
      </c>
      <c r="AB70" s="34">
        <v>24</v>
      </c>
      <c r="AC70" s="39">
        <v>616.5</v>
      </c>
    </row>
    <row r="71" spans="11:29">
      <c r="K71" s="33"/>
      <c r="L71" s="34" t="s">
        <v>90</v>
      </c>
      <c r="M71" s="34" t="s">
        <v>154</v>
      </c>
      <c r="N71" s="34">
        <v>4.2</v>
      </c>
      <c r="O71" s="34">
        <v>5.8</v>
      </c>
      <c r="P71" s="34">
        <v>7.4</v>
      </c>
      <c r="Q71" s="34">
        <v>9</v>
      </c>
      <c r="R71" s="34">
        <v>20</v>
      </c>
      <c r="S71" s="39">
        <v>731</v>
      </c>
      <c r="U71" s="33"/>
      <c r="V71" s="34" t="s">
        <v>90</v>
      </c>
      <c r="W71" s="34" t="s">
        <v>154</v>
      </c>
      <c r="X71" s="34" t="s">
        <v>154</v>
      </c>
      <c r="Y71" s="34">
        <v>4</v>
      </c>
      <c r="Z71" s="34">
        <v>5</v>
      </c>
      <c r="AA71" s="34">
        <v>6</v>
      </c>
      <c r="AB71" s="34">
        <v>18</v>
      </c>
      <c r="AC71" s="39">
        <v>492</v>
      </c>
    </row>
    <row r="72" spans="11:29">
      <c r="K72" s="35" t="s">
        <v>124</v>
      </c>
      <c r="L72" s="36" t="s">
        <v>155</v>
      </c>
      <c r="M72" s="36" t="s">
        <v>154</v>
      </c>
      <c r="N72" s="36">
        <v>9.9</v>
      </c>
      <c r="O72" s="36">
        <v>13.5</v>
      </c>
      <c r="P72" s="36">
        <v>17.100000000000001</v>
      </c>
      <c r="Q72" s="36">
        <v>20.7</v>
      </c>
      <c r="R72" s="36">
        <v>53</v>
      </c>
      <c r="S72" s="40">
        <v>1688.3</v>
      </c>
      <c r="U72" s="35" t="s">
        <v>140</v>
      </c>
      <c r="V72" s="36" t="s">
        <v>155</v>
      </c>
      <c r="W72" s="36" t="s">
        <v>154</v>
      </c>
      <c r="X72" s="36" t="s">
        <v>154</v>
      </c>
      <c r="Y72" s="36">
        <v>12.4</v>
      </c>
      <c r="Z72" s="36">
        <v>15.5</v>
      </c>
      <c r="AA72" s="36">
        <v>18.600000000000001</v>
      </c>
      <c r="AB72" s="36">
        <v>58</v>
      </c>
      <c r="AC72" s="40">
        <v>1527.4</v>
      </c>
    </row>
    <row r="73" spans="11:29">
      <c r="K73" s="31" t="s">
        <v>87</v>
      </c>
      <c r="L73" s="32" t="s">
        <v>146</v>
      </c>
      <c r="M73" s="32" t="s">
        <v>147</v>
      </c>
      <c r="N73" s="32" t="s">
        <v>148</v>
      </c>
      <c r="O73" s="32" t="s">
        <v>149</v>
      </c>
      <c r="P73" s="32" t="s">
        <v>150</v>
      </c>
      <c r="Q73" s="32" t="s">
        <v>151</v>
      </c>
      <c r="R73" s="32" t="s">
        <v>152</v>
      </c>
      <c r="S73" s="38" t="s">
        <v>153</v>
      </c>
      <c r="U73" s="31" t="s">
        <v>87</v>
      </c>
      <c r="V73" s="32" t="s">
        <v>146</v>
      </c>
      <c r="W73" s="32" t="s">
        <v>147</v>
      </c>
      <c r="X73" s="32" t="s">
        <v>148</v>
      </c>
      <c r="Y73" s="32" t="s">
        <v>149</v>
      </c>
      <c r="Z73" s="32" t="s">
        <v>150</v>
      </c>
      <c r="AA73" s="32" t="s">
        <v>151</v>
      </c>
      <c r="AB73" s="32" t="s">
        <v>152</v>
      </c>
      <c r="AC73" s="38" t="s">
        <v>153</v>
      </c>
    </row>
    <row r="74" spans="11:29">
      <c r="K74" s="33"/>
      <c r="L74" s="34" t="s">
        <v>88</v>
      </c>
      <c r="M74" s="34" t="s">
        <v>154</v>
      </c>
      <c r="N74" s="34" t="s">
        <v>154</v>
      </c>
      <c r="O74" s="34">
        <v>3.8</v>
      </c>
      <c r="P74" s="34">
        <v>4.75</v>
      </c>
      <c r="Q74" s="34">
        <v>5.7</v>
      </c>
      <c r="R74" s="34">
        <v>17</v>
      </c>
      <c r="S74" s="39">
        <v>467.3</v>
      </c>
      <c r="U74" s="33"/>
      <c r="V74" s="34" t="s">
        <v>88</v>
      </c>
      <c r="W74" s="34" t="s">
        <v>154</v>
      </c>
      <c r="X74" s="34">
        <v>2.4</v>
      </c>
      <c r="Y74" s="34">
        <v>3.2</v>
      </c>
      <c r="Z74" s="34">
        <v>4</v>
      </c>
      <c r="AA74" s="34">
        <v>4.8</v>
      </c>
      <c r="AB74" s="34">
        <v>19</v>
      </c>
      <c r="AC74" s="39">
        <v>398.2</v>
      </c>
    </row>
    <row r="75" spans="11:29">
      <c r="K75" s="33"/>
      <c r="L75" s="34" t="s">
        <v>89</v>
      </c>
      <c r="M75" s="34" t="s">
        <v>154</v>
      </c>
      <c r="N75" s="34" t="s">
        <v>154</v>
      </c>
      <c r="O75" s="34">
        <v>3.9</v>
      </c>
      <c r="P75" s="34">
        <v>4.9000000000000004</v>
      </c>
      <c r="Q75" s="34">
        <v>5.9</v>
      </c>
      <c r="R75" s="34">
        <v>18</v>
      </c>
      <c r="S75" s="39">
        <v>484.1</v>
      </c>
      <c r="U75" s="33"/>
      <c r="V75" s="34" t="s">
        <v>89</v>
      </c>
      <c r="W75" s="34" t="s">
        <v>154</v>
      </c>
      <c r="X75" s="34">
        <v>4.95</v>
      </c>
      <c r="Y75" s="34">
        <v>6.6</v>
      </c>
      <c r="Z75" s="34">
        <v>8.25</v>
      </c>
      <c r="AA75" s="34">
        <v>9.9</v>
      </c>
      <c r="AB75" s="34">
        <v>20</v>
      </c>
      <c r="AC75" s="39">
        <v>802.1</v>
      </c>
    </row>
    <row r="76" spans="11:29">
      <c r="K76" s="33"/>
      <c r="L76" s="34" t="s">
        <v>90</v>
      </c>
      <c r="M76" s="34" t="s">
        <v>154</v>
      </c>
      <c r="N76" s="34" t="s">
        <v>154</v>
      </c>
      <c r="O76" s="34">
        <v>6.3</v>
      </c>
      <c r="P76" s="34">
        <v>8.0500000000000007</v>
      </c>
      <c r="Q76" s="34">
        <v>9.8000000000000007</v>
      </c>
      <c r="R76" s="34">
        <v>25</v>
      </c>
      <c r="S76" s="39">
        <v>799.2</v>
      </c>
      <c r="U76" s="33"/>
      <c r="V76" s="34" t="s">
        <v>90</v>
      </c>
      <c r="W76" s="34" t="s">
        <v>154</v>
      </c>
      <c r="X76" s="34">
        <v>3</v>
      </c>
      <c r="Y76" s="34">
        <v>4</v>
      </c>
      <c r="Z76" s="34">
        <v>5</v>
      </c>
      <c r="AA76" s="34">
        <v>6</v>
      </c>
      <c r="AB76" s="34">
        <v>16</v>
      </c>
      <c r="AC76" s="39">
        <v>490</v>
      </c>
    </row>
    <row r="77" spans="11:29">
      <c r="K77" s="37" t="s">
        <v>125</v>
      </c>
      <c r="L77" s="36" t="s">
        <v>155</v>
      </c>
      <c r="M77" s="36" t="s">
        <v>154</v>
      </c>
      <c r="N77" s="36" t="s">
        <v>154</v>
      </c>
      <c r="O77" s="36">
        <v>14</v>
      </c>
      <c r="P77" s="36">
        <v>17.7</v>
      </c>
      <c r="Q77" s="36">
        <v>21.4</v>
      </c>
      <c r="R77" s="36">
        <v>60</v>
      </c>
      <c r="S77" s="40">
        <v>1750.6</v>
      </c>
      <c r="U77" s="35" t="s">
        <v>141</v>
      </c>
      <c r="V77" s="36" t="s">
        <v>155</v>
      </c>
      <c r="W77" s="36" t="s">
        <v>154</v>
      </c>
      <c r="X77" s="36">
        <v>10.35</v>
      </c>
      <c r="Y77" s="36">
        <v>13.8</v>
      </c>
      <c r="Z77" s="36">
        <v>17.25</v>
      </c>
      <c r="AA77" s="36">
        <v>20.7</v>
      </c>
      <c r="AB77" s="36">
        <v>55</v>
      </c>
      <c r="AC77" s="40">
        <v>1690.3</v>
      </c>
    </row>
    <row r="78" spans="11:29">
      <c r="U78" s="31" t="s">
        <v>87</v>
      </c>
      <c r="V78" s="32" t="s">
        <v>146</v>
      </c>
      <c r="W78" s="32" t="s">
        <v>147</v>
      </c>
      <c r="X78" s="32" t="s">
        <v>148</v>
      </c>
      <c r="Y78" s="32" t="s">
        <v>149</v>
      </c>
      <c r="Z78" s="32" t="s">
        <v>150</v>
      </c>
      <c r="AA78" s="32" t="s">
        <v>151</v>
      </c>
      <c r="AB78" s="32" t="s">
        <v>152</v>
      </c>
      <c r="AC78" s="38" t="s">
        <v>153</v>
      </c>
    </row>
    <row r="79" spans="11:29">
      <c r="K79" s="42" t="s">
        <v>157</v>
      </c>
      <c r="U79" s="33"/>
      <c r="V79" s="34" t="s">
        <v>88</v>
      </c>
      <c r="W79" s="34">
        <v>1.2</v>
      </c>
      <c r="X79" s="34">
        <v>1.8</v>
      </c>
      <c r="Y79" s="34">
        <v>2.4</v>
      </c>
      <c r="Z79" s="34">
        <v>3</v>
      </c>
      <c r="AA79" s="34">
        <v>3.6</v>
      </c>
      <c r="AB79" s="34">
        <v>16</v>
      </c>
      <c r="AC79" s="39">
        <v>300.39999999999998</v>
      </c>
    </row>
    <row r="80" spans="11:29">
      <c r="U80" s="33"/>
      <c r="V80" s="34" t="s">
        <v>89</v>
      </c>
      <c r="W80" s="34">
        <v>3</v>
      </c>
      <c r="X80" s="34">
        <v>4.5</v>
      </c>
      <c r="Y80" s="34">
        <v>6</v>
      </c>
      <c r="Z80" s="34">
        <v>7.5</v>
      </c>
      <c r="AA80" s="34">
        <v>9</v>
      </c>
      <c r="AB80" s="34">
        <v>19</v>
      </c>
      <c r="AC80" s="39">
        <v>730</v>
      </c>
    </row>
    <row r="81" spans="21:29">
      <c r="U81" s="33"/>
      <c r="V81" s="34" t="s">
        <v>90</v>
      </c>
      <c r="W81" s="34">
        <v>2</v>
      </c>
      <c r="X81" s="34">
        <v>3</v>
      </c>
      <c r="Y81" s="34">
        <v>4</v>
      </c>
      <c r="Z81" s="34">
        <v>5</v>
      </c>
      <c r="AA81" s="34">
        <v>6</v>
      </c>
      <c r="AB81" s="34">
        <v>16</v>
      </c>
      <c r="AC81" s="39">
        <v>490</v>
      </c>
    </row>
    <row r="82" spans="21:29">
      <c r="U82" s="35" t="s">
        <v>142</v>
      </c>
      <c r="V82" s="36" t="s">
        <v>155</v>
      </c>
      <c r="W82" s="36">
        <v>6.2</v>
      </c>
      <c r="X82" s="36">
        <v>9.3000000000000007</v>
      </c>
      <c r="Y82" s="36">
        <v>12.4</v>
      </c>
      <c r="Z82" s="36">
        <v>15.5</v>
      </c>
      <c r="AA82" s="36">
        <v>18.600000000000001</v>
      </c>
      <c r="AB82" s="36">
        <v>51</v>
      </c>
      <c r="AC82" s="40">
        <v>1520.4</v>
      </c>
    </row>
    <row r="83" spans="21:29">
      <c r="U83" s="31" t="s">
        <v>87</v>
      </c>
      <c r="V83" s="32" t="s">
        <v>146</v>
      </c>
      <c r="W83" s="32" t="s">
        <v>147</v>
      </c>
      <c r="X83" s="32" t="s">
        <v>148</v>
      </c>
      <c r="Y83" s="32" t="s">
        <v>149</v>
      </c>
      <c r="Z83" s="32" t="s">
        <v>150</v>
      </c>
      <c r="AA83" s="32" t="s">
        <v>151</v>
      </c>
      <c r="AB83" s="32" t="s">
        <v>152</v>
      </c>
      <c r="AC83" s="38" t="s">
        <v>153</v>
      </c>
    </row>
    <row r="84" spans="21:29">
      <c r="U84" s="33"/>
      <c r="V84" s="34" t="s">
        <v>88</v>
      </c>
      <c r="W84" s="34">
        <v>2</v>
      </c>
      <c r="X84" s="34">
        <v>3</v>
      </c>
      <c r="Y84" s="34">
        <v>4</v>
      </c>
      <c r="Z84" s="34">
        <v>5</v>
      </c>
      <c r="AA84" s="34">
        <v>6</v>
      </c>
      <c r="AB84" s="34">
        <v>17</v>
      </c>
      <c r="AC84" s="39">
        <v>491</v>
      </c>
    </row>
    <row r="85" spans="21:29">
      <c r="U85" s="33"/>
      <c r="V85" s="34" t="s">
        <v>89</v>
      </c>
      <c r="W85" s="34">
        <v>3</v>
      </c>
      <c r="X85" s="34">
        <v>4.5999999999999996</v>
      </c>
      <c r="Y85" s="34">
        <v>6.2</v>
      </c>
      <c r="Z85" s="34">
        <v>7.8</v>
      </c>
      <c r="AA85" s="34">
        <v>9.4</v>
      </c>
      <c r="AB85" s="34">
        <v>27</v>
      </c>
      <c r="AC85" s="39">
        <v>769.6</v>
      </c>
    </row>
    <row r="86" spans="21:29">
      <c r="U86" s="33"/>
      <c r="V86" s="34" t="s">
        <v>90</v>
      </c>
      <c r="W86" s="34">
        <v>1.2</v>
      </c>
      <c r="X86" s="34">
        <v>1.8</v>
      </c>
      <c r="Y86" s="34">
        <v>2.4</v>
      </c>
      <c r="Z86" s="34">
        <v>3</v>
      </c>
      <c r="AA86" s="34">
        <v>3.6</v>
      </c>
      <c r="AB86" s="34">
        <v>13</v>
      </c>
      <c r="AC86" s="39">
        <v>297.39999999999998</v>
      </c>
    </row>
    <row r="87" spans="21:29">
      <c r="U87" s="35" t="s">
        <v>143</v>
      </c>
      <c r="V87" s="36" t="s">
        <v>155</v>
      </c>
      <c r="W87" s="36">
        <v>6.2</v>
      </c>
      <c r="X87" s="36">
        <v>9.4</v>
      </c>
      <c r="Y87" s="36">
        <v>12.6</v>
      </c>
      <c r="Z87" s="36">
        <v>15.8</v>
      </c>
      <c r="AA87" s="36">
        <v>19</v>
      </c>
      <c r="AB87" s="36">
        <v>57</v>
      </c>
      <c r="AC87" s="40">
        <v>1558</v>
      </c>
    </row>
    <row r="88" spans="21:29">
      <c r="U88" s="31" t="s">
        <v>87</v>
      </c>
      <c r="V88" s="32" t="s">
        <v>146</v>
      </c>
      <c r="W88" s="32" t="s">
        <v>147</v>
      </c>
      <c r="X88" s="32" t="s">
        <v>148</v>
      </c>
      <c r="Y88" s="32" t="s">
        <v>149</v>
      </c>
      <c r="Z88" s="32" t="s">
        <v>150</v>
      </c>
      <c r="AA88" s="32" t="s">
        <v>151</v>
      </c>
      <c r="AB88" s="32" t="s">
        <v>152</v>
      </c>
      <c r="AC88" s="38" t="s">
        <v>153</v>
      </c>
    </row>
    <row r="89" spans="21:29">
      <c r="U89" s="33"/>
      <c r="V89" s="34" t="s">
        <v>88</v>
      </c>
      <c r="W89" s="34">
        <v>2.2999999999999998</v>
      </c>
      <c r="X89" s="34">
        <v>3.2</v>
      </c>
      <c r="Y89" s="34">
        <v>4.0999999999999996</v>
      </c>
      <c r="Z89" s="34">
        <v>5</v>
      </c>
      <c r="AA89" s="34">
        <v>5.9</v>
      </c>
      <c r="AB89" s="34">
        <v>19</v>
      </c>
      <c r="AC89" s="39">
        <v>485.1</v>
      </c>
    </row>
    <row r="90" spans="21:29">
      <c r="U90" s="33"/>
      <c r="V90" s="34" t="s">
        <v>89</v>
      </c>
      <c r="W90" s="34">
        <v>2.7</v>
      </c>
      <c r="X90" s="34">
        <v>3.95</v>
      </c>
      <c r="Y90" s="34">
        <v>5.2</v>
      </c>
      <c r="Z90" s="34">
        <v>6.45</v>
      </c>
      <c r="AA90" s="34">
        <v>7.7</v>
      </c>
      <c r="AB90" s="34">
        <v>20</v>
      </c>
      <c r="AC90" s="39">
        <v>628.29999999999995</v>
      </c>
    </row>
    <row r="91" spans="21:29">
      <c r="U91" s="33"/>
      <c r="V91" s="34" t="s">
        <v>90</v>
      </c>
      <c r="W91" s="34">
        <v>1.2</v>
      </c>
      <c r="X91" s="34">
        <v>2</v>
      </c>
      <c r="Y91" s="34">
        <v>2.8</v>
      </c>
      <c r="Z91" s="34">
        <v>3.6</v>
      </c>
      <c r="AA91" s="34">
        <v>4.4000000000000004</v>
      </c>
      <c r="AB91" s="34">
        <v>11</v>
      </c>
      <c r="AC91" s="39">
        <v>358.6</v>
      </c>
    </row>
    <row r="92" spans="21:29">
      <c r="U92" s="37" t="s">
        <v>144</v>
      </c>
      <c r="V92" s="36" t="s">
        <v>155</v>
      </c>
      <c r="W92" s="36">
        <v>6.2</v>
      </c>
      <c r="X92" s="36">
        <v>9.15</v>
      </c>
      <c r="Y92" s="36">
        <v>12.1</v>
      </c>
      <c r="Z92" s="36">
        <v>15.05</v>
      </c>
      <c r="AA92" s="36">
        <v>18</v>
      </c>
      <c r="AB92" s="36">
        <v>50</v>
      </c>
      <c r="AC92" s="40">
        <v>1472</v>
      </c>
    </row>
  </sheetData>
  <phoneticPr fontId="18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T78"/>
  <sheetViews>
    <sheetView showGridLines="0" workbookViewId="0">
      <selection activeCell="D14" sqref="D14"/>
    </sheetView>
  </sheetViews>
  <sheetFormatPr defaultColWidth="9" defaultRowHeight="17.25"/>
  <cols>
    <col min="1" max="1" width="9" style="1"/>
    <col min="2" max="2" width="9" style="2"/>
    <col min="3" max="4" width="9" style="1"/>
    <col min="5" max="5" width="12.125" style="1" customWidth="1"/>
    <col min="6" max="6" width="9" style="1"/>
    <col min="7" max="8" width="9" style="3"/>
    <col min="9" max="9" width="9" style="4"/>
    <col min="10" max="11" width="9" style="3"/>
    <col min="12" max="12" width="12.875" style="3" customWidth="1"/>
    <col min="13" max="13" width="12.375" style="5" customWidth="1"/>
    <col min="14" max="15" width="9" style="3"/>
    <col min="16" max="16" width="9" style="4"/>
    <col min="17" max="18" width="9" style="3"/>
    <col min="19" max="19" width="11" style="3" customWidth="1"/>
    <col min="20" max="20" width="10.375" style="3" customWidth="1"/>
    <col min="21" max="16384" width="9" style="3"/>
  </cols>
  <sheetData>
    <row r="1" spans="1:20">
      <c r="A1" s="6" t="s">
        <v>158</v>
      </c>
      <c r="H1" s="7" t="s">
        <v>159</v>
      </c>
      <c r="O1" s="17" t="s">
        <v>160</v>
      </c>
      <c r="P1" s="18"/>
      <c r="Q1"/>
      <c r="R1"/>
      <c r="S1"/>
      <c r="T1"/>
    </row>
    <row r="2" spans="1:20" ht="33">
      <c r="A2" s="106" t="s">
        <v>87</v>
      </c>
      <c r="B2" s="107"/>
      <c r="C2" s="8" t="s">
        <v>161</v>
      </c>
      <c r="D2" s="107" t="s">
        <v>162</v>
      </c>
      <c r="E2" s="107"/>
      <c r="F2" s="9" t="s">
        <v>163</v>
      </c>
      <c r="H2" s="108" t="s">
        <v>87</v>
      </c>
      <c r="I2" s="109"/>
      <c r="J2" s="19" t="s">
        <v>161</v>
      </c>
      <c r="K2" s="109" t="s">
        <v>162</v>
      </c>
      <c r="L2" s="109"/>
      <c r="M2" s="20" t="s">
        <v>164</v>
      </c>
      <c r="O2" s="108" t="s">
        <v>87</v>
      </c>
      <c r="P2" s="109"/>
      <c r="Q2" s="19" t="s">
        <v>161</v>
      </c>
      <c r="R2" s="109" t="s">
        <v>162</v>
      </c>
      <c r="S2" s="109"/>
      <c r="T2" s="20" t="s">
        <v>164</v>
      </c>
    </row>
    <row r="3" spans="1:20" ht="27.75" customHeight="1">
      <c r="A3" s="102"/>
      <c r="B3" s="104" t="s">
        <v>99</v>
      </c>
      <c r="C3" s="99" t="s">
        <v>165</v>
      </c>
      <c r="D3" s="12" t="s">
        <v>99</v>
      </c>
      <c r="E3" s="11" t="s">
        <v>166</v>
      </c>
      <c r="F3" s="13" t="s">
        <v>167</v>
      </c>
      <c r="H3" s="94"/>
      <c r="I3" s="96" t="s">
        <v>111</v>
      </c>
      <c r="J3" s="91" t="s">
        <v>168</v>
      </c>
      <c r="K3" s="22" t="s">
        <v>169</v>
      </c>
      <c r="L3" s="22" t="s">
        <v>170</v>
      </c>
      <c r="M3" s="23" t="s">
        <v>171</v>
      </c>
      <c r="O3" s="94"/>
      <c r="P3" s="96" t="s">
        <v>127</v>
      </c>
      <c r="Q3" s="91" t="s">
        <v>172</v>
      </c>
      <c r="R3" s="22" t="s">
        <v>173</v>
      </c>
      <c r="S3" s="22" t="s">
        <v>174</v>
      </c>
      <c r="T3" s="23" t="s">
        <v>175</v>
      </c>
    </row>
    <row r="4" spans="1:20" ht="27.75" customHeight="1">
      <c r="A4" s="102"/>
      <c r="B4" s="104"/>
      <c r="C4" s="99"/>
      <c r="D4" s="11" t="s">
        <v>176</v>
      </c>
      <c r="E4" s="11" t="s">
        <v>177</v>
      </c>
      <c r="F4" s="13" t="s">
        <v>178</v>
      </c>
      <c r="H4" s="94"/>
      <c r="I4" s="96"/>
      <c r="J4" s="91"/>
      <c r="K4" s="22" t="s">
        <v>179</v>
      </c>
      <c r="L4" s="22" t="s">
        <v>180</v>
      </c>
      <c r="M4" s="23" t="s">
        <v>181</v>
      </c>
      <c r="O4" s="94"/>
      <c r="P4" s="96"/>
      <c r="Q4" s="91"/>
      <c r="R4" s="22" t="s">
        <v>182</v>
      </c>
      <c r="S4" s="22" t="s">
        <v>183</v>
      </c>
      <c r="T4" s="23" t="s">
        <v>184</v>
      </c>
    </row>
    <row r="5" spans="1:20" ht="27.75" customHeight="1">
      <c r="A5" s="102"/>
      <c r="B5" s="104"/>
      <c r="C5" s="99"/>
      <c r="D5" s="11" t="s">
        <v>185</v>
      </c>
      <c r="E5" s="11" t="s">
        <v>186</v>
      </c>
      <c r="F5" s="13" t="s">
        <v>187</v>
      </c>
      <c r="H5" s="94"/>
      <c r="I5" s="96"/>
      <c r="J5" s="91"/>
      <c r="K5" s="22" t="s">
        <v>188</v>
      </c>
      <c r="L5" s="22" t="s">
        <v>189</v>
      </c>
      <c r="M5" s="23" t="s">
        <v>190</v>
      </c>
      <c r="O5" s="94"/>
      <c r="P5" s="96"/>
      <c r="Q5" s="91"/>
      <c r="R5" s="22" t="s">
        <v>191</v>
      </c>
      <c r="S5" s="22" t="s">
        <v>192</v>
      </c>
      <c r="T5" s="23" t="s">
        <v>193</v>
      </c>
    </row>
    <row r="6" spans="1:20" ht="27.75" customHeight="1">
      <c r="A6" s="102"/>
      <c r="B6" s="104"/>
      <c r="C6" s="99"/>
      <c r="D6" s="11" t="s">
        <v>194</v>
      </c>
      <c r="E6" s="11" t="s">
        <v>195</v>
      </c>
      <c r="F6" s="13" t="s">
        <v>196</v>
      </c>
      <c r="H6" s="94"/>
      <c r="I6" s="96"/>
      <c r="J6" s="91"/>
      <c r="K6" s="22" t="s">
        <v>197</v>
      </c>
      <c r="L6" s="22" t="s">
        <v>198</v>
      </c>
      <c r="M6" s="23" t="s">
        <v>199</v>
      </c>
      <c r="O6" s="94"/>
      <c r="P6" s="96"/>
      <c r="Q6" s="91"/>
      <c r="R6" s="22" t="s">
        <v>200</v>
      </c>
      <c r="S6" s="22" t="s">
        <v>201</v>
      </c>
      <c r="T6" s="23" t="s">
        <v>199</v>
      </c>
    </row>
    <row r="7" spans="1:20" ht="27.75" customHeight="1">
      <c r="A7" s="102"/>
      <c r="B7" s="104" t="s">
        <v>100</v>
      </c>
      <c r="C7" s="99" t="s">
        <v>202</v>
      </c>
      <c r="D7" s="11" t="s">
        <v>203</v>
      </c>
      <c r="E7" s="11" t="s">
        <v>204</v>
      </c>
      <c r="F7" s="13" t="s">
        <v>205</v>
      </c>
      <c r="H7" s="94"/>
      <c r="I7" s="96" t="s">
        <v>112</v>
      </c>
      <c r="J7" s="91" t="s">
        <v>206</v>
      </c>
      <c r="K7" s="22" t="s">
        <v>207</v>
      </c>
      <c r="L7" s="22" t="s">
        <v>170</v>
      </c>
      <c r="M7" s="23" t="s">
        <v>208</v>
      </c>
      <c r="O7" s="94"/>
      <c r="P7" s="96" t="s">
        <v>128</v>
      </c>
      <c r="Q7" s="91" t="s">
        <v>209</v>
      </c>
      <c r="R7" s="22" t="s">
        <v>210</v>
      </c>
      <c r="S7" s="22" t="s">
        <v>211</v>
      </c>
      <c r="T7" s="23" t="s">
        <v>212</v>
      </c>
    </row>
    <row r="8" spans="1:20" ht="27.75" customHeight="1">
      <c r="A8" s="102"/>
      <c r="B8" s="104"/>
      <c r="C8" s="99"/>
      <c r="D8" s="11" t="s">
        <v>213</v>
      </c>
      <c r="E8" s="11" t="s">
        <v>214</v>
      </c>
      <c r="F8" s="13" t="s">
        <v>215</v>
      </c>
      <c r="H8" s="94"/>
      <c r="I8" s="96"/>
      <c r="J8" s="91"/>
      <c r="K8" s="22" t="s">
        <v>216</v>
      </c>
      <c r="L8" s="22" t="s">
        <v>217</v>
      </c>
      <c r="M8" s="23" t="s">
        <v>218</v>
      </c>
      <c r="O8" s="94"/>
      <c r="P8" s="96"/>
      <c r="Q8" s="91"/>
      <c r="R8" s="22" t="s">
        <v>219</v>
      </c>
      <c r="S8" s="22" t="s">
        <v>220</v>
      </c>
      <c r="T8" s="23" t="s">
        <v>221</v>
      </c>
    </row>
    <row r="9" spans="1:20" ht="27.75" customHeight="1">
      <c r="A9" s="102"/>
      <c r="B9" s="104"/>
      <c r="C9" s="99"/>
      <c r="D9" s="11" t="s">
        <v>222</v>
      </c>
      <c r="E9" s="11" t="s">
        <v>186</v>
      </c>
      <c r="F9" s="13" t="s">
        <v>223</v>
      </c>
      <c r="H9" s="94"/>
      <c r="I9" s="96"/>
      <c r="J9" s="91"/>
      <c r="K9" s="22" t="s">
        <v>224</v>
      </c>
      <c r="L9" s="22" t="s">
        <v>225</v>
      </c>
      <c r="M9" s="23" t="s">
        <v>226</v>
      </c>
      <c r="O9" s="94"/>
      <c r="P9" s="96"/>
      <c r="Q9" s="91"/>
      <c r="R9" s="22" t="s">
        <v>227</v>
      </c>
      <c r="S9" s="22" t="s">
        <v>186</v>
      </c>
      <c r="T9" s="23" t="s">
        <v>228</v>
      </c>
    </row>
    <row r="10" spans="1:20" ht="27.75" customHeight="1">
      <c r="A10" s="102"/>
      <c r="B10" s="104"/>
      <c r="C10" s="99"/>
      <c r="D10" s="11" t="s">
        <v>229</v>
      </c>
      <c r="E10" s="11" t="s">
        <v>230</v>
      </c>
      <c r="F10" s="13" t="s">
        <v>231</v>
      </c>
      <c r="H10" s="94"/>
      <c r="I10" s="96"/>
      <c r="J10" s="91"/>
      <c r="K10" s="22" t="s">
        <v>232</v>
      </c>
      <c r="L10" s="22" t="s">
        <v>233</v>
      </c>
      <c r="M10" s="23" t="s">
        <v>234</v>
      </c>
      <c r="O10" s="94"/>
      <c r="P10" s="96"/>
      <c r="Q10" s="91"/>
      <c r="R10" s="22" t="s">
        <v>235</v>
      </c>
      <c r="S10" s="22" t="s">
        <v>236</v>
      </c>
      <c r="T10" s="23" t="s">
        <v>237</v>
      </c>
    </row>
    <row r="11" spans="1:20" ht="27.75" customHeight="1">
      <c r="A11" s="102"/>
      <c r="B11" s="104" t="s">
        <v>101</v>
      </c>
      <c r="C11" s="99" t="s">
        <v>238</v>
      </c>
      <c r="D11" s="11" t="s">
        <v>239</v>
      </c>
      <c r="E11" s="11" t="s">
        <v>204</v>
      </c>
      <c r="F11" s="13" t="s">
        <v>240</v>
      </c>
      <c r="H11" s="94"/>
      <c r="I11" s="96" t="s">
        <v>113</v>
      </c>
      <c r="J11" s="91" t="s">
        <v>241</v>
      </c>
      <c r="K11" s="22" t="s">
        <v>242</v>
      </c>
      <c r="L11" s="22" t="s">
        <v>243</v>
      </c>
      <c r="M11" s="23" t="s">
        <v>244</v>
      </c>
      <c r="O11" s="94"/>
      <c r="P11" s="96" t="s">
        <v>129</v>
      </c>
      <c r="Q11" s="91" t="s">
        <v>245</v>
      </c>
      <c r="R11" s="22" t="s">
        <v>246</v>
      </c>
      <c r="S11" s="25" t="s">
        <v>247</v>
      </c>
      <c r="T11" s="23" t="s">
        <v>248</v>
      </c>
    </row>
    <row r="12" spans="1:20" ht="27.75" customHeight="1">
      <c r="A12" s="102"/>
      <c r="B12" s="104"/>
      <c r="C12" s="99"/>
      <c r="D12" s="11" t="s">
        <v>249</v>
      </c>
      <c r="E12" s="11" t="s">
        <v>186</v>
      </c>
      <c r="F12" s="13" t="s">
        <v>184</v>
      </c>
      <c r="H12" s="94"/>
      <c r="I12" s="96"/>
      <c r="J12" s="91"/>
      <c r="K12" s="22" t="s">
        <v>250</v>
      </c>
      <c r="L12" s="22" t="s">
        <v>251</v>
      </c>
      <c r="M12" s="23" t="s">
        <v>252</v>
      </c>
      <c r="O12" s="94"/>
      <c r="P12" s="96"/>
      <c r="Q12" s="91"/>
      <c r="R12" s="22" t="s">
        <v>253</v>
      </c>
      <c r="S12" s="25" t="s">
        <v>254</v>
      </c>
      <c r="T12" s="23" t="s">
        <v>255</v>
      </c>
    </row>
    <row r="13" spans="1:20" ht="27.75" customHeight="1">
      <c r="A13" s="102"/>
      <c r="B13" s="104"/>
      <c r="C13" s="99"/>
      <c r="D13" s="11" t="s">
        <v>256</v>
      </c>
      <c r="E13" s="11" t="s">
        <v>257</v>
      </c>
      <c r="F13" s="13" t="s">
        <v>258</v>
      </c>
      <c r="H13" s="94"/>
      <c r="I13" s="96"/>
      <c r="J13" s="91"/>
      <c r="K13" s="22" t="s">
        <v>259</v>
      </c>
      <c r="L13" s="22" t="s">
        <v>260</v>
      </c>
      <c r="M13" s="23" t="s">
        <v>261</v>
      </c>
      <c r="O13" s="94"/>
      <c r="P13" s="96"/>
      <c r="Q13" s="91"/>
      <c r="R13" s="22" t="s">
        <v>262</v>
      </c>
      <c r="S13" s="25" t="s">
        <v>263</v>
      </c>
      <c r="T13" s="23" t="s">
        <v>264</v>
      </c>
    </row>
    <row r="14" spans="1:20" ht="27.75" customHeight="1">
      <c r="A14" s="102"/>
      <c r="B14" s="104"/>
      <c r="C14" s="99"/>
      <c r="D14" s="11" t="s">
        <v>229</v>
      </c>
      <c r="E14" s="11" t="s">
        <v>230</v>
      </c>
      <c r="F14" s="13" t="s">
        <v>237</v>
      </c>
      <c r="H14" s="94"/>
      <c r="I14" s="96"/>
      <c r="J14" s="91"/>
      <c r="K14" s="22" t="s">
        <v>265</v>
      </c>
      <c r="L14" s="22" t="s">
        <v>233</v>
      </c>
      <c r="M14" s="23" t="s">
        <v>266</v>
      </c>
      <c r="O14" s="94"/>
      <c r="P14" s="96"/>
      <c r="Q14" s="91"/>
      <c r="R14" s="22" t="s">
        <v>267</v>
      </c>
      <c r="S14" s="22" t="s">
        <v>268</v>
      </c>
      <c r="T14" s="23" t="s">
        <v>269</v>
      </c>
    </row>
    <row r="15" spans="1:20" ht="27.75" customHeight="1">
      <c r="A15" s="102"/>
      <c r="B15" s="104" t="s">
        <v>102</v>
      </c>
      <c r="C15" s="99" t="s">
        <v>270</v>
      </c>
      <c r="D15" s="11" t="s">
        <v>271</v>
      </c>
      <c r="E15" s="11" t="s">
        <v>272</v>
      </c>
      <c r="F15" s="13" t="s">
        <v>273</v>
      </c>
      <c r="H15" s="94"/>
      <c r="I15" s="96" t="s">
        <v>114</v>
      </c>
      <c r="J15" s="91" t="s">
        <v>274</v>
      </c>
      <c r="K15" s="22" t="s">
        <v>275</v>
      </c>
      <c r="L15" s="22" t="s">
        <v>276</v>
      </c>
      <c r="M15" s="23" t="s">
        <v>277</v>
      </c>
      <c r="O15" s="94"/>
      <c r="P15" s="96" t="s">
        <v>130</v>
      </c>
      <c r="Q15" s="91" t="s">
        <v>278</v>
      </c>
      <c r="R15" s="22" t="s">
        <v>279</v>
      </c>
      <c r="S15" s="22" t="s">
        <v>183</v>
      </c>
      <c r="T15" s="23" t="s">
        <v>280</v>
      </c>
    </row>
    <row r="16" spans="1:20" ht="27.75" customHeight="1">
      <c r="A16" s="102"/>
      <c r="B16" s="104"/>
      <c r="C16" s="99"/>
      <c r="D16" s="11" t="s">
        <v>281</v>
      </c>
      <c r="E16" s="11" t="s">
        <v>282</v>
      </c>
      <c r="F16" s="13" t="s">
        <v>283</v>
      </c>
      <c r="H16" s="94"/>
      <c r="I16" s="96"/>
      <c r="J16" s="91"/>
      <c r="K16" s="22" t="s">
        <v>284</v>
      </c>
      <c r="L16" s="22" t="s">
        <v>285</v>
      </c>
      <c r="M16" s="23" t="s">
        <v>286</v>
      </c>
      <c r="O16" s="94"/>
      <c r="P16" s="96"/>
      <c r="Q16" s="91"/>
      <c r="R16" s="22" t="s">
        <v>287</v>
      </c>
      <c r="S16" s="22" t="s">
        <v>288</v>
      </c>
      <c r="T16" s="23" t="s">
        <v>289</v>
      </c>
    </row>
    <row r="17" spans="1:20" ht="27.75" customHeight="1">
      <c r="A17" s="102"/>
      <c r="B17" s="104"/>
      <c r="C17" s="99"/>
      <c r="D17" s="11" t="s">
        <v>290</v>
      </c>
      <c r="E17" s="11" t="s">
        <v>186</v>
      </c>
      <c r="F17" s="13" t="s">
        <v>171</v>
      </c>
      <c r="H17" s="94"/>
      <c r="I17" s="96"/>
      <c r="J17" s="91"/>
      <c r="K17" s="22" t="s">
        <v>291</v>
      </c>
      <c r="L17" s="22" t="s">
        <v>292</v>
      </c>
      <c r="M17" s="23" t="s">
        <v>226</v>
      </c>
      <c r="O17" s="94"/>
      <c r="P17" s="96"/>
      <c r="Q17" s="91"/>
      <c r="R17" s="22" t="s">
        <v>293</v>
      </c>
      <c r="S17" s="22" t="s">
        <v>294</v>
      </c>
      <c r="T17" s="23" t="s">
        <v>295</v>
      </c>
    </row>
    <row r="18" spans="1:20" ht="27.75" customHeight="1">
      <c r="A18" s="102"/>
      <c r="B18" s="104"/>
      <c r="C18" s="99"/>
      <c r="D18" s="11" t="s">
        <v>296</v>
      </c>
      <c r="E18" s="11" t="s">
        <v>195</v>
      </c>
      <c r="F18" s="13" t="s">
        <v>196</v>
      </c>
      <c r="H18" s="94"/>
      <c r="I18" s="96"/>
      <c r="J18" s="91"/>
      <c r="K18" s="22" t="s">
        <v>297</v>
      </c>
      <c r="L18" s="22" t="s">
        <v>298</v>
      </c>
      <c r="M18" s="23" t="s">
        <v>299</v>
      </c>
      <c r="O18" s="94"/>
      <c r="P18" s="96"/>
      <c r="Q18" s="91"/>
      <c r="R18" s="22" t="s">
        <v>300</v>
      </c>
      <c r="S18" s="22" t="s">
        <v>301</v>
      </c>
      <c r="T18" s="23" t="s">
        <v>237</v>
      </c>
    </row>
    <row r="19" spans="1:20" ht="27.75" customHeight="1">
      <c r="A19" s="102"/>
      <c r="B19" s="104" t="s">
        <v>103</v>
      </c>
      <c r="C19" s="99" t="s">
        <v>302</v>
      </c>
      <c r="D19" s="11" t="s">
        <v>303</v>
      </c>
      <c r="E19" s="11" t="s">
        <v>220</v>
      </c>
      <c r="F19" s="13" t="s">
        <v>304</v>
      </c>
      <c r="H19" s="94"/>
      <c r="I19" s="96" t="s">
        <v>115</v>
      </c>
      <c r="J19" s="91" t="s">
        <v>305</v>
      </c>
      <c r="K19" s="22" t="s">
        <v>306</v>
      </c>
      <c r="L19" s="22" t="s">
        <v>307</v>
      </c>
      <c r="M19" s="23" t="s">
        <v>308</v>
      </c>
      <c r="O19" s="94"/>
      <c r="P19" s="96" t="s">
        <v>131</v>
      </c>
      <c r="Q19" s="91" t="s">
        <v>309</v>
      </c>
      <c r="R19" s="22" t="s">
        <v>310</v>
      </c>
      <c r="S19" s="22" t="s">
        <v>311</v>
      </c>
      <c r="T19" s="23" t="s">
        <v>248</v>
      </c>
    </row>
    <row r="20" spans="1:20" ht="27.75" customHeight="1">
      <c r="A20" s="102"/>
      <c r="B20" s="104"/>
      <c r="C20" s="99"/>
      <c r="D20" s="11" t="s">
        <v>96</v>
      </c>
      <c r="E20" s="11" t="s">
        <v>312</v>
      </c>
      <c r="F20" s="13" t="s">
        <v>280</v>
      </c>
      <c r="H20" s="94"/>
      <c r="I20" s="96"/>
      <c r="J20" s="91"/>
      <c r="K20" s="22" t="s">
        <v>313</v>
      </c>
      <c r="L20" s="22" t="s">
        <v>314</v>
      </c>
      <c r="M20" s="23" t="s">
        <v>315</v>
      </c>
      <c r="O20" s="94"/>
      <c r="P20" s="96"/>
      <c r="Q20" s="91"/>
      <c r="R20" s="22" t="s">
        <v>316</v>
      </c>
      <c r="S20" s="22" t="s">
        <v>220</v>
      </c>
      <c r="T20" s="23" t="s">
        <v>221</v>
      </c>
    </row>
    <row r="21" spans="1:20" ht="27.75" customHeight="1">
      <c r="A21" s="102"/>
      <c r="B21" s="104"/>
      <c r="C21" s="99"/>
      <c r="D21" s="11" t="s">
        <v>317</v>
      </c>
      <c r="E21" s="11" t="s">
        <v>318</v>
      </c>
      <c r="F21" s="13" t="s">
        <v>319</v>
      </c>
      <c r="H21" s="94"/>
      <c r="I21" s="96"/>
      <c r="J21" s="91"/>
      <c r="K21" s="22" t="s">
        <v>320</v>
      </c>
      <c r="L21" s="22" t="s">
        <v>321</v>
      </c>
      <c r="M21" s="23" t="s">
        <v>322</v>
      </c>
      <c r="O21" s="94"/>
      <c r="P21" s="96"/>
      <c r="Q21" s="91"/>
      <c r="R21" s="22" t="s">
        <v>323</v>
      </c>
      <c r="S21" s="22" t="s">
        <v>183</v>
      </c>
      <c r="T21" s="23" t="s">
        <v>324</v>
      </c>
    </row>
    <row r="22" spans="1:20" ht="27.75" customHeight="1">
      <c r="A22" s="102"/>
      <c r="B22" s="104"/>
      <c r="C22" s="99"/>
      <c r="D22" s="11" t="s">
        <v>325</v>
      </c>
      <c r="E22" s="11" t="s">
        <v>326</v>
      </c>
      <c r="F22" s="13" t="s">
        <v>327</v>
      </c>
      <c r="H22" s="94"/>
      <c r="I22" s="96"/>
      <c r="J22" s="91"/>
      <c r="K22" s="22" t="s">
        <v>328</v>
      </c>
      <c r="L22" s="22" t="s">
        <v>329</v>
      </c>
      <c r="M22" s="23" t="s">
        <v>231</v>
      </c>
      <c r="O22" s="94"/>
      <c r="P22" s="96"/>
      <c r="Q22" s="91"/>
      <c r="R22" s="25" t="s">
        <v>330</v>
      </c>
      <c r="S22" s="22" t="s">
        <v>331</v>
      </c>
      <c r="T22" s="23" t="s">
        <v>332</v>
      </c>
    </row>
    <row r="23" spans="1:20" ht="27.75" customHeight="1">
      <c r="A23" s="102"/>
      <c r="B23" s="104" t="s">
        <v>104</v>
      </c>
      <c r="C23" s="99" t="s">
        <v>172</v>
      </c>
      <c r="D23" s="11" t="s">
        <v>333</v>
      </c>
      <c r="E23" s="11" t="s">
        <v>334</v>
      </c>
      <c r="F23" s="101" t="s">
        <v>335</v>
      </c>
      <c r="H23" s="94"/>
      <c r="I23" s="96" t="s">
        <v>116</v>
      </c>
      <c r="J23" s="91" t="s">
        <v>336</v>
      </c>
      <c r="K23" s="22" t="s">
        <v>337</v>
      </c>
      <c r="L23" s="22" t="s">
        <v>338</v>
      </c>
      <c r="M23" s="23" t="s">
        <v>339</v>
      </c>
      <c r="O23" s="94"/>
      <c r="P23" s="96" t="s">
        <v>132</v>
      </c>
      <c r="Q23" s="91" t="s">
        <v>340</v>
      </c>
      <c r="R23" s="22" t="s">
        <v>341</v>
      </c>
      <c r="S23" s="22" t="s">
        <v>342</v>
      </c>
      <c r="T23" s="23" t="s">
        <v>208</v>
      </c>
    </row>
    <row r="24" spans="1:20" ht="27.75" customHeight="1">
      <c r="A24" s="102"/>
      <c r="B24" s="104"/>
      <c r="C24" s="99"/>
      <c r="D24" s="11" t="s">
        <v>343</v>
      </c>
      <c r="E24" s="11" t="s">
        <v>344</v>
      </c>
      <c r="F24" s="101"/>
      <c r="H24" s="94"/>
      <c r="I24" s="96"/>
      <c r="J24" s="91"/>
      <c r="K24" s="22" t="s">
        <v>345</v>
      </c>
      <c r="L24" s="22" t="s">
        <v>294</v>
      </c>
      <c r="M24" s="23" t="s">
        <v>346</v>
      </c>
      <c r="O24" s="94"/>
      <c r="P24" s="96"/>
      <c r="Q24" s="91"/>
      <c r="R24" s="22" t="s">
        <v>347</v>
      </c>
      <c r="S24" s="22" t="s">
        <v>170</v>
      </c>
      <c r="T24" s="23" t="s">
        <v>348</v>
      </c>
    </row>
    <row r="25" spans="1:20" ht="27.75" customHeight="1">
      <c r="A25" s="102"/>
      <c r="B25" s="104"/>
      <c r="C25" s="99"/>
      <c r="D25" s="11" t="s">
        <v>349</v>
      </c>
      <c r="E25" s="11" t="s">
        <v>350</v>
      </c>
      <c r="F25" s="101"/>
      <c r="H25" s="94"/>
      <c r="I25" s="96"/>
      <c r="J25" s="91"/>
      <c r="K25" s="22" t="s">
        <v>351</v>
      </c>
      <c r="L25" s="22" t="s">
        <v>352</v>
      </c>
      <c r="M25" s="23" t="s">
        <v>353</v>
      </c>
      <c r="O25" s="94"/>
      <c r="P25" s="96"/>
      <c r="Q25" s="91"/>
      <c r="R25" s="22" t="s">
        <v>354</v>
      </c>
      <c r="S25" s="22" t="s">
        <v>355</v>
      </c>
      <c r="T25" s="23" t="s">
        <v>356</v>
      </c>
    </row>
    <row r="26" spans="1:20" ht="27.75" customHeight="1">
      <c r="A26" s="102"/>
      <c r="B26" s="104"/>
      <c r="C26" s="99"/>
      <c r="D26" s="11" t="s">
        <v>357</v>
      </c>
      <c r="E26" s="11" t="s">
        <v>358</v>
      </c>
      <c r="F26" s="101"/>
      <c r="H26" s="94"/>
      <c r="I26" s="96"/>
      <c r="J26" s="91"/>
      <c r="K26" s="22" t="s">
        <v>359</v>
      </c>
      <c r="L26" s="22" t="s">
        <v>360</v>
      </c>
      <c r="M26" s="23" t="s">
        <v>361</v>
      </c>
      <c r="O26" s="94"/>
      <c r="P26" s="96"/>
      <c r="Q26" s="91"/>
      <c r="R26" s="22" t="s">
        <v>362</v>
      </c>
      <c r="S26" s="22" t="s">
        <v>363</v>
      </c>
      <c r="T26" s="23" t="s">
        <v>364</v>
      </c>
    </row>
    <row r="27" spans="1:20" ht="27.75" customHeight="1">
      <c r="A27" s="102"/>
      <c r="B27" s="104" t="s">
        <v>105</v>
      </c>
      <c r="C27" s="99" t="s">
        <v>365</v>
      </c>
      <c r="D27" s="11" t="s">
        <v>366</v>
      </c>
      <c r="E27" s="11" t="s">
        <v>367</v>
      </c>
      <c r="F27" s="13" t="s">
        <v>368</v>
      </c>
      <c r="H27" s="94"/>
      <c r="I27" s="96" t="s">
        <v>117</v>
      </c>
      <c r="J27" s="91" t="s">
        <v>369</v>
      </c>
      <c r="K27" s="22" t="s">
        <v>370</v>
      </c>
      <c r="L27" s="22" t="s">
        <v>371</v>
      </c>
      <c r="M27" s="23" t="s">
        <v>372</v>
      </c>
      <c r="O27" s="94"/>
      <c r="P27" s="96" t="s">
        <v>133</v>
      </c>
      <c r="Q27" s="91" t="s">
        <v>373</v>
      </c>
      <c r="R27" s="22" t="s">
        <v>374</v>
      </c>
      <c r="S27" s="22" t="s">
        <v>375</v>
      </c>
      <c r="T27" s="23" t="s">
        <v>376</v>
      </c>
    </row>
    <row r="28" spans="1:20" ht="27.75" customHeight="1">
      <c r="A28" s="102"/>
      <c r="B28" s="104"/>
      <c r="C28" s="99"/>
      <c r="D28" s="11" t="s">
        <v>377</v>
      </c>
      <c r="E28" s="11" t="s">
        <v>282</v>
      </c>
      <c r="F28" s="13" t="s">
        <v>171</v>
      </c>
      <c r="H28" s="94"/>
      <c r="I28" s="96"/>
      <c r="J28" s="91"/>
      <c r="K28" s="22" t="s">
        <v>378</v>
      </c>
      <c r="L28" s="22" t="s">
        <v>183</v>
      </c>
      <c r="M28" s="23" t="s">
        <v>171</v>
      </c>
      <c r="O28" s="94"/>
      <c r="P28" s="96"/>
      <c r="Q28" s="91"/>
      <c r="R28" s="22" t="s">
        <v>379</v>
      </c>
      <c r="S28" s="22" t="s">
        <v>380</v>
      </c>
      <c r="T28" s="23" t="s">
        <v>381</v>
      </c>
    </row>
    <row r="29" spans="1:20" ht="27.75" customHeight="1">
      <c r="A29" s="102"/>
      <c r="B29" s="104"/>
      <c r="C29" s="99"/>
      <c r="D29" s="11" t="s">
        <v>382</v>
      </c>
      <c r="E29" s="11" t="s">
        <v>383</v>
      </c>
      <c r="F29" s="13" t="s">
        <v>384</v>
      </c>
      <c r="H29" s="94"/>
      <c r="I29" s="96"/>
      <c r="J29" s="91"/>
      <c r="K29" s="22" t="s">
        <v>385</v>
      </c>
      <c r="L29" s="22" t="s">
        <v>386</v>
      </c>
      <c r="M29" s="23" t="s">
        <v>387</v>
      </c>
      <c r="O29" s="94"/>
      <c r="P29" s="96"/>
      <c r="Q29" s="91"/>
      <c r="R29" s="22" t="s">
        <v>388</v>
      </c>
      <c r="S29" s="22" t="s">
        <v>389</v>
      </c>
      <c r="T29" s="23" t="s">
        <v>390</v>
      </c>
    </row>
    <row r="30" spans="1:20" ht="27.75" customHeight="1">
      <c r="A30" s="102"/>
      <c r="B30" s="104"/>
      <c r="C30" s="99"/>
      <c r="D30" s="11" t="s">
        <v>391</v>
      </c>
      <c r="E30" s="11" t="s">
        <v>292</v>
      </c>
      <c r="F30" s="13" t="s">
        <v>237</v>
      </c>
      <c r="H30" s="94"/>
      <c r="I30" s="96"/>
      <c r="J30" s="91"/>
      <c r="K30" s="22" t="s">
        <v>392</v>
      </c>
      <c r="L30" s="22" t="s">
        <v>393</v>
      </c>
      <c r="M30" s="23" t="s">
        <v>394</v>
      </c>
      <c r="O30" s="94"/>
      <c r="P30" s="96"/>
      <c r="Q30" s="91"/>
      <c r="R30" s="22" t="s">
        <v>395</v>
      </c>
      <c r="S30" s="22" t="s">
        <v>396</v>
      </c>
      <c r="T30" s="23" t="s">
        <v>397</v>
      </c>
    </row>
    <row r="31" spans="1:20" ht="27.75" customHeight="1">
      <c r="A31" s="102"/>
      <c r="B31" s="104" t="s">
        <v>106</v>
      </c>
      <c r="C31" s="99" t="s">
        <v>398</v>
      </c>
      <c r="D31" s="11" t="s">
        <v>399</v>
      </c>
      <c r="E31" s="11" t="s">
        <v>166</v>
      </c>
      <c r="F31" s="13" t="s">
        <v>167</v>
      </c>
      <c r="H31" s="94"/>
      <c r="I31" s="96" t="s">
        <v>118</v>
      </c>
      <c r="J31" s="91" t="s">
        <v>278</v>
      </c>
      <c r="K31" s="22" t="s">
        <v>400</v>
      </c>
      <c r="L31" s="22" t="s">
        <v>401</v>
      </c>
      <c r="M31" s="23" t="s">
        <v>402</v>
      </c>
      <c r="O31" s="94"/>
      <c r="P31" s="96" t="s">
        <v>134</v>
      </c>
      <c r="Q31" s="91" t="s">
        <v>403</v>
      </c>
      <c r="R31" s="22" t="s">
        <v>404</v>
      </c>
      <c r="S31" s="22" t="s">
        <v>405</v>
      </c>
      <c r="T31" s="23" t="s">
        <v>406</v>
      </c>
    </row>
    <row r="32" spans="1:20" ht="27.75" customHeight="1">
      <c r="A32" s="102"/>
      <c r="B32" s="104"/>
      <c r="C32" s="99"/>
      <c r="D32" s="11" t="s">
        <v>407</v>
      </c>
      <c r="E32" s="11" t="s">
        <v>408</v>
      </c>
      <c r="F32" s="13" t="s">
        <v>409</v>
      </c>
      <c r="H32" s="94"/>
      <c r="I32" s="96"/>
      <c r="J32" s="91"/>
      <c r="K32" s="22" t="s">
        <v>410</v>
      </c>
      <c r="L32" s="22" t="s">
        <v>220</v>
      </c>
      <c r="M32" s="23" t="s">
        <v>411</v>
      </c>
      <c r="O32" s="94"/>
      <c r="P32" s="96"/>
      <c r="Q32" s="91"/>
      <c r="R32" s="22" t="s">
        <v>412</v>
      </c>
      <c r="S32" s="22" t="s">
        <v>413</v>
      </c>
      <c r="T32" s="23" t="s">
        <v>414</v>
      </c>
    </row>
    <row r="33" spans="1:20" ht="27.75" customHeight="1">
      <c r="A33" s="102"/>
      <c r="B33" s="104"/>
      <c r="C33" s="99"/>
      <c r="D33" s="11" t="s">
        <v>415</v>
      </c>
      <c r="E33" s="11" t="s">
        <v>408</v>
      </c>
      <c r="F33" s="13" t="s">
        <v>416</v>
      </c>
      <c r="H33" s="94"/>
      <c r="I33" s="96"/>
      <c r="J33" s="91"/>
      <c r="K33" s="22" t="s">
        <v>417</v>
      </c>
      <c r="L33" s="22" t="s">
        <v>170</v>
      </c>
      <c r="M33" s="23" t="s">
        <v>418</v>
      </c>
      <c r="O33" s="94"/>
      <c r="P33" s="96"/>
      <c r="Q33" s="91"/>
      <c r="R33" s="22" t="s">
        <v>419</v>
      </c>
      <c r="S33" s="22" t="s">
        <v>294</v>
      </c>
      <c r="T33" s="23" t="s">
        <v>420</v>
      </c>
    </row>
    <row r="34" spans="1:20" ht="27.75" customHeight="1">
      <c r="A34" s="102"/>
      <c r="B34" s="104"/>
      <c r="C34" s="99"/>
      <c r="D34" s="11" t="s">
        <v>229</v>
      </c>
      <c r="E34" s="11" t="s">
        <v>421</v>
      </c>
      <c r="F34" s="13" t="s">
        <v>231</v>
      </c>
      <c r="H34" s="94"/>
      <c r="I34" s="96"/>
      <c r="J34" s="91"/>
      <c r="K34" s="22" t="s">
        <v>422</v>
      </c>
      <c r="L34" s="22" t="s">
        <v>423</v>
      </c>
      <c r="M34" s="23" t="s">
        <v>361</v>
      </c>
      <c r="O34" s="94"/>
      <c r="P34" s="96"/>
      <c r="Q34" s="91"/>
      <c r="R34" s="22" t="s">
        <v>424</v>
      </c>
      <c r="S34" s="22" t="s">
        <v>425</v>
      </c>
      <c r="T34" s="23" t="s">
        <v>332</v>
      </c>
    </row>
    <row r="35" spans="1:20" ht="27.75" customHeight="1">
      <c r="A35" s="102"/>
      <c r="B35" s="104" t="s">
        <v>107</v>
      </c>
      <c r="C35" s="99" t="s">
        <v>426</v>
      </c>
      <c r="D35" s="11" t="s">
        <v>427</v>
      </c>
      <c r="E35" s="11" t="s">
        <v>428</v>
      </c>
      <c r="F35" s="101" t="s">
        <v>429</v>
      </c>
      <c r="H35" s="94"/>
      <c r="I35" s="96" t="s">
        <v>430</v>
      </c>
      <c r="J35" s="91" t="s">
        <v>431</v>
      </c>
      <c r="K35" s="22" t="s">
        <v>431</v>
      </c>
      <c r="L35" s="22" t="s">
        <v>431</v>
      </c>
      <c r="M35" s="23" t="s">
        <v>431</v>
      </c>
      <c r="O35" s="94"/>
      <c r="P35" s="96" t="s">
        <v>135</v>
      </c>
      <c r="Q35" s="91" t="s">
        <v>432</v>
      </c>
      <c r="R35" s="22" t="s">
        <v>433</v>
      </c>
      <c r="S35" s="22" t="s">
        <v>183</v>
      </c>
      <c r="T35" s="23" t="s">
        <v>277</v>
      </c>
    </row>
    <row r="36" spans="1:20" ht="27.75" customHeight="1">
      <c r="A36" s="102"/>
      <c r="B36" s="104"/>
      <c r="C36" s="99"/>
      <c r="D36" s="11" t="s">
        <v>434</v>
      </c>
      <c r="E36" s="11" t="s">
        <v>435</v>
      </c>
      <c r="F36" s="101"/>
      <c r="H36" s="94"/>
      <c r="I36" s="96"/>
      <c r="J36" s="91"/>
      <c r="K36" s="22" t="s">
        <v>431</v>
      </c>
      <c r="L36" s="22" t="s">
        <v>431</v>
      </c>
      <c r="M36" s="23" t="s">
        <v>431</v>
      </c>
      <c r="O36" s="94"/>
      <c r="P36" s="96"/>
      <c r="Q36" s="91"/>
      <c r="R36" s="22" t="s">
        <v>436</v>
      </c>
      <c r="S36" s="22" t="s">
        <v>437</v>
      </c>
      <c r="T36" s="23" t="s">
        <v>438</v>
      </c>
    </row>
    <row r="37" spans="1:20" ht="27.75" customHeight="1">
      <c r="A37" s="102"/>
      <c r="B37" s="104"/>
      <c r="C37" s="99"/>
      <c r="D37" s="11" t="s">
        <v>439</v>
      </c>
      <c r="E37" s="11" t="s">
        <v>440</v>
      </c>
      <c r="F37" s="101"/>
      <c r="H37" s="94"/>
      <c r="I37" s="96"/>
      <c r="J37" s="91"/>
      <c r="K37" s="22" t="s">
        <v>431</v>
      </c>
      <c r="L37" s="22" t="s">
        <v>431</v>
      </c>
      <c r="M37" s="23" t="s">
        <v>431</v>
      </c>
      <c r="O37" s="94"/>
      <c r="P37" s="96"/>
      <c r="Q37" s="91"/>
      <c r="R37" s="22" t="s">
        <v>441</v>
      </c>
      <c r="S37" s="22" t="s">
        <v>408</v>
      </c>
      <c r="T37" s="23" t="s">
        <v>442</v>
      </c>
    </row>
    <row r="38" spans="1:20" ht="27.75" customHeight="1">
      <c r="A38" s="102"/>
      <c r="B38" s="104"/>
      <c r="C38" s="99"/>
      <c r="D38" s="11" t="s">
        <v>443</v>
      </c>
      <c r="E38" s="11" t="s">
        <v>363</v>
      </c>
      <c r="F38" s="101"/>
      <c r="H38" s="94"/>
      <c r="I38" s="96"/>
      <c r="J38" s="91"/>
      <c r="K38" s="22" t="s">
        <v>431</v>
      </c>
      <c r="L38" s="22" t="s">
        <v>431</v>
      </c>
      <c r="M38" s="23" t="s">
        <v>431</v>
      </c>
      <c r="O38" s="94"/>
      <c r="P38" s="96"/>
      <c r="Q38" s="91"/>
      <c r="R38" s="22" t="s">
        <v>444</v>
      </c>
      <c r="S38" s="22" t="s">
        <v>445</v>
      </c>
      <c r="T38" s="23" t="s">
        <v>418</v>
      </c>
    </row>
    <row r="39" spans="1:20" ht="27.75" customHeight="1">
      <c r="A39" s="102"/>
      <c r="B39" s="104" t="s">
        <v>108</v>
      </c>
      <c r="C39" s="99" t="s">
        <v>446</v>
      </c>
      <c r="D39" s="11" t="s">
        <v>447</v>
      </c>
      <c r="E39" s="11" t="s">
        <v>448</v>
      </c>
      <c r="F39" s="13" t="s">
        <v>449</v>
      </c>
      <c r="H39" s="94"/>
      <c r="I39" s="96" t="s">
        <v>450</v>
      </c>
      <c r="J39" s="91" t="s">
        <v>451</v>
      </c>
      <c r="K39" s="22" t="s">
        <v>452</v>
      </c>
      <c r="L39" s="22" t="s">
        <v>453</v>
      </c>
      <c r="M39" s="98" t="s">
        <v>454</v>
      </c>
      <c r="O39" s="94"/>
      <c r="P39" s="96" t="s">
        <v>136</v>
      </c>
      <c r="Q39" s="91" t="s">
        <v>455</v>
      </c>
      <c r="R39" s="22" t="s">
        <v>347</v>
      </c>
      <c r="S39" s="22" t="s">
        <v>220</v>
      </c>
      <c r="T39" s="23" t="s">
        <v>456</v>
      </c>
    </row>
    <row r="40" spans="1:20" ht="27.75" customHeight="1">
      <c r="A40" s="102"/>
      <c r="B40" s="104"/>
      <c r="C40" s="99"/>
      <c r="D40" s="11" t="s">
        <v>457</v>
      </c>
      <c r="E40" s="11" t="s">
        <v>186</v>
      </c>
      <c r="F40" s="13" t="s">
        <v>184</v>
      </c>
      <c r="H40" s="94"/>
      <c r="I40" s="96"/>
      <c r="J40" s="91"/>
      <c r="K40" s="22" t="s">
        <v>458</v>
      </c>
      <c r="L40" s="22" t="s">
        <v>459</v>
      </c>
      <c r="M40" s="98"/>
      <c r="O40" s="94"/>
      <c r="P40" s="96"/>
      <c r="Q40" s="91"/>
      <c r="R40" s="22" t="s">
        <v>460</v>
      </c>
      <c r="S40" s="22" t="s">
        <v>461</v>
      </c>
      <c r="T40" s="23" t="s">
        <v>171</v>
      </c>
    </row>
    <row r="41" spans="1:20" ht="27.75" customHeight="1">
      <c r="A41" s="102"/>
      <c r="B41" s="104"/>
      <c r="C41" s="99"/>
      <c r="D41" s="11" t="s">
        <v>462</v>
      </c>
      <c r="E41" s="11" t="s">
        <v>463</v>
      </c>
      <c r="F41" s="13" t="s">
        <v>240</v>
      </c>
      <c r="H41" s="94"/>
      <c r="I41" s="96"/>
      <c r="J41" s="91"/>
      <c r="K41" s="22" t="s">
        <v>464</v>
      </c>
      <c r="L41" s="22" t="s">
        <v>465</v>
      </c>
      <c r="M41" s="98"/>
      <c r="O41" s="94"/>
      <c r="P41" s="96"/>
      <c r="Q41" s="91"/>
      <c r="R41" s="22" t="s">
        <v>466</v>
      </c>
      <c r="S41" s="22" t="s">
        <v>467</v>
      </c>
      <c r="T41" s="23" t="s">
        <v>468</v>
      </c>
    </row>
    <row r="42" spans="1:20" ht="27.75" customHeight="1">
      <c r="A42" s="102"/>
      <c r="B42" s="104"/>
      <c r="C42" s="99"/>
      <c r="D42" s="11" t="s">
        <v>469</v>
      </c>
      <c r="E42" s="11" t="s">
        <v>195</v>
      </c>
      <c r="F42" s="13" t="s">
        <v>237</v>
      </c>
      <c r="H42" s="94"/>
      <c r="I42" s="96"/>
      <c r="J42" s="91"/>
      <c r="K42" s="22" t="s">
        <v>470</v>
      </c>
      <c r="L42" s="22" t="s">
        <v>471</v>
      </c>
      <c r="M42" s="98"/>
      <c r="O42" s="94"/>
      <c r="P42" s="96"/>
      <c r="Q42" s="91"/>
      <c r="R42" s="22" t="s">
        <v>472</v>
      </c>
      <c r="S42" s="22" t="s">
        <v>421</v>
      </c>
      <c r="T42" s="23" t="s">
        <v>231</v>
      </c>
    </row>
    <row r="43" spans="1:20" ht="27.75" customHeight="1">
      <c r="A43" s="102"/>
      <c r="B43" s="104" t="s">
        <v>109</v>
      </c>
      <c r="C43" s="99" t="s">
        <v>473</v>
      </c>
      <c r="D43" s="11" t="s">
        <v>474</v>
      </c>
      <c r="E43" s="11" t="s">
        <v>475</v>
      </c>
      <c r="F43" s="13" t="s">
        <v>476</v>
      </c>
      <c r="H43" s="94"/>
      <c r="I43" s="96" t="s">
        <v>119</v>
      </c>
      <c r="J43" s="91" t="s">
        <v>477</v>
      </c>
      <c r="K43" s="22" t="s">
        <v>478</v>
      </c>
      <c r="L43" s="22" t="s">
        <v>479</v>
      </c>
      <c r="M43" s="23" t="s">
        <v>480</v>
      </c>
      <c r="O43" s="94"/>
      <c r="P43" s="96" t="s">
        <v>137</v>
      </c>
      <c r="Q43" s="91" t="s">
        <v>481</v>
      </c>
      <c r="R43" s="22" t="s">
        <v>482</v>
      </c>
      <c r="S43" s="22" t="s">
        <v>483</v>
      </c>
      <c r="T43" s="23" t="s">
        <v>484</v>
      </c>
    </row>
    <row r="44" spans="1:20" ht="27.75" customHeight="1">
      <c r="A44" s="102"/>
      <c r="B44" s="104"/>
      <c r="C44" s="99"/>
      <c r="D44" s="11" t="s">
        <v>485</v>
      </c>
      <c r="E44" s="11" t="s">
        <v>486</v>
      </c>
      <c r="F44" s="13" t="s">
        <v>487</v>
      </c>
      <c r="H44" s="94"/>
      <c r="I44" s="96"/>
      <c r="J44" s="91"/>
      <c r="K44" s="22" t="s">
        <v>488</v>
      </c>
      <c r="L44" s="22" t="s">
        <v>489</v>
      </c>
      <c r="M44" s="23" t="s">
        <v>490</v>
      </c>
      <c r="O44" s="94"/>
      <c r="P44" s="96"/>
      <c r="Q44" s="91"/>
      <c r="R44" s="22" t="s">
        <v>491</v>
      </c>
      <c r="S44" s="22" t="s">
        <v>492</v>
      </c>
      <c r="T44" s="23" t="s">
        <v>493</v>
      </c>
    </row>
    <row r="45" spans="1:20" ht="27.75" customHeight="1">
      <c r="A45" s="102"/>
      <c r="B45" s="104"/>
      <c r="C45" s="99"/>
      <c r="D45" s="11" t="s">
        <v>494</v>
      </c>
      <c r="E45" s="11" t="s">
        <v>408</v>
      </c>
      <c r="F45" s="13" t="s">
        <v>411</v>
      </c>
      <c r="H45" s="94"/>
      <c r="I45" s="96"/>
      <c r="J45" s="91"/>
      <c r="K45" s="22" t="s">
        <v>495</v>
      </c>
      <c r="L45" s="22" t="s">
        <v>496</v>
      </c>
      <c r="M45" s="23" t="s">
        <v>497</v>
      </c>
      <c r="O45" s="94"/>
      <c r="P45" s="96"/>
      <c r="Q45" s="91"/>
      <c r="R45" s="22" t="s">
        <v>498</v>
      </c>
      <c r="S45" s="22" t="s">
        <v>499</v>
      </c>
      <c r="T45" s="23" t="s">
        <v>348</v>
      </c>
    </row>
    <row r="46" spans="1:20" ht="27.75" customHeight="1">
      <c r="A46" s="103"/>
      <c r="B46" s="105"/>
      <c r="C46" s="100"/>
      <c r="D46" s="15" t="s">
        <v>500</v>
      </c>
      <c r="E46" s="15" t="s">
        <v>421</v>
      </c>
      <c r="F46" s="16" t="s">
        <v>237</v>
      </c>
      <c r="H46" s="94"/>
      <c r="I46" s="96"/>
      <c r="J46" s="91"/>
      <c r="K46" s="22" t="s">
        <v>501</v>
      </c>
      <c r="L46" s="22" t="s">
        <v>502</v>
      </c>
      <c r="M46" s="23" t="s">
        <v>503</v>
      </c>
      <c r="O46" s="94"/>
      <c r="P46" s="96"/>
      <c r="Q46" s="91"/>
      <c r="R46" s="22" t="s">
        <v>504</v>
      </c>
      <c r="S46" s="22" t="s">
        <v>492</v>
      </c>
      <c r="T46" s="23" t="s">
        <v>231</v>
      </c>
    </row>
    <row r="47" spans="1:20" ht="27.75" customHeight="1">
      <c r="H47" s="94"/>
      <c r="I47" s="96" t="s">
        <v>121</v>
      </c>
      <c r="J47" s="91" t="s">
        <v>505</v>
      </c>
      <c r="K47" s="22" t="s">
        <v>506</v>
      </c>
      <c r="L47" s="22" t="s">
        <v>507</v>
      </c>
      <c r="M47" s="23" t="s">
        <v>508</v>
      </c>
      <c r="O47" s="94"/>
      <c r="P47" s="96" t="s">
        <v>138</v>
      </c>
      <c r="Q47" s="91" t="s">
        <v>509</v>
      </c>
      <c r="R47" s="22" t="s">
        <v>510</v>
      </c>
      <c r="S47" s="22" t="s">
        <v>511</v>
      </c>
      <c r="T47" s="23" t="s">
        <v>512</v>
      </c>
    </row>
    <row r="48" spans="1:20" ht="27.75" customHeight="1">
      <c r="H48" s="94"/>
      <c r="I48" s="96"/>
      <c r="J48" s="91"/>
      <c r="K48" s="22" t="s">
        <v>513</v>
      </c>
      <c r="L48" s="22" t="s">
        <v>186</v>
      </c>
      <c r="M48" s="23" t="s">
        <v>418</v>
      </c>
      <c r="O48" s="94"/>
      <c r="P48" s="96"/>
      <c r="Q48" s="91"/>
      <c r="R48" s="22" t="s">
        <v>514</v>
      </c>
      <c r="S48" s="22" t="s">
        <v>515</v>
      </c>
      <c r="T48" s="23" t="s">
        <v>516</v>
      </c>
    </row>
    <row r="49" spans="8:20" ht="27.75" customHeight="1">
      <c r="H49" s="94"/>
      <c r="I49" s="96"/>
      <c r="J49" s="91"/>
      <c r="K49" s="22" t="s">
        <v>517</v>
      </c>
      <c r="L49" s="22" t="s">
        <v>393</v>
      </c>
      <c r="M49" s="23" t="s">
        <v>518</v>
      </c>
      <c r="O49" s="94"/>
      <c r="P49" s="96"/>
      <c r="Q49" s="91"/>
      <c r="R49" s="22" t="s">
        <v>519</v>
      </c>
      <c r="S49" s="22" t="s">
        <v>520</v>
      </c>
      <c r="T49" s="23" t="s">
        <v>521</v>
      </c>
    </row>
    <row r="50" spans="8:20" ht="27.75" customHeight="1">
      <c r="H50" s="94"/>
      <c r="I50" s="96"/>
      <c r="J50" s="91"/>
      <c r="K50" s="22" t="s">
        <v>522</v>
      </c>
      <c r="L50" s="22" t="s">
        <v>523</v>
      </c>
      <c r="M50" s="23" t="s">
        <v>524</v>
      </c>
      <c r="O50" s="94"/>
      <c r="P50" s="96"/>
      <c r="Q50" s="91"/>
      <c r="R50" s="22" t="s">
        <v>525</v>
      </c>
      <c r="S50" s="22" t="s">
        <v>292</v>
      </c>
      <c r="T50" s="23" t="s">
        <v>526</v>
      </c>
    </row>
    <row r="51" spans="8:20" ht="27.75" customHeight="1">
      <c r="H51" s="94"/>
      <c r="I51" s="96" t="s">
        <v>120</v>
      </c>
      <c r="J51" s="91" t="s">
        <v>527</v>
      </c>
      <c r="K51" s="22" t="s">
        <v>528</v>
      </c>
      <c r="L51" s="22" t="s">
        <v>288</v>
      </c>
      <c r="M51" s="23" t="s">
        <v>529</v>
      </c>
      <c r="O51" s="94"/>
      <c r="P51" s="96" t="s">
        <v>530</v>
      </c>
      <c r="Q51" s="91" t="s">
        <v>431</v>
      </c>
      <c r="R51" s="22" t="s">
        <v>431</v>
      </c>
      <c r="S51" s="22" t="s">
        <v>431</v>
      </c>
      <c r="T51" s="23" t="s">
        <v>431</v>
      </c>
    </row>
    <row r="52" spans="8:20" ht="27.75" customHeight="1">
      <c r="H52" s="94"/>
      <c r="I52" s="96"/>
      <c r="J52" s="91"/>
      <c r="K52" s="22" t="s">
        <v>531</v>
      </c>
      <c r="L52" s="22" t="s">
        <v>532</v>
      </c>
      <c r="M52" s="23" t="s">
        <v>533</v>
      </c>
      <c r="O52" s="94"/>
      <c r="P52" s="96"/>
      <c r="Q52" s="91"/>
      <c r="R52" s="22" t="s">
        <v>431</v>
      </c>
      <c r="S52" s="22" t="s">
        <v>431</v>
      </c>
      <c r="T52" s="23" t="s">
        <v>431</v>
      </c>
    </row>
    <row r="53" spans="8:20" ht="27.75" customHeight="1">
      <c r="H53" s="94"/>
      <c r="I53" s="96"/>
      <c r="J53" s="91"/>
      <c r="K53" s="22" t="s">
        <v>534</v>
      </c>
      <c r="L53" s="22" t="s">
        <v>535</v>
      </c>
      <c r="M53" s="23" t="s">
        <v>226</v>
      </c>
      <c r="O53" s="94"/>
      <c r="P53" s="96"/>
      <c r="Q53" s="91"/>
      <c r="R53" s="22" t="s">
        <v>431</v>
      </c>
      <c r="S53" s="22" t="s">
        <v>431</v>
      </c>
      <c r="T53" s="23" t="s">
        <v>431</v>
      </c>
    </row>
    <row r="54" spans="8:20" ht="27.75" customHeight="1">
      <c r="H54" s="94"/>
      <c r="I54" s="96"/>
      <c r="J54" s="91"/>
      <c r="K54" s="22" t="s">
        <v>265</v>
      </c>
      <c r="L54" s="22" t="s">
        <v>536</v>
      </c>
      <c r="M54" s="23" t="s">
        <v>537</v>
      </c>
      <c r="O54" s="94"/>
      <c r="P54" s="96"/>
      <c r="Q54" s="91"/>
      <c r="R54" s="22" t="s">
        <v>431</v>
      </c>
      <c r="S54" s="22" t="s">
        <v>431</v>
      </c>
      <c r="T54" s="23" t="s">
        <v>431</v>
      </c>
    </row>
    <row r="55" spans="8:20" ht="27.75" customHeight="1">
      <c r="H55" s="94"/>
      <c r="I55" s="96" t="s">
        <v>122</v>
      </c>
      <c r="J55" s="91" t="s">
        <v>278</v>
      </c>
      <c r="K55" s="22" t="s">
        <v>538</v>
      </c>
      <c r="L55" s="22" t="s">
        <v>539</v>
      </c>
      <c r="M55" s="23" t="s">
        <v>540</v>
      </c>
      <c r="O55" s="94"/>
      <c r="P55" s="96" t="s">
        <v>139</v>
      </c>
      <c r="Q55" s="92" t="s">
        <v>541</v>
      </c>
      <c r="R55" s="22" t="s">
        <v>542</v>
      </c>
      <c r="S55" s="22" t="s">
        <v>543</v>
      </c>
      <c r="T55" s="23" t="s">
        <v>544</v>
      </c>
    </row>
    <row r="56" spans="8:20" ht="27.75" customHeight="1">
      <c r="H56" s="94"/>
      <c r="I56" s="96"/>
      <c r="J56" s="91"/>
      <c r="K56" s="22" t="s">
        <v>545</v>
      </c>
      <c r="L56" s="22" t="s">
        <v>546</v>
      </c>
      <c r="M56" s="23" t="s">
        <v>252</v>
      </c>
      <c r="O56" s="94"/>
      <c r="P56" s="96"/>
      <c r="Q56" s="92"/>
      <c r="R56" s="22" t="s">
        <v>547</v>
      </c>
      <c r="S56" s="22" t="s">
        <v>437</v>
      </c>
      <c r="T56" s="23" t="s">
        <v>218</v>
      </c>
    </row>
    <row r="57" spans="8:20" ht="27.75" customHeight="1">
      <c r="H57" s="94"/>
      <c r="I57" s="96"/>
      <c r="J57" s="91"/>
      <c r="K57" s="24" t="s">
        <v>129</v>
      </c>
      <c r="L57" s="22" t="s">
        <v>548</v>
      </c>
      <c r="M57" s="23" t="s">
        <v>549</v>
      </c>
      <c r="O57" s="94"/>
      <c r="P57" s="96"/>
      <c r="Q57" s="92"/>
      <c r="R57" s="25" t="s">
        <v>129</v>
      </c>
      <c r="S57" s="22" t="s">
        <v>550</v>
      </c>
      <c r="T57" s="23" t="s">
        <v>551</v>
      </c>
    </row>
    <row r="58" spans="8:20" ht="27.75" customHeight="1">
      <c r="H58" s="94"/>
      <c r="I58" s="96"/>
      <c r="J58" s="91"/>
      <c r="K58" s="22" t="s">
        <v>552</v>
      </c>
      <c r="L58" s="22" t="s">
        <v>360</v>
      </c>
      <c r="M58" s="23" t="s">
        <v>199</v>
      </c>
      <c r="O58" s="94"/>
      <c r="P58" s="96"/>
      <c r="Q58" s="92"/>
      <c r="R58" s="22" t="s">
        <v>553</v>
      </c>
      <c r="S58" s="22" t="s">
        <v>554</v>
      </c>
      <c r="T58" s="23" t="s">
        <v>555</v>
      </c>
    </row>
    <row r="59" spans="8:20" ht="27.75" customHeight="1">
      <c r="H59" s="94"/>
      <c r="I59" s="96" t="s">
        <v>123</v>
      </c>
      <c r="J59" s="91" t="s">
        <v>556</v>
      </c>
      <c r="K59" s="22" t="s">
        <v>557</v>
      </c>
      <c r="L59" s="22" t="s">
        <v>288</v>
      </c>
      <c r="M59" s="23" t="s">
        <v>529</v>
      </c>
      <c r="O59" s="94"/>
      <c r="P59" s="96" t="s">
        <v>140</v>
      </c>
      <c r="Q59" s="91" t="s">
        <v>558</v>
      </c>
      <c r="R59" s="22" t="s">
        <v>559</v>
      </c>
      <c r="S59" s="22" t="s">
        <v>560</v>
      </c>
      <c r="T59" s="23" t="s">
        <v>248</v>
      </c>
    </row>
    <row r="60" spans="8:20" ht="27.75" customHeight="1">
      <c r="H60" s="94"/>
      <c r="I60" s="96"/>
      <c r="J60" s="91"/>
      <c r="K60" s="22" t="s">
        <v>561</v>
      </c>
      <c r="L60" s="22" t="s">
        <v>170</v>
      </c>
      <c r="M60" s="23" t="s">
        <v>218</v>
      </c>
      <c r="O60" s="94"/>
      <c r="P60" s="96"/>
      <c r="Q60" s="91"/>
      <c r="R60" s="22" t="s">
        <v>562</v>
      </c>
      <c r="S60" s="22" t="s">
        <v>563</v>
      </c>
      <c r="T60" s="23" t="s">
        <v>564</v>
      </c>
    </row>
    <row r="61" spans="8:20" ht="27.75" customHeight="1">
      <c r="H61" s="94"/>
      <c r="I61" s="96"/>
      <c r="J61" s="91"/>
      <c r="K61" s="22" t="s">
        <v>565</v>
      </c>
      <c r="L61" s="22" t="s">
        <v>566</v>
      </c>
      <c r="M61" s="23" t="s">
        <v>295</v>
      </c>
      <c r="O61" s="94"/>
      <c r="P61" s="96"/>
      <c r="Q61" s="91"/>
      <c r="R61" s="22" t="s">
        <v>567</v>
      </c>
      <c r="S61" s="22" t="s">
        <v>492</v>
      </c>
      <c r="T61" s="23" t="s">
        <v>493</v>
      </c>
    </row>
    <row r="62" spans="8:20" ht="27.75" customHeight="1">
      <c r="H62" s="94"/>
      <c r="I62" s="96"/>
      <c r="J62" s="91"/>
      <c r="K62" s="22" t="s">
        <v>568</v>
      </c>
      <c r="L62" s="22" t="s">
        <v>331</v>
      </c>
      <c r="M62" s="23" t="s">
        <v>569</v>
      </c>
      <c r="O62" s="94"/>
      <c r="P62" s="96"/>
      <c r="Q62" s="91"/>
      <c r="R62" s="22" t="s">
        <v>570</v>
      </c>
      <c r="S62" s="22" t="s">
        <v>331</v>
      </c>
      <c r="T62" s="23" t="s">
        <v>418</v>
      </c>
    </row>
    <row r="63" spans="8:20" ht="27.75" customHeight="1">
      <c r="H63" s="94"/>
      <c r="I63" s="96" t="s">
        <v>124</v>
      </c>
      <c r="J63" s="91" t="s">
        <v>571</v>
      </c>
      <c r="K63" s="22" t="s">
        <v>572</v>
      </c>
      <c r="L63" s="22" t="s">
        <v>170</v>
      </c>
      <c r="M63" s="23" t="s">
        <v>573</v>
      </c>
      <c r="O63" s="94"/>
      <c r="P63" s="96" t="s">
        <v>141</v>
      </c>
      <c r="Q63" s="91" t="s">
        <v>574</v>
      </c>
      <c r="R63" s="22" t="s">
        <v>575</v>
      </c>
      <c r="S63" s="22" t="s">
        <v>576</v>
      </c>
      <c r="T63" s="23" t="s">
        <v>248</v>
      </c>
    </row>
    <row r="64" spans="8:20" ht="27.75" customHeight="1">
      <c r="H64" s="94"/>
      <c r="I64" s="96"/>
      <c r="J64" s="91"/>
      <c r="K64" s="22" t="s">
        <v>577</v>
      </c>
      <c r="L64" s="22" t="s">
        <v>186</v>
      </c>
      <c r="M64" s="23" t="s">
        <v>578</v>
      </c>
      <c r="O64" s="94"/>
      <c r="P64" s="96"/>
      <c r="Q64" s="91"/>
      <c r="R64" s="22" t="s">
        <v>579</v>
      </c>
      <c r="S64" s="22" t="s">
        <v>186</v>
      </c>
      <c r="T64" s="23" t="s">
        <v>218</v>
      </c>
    </row>
    <row r="65" spans="8:20" ht="27.75" customHeight="1">
      <c r="H65" s="94"/>
      <c r="I65" s="96"/>
      <c r="J65" s="91"/>
      <c r="K65" s="22" t="s">
        <v>580</v>
      </c>
      <c r="L65" s="22" t="s">
        <v>186</v>
      </c>
      <c r="M65" s="23" t="s">
        <v>581</v>
      </c>
      <c r="O65" s="94"/>
      <c r="P65" s="96"/>
      <c r="Q65" s="91"/>
      <c r="R65" s="22" t="s">
        <v>582</v>
      </c>
      <c r="S65" s="22" t="s">
        <v>583</v>
      </c>
      <c r="T65" s="23" t="s">
        <v>584</v>
      </c>
    </row>
    <row r="66" spans="8:20" ht="27.75" customHeight="1">
      <c r="H66" s="94"/>
      <c r="I66" s="96"/>
      <c r="J66" s="91"/>
      <c r="K66" s="22" t="s">
        <v>585</v>
      </c>
      <c r="L66" s="22" t="s">
        <v>186</v>
      </c>
      <c r="M66" s="23" t="s">
        <v>586</v>
      </c>
      <c r="O66" s="94"/>
      <c r="P66" s="96"/>
      <c r="Q66" s="91"/>
      <c r="R66" s="22" t="s">
        <v>587</v>
      </c>
      <c r="S66" s="22" t="s">
        <v>588</v>
      </c>
      <c r="T66" s="23" t="s">
        <v>364</v>
      </c>
    </row>
    <row r="67" spans="8:20" ht="27.75" customHeight="1">
      <c r="H67" s="94"/>
      <c r="I67" s="96" t="s">
        <v>125</v>
      </c>
      <c r="J67" s="91" t="s">
        <v>589</v>
      </c>
      <c r="K67" s="22" t="s">
        <v>590</v>
      </c>
      <c r="L67" s="22" t="s">
        <v>591</v>
      </c>
      <c r="M67" s="23" t="s">
        <v>592</v>
      </c>
      <c r="O67" s="94"/>
      <c r="P67" s="96" t="s">
        <v>142</v>
      </c>
      <c r="Q67" s="91" t="s">
        <v>593</v>
      </c>
      <c r="R67" s="22" t="s">
        <v>594</v>
      </c>
      <c r="S67" s="22" t="s">
        <v>595</v>
      </c>
      <c r="T67" s="23" t="s">
        <v>248</v>
      </c>
    </row>
    <row r="68" spans="8:20" ht="27.75" customHeight="1">
      <c r="H68" s="94"/>
      <c r="I68" s="96"/>
      <c r="J68" s="91"/>
      <c r="K68" s="22" t="s">
        <v>596</v>
      </c>
      <c r="L68" s="22" t="s">
        <v>183</v>
      </c>
      <c r="M68" s="23" t="s">
        <v>597</v>
      </c>
      <c r="O68" s="94"/>
      <c r="P68" s="96"/>
      <c r="Q68" s="91"/>
      <c r="R68" s="22" t="s">
        <v>598</v>
      </c>
      <c r="S68" s="22" t="s">
        <v>183</v>
      </c>
      <c r="T68" s="23" t="s">
        <v>599</v>
      </c>
    </row>
    <row r="69" spans="8:20" ht="27.75" customHeight="1">
      <c r="H69" s="94"/>
      <c r="I69" s="96"/>
      <c r="J69" s="91"/>
      <c r="K69" s="22" t="s">
        <v>600</v>
      </c>
      <c r="L69" s="22" t="s">
        <v>601</v>
      </c>
      <c r="M69" s="23" t="s">
        <v>602</v>
      </c>
      <c r="O69" s="94"/>
      <c r="P69" s="96"/>
      <c r="Q69" s="91"/>
      <c r="R69" s="22" t="s">
        <v>603</v>
      </c>
      <c r="S69" s="22" t="s">
        <v>604</v>
      </c>
      <c r="T69" s="23" t="s">
        <v>605</v>
      </c>
    </row>
    <row r="70" spans="8:20" ht="27.75" customHeight="1">
      <c r="H70" s="95"/>
      <c r="I70" s="97"/>
      <c r="J70" s="93"/>
      <c r="K70" s="28" t="s">
        <v>606</v>
      </c>
      <c r="L70" s="28" t="s">
        <v>360</v>
      </c>
      <c r="M70" s="29" t="s">
        <v>607</v>
      </c>
      <c r="O70" s="94"/>
      <c r="P70" s="96"/>
      <c r="Q70" s="91"/>
      <c r="R70" s="22" t="s">
        <v>608</v>
      </c>
      <c r="S70" s="22" t="s">
        <v>609</v>
      </c>
      <c r="T70" s="23" t="s">
        <v>418</v>
      </c>
    </row>
    <row r="71" spans="8:20" ht="27.75" customHeight="1">
      <c r="O71" s="94"/>
      <c r="P71" s="96" t="s">
        <v>143</v>
      </c>
      <c r="Q71" s="91" t="s">
        <v>610</v>
      </c>
      <c r="R71" s="22" t="s">
        <v>611</v>
      </c>
      <c r="S71" s="22" t="s">
        <v>612</v>
      </c>
      <c r="T71" s="23" t="s">
        <v>613</v>
      </c>
    </row>
    <row r="72" spans="8:20" ht="27.75" customHeight="1">
      <c r="O72" s="94"/>
      <c r="P72" s="96"/>
      <c r="Q72" s="91"/>
      <c r="R72" s="22" t="s">
        <v>614</v>
      </c>
      <c r="S72" s="22" t="s">
        <v>615</v>
      </c>
      <c r="T72" s="23" t="s">
        <v>616</v>
      </c>
    </row>
    <row r="73" spans="8:20" ht="27.75" customHeight="1">
      <c r="O73" s="94"/>
      <c r="P73" s="96"/>
      <c r="Q73" s="91"/>
      <c r="R73" s="22" t="s">
        <v>617</v>
      </c>
      <c r="S73" s="22" t="s">
        <v>186</v>
      </c>
      <c r="T73" s="23" t="s">
        <v>618</v>
      </c>
    </row>
    <row r="74" spans="8:20" ht="27.75" customHeight="1">
      <c r="O74" s="94"/>
      <c r="P74" s="96"/>
      <c r="Q74" s="91"/>
      <c r="R74" s="22" t="s">
        <v>619</v>
      </c>
      <c r="S74" s="22" t="s">
        <v>620</v>
      </c>
      <c r="T74" s="23" t="s">
        <v>332</v>
      </c>
    </row>
    <row r="75" spans="8:20" ht="27.75" customHeight="1">
      <c r="O75" s="94"/>
      <c r="P75" s="96" t="s">
        <v>144</v>
      </c>
      <c r="Q75" s="91" t="s">
        <v>621</v>
      </c>
      <c r="R75" s="22" t="s">
        <v>622</v>
      </c>
      <c r="S75" s="22" t="s">
        <v>560</v>
      </c>
      <c r="T75" s="23" t="s">
        <v>277</v>
      </c>
    </row>
    <row r="76" spans="8:20" ht="27.75" customHeight="1">
      <c r="O76" s="94"/>
      <c r="P76" s="96"/>
      <c r="Q76" s="91"/>
      <c r="R76" s="22" t="s">
        <v>623</v>
      </c>
      <c r="S76" s="22" t="s">
        <v>492</v>
      </c>
      <c r="T76" s="23" t="s">
        <v>624</v>
      </c>
    </row>
    <row r="77" spans="8:20" ht="27.75" customHeight="1">
      <c r="O77" s="94"/>
      <c r="P77" s="96"/>
      <c r="Q77" s="91"/>
      <c r="R77" s="22" t="s">
        <v>625</v>
      </c>
      <c r="S77" s="22" t="s">
        <v>183</v>
      </c>
      <c r="T77" s="23" t="s">
        <v>626</v>
      </c>
    </row>
    <row r="78" spans="8:20" ht="27.75" customHeight="1">
      <c r="O78" s="95"/>
      <c r="P78" s="97"/>
      <c r="Q78" s="93"/>
      <c r="R78" s="28" t="s">
        <v>627</v>
      </c>
      <c r="S78" s="28" t="s">
        <v>628</v>
      </c>
      <c r="T78" s="29" t="s">
        <v>237</v>
      </c>
    </row>
  </sheetData>
  <mergeCells count="150">
    <mergeCell ref="A2:B2"/>
    <mergeCell ref="D2:E2"/>
    <mergeCell ref="H2:I2"/>
    <mergeCell ref="K2:L2"/>
    <mergeCell ref="O2:P2"/>
    <mergeCell ref="R2:S2"/>
    <mergeCell ref="A3:A6"/>
    <mergeCell ref="A7:A10"/>
    <mergeCell ref="A11:A14"/>
    <mergeCell ref="C3:C6"/>
    <mergeCell ref="C7:C10"/>
    <mergeCell ref="C11:C14"/>
    <mergeCell ref="H3:H6"/>
    <mergeCell ref="H7:H10"/>
    <mergeCell ref="H11:H14"/>
    <mergeCell ref="J3:J6"/>
    <mergeCell ref="J7:J10"/>
    <mergeCell ref="J11:J14"/>
    <mergeCell ref="Q3:Q6"/>
    <mergeCell ref="Q7:Q10"/>
    <mergeCell ref="Q11:Q14"/>
    <mergeCell ref="A15:A18"/>
    <mergeCell ref="A19:A22"/>
    <mergeCell ref="A23:A26"/>
    <mergeCell ref="A27:A30"/>
    <mergeCell ref="A31:A34"/>
    <mergeCell ref="A35:A38"/>
    <mergeCell ref="A39:A42"/>
    <mergeCell ref="A43:A46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B39:B42"/>
    <mergeCell ref="B43:B46"/>
    <mergeCell ref="C15:C18"/>
    <mergeCell ref="C19:C22"/>
    <mergeCell ref="C23:C26"/>
    <mergeCell ref="C27:C30"/>
    <mergeCell ref="C31:C34"/>
    <mergeCell ref="C35:C38"/>
    <mergeCell ref="C39:C42"/>
    <mergeCell ref="C43:C46"/>
    <mergeCell ref="F23:F26"/>
    <mergeCell ref="F35:F38"/>
    <mergeCell ref="H55:H58"/>
    <mergeCell ref="H59:H62"/>
    <mergeCell ref="H63:H66"/>
    <mergeCell ref="H67:H70"/>
    <mergeCell ref="I3:I6"/>
    <mergeCell ref="I7:I10"/>
    <mergeCell ref="I11:I14"/>
    <mergeCell ref="I15:I18"/>
    <mergeCell ref="I19:I22"/>
    <mergeCell ref="I23:I26"/>
    <mergeCell ref="I27:I30"/>
    <mergeCell ref="I31:I34"/>
    <mergeCell ref="I35:I38"/>
    <mergeCell ref="I39:I42"/>
    <mergeCell ref="I43:I46"/>
    <mergeCell ref="I47:I50"/>
    <mergeCell ref="I51:I54"/>
    <mergeCell ref="I55:I58"/>
    <mergeCell ref="I59:I62"/>
    <mergeCell ref="I63:I66"/>
    <mergeCell ref="I67:I70"/>
    <mergeCell ref="H15:H18"/>
    <mergeCell ref="H19:H22"/>
    <mergeCell ref="H23:H26"/>
    <mergeCell ref="J23:J26"/>
    <mergeCell ref="J27:J30"/>
    <mergeCell ref="J31:J34"/>
    <mergeCell ref="J35:J38"/>
    <mergeCell ref="J39:J42"/>
    <mergeCell ref="J43:J46"/>
    <mergeCell ref="J47:J50"/>
    <mergeCell ref="H51:H54"/>
    <mergeCell ref="H27:H30"/>
    <mergeCell ref="H31:H34"/>
    <mergeCell ref="H35:H38"/>
    <mergeCell ref="H39:H42"/>
    <mergeCell ref="H43:H46"/>
    <mergeCell ref="H47:H50"/>
    <mergeCell ref="J51:J54"/>
    <mergeCell ref="J55:J58"/>
    <mergeCell ref="J59:J62"/>
    <mergeCell ref="J63:J66"/>
    <mergeCell ref="J67:J70"/>
    <mergeCell ref="M39:M42"/>
    <mergeCell ref="O3:O6"/>
    <mergeCell ref="O7:O10"/>
    <mergeCell ref="O11:O14"/>
    <mergeCell ref="O15:O18"/>
    <mergeCell ref="O19:O22"/>
    <mergeCell ref="O23:O26"/>
    <mergeCell ref="O27:O30"/>
    <mergeCell ref="O31:O34"/>
    <mergeCell ref="O35:O38"/>
    <mergeCell ref="O39:O42"/>
    <mergeCell ref="O43:O46"/>
    <mergeCell ref="O47:O50"/>
    <mergeCell ref="O51:O54"/>
    <mergeCell ref="O55:O58"/>
    <mergeCell ref="O59:O62"/>
    <mergeCell ref="O63:O66"/>
    <mergeCell ref="O67:O70"/>
    <mergeCell ref="J15:J18"/>
    <mergeCell ref="J19:J22"/>
    <mergeCell ref="O71:O74"/>
    <mergeCell ref="O75:O78"/>
    <mergeCell ref="P3:P6"/>
    <mergeCell ref="P7:P10"/>
    <mergeCell ref="P11:P14"/>
    <mergeCell ref="P15:P18"/>
    <mergeCell ref="P19:P22"/>
    <mergeCell ref="P23:P26"/>
    <mergeCell ref="P27:P30"/>
    <mergeCell ref="P31:P34"/>
    <mergeCell ref="P35:P38"/>
    <mergeCell ref="P39:P42"/>
    <mergeCell ref="P43:P46"/>
    <mergeCell ref="P47:P50"/>
    <mergeCell ref="P51:P54"/>
    <mergeCell ref="P55:P58"/>
    <mergeCell ref="P59:P62"/>
    <mergeCell ref="P63:P66"/>
    <mergeCell ref="P67:P70"/>
    <mergeCell ref="P71:P74"/>
    <mergeCell ref="P75:P78"/>
    <mergeCell ref="Q51:Q54"/>
    <mergeCell ref="Q55:Q58"/>
    <mergeCell ref="Q59:Q62"/>
    <mergeCell ref="Q63:Q66"/>
    <mergeCell ref="Q67:Q70"/>
    <mergeCell ref="Q71:Q74"/>
    <mergeCell ref="Q75:Q78"/>
    <mergeCell ref="Q15:Q18"/>
    <mergeCell ref="Q19:Q22"/>
    <mergeCell ref="Q23:Q26"/>
    <mergeCell ref="Q27:Q30"/>
    <mergeCell ref="Q31:Q34"/>
    <mergeCell ref="Q35:Q38"/>
    <mergeCell ref="Q39:Q42"/>
    <mergeCell ref="Q43:Q46"/>
    <mergeCell ref="Q47:Q50"/>
  </mergeCells>
  <phoneticPr fontId="18" type="noConversion"/>
  <hyperlinks>
    <hyperlink ref="K57" r:id="rId1"/>
  </hyperlinks>
  <pageMargins left="0.69930555555555596" right="0.6993055555555559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</vt:i4>
      </vt:variant>
    </vt:vector>
  </HeadingPairs>
  <TitlesOfParts>
    <vt:vector size="13" baseType="lpstr">
      <vt:lpstr>changelog</vt:lpstr>
      <vt:lpstr>系统概述</vt:lpstr>
      <vt:lpstr>相关公式</vt:lpstr>
      <vt:lpstr>初始属性全</vt:lpstr>
      <vt:lpstr>加点属性</vt:lpstr>
      <vt:lpstr>技能列表</vt:lpstr>
      <vt:lpstr>法强系数</vt:lpstr>
      <vt:lpstr>护甲系数1</vt:lpstr>
      <vt:lpstr>护甲系数2</vt:lpstr>
      <vt:lpstr>魔抗系数</vt:lpstr>
      <vt:lpstr>生命系数</vt:lpstr>
      <vt:lpstr>物暴系数</vt:lpstr>
      <vt:lpstr>物攻敏捷系数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User</cp:lastModifiedBy>
  <dcterms:created xsi:type="dcterms:W3CDTF">2014-05-12T17:43:55Z</dcterms:created>
  <dcterms:modified xsi:type="dcterms:W3CDTF">2014-06-02T04:02:00Z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