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oveAz\Desktop\"/>
    </mc:Choice>
  </mc:AlternateContent>
  <xr:revisionPtr revIDLastSave="0" documentId="13_ncr:1_{3B23440B-0EF0-402B-819A-95ED63ECC74D}" xr6:coauthVersionLast="45" xr6:coauthVersionMax="45" xr10:uidLastSave="{00000000-0000-0000-0000-000000000000}"/>
  <bookViews>
    <workbookView xWindow="2660" yWindow="2660" windowWidth="28800" windowHeight="18600" xr2:uid="{00000000-000D-0000-FFFF-FFFF00000000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F8" i="1"/>
  <c r="F7" i="1"/>
  <c r="F6" i="1"/>
  <c r="D5" i="1"/>
  <c r="E5" i="1" s="1"/>
  <c r="F5" i="1" s="1"/>
  <c r="D4" i="1"/>
  <c r="E4" i="1" s="1"/>
  <c r="F4" i="1" s="1"/>
  <c r="D3" i="1"/>
  <c r="E3" i="1" s="1"/>
  <c r="C2" i="1"/>
  <c r="F3" i="1" l="1"/>
  <c r="F2" i="1" s="1"/>
  <c r="E2" i="1"/>
</calcChain>
</file>

<file path=xl/sharedStrings.xml><?xml version="1.0" encoding="utf-8"?>
<sst xmlns="http://schemas.openxmlformats.org/spreadsheetml/2006/main" count="35" uniqueCount="35">
  <si>
    <r>
      <t>序号</t>
    </r>
    <r>
      <rPr>
        <b/>
        <sz val="11"/>
        <color rgb="FF000000"/>
        <rFont val="Times New Roman"/>
        <family val="1"/>
      </rPr>
      <t xml:space="preserve"> </t>
    </r>
  </si>
  <si>
    <r>
      <t>项目</t>
    </r>
    <r>
      <rPr>
        <b/>
        <sz val="11"/>
        <color rgb="FF000000"/>
        <rFont val="Times New Roman"/>
        <family val="1"/>
      </rPr>
      <t xml:space="preserve"> </t>
    </r>
  </si>
  <si>
    <r>
      <t>数据</t>
    </r>
    <r>
      <rPr>
        <b/>
        <sz val="11"/>
        <color rgb="FF000000"/>
        <rFont val="Times New Roman"/>
        <family val="1"/>
      </rPr>
      <t xml:space="preserve"> </t>
    </r>
  </si>
  <si>
    <t>增值税
税率</t>
    <phoneticPr fontId="7" type="noConversion"/>
  </si>
  <si>
    <t>进项税</t>
    <phoneticPr fontId="7" type="noConversion"/>
  </si>
  <si>
    <t>无税
投资额</t>
    <phoneticPr fontId="7" type="noConversion"/>
  </si>
  <si>
    <t>项目总投资</t>
    <phoneticPr fontId="7" type="noConversion"/>
  </si>
  <si>
    <t>建筑工程</t>
    <phoneticPr fontId="7" type="noConversion"/>
  </si>
  <si>
    <t>安装工程</t>
    <phoneticPr fontId="7" type="noConversion"/>
  </si>
  <si>
    <t>设备及工具、器具购置费</t>
  </si>
  <si>
    <t>工程建设其他费</t>
  </si>
  <si>
    <t>预备费</t>
  </si>
  <si>
    <t>建设期利息</t>
  </si>
  <si>
    <t>折现率</t>
    <phoneticPr fontId="7" type="noConversion"/>
  </si>
  <si>
    <t>投资回报率</t>
    <phoneticPr fontId="7" type="noConversion"/>
  </si>
  <si>
    <t>合理利润率</t>
    <phoneticPr fontId="7" type="noConversion"/>
  </si>
  <si>
    <t>贷款利率</t>
    <phoneticPr fontId="7" type="noConversion"/>
  </si>
  <si>
    <t>还款方式</t>
    <phoneticPr fontId="7" type="noConversion"/>
  </si>
  <si>
    <t>等额本息</t>
  </si>
  <si>
    <t>企业所得税</t>
    <phoneticPr fontId="7" type="noConversion"/>
  </si>
  <si>
    <t>增值税税率</t>
    <phoneticPr fontId="7" type="noConversion"/>
  </si>
  <si>
    <t>建筑业增值税率</t>
    <phoneticPr fontId="7" type="noConversion"/>
  </si>
  <si>
    <t>现代服务业增值税率</t>
    <phoneticPr fontId="7" type="noConversion"/>
  </si>
  <si>
    <t>货物增值税率</t>
    <phoneticPr fontId="7" type="noConversion"/>
  </si>
  <si>
    <r>
      <t>城市维护建设税</t>
    </r>
    <r>
      <rPr>
        <sz val="11"/>
        <color rgb="FF000000"/>
        <rFont val="Times New Roman"/>
        <family val="1"/>
      </rPr>
      <t xml:space="preserve"> </t>
    </r>
    <phoneticPr fontId="7" type="noConversion"/>
  </si>
  <si>
    <r>
      <t>教育费附加</t>
    </r>
    <r>
      <rPr>
        <sz val="11"/>
        <color rgb="FF000000"/>
        <rFont val="Times New Roman"/>
        <family val="1"/>
      </rPr>
      <t xml:space="preserve"> </t>
    </r>
    <phoneticPr fontId="7" type="noConversion"/>
  </si>
  <si>
    <r>
      <t>地方教育附加</t>
    </r>
    <r>
      <rPr>
        <sz val="11"/>
        <color rgb="FF000000"/>
        <rFont val="Times New Roman"/>
        <family val="1"/>
      </rPr>
      <t xml:space="preserve"> </t>
    </r>
    <phoneticPr fontId="7" type="noConversion"/>
  </si>
  <si>
    <t>基准收益率</t>
    <phoneticPr fontId="7" type="noConversion"/>
  </si>
  <si>
    <t>资本金比例</t>
    <phoneticPr fontId="7" type="noConversion"/>
  </si>
  <si>
    <t>社会资本股权占比</t>
    <phoneticPr fontId="7" type="noConversion"/>
  </si>
  <si>
    <t>政府出资代表股权占比</t>
    <phoneticPr fontId="7" type="noConversion"/>
  </si>
  <si>
    <t>建设期</t>
    <phoneticPr fontId="7" type="noConversion"/>
  </si>
  <si>
    <t>运营期</t>
    <phoneticPr fontId="7" type="noConversion"/>
  </si>
  <si>
    <t>建安下浮率</t>
    <phoneticPr fontId="7" type="noConversion"/>
  </si>
  <si>
    <t>基准收益率（折现率）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</si>
</sst>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;_ă"/>
    <numFmt numFmtId="177" formatCode="0.0%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vertical="top"/>
    </xf>
    <xf numFmtId="0" fontId="0" fillId="0" borderId="1" xfId="0" applyBorder="1" applyAlignment="1">
      <alignment vertical="center"/>
    </xf>
    <xf numFmtId="9" fontId="10" fillId="0" borderId="1" xfId="0" applyNumberFormat="1" applyFont="1" applyBorder="1" applyAlignment="1">
      <alignment vertical="top"/>
    </xf>
    <xf numFmtId="176" fontId="11" fillId="0" borderId="1" xfId="0" applyNumberFormat="1" applyFont="1" applyBorder="1" applyAlignment="1">
      <alignment vertical="center"/>
    </xf>
    <xf numFmtId="9" fontId="0" fillId="0" borderId="1" xfId="0" applyNumberFormat="1" applyBorder="1" applyAlignment="1">
      <alignment vertical="center"/>
    </xf>
    <xf numFmtId="10" fontId="8" fillId="0" borderId="1" xfId="0" applyNumberFormat="1" applyFont="1" applyBorder="1" applyAlignment="1">
      <alignment vertical="top"/>
    </xf>
    <xf numFmtId="0" fontId="0" fillId="0" borderId="0" xfId="0" applyAlignment="1">
      <alignment vertical="center"/>
    </xf>
    <xf numFmtId="10" fontId="8" fillId="0" borderId="1" xfId="0" applyNumberFormat="1" applyFont="1" applyBorder="1" applyAlignment="1">
      <alignment horizontal="right" vertical="top"/>
    </xf>
    <xf numFmtId="9" fontId="10" fillId="0" borderId="1" xfId="0" applyNumberFormat="1" applyFont="1" applyBorder="1" applyAlignment="1">
      <alignment horizontal="right" vertical="top"/>
    </xf>
    <xf numFmtId="0" fontId="9" fillId="0" borderId="1" xfId="0" applyFont="1" applyBorder="1" applyAlignment="1">
      <alignment vertical="top" wrapText="1"/>
    </xf>
    <xf numFmtId="9" fontId="12" fillId="0" borderId="1" xfId="1" applyFont="1" applyBorder="1">
      <alignment vertical="center"/>
    </xf>
    <xf numFmtId="177" fontId="12" fillId="0" borderId="1" xfId="1" applyNumberFormat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sqref="A1:F29"/>
    </sheetView>
  </sheetViews>
  <sheetFormatPr defaultRowHeight="14" x14ac:dyDescent="0.3"/>
  <sheetData>
    <row r="1" spans="1:6" ht="28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</row>
    <row r="2" spans="1:6" x14ac:dyDescent="0.3">
      <c r="A2" s="5">
        <v>1</v>
      </c>
      <c r="B2" s="6" t="s">
        <v>6</v>
      </c>
      <c r="C2" s="7">
        <f>SUM(C3:C8)</f>
        <v>110556.73999999999</v>
      </c>
      <c r="D2" s="8"/>
      <c r="E2" s="9">
        <f>SUM(E3:E8)</f>
        <v>6542.98844786068</v>
      </c>
      <c r="F2" s="9">
        <f>SUM(F3:F8)</f>
        <v>104013.75155213932</v>
      </c>
    </row>
    <row r="3" spans="1:6" x14ac:dyDescent="0.3">
      <c r="A3" s="5">
        <v>1.1000000000000001</v>
      </c>
      <c r="B3" s="7" t="s">
        <v>7</v>
      </c>
      <c r="C3" s="7">
        <v>81079.399999999994</v>
      </c>
      <c r="D3" s="10">
        <f>C16</f>
        <v>0.09</v>
      </c>
      <c r="E3" s="9">
        <f>C3*(1-3%)/(1+D3)*D3</f>
        <v>6493.7904770642199</v>
      </c>
      <c r="F3" s="9">
        <f t="shared" ref="F3:F8" si="0">C3-E3</f>
        <v>74585.609522935774</v>
      </c>
    </row>
    <row r="4" spans="1:6" x14ac:dyDescent="0.3">
      <c r="A4" s="5">
        <v>1.2</v>
      </c>
      <c r="B4" s="7" t="s">
        <v>8</v>
      </c>
      <c r="C4" s="7"/>
      <c r="D4" s="10">
        <f>C16</f>
        <v>0.09</v>
      </c>
      <c r="E4" s="9">
        <f t="shared" ref="E4:E5" si="1">C4*(1-3%)/(1+D4)*D4</f>
        <v>0</v>
      </c>
      <c r="F4" s="9">
        <f t="shared" si="0"/>
        <v>0</v>
      </c>
    </row>
    <row r="5" spans="1:6" x14ac:dyDescent="0.3">
      <c r="A5" s="5">
        <v>1.3</v>
      </c>
      <c r="B5" s="7" t="s">
        <v>9</v>
      </c>
      <c r="C5" s="7">
        <v>440.87</v>
      </c>
      <c r="D5" s="10">
        <f>C18</f>
        <v>0.13</v>
      </c>
      <c r="E5" s="9">
        <f t="shared" si="1"/>
        <v>49.197970796460183</v>
      </c>
      <c r="F5" s="9">
        <f t="shared" si="0"/>
        <v>391.67202920353981</v>
      </c>
    </row>
    <row r="6" spans="1:6" x14ac:dyDescent="0.3">
      <c r="A6" s="5">
        <v>1.4</v>
      </c>
      <c r="B6" s="7" t="s">
        <v>10</v>
      </c>
      <c r="C6" s="7">
        <v>10360.98</v>
      </c>
      <c r="D6" s="7">
        <v>0</v>
      </c>
      <c r="E6" s="9"/>
      <c r="F6" s="9">
        <f t="shared" si="0"/>
        <v>10360.98</v>
      </c>
    </row>
    <row r="7" spans="1:6" x14ac:dyDescent="0.3">
      <c r="A7" s="5">
        <v>1.5</v>
      </c>
      <c r="B7" s="7" t="s">
        <v>11</v>
      </c>
      <c r="C7" s="7">
        <v>10354.959999999999</v>
      </c>
      <c r="D7" s="7">
        <v>0</v>
      </c>
      <c r="E7" s="9"/>
      <c r="F7" s="9">
        <f t="shared" si="0"/>
        <v>10354.959999999999</v>
      </c>
    </row>
    <row r="8" spans="1:6" x14ac:dyDescent="0.3">
      <c r="A8" s="5">
        <v>1.6</v>
      </c>
      <c r="B8" s="7" t="s">
        <v>12</v>
      </c>
      <c r="C8" s="7">
        <v>8320.5300000000007</v>
      </c>
      <c r="D8" s="7">
        <v>0</v>
      </c>
      <c r="E8" s="9"/>
      <c r="F8" s="9">
        <f t="shared" si="0"/>
        <v>8320.5300000000007</v>
      </c>
    </row>
    <row r="9" spans="1:6" x14ac:dyDescent="0.3">
      <c r="A9" s="5">
        <v>2</v>
      </c>
      <c r="B9" s="6" t="s">
        <v>13</v>
      </c>
      <c r="C9" s="11">
        <v>5.8000000000000003E-2</v>
      </c>
      <c r="D9" s="12"/>
      <c r="E9" s="12"/>
      <c r="F9" s="12"/>
    </row>
    <row r="10" spans="1:6" x14ac:dyDescent="0.3">
      <c r="A10" s="5">
        <v>3</v>
      </c>
      <c r="B10" s="6" t="s">
        <v>14</v>
      </c>
      <c r="C10" s="11"/>
      <c r="D10" s="12"/>
      <c r="E10" s="12"/>
      <c r="F10" s="12"/>
    </row>
    <row r="11" spans="1:6" x14ac:dyDescent="0.3">
      <c r="A11" s="5">
        <v>4</v>
      </c>
      <c r="B11" s="6" t="s">
        <v>15</v>
      </c>
      <c r="C11" s="11">
        <v>6.6000000000000003E-2</v>
      </c>
      <c r="D11" s="12"/>
      <c r="E11" s="12"/>
      <c r="F11" s="12"/>
    </row>
    <row r="12" spans="1:6" x14ac:dyDescent="0.3">
      <c r="A12" s="5">
        <v>5</v>
      </c>
      <c r="B12" s="6" t="s">
        <v>16</v>
      </c>
      <c r="C12" s="11">
        <f>5.88%</f>
        <v>5.8799999999999998E-2</v>
      </c>
      <c r="D12" s="12"/>
      <c r="E12" s="12"/>
      <c r="F12" s="12"/>
    </row>
    <row r="13" spans="1:6" x14ac:dyDescent="0.3">
      <c r="A13" s="5">
        <v>6</v>
      </c>
      <c r="B13" s="6" t="s">
        <v>17</v>
      </c>
      <c r="C13" s="13" t="s">
        <v>18</v>
      </c>
      <c r="D13" s="12"/>
      <c r="E13" s="12"/>
      <c r="F13" s="12"/>
    </row>
    <row r="14" spans="1:6" x14ac:dyDescent="0.3">
      <c r="A14" s="5">
        <v>7</v>
      </c>
      <c r="B14" s="6" t="s">
        <v>19</v>
      </c>
      <c r="C14" s="14">
        <v>0.25</v>
      </c>
      <c r="D14" s="12"/>
      <c r="E14" s="12"/>
      <c r="F14" s="12"/>
    </row>
    <row r="15" spans="1:6" ht="28" x14ac:dyDescent="0.3">
      <c r="A15" s="5">
        <v>8</v>
      </c>
      <c r="B15" s="15" t="s">
        <v>20</v>
      </c>
      <c r="C15" s="14"/>
      <c r="D15" s="12"/>
      <c r="E15" s="12"/>
      <c r="F15" s="12"/>
    </row>
    <row r="16" spans="1:6" ht="28" x14ac:dyDescent="0.3">
      <c r="A16" s="5">
        <v>8.1</v>
      </c>
      <c r="B16" s="15" t="s">
        <v>21</v>
      </c>
      <c r="C16" s="14">
        <v>0.09</v>
      </c>
      <c r="D16" s="12"/>
      <c r="E16" s="12"/>
      <c r="F16" s="12"/>
    </row>
    <row r="17" spans="1:6" ht="42" x14ac:dyDescent="0.3">
      <c r="A17" s="5">
        <v>8.1999999999999993</v>
      </c>
      <c r="B17" s="15" t="s">
        <v>22</v>
      </c>
      <c r="C17" s="14">
        <v>0.06</v>
      </c>
      <c r="D17" s="12"/>
      <c r="E17" s="12"/>
      <c r="F17" s="12"/>
    </row>
    <row r="18" spans="1:6" ht="28" x14ac:dyDescent="0.3">
      <c r="A18" s="5">
        <v>8.3000000000000007</v>
      </c>
      <c r="B18" s="15" t="s">
        <v>23</v>
      </c>
      <c r="C18" s="14">
        <v>0.13</v>
      </c>
      <c r="D18" s="12"/>
      <c r="E18" s="12"/>
      <c r="F18" s="12"/>
    </row>
    <row r="19" spans="1:6" x14ac:dyDescent="0.3">
      <c r="A19" s="5">
        <v>9</v>
      </c>
      <c r="B19" s="6" t="s">
        <v>24</v>
      </c>
      <c r="C19" s="8">
        <v>7.0000000000000007E-2</v>
      </c>
      <c r="D19" s="12"/>
      <c r="E19" s="12"/>
      <c r="F19" s="12"/>
    </row>
    <row r="20" spans="1:6" x14ac:dyDescent="0.3">
      <c r="A20" s="5">
        <v>10</v>
      </c>
      <c r="B20" s="6" t="s">
        <v>25</v>
      </c>
      <c r="C20" s="8">
        <v>0.03</v>
      </c>
      <c r="D20" s="12"/>
      <c r="E20" s="12"/>
      <c r="F20" s="12"/>
    </row>
    <row r="21" spans="1:6" x14ac:dyDescent="0.3">
      <c r="A21" s="5">
        <v>11</v>
      </c>
      <c r="B21" s="6" t="s">
        <v>26</v>
      </c>
      <c r="C21" s="8">
        <v>0.02</v>
      </c>
      <c r="D21" s="12"/>
      <c r="E21" s="12"/>
      <c r="F21" s="12"/>
    </row>
    <row r="22" spans="1:6" x14ac:dyDescent="0.3">
      <c r="A22" s="5">
        <v>12</v>
      </c>
      <c r="B22" s="6" t="s">
        <v>27</v>
      </c>
      <c r="C22" s="8">
        <v>0.05</v>
      </c>
      <c r="D22" s="12"/>
      <c r="E22" s="12"/>
      <c r="F22" s="12"/>
    </row>
    <row r="23" spans="1:6" x14ac:dyDescent="0.3">
      <c r="A23" s="5">
        <v>13</v>
      </c>
      <c r="B23" s="7" t="s">
        <v>28</v>
      </c>
      <c r="C23" s="10">
        <v>0.2</v>
      </c>
      <c r="D23" s="12"/>
      <c r="E23" s="12"/>
      <c r="F23" s="12"/>
    </row>
    <row r="24" spans="1:6" x14ac:dyDescent="0.3">
      <c r="A24" s="5">
        <v>14</v>
      </c>
      <c r="B24" s="7" t="s">
        <v>29</v>
      </c>
      <c r="C24" s="10">
        <v>0.9</v>
      </c>
      <c r="D24" s="12"/>
      <c r="E24" s="12"/>
      <c r="F24" s="12"/>
    </row>
    <row r="25" spans="1:6" x14ac:dyDescent="0.3">
      <c r="A25" s="5">
        <v>15</v>
      </c>
      <c r="B25" s="7" t="s">
        <v>30</v>
      </c>
      <c r="C25" s="10">
        <v>0.1</v>
      </c>
      <c r="D25" s="12"/>
      <c r="E25" s="12"/>
      <c r="F25" s="12"/>
    </row>
    <row r="26" spans="1:6" x14ac:dyDescent="0.3">
      <c r="A26" s="5">
        <v>16</v>
      </c>
      <c r="B26" s="7" t="s">
        <v>31</v>
      </c>
      <c r="C26" s="9">
        <v>3</v>
      </c>
      <c r="D26" s="12"/>
      <c r="E26" s="12"/>
      <c r="F26" s="12"/>
    </row>
    <row r="27" spans="1:6" x14ac:dyDescent="0.3">
      <c r="A27" s="5">
        <v>17</v>
      </c>
      <c r="B27" s="7" t="s">
        <v>32</v>
      </c>
      <c r="C27" s="9">
        <v>15</v>
      </c>
      <c r="D27" s="12"/>
      <c r="E27" s="12"/>
      <c r="F27" s="12"/>
    </row>
    <row r="28" spans="1:6" x14ac:dyDescent="0.3">
      <c r="A28" s="5">
        <v>18</v>
      </c>
      <c r="B28" s="7" t="s">
        <v>33</v>
      </c>
      <c r="C28" s="16">
        <v>0.03</v>
      </c>
      <c r="D28" s="12"/>
      <c r="E28" s="12"/>
      <c r="F28" s="12"/>
    </row>
    <row r="29" spans="1:6" x14ac:dyDescent="0.3">
      <c r="A29" s="5">
        <v>19</v>
      </c>
      <c r="B29" s="7" t="s">
        <v>34</v>
      </c>
      <c r="C29" s="17">
        <v>4.9000000000000002E-2</v>
      </c>
      <c r="D29" s="12"/>
      <c r="E29" s="12"/>
      <c r="F29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湛蓝</dc:creator>
  <cp:lastModifiedBy>湛蓝</cp:lastModifiedBy>
  <dcterms:created xsi:type="dcterms:W3CDTF">2015-06-05T18:19:34Z</dcterms:created>
  <dcterms:modified xsi:type="dcterms:W3CDTF">2020-10-23T09:41:08Z</dcterms:modified>
</cp:coreProperties>
</file>