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764" windowHeight="8172"/>
  </bookViews>
  <sheets>
    <sheet name="Sheet1" sheetId="1" r:id="rId1"/>
  </sheets>
  <externalReferences>
    <externalReference r:id="rId2"/>
  </externalReferences>
  <definedNames>
    <definedName name="PBStatus">[1]SETUP!$J$2:$J$4</definedName>
    <definedName name="PBType">[1]SETUP!$J$15:$J$20</definedName>
  </definedNames>
  <calcPr calcId="144525"/>
</workbook>
</file>

<file path=xl/comments1.xml><?xml version="1.0" encoding="utf-8"?>
<comments xmlns="http://schemas.openxmlformats.org/spreadsheetml/2006/main">
  <authors>
    <author>Luc Segers</author>
  </authors>
  <commentList>
    <comment ref="A4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the highest reference ID number used so far.  
</t>
        </r>
      </text>
    </comment>
    <comment ref="A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reference ID should be unique.   This number is used throughout the whole worksheet so be aware.</t>
        </r>
      </text>
    </comment>
    <comment ref="B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the release where the story will be developped</t>
        </r>
      </text>
    </comment>
    <comment ref="C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the sprint where the story will be developped</t>
        </r>
      </text>
    </comment>
    <comment ref="D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a category to which the story belongs.
Example : Infrastrucuture, Back-End, Animation, ...</t>
        </r>
      </text>
    </comment>
    <comment ref="F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G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Type of the story.</t>
        </r>
      </text>
    </comment>
    <comment ref="H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Status of the story</t>
        </r>
      </text>
    </comment>
    <comment ref="I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column is calculated:
Ideal Hours * Adjustment Factor
</t>
        </r>
      </text>
    </comment>
    <comment ref="J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M = Must Have
S = Should Have
C = Could Have
W = Won't have this time</t>
        </r>
      </text>
    </comment>
    <comment ref="L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Enter here the new ideal estimates which are done with planningpoker
</t>
        </r>
      </text>
    </comment>
    <comment ref="C19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Total amount of stories available in the project backlog</t>
        </r>
      </text>
    </comment>
    <comment ref="I19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total amount of estimated hours</t>
        </r>
      </text>
    </comment>
  </commentList>
</comments>
</file>

<file path=xl/sharedStrings.xml><?xml version="1.0" encoding="utf-8"?>
<sst xmlns="http://schemas.openxmlformats.org/spreadsheetml/2006/main" count="71" uniqueCount="41">
  <si>
    <t>墨迹项目</t>
  </si>
  <si>
    <t>= highest Reference ID number</t>
  </si>
  <si>
    <t>引用编号</t>
  </si>
  <si>
    <t>版本</t>
  </si>
  <si>
    <t>冲刺号</t>
  </si>
  <si>
    <t>分类</t>
  </si>
  <si>
    <t>标题</t>
  </si>
  <si>
    <t>故事</t>
  </si>
  <si>
    <t>类型</t>
  </si>
  <si>
    <t>进度</t>
  </si>
  <si>
    <t>初始估计（h）</t>
  </si>
  <si>
    <t>优先级</t>
  </si>
  <si>
    <t>如何演示</t>
  </si>
  <si>
    <t>时间（h）</t>
  </si>
  <si>
    <t>备注</t>
  </si>
  <si>
    <t>user story</t>
  </si>
  <si>
    <t>临时记录</t>
  </si>
  <si>
    <t>作为一个偶尔做记录的人，需要临时记录</t>
  </si>
  <si>
    <t>Initial Feature</t>
  </si>
  <si>
    <t>Not Done</t>
  </si>
  <si>
    <t>复习式记录</t>
  </si>
  <si>
    <t>作为学习爱好者，可以将本记录APP作为知识整理集</t>
  </si>
  <si>
    <t>账本</t>
  </si>
  <si>
    <t>作为经常花钱的学生，需要流水账来管理费用</t>
  </si>
  <si>
    <t>杂志化记录</t>
  </si>
  <si>
    <t>作为简约美的爱好者，希望用卡片形式记录每次事件</t>
  </si>
  <si>
    <t>管理记录</t>
  </si>
  <si>
    <t>作为随笔爱好者，需要经常记录整理</t>
  </si>
  <si>
    <t>分享交友</t>
  </si>
  <si>
    <t>作为社交爱好者，希望优雅的标签记录，分享给其他人</t>
  </si>
  <si>
    <t>记录整理</t>
  </si>
  <si>
    <t>作为一个记录爱好者，需要按照时间排序或地点分类</t>
  </si>
  <si>
    <t>修改操作</t>
  </si>
  <si>
    <t>作为随笔记录爱好者，需要简单优雅的手势操作，符合人体交互美学</t>
  </si>
  <si>
    <t>事件搜索</t>
  </si>
  <si>
    <t>作为一个记录爱好者，当记录繁多时，需要及时搜索出相应记录</t>
  </si>
  <si>
    <t>记录自定义</t>
  </si>
  <si>
    <t>作为一个记录爱好者，在基本功能实现后，希望能自定义各种标签</t>
  </si>
  <si>
    <t>欣赏他人记录</t>
  </si>
  <si>
    <t>作为一个分享记录爱好者，欣赏他人记录也是一种享受</t>
  </si>
  <si>
    <t>Total</t>
  </si>
</sst>
</file>

<file path=xl/styles.xml><?xml version="1.0" encoding="utf-8"?>
<styleSheet xmlns="http://schemas.openxmlformats.org/spreadsheetml/2006/main">
  <numFmts count="5">
    <numFmt numFmtId="176" formatCode="0;\-0;;@\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0"/>
      <name val="Arial"/>
      <family val="2"/>
      <charset val="0"/>
    </font>
    <font>
      <sz val="10"/>
      <color theme="1"/>
      <name val="宋体"/>
      <charset val="134"/>
      <scheme val="minor"/>
    </font>
    <font>
      <sz val="10"/>
      <color indexed="63"/>
      <name val="宋体"/>
      <charset val="134"/>
    </font>
    <font>
      <b/>
      <sz val="26"/>
      <color indexed="63"/>
      <name val="宋体"/>
      <charset val="134"/>
    </font>
    <font>
      <sz val="8"/>
      <name val="Calibri"/>
      <family val="2"/>
      <charset val="0"/>
    </font>
    <font>
      <sz val="8"/>
      <name val="宋体"/>
      <charset val="134"/>
    </font>
    <font>
      <b/>
      <sz val="10"/>
      <color indexed="8"/>
      <name val="宋体"/>
      <charset val="134"/>
    </font>
    <font>
      <b/>
      <sz val="10"/>
      <color rgb="FFFF000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i/>
      <sz val="9"/>
      <name val="Arial"/>
      <family val="2"/>
      <charset val="0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Tahoma"/>
      <charset val="0"/>
    </font>
    <font>
      <b/>
      <sz val="9"/>
      <name val="Tahoma"/>
      <charset val="0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indexed="2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auto="1"/>
      </right>
      <top style="double">
        <color theme="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double">
        <color theme="4"/>
      </top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medium">
        <color rgb="FF000000"/>
      </right>
      <top style="double">
        <color theme="4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11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1" borderId="20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0" borderId="17" applyNumberFormat="0" applyAlignment="0" applyProtection="0">
      <alignment vertical="center"/>
    </xf>
    <xf numFmtId="0" fontId="30" fillId="10" borderId="18" applyNumberFormat="0" applyAlignment="0" applyProtection="0">
      <alignment vertical="center"/>
    </xf>
    <xf numFmtId="0" fontId="29" fillId="25" borderId="24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" fillId="0" borderId="0"/>
    <xf numFmtId="0" fontId="20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44"/>
    <xf numFmtId="0" fontId="1" fillId="2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3" fillId="0" borderId="0" xfId="44" applyFont="1" applyAlignment="1">
      <alignment horizontal="left"/>
    </xf>
    <xf numFmtId="0" fontId="4" fillId="0" borderId="0" xfId="44" applyFont="1" applyBorder="1" applyAlignment="1">
      <alignment vertical="center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7" fillId="3" borderId="1" xfId="0" applyFont="1" applyFill="1" applyBorder="1" applyAlignment="1">
      <alignment horizontal="center" textRotation="90" wrapText="1"/>
    </xf>
    <xf numFmtId="0" fontId="7" fillId="3" borderId="2" xfId="0" applyFont="1" applyFill="1" applyBorder="1" applyAlignment="1">
      <alignment textRotation="90" wrapText="1"/>
    </xf>
    <xf numFmtId="0" fontId="7" fillId="3" borderId="2" xfId="0" applyFont="1" applyFill="1" applyBorder="1" applyAlignment="1">
      <alignment horizontal="center" textRotation="90" wrapText="1"/>
    </xf>
    <xf numFmtId="0" fontId="7" fillId="3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7" fillId="3" borderId="2" xfId="0" applyFont="1" applyFill="1" applyBorder="1" applyAlignment="1"/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/>
    <xf numFmtId="0" fontId="9" fillId="0" borderId="4" xfId="0" applyFont="1" applyFill="1" applyBorder="1" applyAlignment="1">
      <alignment wrapText="1"/>
    </xf>
    <xf numFmtId="0" fontId="9" fillId="4" borderId="4" xfId="0" applyFont="1" applyFill="1" applyBorder="1" applyAlignment="1"/>
    <xf numFmtId="0" fontId="9" fillId="4" borderId="4" xfId="0" applyFont="1" applyFill="1" applyBorder="1" applyAlignment="1">
      <alignment wrapText="1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4" xfId="0" applyFont="1" applyFill="1" applyBorder="1" applyAlignment="1"/>
    <xf numFmtId="0" fontId="9" fillId="2" borderId="4" xfId="0" applyFont="1" applyFill="1" applyBorder="1" applyAlignment="1">
      <alignment wrapText="1"/>
    </xf>
    <xf numFmtId="0" fontId="10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6" xfId="0" applyFont="1" applyFill="1" applyBorder="1" applyAlignment="1"/>
    <xf numFmtId="0" fontId="10" fillId="0" borderId="6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8" fillId="3" borderId="2" xfId="0" applyFont="1" applyFill="1" applyBorder="1" applyAlignment="1">
      <alignment horizontal="center" textRotation="90"/>
    </xf>
    <xf numFmtId="0" fontId="8" fillId="3" borderId="7" xfId="0" applyFont="1" applyFill="1" applyBorder="1" applyAlignment="1">
      <alignment horizontal="center" textRotation="90" wrapText="1"/>
    </xf>
    <xf numFmtId="0" fontId="8" fillId="3" borderId="8" xfId="0" applyFont="1" applyFill="1" applyBorder="1" applyAlignment="1">
      <alignment horizontal="center" textRotation="90" wrapText="1"/>
    </xf>
    <xf numFmtId="0" fontId="7" fillId="3" borderId="9" xfId="0" applyFont="1" applyFill="1" applyBorder="1" applyAlignment="1">
      <alignment horizontal="center" textRotation="90" wrapText="1"/>
    </xf>
    <xf numFmtId="0" fontId="7" fillId="3" borderId="10" xfId="0" applyFont="1" applyFill="1" applyBorder="1" applyAlignment="1"/>
    <xf numFmtId="176" fontId="9" fillId="5" borderId="4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9" fillId="4" borderId="14" xfId="0" applyFont="1" applyFill="1" applyBorder="1" applyAlignment="1"/>
    <xf numFmtId="0" fontId="9" fillId="0" borderId="11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9" fillId="0" borderId="14" xfId="0" applyFont="1" applyFill="1" applyBorder="1" applyAlignment="1"/>
    <xf numFmtId="176" fontId="9" fillId="2" borderId="4" xfId="0" applyNumberFormat="1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4" xfId="0" applyFont="1" applyFill="1" applyBorder="1" applyAlignment="1"/>
    <xf numFmtId="1" fontId="10" fillId="0" borderId="15" xfId="0" applyNumberFormat="1" applyFont="1" applyFill="1" applyBorder="1" applyAlignment="1">
      <alignment horizontal="center"/>
    </xf>
    <xf numFmtId="0" fontId="10" fillId="0" borderId="16" xfId="0" applyFont="1" applyFill="1" applyBorder="1" applyAlignment="1"/>
    <xf numFmtId="0" fontId="11" fillId="0" borderId="0" xfId="0" applyFont="1" applyFill="1" applyBorder="1" applyAlignment="1"/>
    <xf numFmtId="0" fontId="6" fillId="0" borderId="0" xfId="0" applyFont="1" applyFill="1" applyBorder="1" applyAlignme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Normal 3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strike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0</xdr:row>
          <xdr:rowOff>76200</xdr:rowOff>
        </xdr:from>
        <xdr:to>
          <xdr:col>3</xdr:col>
          <xdr:colOff>742315</xdr:colOff>
          <xdr:row>1</xdr:row>
          <xdr:rowOff>138430</xdr:rowOff>
        </xdr:to>
        <xdr:sp macro="[1]!OpenForm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422910" y="76200"/>
              <a:ext cx="1759585" cy="229870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Generate index cards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 (2)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definedNames>
      <definedName name="OpenForm"/>
    </definedNames>
    <sheetDataSet>
      <sheetData sheetId="0"/>
      <sheetData sheetId="1"/>
      <sheetData sheetId="2"/>
      <sheetData sheetId="3"/>
      <sheetData sheetId="4">
        <row r="6">
          <cell r="A6">
            <v>1</v>
          </cell>
        </row>
        <row r="7">
          <cell r="A7">
            <v>2</v>
          </cell>
        </row>
        <row r="8">
          <cell r="A8">
            <v>3</v>
          </cell>
        </row>
        <row r="9">
          <cell r="A9">
            <v>4</v>
          </cell>
        </row>
        <row r="10">
          <cell r="A10">
            <v>5</v>
          </cell>
        </row>
        <row r="11">
          <cell r="A11">
            <v>6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7">
          <cell r="A17">
            <v>1</v>
          </cell>
        </row>
        <row r="18">
          <cell r="A18">
            <v>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4"/>
  <sheetViews>
    <sheetView tabSelected="1" workbookViewId="0">
      <selection activeCell="B2" sqref="B2:K2"/>
    </sheetView>
  </sheetViews>
  <sheetFormatPr defaultColWidth="8.83333333333333" defaultRowHeight="13.2"/>
  <cols>
    <col min="1" max="2" width="5.5" style="1" customWidth="1"/>
    <col min="3" max="3" width="10" style="1" customWidth="1"/>
    <col min="4" max="4" width="12.3333333333333" style="1" customWidth="1"/>
    <col min="5" max="5" width="17.5" style="1" customWidth="1"/>
    <col min="6" max="6" width="63.5" style="4" customWidth="1"/>
    <col min="7" max="7" width="6.5" style="1" customWidth="1"/>
    <col min="8" max="8" width="5.5" style="1" customWidth="1"/>
    <col min="9" max="9" width="7" style="1" customWidth="1"/>
    <col min="10" max="11" width="5.5" style="1" customWidth="1"/>
    <col min="12" max="12" width="6.5" style="1" customWidth="1"/>
    <col min="13" max="13" width="88.3333333333333" style="1" customWidth="1"/>
    <col min="14" max="16384" width="8.83333333333333" style="1"/>
  </cols>
  <sheetData>
    <row r="1" s="1" customFormat="1" spans="6:6">
      <c r="F1" s="4"/>
    </row>
    <row r="2" s="2" customFormat="1" ht="51.75" customHeight="1" spans="1:11">
      <c r="A2" s="5"/>
      <c r="B2" s="6" t="s">
        <v>0</v>
      </c>
      <c r="C2" s="6"/>
      <c r="D2" s="6"/>
      <c r="E2" s="6"/>
      <c r="F2" s="6"/>
      <c r="G2" s="6"/>
      <c r="H2" s="6"/>
      <c r="I2" s="6"/>
      <c r="J2" s="6"/>
      <c r="K2" s="6"/>
    </row>
    <row r="3" s="1" customFormat="1" spans="6:6">
      <c r="F3" s="4"/>
    </row>
    <row r="4" s="1" customFormat="1" ht="13.95" spans="1:6">
      <c r="A4" s="7">
        <f>MAX('[1]PROJECT BACKLOG (2)'!$A$6:$A$18)</f>
        <v>12</v>
      </c>
      <c r="B4" s="51" t="s">
        <v>1</v>
      </c>
      <c r="C4" s="8"/>
      <c r="D4" s="8"/>
      <c r="E4" s="8"/>
      <c r="F4" s="4"/>
    </row>
    <row r="5" s="1" customFormat="1" ht="90.75" customHeight="1" spans="1:13">
      <c r="A5" s="9" t="s">
        <v>2</v>
      </c>
      <c r="B5" s="10" t="s">
        <v>3</v>
      </c>
      <c r="C5" s="11" t="s">
        <v>4</v>
      </c>
      <c r="D5" s="12" t="s">
        <v>5</v>
      </c>
      <c r="E5" s="13" t="s">
        <v>6</v>
      </c>
      <c r="F5" s="13" t="s">
        <v>7</v>
      </c>
      <c r="G5" s="14" t="s">
        <v>8</v>
      </c>
      <c r="H5" s="14" t="s">
        <v>9</v>
      </c>
      <c r="I5" s="29" t="s">
        <v>10</v>
      </c>
      <c r="J5" s="30" t="s">
        <v>11</v>
      </c>
      <c r="K5" s="31" t="s">
        <v>12</v>
      </c>
      <c r="L5" s="32" t="s">
        <v>13</v>
      </c>
      <c r="M5" s="33" t="s">
        <v>14</v>
      </c>
    </row>
    <row r="6" s="1" customFormat="1" spans="1:13">
      <c r="A6" s="15">
        <v>1</v>
      </c>
      <c r="B6" s="15">
        <v>1</v>
      </c>
      <c r="C6" s="16">
        <v>1</v>
      </c>
      <c r="D6" s="16" t="s">
        <v>15</v>
      </c>
      <c r="E6" s="16" t="s">
        <v>16</v>
      </c>
      <c r="F6" s="17" t="s">
        <v>17</v>
      </c>
      <c r="G6" s="16" t="s">
        <v>18</v>
      </c>
      <c r="H6" s="18" t="s">
        <v>19</v>
      </c>
      <c r="I6" s="34">
        <v>2</v>
      </c>
      <c r="J6" s="35">
        <v>98</v>
      </c>
      <c r="K6" s="36"/>
      <c r="L6" s="37">
        <v>2</v>
      </c>
      <c r="M6" s="38"/>
    </row>
    <row r="7" s="1" customFormat="1" spans="1:13">
      <c r="A7" s="15">
        <v>2</v>
      </c>
      <c r="B7" s="15">
        <v>1</v>
      </c>
      <c r="C7" s="16">
        <v>1</v>
      </c>
      <c r="D7" s="18" t="s">
        <v>15</v>
      </c>
      <c r="E7" s="18" t="s">
        <v>20</v>
      </c>
      <c r="F7" s="19" t="s">
        <v>21</v>
      </c>
      <c r="G7" s="18" t="s">
        <v>18</v>
      </c>
      <c r="H7" s="18" t="s">
        <v>19</v>
      </c>
      <c r="I7" s="34">
        <v>1</v>
      </c>
      <c r="J7" s="35">
        <v>96</v>
      </c>
      <c r="K7" s="36"/>
      <c r="L7" s="37">
        <v>1</v>
      </c>
      <c r="M7" s="38"/>
    </row>
    <row r="8" s="1" customFormat="1" spans="1:13">
      <c r="A8" s="15">
        <v>3</v>
      </c>
      <c r="B8" s="15">
        <v>1</v>
      </c>
      <c r="C8" s="16">
        <v>1</v>
      </c>
      <c r="D8" s="16" t="s">
        <v>15</v>
      </c>
      <c r="E8" s="16" t="s">
        <v>22</v>
      </c>
      <c r="F8" s="17" t="s">
        <v>23</v>
      </c>
      <c r="G8" s="16" t="s">
        <v>18</v>
      </c>
      <c r="H8" s="16" t="s">
        <v>19</v>
      </c>
      <c r="I8" s="34">
        <v>3</v>
      </c>
      <c r="J8" s="39">
        <v>95</v>
      </c>
      <c r="K8" s="40"/>
      <c r="L8" s="41">
        <v>3</v>
      </c>
      <c r="M8" s="42"/>
    </row>
    <row r="9" s="1" customFormat="1" spans="1:13">
      <c r="A9" s="15">
        <v>4</v>
      </c>
      <c r="B9" s="15">
        <v>1</v>
      </c>
      <c r="C9" s="16">
        <v>1</v>
      </c>
      <c r="D9" s="16" t="s">
        <v>15</v>
      </c>
      <c r="E9" s="16" t="s">
        <v>24</v>
      </c>
      <c r="F9" s="17" t="s">
        <v>25</v>
      </c>
      <c r="G9" s="16" t="s">
        <v>18</v>
      </c>
      <c r="H9" s="16" t="s">
        <v>19</v>
      </c>
      <c r="I9" s="34">
        <v>1</v>
      </c>
      <c r="J9" s="39">
        <v>93</v>
      </c>
      <c r="K9" s="40"/>
      <c r="L9" s="41">
        <v>1</v>
      </c>
      <c r="M9" s="42"/>
    </row>
    <row r="10" s="1" customFormat="1" spans="1:13">
      <c r="A10" s="15">
        <v>5</v>
      </c>
      <c r="B10" s="15">
        <v>1</v>
      </c>
      <c r="C10" s="16">
        <v>1</v>
      </c>
      <c r="D10" s="16" t="s">
        <v>15</v>
      </c>
      <c r="E10" s="16" t="s">
        <v>26</v>
      </c>
      <c r="F10" s="17" t="s">
        <v>27</v>
      </c>
      <c r="G10" s="16" t="s">
        <v>18</v>
      </c>
      <c r="H10" s="16" t="s">
        <v>19</v>
      </c>
      <c r="I10" s="34">
        <v>1</v>
      </c>
      <c r="J10" s="39">
        <v>93</v>
      </c>
      <c r="K10" s="40"/>
      <c r="L10" s="41">
        <v>2</v>
      </c>
      <c r="M10" s="42"/>
    </row>
    <row r="11" s="1" customFormat="1" spans="1:13">
      <c r="A11" s="15">
        <v>6</v>
      </c>
      <c r="B11" s="15">
        <v>1</v>
      </c>
      <c r="C11" s="16">
        <v>1</v>
      </c>
      <c r="D11" s="16" t="s">
        <v>15</v>
      </c>
      <c r="E11" s="16" t="s">
        <v>28</v>
      </c>
      <c r="F11" s="17" t="s">
        <v>29</v>
      </c>
      <c r="G11" s="16" t="s">
        <v>18</v>
      </c>
      <c r="H11" s="16" t="s">
        <v>19</v>
      </c>
      <c r="I11" s="34">
        <v>0.5</v>
      </c>
      <c r="J11" s="39">
        <v>90</v>
      </c>
      <c r="K11" s="40"/>
      <c r="L11" s="41">
        <v>1</v>
      </c>
      <c r="M11" s="42"/>
    </row>
    <row r="12" s="3" customFormat="1" ht="27.75" customHeight="1" spans="1:13">
      <c r="A12" s="20"/>
      <c r="B12" s="21"/>
      <c r="C12" s="22"/>
      <c r="D12" s="22"/>
      <c r="E12" s="22"/>
      <c r="F12" s="23"/>
      <c r="G12" s="22"/>
      <c r="H12" s="22"/>
      <c r="I12" s="43">
        <f>SUM(I6:I11)</f>
        <v>8.5</v>
      </c>
      <c r="J12" s="44"/>
      <c r="K12" s="45"/>
      <c r="L12" s="46"/>
      <c r="M12" s="47"/>
    </row>
    <row r="13" s="1" customFormat="1" spans="1:13">
      <c r="A13" s="15">
        <v>10</v>
      </c>
      <c r="B13" s="16">
        <v>2</v>
      </c>
      <c r="C13" s="16">
        <v>2</v>
      </c>
      <c r="D13" s="16" t="s">
        <v>15</v>
      </c>
      <c r="E13" s="16" t="s">
        <v>30</v>
      </c>
      <c r="F13" s="17" t="s">
        <v>31</v>
      </c>
      <c r="G13" s="16" t="s">
        <v>18</v>
      </c>
      <c r="H13" s="16" t="s">
        <v>19</v>
      </c>
      <c r="I13" s="34">
        <v>2</v>
      </c>
      <c r="J13" s="39">
        <v>23</v>
      </c>
      <c r="K13" s="40"/>
      <c r="L13" s="41">
        <v>2</v>
      </c>
      <c r="M13" s="42"/>
    </row>
    <row r="14" s="1" customFormat="1" spans="1:13">
      <c r="A14" s="15">
        <v>11</v>
      </c>
      <c r="B14" s="16">
        <v>2</v>
      </c>
      <c r="C14" s="16">
        <v>2</v>
      </c>
      <c r="D14" s="16" t="s">
        <v>15</v>
      </c>
      <c r="E14" s="16" t="s">
        <v>32</v>
      </c>
      <c r="F14" s="17" t="s">
        <v>33</v>
      </c>
      <c r="G14" s="16" t="s">
        <v>18</v>
      </c>
      <c r="H14" s="16" t="s">
        <v>19</v>
      </c>
      <c r="I14" s="34">
        <v>1</v>
      </c>
      <c r="J14" s="39">
        <v>20</v>
      </c>
      <c r="K14" s="40"/>
      <c r="L14" s="41">
        <v>1</v>
      </c>
      <c r="M14" s="42"/>
    </row>
    <row r="15" s="1" customFormat="1" spans="1:13">
      <c r="A15" s="15">
        <v>12</v>
      </c>
      <c r="B15" s="16">
        <v>2</v>
      </c>
      <c r="C15" s="16">
        <v>2</v>
      </c>
      <c r="D15" s="18" t="s">
        <v>15</v>
      </c>
      <c r="E15" s="18" t="s">
        <v>34</v>
      </c>
      <c r="F15" s="19" t="s">
        <v>35</v>
      </c>
      <c r="G15" s="18" t="s">
        <v>18</v>
      </c>
      <c r="H15" s="16" t="s">
        <v>19</v>
      </c>
      <c r="I15" s="34">
        <v>1</v>
      </c>
      <c r="J15" s="35">
        <v>20</v>
      </c>
      <c r="K15" s="36"/>
      <c r="L15" s="37">
        <v>1</v>
      </c>
      <c r="M15" s="38"/>
    </row>
    <row r="16" s="3" customFormat="1" ht="27" customHeight="1" spans="1:13">
      <c r="A16" s="20"/>
      <c r="B16" s="21"/>
      <c r="C16" s="22"/>
      <c r="D16" s="22"/>
      <c r="E16" s="22"/>
      <c r="F16" s="23"/>
      <c r="G16" s="22"/>
      <c r="H16" s="22"/>
      <c r="I16" s="43">
        <f>SUM(I13:I15)</f>
        <v>4</v>
      </c>
      <c r="J16" s="44"/>
      <c r="K16" s="45"/>
      <c r="L16" s="46"/>
      <c r="M16" s="47"/>
    </row>
    <row r="17" s="1" customFormat="1" spans="1:13">
      <c r="A17" s="15">
        <v>1</v>
      </c>
      <c r="B17" s="16">
        <v>3</v>
      </c>
      <c r="C17" s="16">
        <v>3</v>
      </c>
      <c r="D17" s="16" t="s">
        <v>15</v>
      </c>
      <c r="E17" s="16" t="s">
        <v>36</v>
      </c>
      <c r="F17" s="17" t="s">
        <v>37</v>
      </c>
      <c r="G17" s="16" t="s">
        <v>18</v>
      </c>
      <c r="H17" s="16" t="s">
        <v>19</v>
      </c>
      <c r="I17" s="34">
        <v>3</v>
      </c>
      <c r="J17" s="39">
        <v>10</v>
      </c>
      <c r="K17" s="40"/>
      <c r="L17" s="41">
        <v>3</v>
      </c>
      <c r="M17" s="42"/>
    </row>
    <row r="18" s="1" customFormat="1" ht="13.95" spans="1:13">
      <c r="A18" s="15">
        <v>2</v>
      </c>
      <c r="B18" s="16">
        <v>3</v>
      </c>
      <c r="C18" s="16">
        <v>3</v>
      </c>
      <c r="D18" s="16" t="s">
        <v>15</v>
      </c>
      <c r="E18" s="16" t="s">
        <v>38</v>
      </c>
      <c r="F18" s="17" t="s">
        <v>39</v>
      </c>
      <c r="G18" s="16" t="s">
        <v>18</v>
      </c>
      <c r="H18" s="18" t="s">
        <v>19</v>
      </c>
      <c r="I18" s="34">
        <v>20</v>
      </c>
      <c r="J18" s="35">
        <v>10</v>
      </c>
      <c r="K18" s="36"/>
      <c r="L18" s="37">
        <v>20</v>
      </c>
      <c r="M18" s="38"/>
    </row>
    <row r="19" s="1" customFormat="1" ht="13.95" spans="1:13">
      <c r="A19" s="24" t="s">
        <v>40</v>
      </c>
      <c r="B19" s="25"/>
      <c r="C19" s="26">
        <f>SUBTOTAL(103,C6:C18)</f>
        <v>11</v>
      </c>
      <c r="D19" s="26"/>
      <c r="E19" s="26"/>
      <c r="F19" s="27"/>
      <c r="G19" s="26"/>
      <c r="H19" s="26"/>
      <c r="I19" s="48">
        <f>SUMIF(H6:H18,"&lt;&gt;Withdrawn",I6:I18)</f>
        <v>48</v>
      </c>
      <c r="J19" s="25"/>
      <c r="K19" s="25"/>
      <c r="L19" s="25"/>
      <c r="M19" s="49"/>
    </row>
    <row r="20" s="1" customFormat="1" spans="6:6">
      <c r="F20" s="4"/>
    </row>
    <row r="21" s="1" customFormat="1" spans="6:6">
      <c r="F21" s="4"/>
    </row>
    <row r="22" s="1" customFormat="1" spans="6:6">
      <c r="F22" s="4"/>
    </row>
    <row r="23" s="1" customFormat="1" spans="6:6">
      <c r="F23" s="4"/>
    </row>
    <row r="24" s="1" customFormat="1" spans="6:6">
      <c r="F24" s="4"/>
    </row>
    <row r="25" s="1" customFormat="1" spans="6:6">
      <c r="F25" s="4"/>
    </row>
    <row r="26" s="1" customFormat="1" spans="6:6">
      <c r="F26" s="4"/>
    </row>
    <row r="27" s="1" customFormat="1" spans="6:6">
      <c r="F27" s="4"/>
    </row>
    <row r="28" s="1" customFormat="1" spans="6:6">
      <c r="F28" s="4"/>
    </row>
    <row r="29" s="1" customFormat="1" spans="6:6">
      <c r="F29" s="4"/>
    </row>
    <row r="30" s="1" customFormat="1" spans="6:6">
      <c r="F30" s="4"/>
    </row>
    <row r="31" s="1" customFormat="1" spans="6:6">
      <c r="F31" s="4"/>
    </row>
    <row r="32" s="1" customFormat="1" spans="6:6">
      <c r="F32" s="4"/>
    </row>
    <row r="33" s="1" customFormat="1" spans="6:6">
      <c r="F33" s="4"/>
    </row>
    <row r="34" s="1" customFormat="1" spans="6:6">
      <c r="F34" s="4"/>
    </row>
    <row r="35" s="1" customFormat="1" spans="6:6">
      <c r="F35" s="4"/>
    </row>
    <row r="36" s="1" customFormat="1" spans="6:6">
      <c r="F36" s="4"/>
    </row>
    <row r="37" s="1" customFormat="1" spans="6:6">
      <c r="F37" s="4"/>
    </row>
    <row r="38" s="1" customFormat="1" spans="6:6">
      <c r="F38" s="4"/>
    </row>
    <row r="39" s="1" customFormat="1" spans="6:6">
      <c r="F39" s="4"/>
    </row>
    <row r="40" s="1" customFormat="1" spans="6:6">
      <c r="F40" s="4"/>
    </row>
    <row r="41" s="1" customFormat="1" spans="6:6">
      <c r="F41" s="4"/>
    </row>
    <row r="42" s="1" customFormat="1" spans="6:6">
      <c r="F42" s="4"/>
    </row>
    <row r="43" s="1" customFormat="1" spans="6:6">
      <c r="F43" s="4"/>
    </row>
    <row r="44" s="1" customFormat="1" spans="6:6">
      <c r="F44" s="4"/>
    </row>
    <row r="45" s="1" customFormat="1" spans="6:6">
      <c r="F45" s="4"/>
    </row>
    <row r="46" s="1" customFormat="1" spans="6:6">
      <c r="F46" s="4"/>
    </row>
    <row r="47" s="1" customFormat="1" spans="6:6">
      <c r="F47" s="4"/>
    </row>
    <row r="48" s="1" customFormat="1" spans="6:6">
      <c r="F48" s="4"/>
    </row>
    <row r="49" s="1" customFormat="1" spans="6:6">
      <c r="F49" s="4"/>
    </row>
    <row r="50" s="1" customFormat="1" spans="6:6">
      <c r="F50" s="4"/>
    </row>
    <row r="51" s="1" customFormat="1" spans="6:6">
      <c r="F51" s="4"/>
    </row>
    <row r="52" s="1" customFormat="1" spans="6:6">
      <c r="F52" s="4"/>
    </row>
    <row r="53" s="1" customFormat="1" spans="6:12">
      <c r="F53" s="28"/>
      <c r="G53" s="1"/>
      <c r="H53" s="1"/>
      <c r="I53" s="1"/>
      <c r="J53" s="1"/>
      <c r="K53" s="1"/>
      <c r="L53" s="50"/>
    </row>
    <row r="54" s="1" customFormat="1" spans="6:12">
      <c r="F54" s="28"/>
      <c r="G54" s="1"/>
      <c r="H54" s="1"/>
      <c r="I54" s="1"/>
      <c r="J54" s="1"/>
      <c r="K54" s="1"/>
      <c r="L54" s="50"/>
    </row>
  </sheetData>
  <mergeCells count="1">
    <mergeCell ref="B2:K2"/>
  </mergeCells>
  <conditionalFormatting sqref="E6">
    <cfRule type="expression" dxfId="0" priority="8">
      <formula>$H6="WITHDRAWN"</formula>
    </cfRule>
  </conditionalFormatting>
  <conditionalFormatting sqref="D7">
    <cfRule type="expression" dxfId="0" priority="4">
      <formula>$H7="WITHDRAWN"</formula>
    </cfRule>
  </conditionalFormatting>
  <conditionalFormatting sqref="E7">
    <cfRule type="expression" dxfId="0" priority="5">
      <formula>$H7="WITHDRAWN"</formula>
    </cfRule>
  </conditionalFormatting>
  <conditionalFormatting sqref="F7">
    <cfRule type="expression" dxfId="0" priority="6">
      <formula>$H7="WITHDRAWN"</formula>
    </cfRule>
  </conditionalFormatting>
  <conditionalFormatting sqref="E10">
    <cfRule type="expression" dxfId="0" priority="7">
      <formula>$H10="WITHDRAWN"</formula>
    </cfRule>
  </conditionalFormatting>
  <conditionalFormatting sqref="A11">
    <cfRule type="expression" dxfId="0" priority="11">
      <formula>#REF!="WITHDRAWN"</formula>
    </cfRule>
  </conditionalFormatting>
  <conditionalFormatting sqref="B11">
    <cfRule type="expression" dxfId="0" priority="1">
      <formula>#REF!="WITHDRAWN"</formula>
    </cfRule>
  </conditionalFormatting>
  <conditionalFormatting sqref="F14">
    <cfRule type="expression" dxfId="0" priority="3">
      <formula>$H14="WITHDRAWN"</formula>
    </cfRule>
  </conditionalFormatting>
  <conditionalFormatting sqref="E8:E9">
    <cfRule type="expression" dxfId="0" priority="9">
      <formula>$H8="WITHDRAWN"</formula>
    </cfRule>
  </conditionalFormatting>
  <conditionalFormatting sqref="G6:M11 F8 F10 F6 A6:C8 A9:D11">
    <cfRule type="expression" dxfId="0" priority="10">
      <formula>$H6="WITHDRAWN"</formula>
    </cfRule>
  </conditionalFormatting>
  <conditionalFormatting sqref="F12:L12 A12:D12">
    <cfRule type="expression" dxfId="0" priority="2">
      <formula>$H12="WITHDRAWN"</formula>
    </cfRule>
  </conditionalFormatting>
  <conditionalFormatting sqref="F13 F15:F18 A13:E18 G13:M18">
    <cfRule type="expression" dxfId="0" priority="12">
      <formula>$H13="WITHDRAWN"</formula>
    </cfRule>
  </conditionalFormatting>
  <dataValidations count="2">
    <dataValidation type="list" allowBlank="1" showInputMessage="1" showErrorMessage="1" sqref="G6:G11 G13:G18">
      <formula1>PBType</formula1>
    </dataValidation>
    <dataValidation type="list" allowBlank="1" showInputMessage="1" showErrorMessage="1" sqref="H6:H11 H13:H18">
      <formula1>PBStatus</formula1>
    </dataValidation>
  </dataValidations>
  <pageMargins left="0.75" right="0.75" top="1" bottom="1" header="0.5" footer="0.5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Button 1" r:id="rId4">
              <controlPr print="0" defaultSize="0">
                <anchor moveWithCells="1">
                  <from>
                    <xdr:col>1</xdr:col>
                    <xdr:colOff>45720</xdr:colOff>
                    <xdr:row>0</xdr:row>
                    <xdr:rowOff>76200</xdr:rowOff>
                  </from>
                  <to>
                    <xdr:col>3</xdr:col>
                    <xdr:colOff>742315</xdr:colOff>
                    <xdr:row>1</xdr:row>
                    <xdr:rowOff>138430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明作⊙_⊙   意乐仙</cp:lastModifiedBy>
  <dcterms:created xsi:type="dcterms:W3CDTF">2019-12-06T10:17:19Z</dcterms:created>
  <dcterms:modified xsi:type="dcterms:W3CDTF">2019-12-06T10:19:19Z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