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15" windowHeight="12075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<sst xmlns="http://schemas.openxmlformats.org/spreadsheetml/2006/main" count="93" uniqueCount="58">
  <si>
    <t>oREG原始出厂寄存器</t>
  </si>
  <si>
    <t>nREG自定义修改后寄存器</t>
  </si>
  <si>
    <t>除私有之另外，其他指令遵循MODBUS标准</t>
  </si>
  <si>
    <t>功能码</t>
  </si>
  <si>
    <t>描述</t>
  </si>
  <si>
    <t>适用寄存器</t>
  </si>
  <si>
    <t>寄存器描述</t>
  </si>
  <si>
    <t>备注</t>
  </si>
  <si>
    <t>数据结构</t>
  </si>
  <si>
    <t>标准MODBUS协议</t>
  </si>
  <si>
    <t>0x33</t>
  </si>
  <si>
    <t>私有指令，PC端读取设备参数使用</t>
  </si>
  <si>
    <t xml:space="preserve">0x0000（PC端读取设备版本号和板卡型号）
0x0001:校准1-5点采集值（返回4字节浮点）
</t>
  </si>
  <si>
    <t>单个寄存器</t>
  </si>
  <si>
    <t>与设备Modbus寄存器地址不是同一个</t>
  </si>
  <si>
    <t>PC端（寄存器0）：  addr  0x33  00 00 00 01 CRCL CRCH
设备端（寄存器0）：addr  0x33  字节数 版本高8位  版本低8 板卡型号数据 CRCL CRCH</t>
  </si>
  <si>
    <t>私有协议</t>
  </si>
  <si>
    <t>0x56</t>
  </si>
  <si>
    <t>私有指令，PC端写寄存器</t>
  </si>
  <si>
    <t xml:space="preserve">0x000b:仪表类型
0x000c：pga放大倍数
0x000d:恒流值（写入4字节浮点，读一个寄存器返回4字节浮点）
0x000e:工厂校准单位
0x000f:coe高16（写入4字节浮点，读一个寄存器返回4字节浮点）
0x0011:offsetH（写入4字节浮点，读一个寄存器返回4字节浮点）
0x0013:校准系数1（写入4字节浮点，读一个寄存器返回4字节浮点）
0x0015:校准系数2（写入4字节浮点，读一个寄存器返回4字节浮点）
0x0017:校准系数3（写入4字节浮点，读一个寄存器返回4字节浮点）
0x0019:校准系数4（写入4字节浮点，读一个寄存器返回4字节浮点）
0x001b:保存参数指令 1：保存
0x001c:清零/反清零0:清零；1：反清零
0x001d:工厂模式1：工厂校准；2：恢复出厂
</t>
  </si>
  <si>
    <t xml:space="preserve">PC端：  addr 56 oREG高8位  oREG低8位  寄存器数高8 寄存器数低8 字节数 CRCL CRCH
设备端：addr 53 字节数  nREG高8位  nREG低8位 寄存器数高8 寄存器数低8 CRCL  CRCH </t>
  </si>
  <si>
    <t>0x53</t>
  </si>
  <si>
    <t>私有指令，PC端读取寄存器地址以及数据</t>
  </si>
  <si>
    <t>设备端MODBUS寄存器地址</t>
  </si>
  <si>
    <t xml:space="preserve">PC端：  addr 53 oREG高8位  oREG高8位低8位  00 01 CRCL CRCH
设备端：addr 53 字节数  nREG高8位  nREG低8位 数据高8位  数据低8位 CRCL  CRCH </t>
  </si>
  <si>
    <t>0x46</t>
  </si>
  <si>
    <t>私有指令，PC端修改设备寄存器地址以及数据</t>
  </si>
  <si>
    <t>PC端：  addr 46 oREG高8位  oREG高8位低8位 nREG高8位  nREG低8位  数据高8位  数据低8位 CRCL CRCH
设备端：原样返回</t>
  </si>
  <si>
    <r>
      <t xml:space="preserve">上位机软件逻辑
</t>
    </r>
    <r>
      <rPr>
        <sz val="11"/>
        <color theme="1"/>
        <rFont val="宋体"/>
        <charset val="134"/>
        <scheme val="minor"/>
      </rPr>
      <t>1、按照指令使用要求命令，单个寄存器的不要操作多个寄存器
2、发送指令不要过快，中间要有50ms延迟
3、标准modbus和非标modbus要注意区分操作</t>
    </r>
  </si>
  <si>
    <r>
      <t>校准系数确定方法</t>
    </r>
    <r>
      <rPr>
        <sz val="11"/>
        <color theme="1"/>
        <rFont val="宋体"/>
        <charset val="134"/>
        <scheme val="minor"/>
      </rPr>
      <t xml:space="preserve">
上位机需要根据pga,采样值计算出校准系数1...4，然后发送给设备，具体计算方法为：
1、根据采样值计算对应电压：采样值*2.5/pga/8388607
2、根据5个点拟合出3次多项式，顺序为校准系数1对应3次幂，校准系数2对应2次幂以此类推
3、你和出四个校准系数后按照上表格命令发送给设备系数信息</t>
    </r>
  </si>
  <si>
    <t xml:space="preserve"> </t>
  </si>
  <si>
    <t>按键处理</t>
  </si>
  <si>
    <t>地址</t>
  </si>
  <si>
    <t>1-247</t>
  </si>
  <si>
    <t>key_irq_usr.indat[0].addr</t>
  </si>
  <si>
    <t>baud</t>
  </si>
  <si>
    <t>0-7对应波特率</t>
  </si>
  <si>
    <t>key_irq_usr.indat[0].baud</t>
  </si>
  <si>
    <t>par</t>
  </si>
  <si>
    <t>0..2</t>
  </si>
  <si>
    <t>NOE</t>
  </si>
  <si>
    <t>spd</t>
  </si>
  <si>
    <t>0..1对应10  40</t>
  </si>
  <si>
    <t>unit</t>
  </si>
  <si>
    <t>0...12</t>
  </si>
  <si>
    <t>dot</t>
  </si>
  <si>
    <t>0...3对应0，1，2，3位</t>
  </si>
  <si>
    <t>oft</t>
  </si>
  <si>
    <t>1...65535对应0到65534A</t>
  </si>
  <si>
    <t>coe</t>
  </si>
  <si>
    <t>0.00...1.999对应0.0001-1.9999</t>
  </si>
  <si>
    <t>注意如果modbus地址不连续，而发送连续读取多个寄存器指令有可能出错，建议不要误操作</t>
  </si>
  <si>
    <t>0x56/0x33</t>
  </si>
  <si>
    <r>
      <t xml:space="preserve">上位机软件逻辑
</t>
    </r>
    <r>
      <rPr>
        <sz val="11"/>
        <color theme="1"/>
        <rFont val="宋体"/>
        <charset val="134"/>
        <scheme val="minor"/>
      </rPr>
      <t>1、按照指令使用要求命令，单个寄存器的不要操作多个寄存器
2、发送指令不要过快，中间要有500ms延迟
3、标准modbus和非标modbus要注意区分操作</t>
    </r>
  </si>
  <si>
    <t>VREF</t>
  </si>
  <si>
    <t>PGA</t>
  </si>
  <si>
    <t>7fffff</t>
  </si>
  <si>
    <t>89a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</si>
</sst>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58" fontId="0" fillId="0" borderId="0" xfId="0" applyNumberForma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1457960</xdr:colOff>
      <xdr:row>0</xdr:row>
      <xdr:rowOff>9525</xdr:rowOff>
    </xdr:from>
    <xdr:to>
      <xdr:col>7</xdr:col>
      <xdr:colOff>3191510</xdr:colOff>
      <xdr:row>13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49445" y="9525"/>
          <a:ext cx="9291955" cy="2705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1457960</xdr:colOff>
      <xdr:row>0</xdr:row>
      <xdr:rowOff>9525</xdr:rowOff>
    </xdr:from>
    <xdr:to>
      <xdr:col>7</xdr:col>
      <xdr:colOff>3191510</xdr:colOff>
      <xdr:row>13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49445" y="9525"/>
          <a:ext cx="9291955" cy="2705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53"/>
  <sheetViews>
    <sheetView zoomScale="85" zoomScaleNormal="85" topLeftCell="B23" workbookViewId="0">
      <selection activeCell="D53" sqref="$A1:$XFD1048576"/>
    </sheetView>
  </sheetViews>
  <sheetFormatPr defaultColWidth="9" defaultRowHeight="13.5"/>
  <cols>
    <col min="1" max="1" width="3.38333333333333" style="1" customWidth="1"/>
    <col min="2" max="2" width="15.7333333333333" style="1" customWidth="1"/>
    <col min="3" max="3" width="20.1416666666667" style="3" customWidth="1"/>
    <col min="4" max="4" width="22.5" style="3" customWidth="1"/>
    <col min="5" max="5" width="50.5333333333333" style="3" customWidth="1"/>
    <col min="6" max="6" width="13.0333333333333" style="1" customWidth="1"/>
    <col min="7" max="7" width="13.125" style="1" customWidth="1"/>
    <col min="8" max="8" width="74.8416666666667" style="1" customWidth="1"/>
    <col min="9" max="9" width="27.125" style="1" customWidth="1"/>
    <col min="10" max="10" width="43.75" style="1" customWidth="1"/>
    <col min="11" max="13" width="9" style="1"/>
    <col min="14" max="14" width="15.125" style="1" customWidth="1"/>
    <col min="15" max="15" width="37.375" style="1" customWidth="1"/>
    <col min="16" max="16" width="45.75" style="1" customWidth="1"/>
    <col min="17" max="16384" width="9" style="1"/>
  </cols>
  <sheetData>
    <row r="2" spans="3:3">
      <c r="C2" s="3" t="s">
        <v>0</v>
      </c>
    </row>
    <row r="3" ht="27" spans="3:3">
      <c r="C3" s="3" t="s">
        <v>1</v>
      </c>
    </row>
    <row r="4" ht="27" spans="3:3">
      <c r="C4" s="3" t="s">
        <v>2</v>
      </c>
    </row>
    <row r="6" s="2" customFormat="1" spans="2:5">
      <c r="C6" s="4"/>
      <c r="D6" s="4"/>
      <c r="E6" s="4"/>
    </row>
    <row r="7" s="2" customFormat="1" spans="3:5">
      <c r="C7" s="4"/>
      <c r="D7" s="4"/>
      <c r="E7" s="4"/>
    </row>
    <row r="8" s="2" customFormat="1" spans="3:5">
      <c r="C8" s="4"/>
      <c r="D8" s="4"/>
      <c r="E8" s="4"/>
    </row>
    <row r="9" s="2" customFormat="1" spans="3:5">
      <c r="C9" s="4"/>
      <c r="D9" s="4"/>
      <c r="E9" s="4"/>
    </row>
    <row r="10" s="2" customFormat="1" spans="3:5">
      <c r="C10" s="4"/>
      <c r="D10" s="4"/>
      <c r="E10" s="4"/>
    </row>
    <row r="11" s="2" customFormat="1" spans="3:5">
      <c r="C11" s="4"/>
      <c r="D11" s="4"/>
      <c r="E11" s="4"/>
    </row>
    <row r="12" s="2" customFormat="1" spans="3:5">
      <c r="C12" s="4"/>
      <c r="D12" s="4"/>
      <c r="E12" s="4"/>
    </row>
    <row r="13" s="2" customFormat="1" spans="3:5">
      <c r="C13" s="4"/>
      <c r="D13" s="4"/>
      <c r="E13" s="4"/>
    </row>
    <row r="14" s="2" customFormat="1" spans="3:5">
      <c r="C14" s="4"/>
      <c r="D14" s="4"/>
      <c r="E14" s="4"/>
    </row>
    <row r="15" s="2" customFormat="1" spans="3:5">
      <c r="C15" s="4"/>
      <c r="D15" s="4"/>
      <c r="E15" s="4"/>
    </row>
    <row r="16" s="2" customFormat="1" spans="3:5">
      <c r="C16" s="4"/>
      <c r="D16" s="4"/>
      <c r="E16" s="4"/>
    </row>
    <row r="17" ht="45" spans="2:10">
      <c r="B17" s="5"/>
      <c r="C17" s="6" t="s">
        <v>3</v>
      </c>
      <c r="D17" s="6" t="s">
        <v>4</v>
      </c>
      <c r="E17" s="6" t="s">
        <v>5</v>
      </c>
      <c r="F17" s="7" t="s">
        <v>6</v>
      </c>
      <c r="G17" s="7" t="s">
        <v>7</v>
      </c>
      <c r="H17" s="7" t="s">
        <v>8</v>
      </c>
      <c r="I17" s="11"/>
      <c r="J17" s="11"/>
    </row>
    <row r="18" ht="40.5" spans="2:8">
      <c r="B18" s="5" t="s">
        <v>9</v>
      </c>
      <c r="C18" s="8" t="s">
        <v>10</v>
      </c>
      <c r="D18" s="8" t="s">
        <v>11</v>
      </c>
      <c r="E18" s="8" t="s">
        <v>12</v>
      </c>
      <c r="F18" s="5" t="s">
        <v>13</v>
      </c>
      <c r="G18" s="8" t="s">
        <v>14</v>
      </c>
      <c r="H18" s="8" t="s">
        <v>15</v>
      </c>
    </row>
    <row r="19" ht="283.5" spans="2:8">
      <c r="B19" s="9" t="s">
        <v>16</v>
      </c>
      <c r="C19" s="8" t="s">
        <v>17</v>
      </c>
      <c r="D19" s="8" t="s">
        <v>18</v>
      </c>
      <c r="E19" s="8" t="s">
        <v>19</v>
      </c>
      <c r="F19" s="8"/>
      <c r="G19" s="8"/>
      <c r="H19" s="8" t="s">
        <v>20</v>
      </c>
    </row>
    <row r="20" ht="27" spans="2:8">
      <c r="B20" s="9"/>
      <c r="C20" s="8" t="s">
        <v>21</v>
      </c>
      <c r="D20" s="8" t="s">
        <v>22</v>
      </c>
      <c r="E20" s="8" t="s">
        <v>23</v>
      </c>
      <c r="F20" s="5" t="s">
        <v>13</v>
      </c>
      <c r="G20" s="5"/>
      <c r="H20" s="8" t="s">
        <v>24</v>
      </c>
    </row>
    <row r="21" ht="40.5" spans="2:8">
      <c r="B21" s="9"/>
      <c r="C21" s="8" t="s">
        <v>25</v>
      </c>
      <c r="D21" s="8" t="s">
        <v>26</v>
      </c>
      <c r="E21" s="8" t="s">
        <v>23</v>
      </c>
      <c r="F21" s="5" t="s">
        <v>13</v>
      </c>
      <c r="G21" s="5"/>
      <c r="H21" s="8" t="s">
        <v>27</v>
      </c>
    </row>
    <row r="26" ht="94.5" spans="4:5">
      <c r="D26" s="10" t="s">
        <v>28</v>
      </c>
      <c r="E26" s="10" t="s">
        <v>29</v>
      </c>
    </row>
    <row r="27" spans="5:5">
      <c r="E27" s="3" t="s">
        <v>30</v>
      </c>
    </row>
    <row r="39" spans="3:3">
      <c r="C39" s="3" t="s">
        <v>31</v>
      </c>
    </row>
    <row r="40" spans="3:5">
      <c r="C40" s="3" t="s">
        <v>32</v>
      </c>
      <c r="D40" s="3" t="s">
        <v>33</v>
      </c>
      <c r="E40" s="3" t="s">
        <v>34</v>
      </c>
    </row>
    <row r="41" spans="3:5">
      <c r="C41" s="3" t="s">
        <v>35</v>
      </c>
      <c r="D41" s="3" t="s">
        <v>36</v>
      </c>
      <c r="E41" s="3" t="s">
        <v>37</v>
      </c>
    </row>
    <row r="42" spans="3:5">
      <c r="C42" s="3" t="s">
        <v>38</v>
      </c>
      <c r="D42" s="12" t="s">
        <v>39</v>
      </c>
      <c r="E42" s="3" t="s">
        <v>40</v>
      </c>
    </row>
    <row r="43" spans="3:4">
      <c r="C43" s="3" t="s">
        <v>41</v>
      </c>
      <c r="D43" s="3" t="s">
        <v>42</v>
      </c>
    </row>
    <row r="44" spans="3:4">
      <c r="C44" s="3" t="s">
        <v>43</v>
      </c>
      <c r="D44" s="3" t="s">
        <v>44</v>
      </c>
    </row>
    <row r="45" spans="3:4">
      <c r="C45" s="3" t="s">
        <v>45</v>
      </c>
      <c r="D45" s="3" t="s">
        <v>46</v>
      </c>
    </row>
    <row r="46" spans="3:4">
      <c r="C46" s="3" t="s">
        <v>47</v>
      </c>
      <c r="D46" s="3" t="s">
        <v>48</v>
      </c>
    </row>
    <row r="47" spans="3:4">
      <c r="C47" s="3" t="s">
        <v>49</v>
      </c>
      <c r="D47" s="3" t="s">
        <v>50</v>
      </c>
    </row>
    <row r="53" ht="54" spans="3:3">
      <c r="C53" s="4" t="s">
        <v>51</v>
      </c>
    </row>
  </sheetData>
  <mergeCells count="1">
    <mergeCell ref="B19:B2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0"/>
  <sheetViews>
    <sheetView tabSelected="1" topLeftCell="A19" workbookViewId="0">
      <selection activeCell="D29" sqref="D29"/>
    </sheetView>
  </sheetViews>
  <sheetFormatPr defaultColWidth="9" defaultRowHeight="13.5"/>
  <cols>
    <col min="1" max="1" width="3.38333333333333" style="1" customWidth="1"/>
    <col min="2" max="2" width="15.7333333333333" style="1" customWidth="1"/>
    <col min="3" max="3" width="20.1416666666667" style="3" customWidth="1"/>
    <col min="4" max="4" width="22.5" style="3" customWidth="1"/>
    <col min="5" max="5" width="50.5333333333333" style="3" customWidth="1"/>
    <col min="6" max="6" width="13.0333333333333" style="1" customWidth="1"/>
    <col min="7" max="7" width="13.125" style="1" customWidth="1"/>
    <col min="8" max="8" width="74.8416666666667" style="1" customWidth="1"/>
    <col min="9" max="9" width="27.125" style="1" customWidth="1"/>
    <col min="10" max="10" width="43.75" style="1" customWidth="1"/>
    <col min="11" max="13" width="9" style="1"/>
    <col min="14" max="14" width="15.125" style="1" customWidth="1"/>
    <col min="15" max="15" width="37.375" style="1" customWidth="1"/>
    <col min="16" max="16" width="45.75" style="1" customWidth="1"/>
    <col min="17" max="16384" width="9" style="1"/>
  </cols>
  <sheetData>
    <row r="1" s="1" customFormat="1" spans="3:5">
      <c r="C1" s="3"/>
      <c r="D1" s="3"/>
      <c r="E1" s="3"/>
    </row>
    <row r="2" s="1" customFormat="1" spans="3:5">
      <c r="C2" s="3" t="s">
        <v>0</v>
      </c>
      <c r="D2" s="3"/>
      <c r="E2" s="3"/>
    </row>
    <row r="3" s="1" customFormat="1" ht="27" spans="3:5">
      <c r="C3" s="3" t="s">
        <v>1</v>
      </c>
      <c r="D3" s="3"/>
      <c r="E3" s="3"/>
    </row>
    <row r="4" s="1" customFormat="1" ht="27" spans="3:5">
      <c r="C4" s="3" t="s">
        <v>2</v>
      </c>
      <c r="D4" s="3"/>
      <c r="E4" s="3"/>
    </row>
    <row r="5" s="1" customFormat="1" spans="3:5">
      <c r="C5" s="3"/>
      <c r="D5" s="3"/>
      <c r="E5" s="3"/>
    </row>
    <row r="6" s="2" customFormat="1" spans="3:5">
      <c r="C6" s="4"/>
      <c r="D6" s="4"/>
      <c r="E6" s="4"/>
    </row>
    <row r="7" s="2" customFormat="1" spans="3:5">
      <c r="C7" s="4"/>
      <c r="D7" s="4"/>
      <c r="E7" s="4"/>
    </row>
    <row r="8" s="2" customFormat="1" spans="3:5">
      <c r="C8" s="4"/>
      <c r="D8" s="4"/>
      <c r="E8" s="4"/>
    </row>
    <row r="9" s="2" customFormat="1" spans="3:5">
      <c r="C9" s="4"/>
      <c r="D9" s="4"/>
      <c r="E9" s="4"/>
    </row>
    <row r="10" s="2" customFormat="1" spans="3:5">
      <c r="C10" s="4"/>
      <c r="D10" s="4"/>
      <c r="E10" s="4"/>
    </row>
    <row r="11" s="2" customFormat="1" spans="3:5">
      <c r="C11" s="4"/>
      <c r="D11" s="4"/>
      <c r="E11" s="4"/>
    </row>
    <row r="12" s="2" customFormat="1" spans="3:5">
      <c r="C12" s="4"/>
      <c r="D12" s="4"/>
      <c r="E12" s="4"/>
    </row>
    <row r="13" s="2" customFormat="1" spans="3:5">
      <c r="C13" s="4"/>
      <c r="D13" s="4"/>
      <c r="E13" s="4"/>
    </row>
    <row r="14" s="2" customFormat="1" spans="3:5">
      <c r="C14" s="4"/>
      <c r="D14" s="4"/>
      <c r="E14" s="4"/>
    </row>
    <row r="15" s="2" customFormat="1" spans="3:5">
      <c r="C15" s="4"/>
      <c r="D15" s="4"/>
      <c r="E15" s="4"/>
    </row>
    <row r="16" s="2" customFormat="1" spans="3:5">
      <c r="C16" s="4"/>
      <c r="D16" s="4"/>
      <c r="E16" s="4"/>
    </row>
    <row r="17" s="1" customFormat="1" ht="45" spans="2:10">
      <c r="B17" s="5"/>
      <c r="C17" s="6" t="s">
        <v>3</v>
      </c>
      <c r="D17" s="6" t="s">
        <v>4</v>
      </c>
      <c r="E17" s="6" t="s">
        <v>5</v>
      </c>
      <c r="F17" s="7" t="s">
        <v>6</v>
      </c>
      <c r="G17" s="7" t="s">
        <v>7</v>
      </c>
      <c r="H17" s="7" t="s">
        <v>8</v>
      </c>
      <c r="I17" s="11"/>
      <c r="J17" s="11"/>
    </row>
    <row r="18" s="1" customFormat="1" ht="40.5" spans="2:8">
      <c r="B18" s="5" t="s">
        <v>9</v>
      </c>
      <c r="C18" s="8" t="s">
        <v>10</v>
      </c>
      <c r="D18" s="8" t="s">
        <v>11</v>
      </c>
      <c r="E18" s="8" t="s">
        <v>12</v>
      </c>
      <c r="F18" s="5" t="s">
        <v>13</v>
      </c>
      <c r="G18" s="8" t="s">
        <v>14</v>
      </c>
      <c r="H18" s="8" t="s">
        <v>15</v>
      </c>
    </row>
    <row r="19" s="1" customFormat="1" ht="283.5" spans="2:8">
      <c r="B19" s="9" t="s">
        <v>16</v>
      </c>
      <c r="C19" s="8" t="s">
        <v>52</v>
      </c>
      <c r="D19" s="8" t="s">
        <v>18</v>
      </c>
      <c r="E19" s="8" t="s">
        <v>19</v>
      </c>
      <c r="F19" s="8"/>
      <c r="G19" s="8"/>
      <c r="H19" s="8" t="s">
        <v>20</v>
      </c>
    </row>
    <row r="20" s="1" customFormat="1" ht="27" spans="2:8">
      <c r="B20" s="9"/>
      <c r="C20" s="8" t="s">
        <v>21</v>
      </c>
      <c r="D20" s="8" t="s">
        <v>22</v>
      </c>
      <c r="E20" s="8" t="s">
        <v>23</v>
      </c>
      <c r="F20" s="5" t="s">
        <v>13</v>
      </c>
      <c r="G20" s="5"/>
      <c r="H20" s="8" t="s">
        <v>24</v>
      </c>
    </row>
    <row r="21" s="1" customFormat="1" ht="40.5" spans="2:8">
      <c r="B21" s="9"/>
      <c r="C21" s="8" t="s">
        <v>25</v>
      </c>
      <c r="D21" s="8" t="s">
        <v>26</v>
      </c>
      <c r="E21" s="8" t="s">
        <v>23</v>
      </c>
      <c r="F21" s="5" t="s">
        <v>13</v>
      </c>
      <c r="G21" s="5"/>
      <c r="H21" s="8" t="s">
        <v>27</v>
      </c>
    </row>
    <row r="22" s="1" customFormat="1" spans="3:5">
      <c r="C22" s="3"/>
      <c r="D22" s="3"/>
      <c r="E22" s="3"/>
    </row>
    <row r="23" s="1" customFormat="1" spans="3:5">
      <c r="C23" s="3"/>
      <c r="D23" s="3"/>
      <c r="E23" s="3"/>
    </row>
    <row r="24" s="1" customFormat="1" spans="3:5">
      <c r="C24" s="3"/>
      <c r="D24" s="3"/>
      <c r="E24" s="3"/>
    </row>
    <row r="25" s="1" customFormat="1" spans="3:5">
      <c r="C25" s="3"/>
      <c r="D25" s="3"/>
      <c r="E25" s="3"/>
    </row>
    <row r="26" s="1" customFormat="1" ht="108" spans="3:5">
      <c r="C26" s="3"/>
      <c r="D26" s="10" t="s">
        <v>53</v>
      </c>
      <c r="E26" s="10" t="s">
        <v>29</v>
      </c>
    </row>
    <row r="27" s="1" customFormat="1" spans="3:5">
      <c r="C27" s="3"/>
      <c r="D27" s="3"/>
      <c r="E27" s="3"/>
    </row>
    <row r="28" s="1" customFormat="1" spans="3:5">
      <c r="C28" s="3"/>
      <c r="D28" s="3"/>
      <c r="E28" s="3"/>
    </row>
    <row r="29" s="1" customFormat="1" spans="3:5">
      <c r="C29" s="3"/>
      <c r="D29" s="3"/>
      <c r="E29" s="3"/>
    </row>
    <row r="30" s="1" customFormat="1" ht="54" spans="3:5">
      <c r="C30" s="4" t="s">
        <v>51</v>
      </c>
      <c r="D30" s="3"/>
      <c r="E30" s="3"/>
    </row>
  </sheetData>
  <mergeCells count="1">
    <mergeCell ref="B19:B21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selection activeCell="I13" sqref="I13"/>
    </sheetView>
  </sheetViews>
  <sheetFormatPr defaultColWidth="9" defaultRowHeight="13.5" outlineLevelCol="5"/>
  <cols>
    <col min="5" max="7" width="12.625"/>
  </cols>
  <sheetData>
    <row r="1" spans="1:5">
      <c r="A1" t="s">
        <v>54</v>
      </c>
      <c r="B1" t="s">
        <v>55</v>
      </c>
      <c r="E1" t="str">
        <f>DEC2HEX(E13)</f>
        <v>B</v>
      </c>
    </row>
    <row r="2" spans="1:6">
      <c r="A2">
        <v>5</v>
      </c>
      <c r="B2">
        <v>1</v>
      </c>
      <c r="C2" t="s">
        <v>56</v>
      </c>
      <c r="D2">
        <f>HEX2DEC(C2)</f>
        <v>8388607</v>
      </c>
      <c r="E2">
        <f>0.5*A2/B2</f>
        <v>2.5</v>
      </c>
      <c r="F2">
        <f>0.5*A2/B2/(2^23-1)</f>
        <v>2.98023259404094e-7</v>
      </c>
    </row>
    <row r="3" spans="3:5">
      <c r="C3" t="s">
        <v>57</v>
      </c>
      <c r="D3">
        <f>HEX2DEC(C3)</f>
        <v>2202</v>
      </c>
      <c r="E3">
        <f>D3*E2*1000/D2</f>
        <v>0.656247217207815</v>
      </c>
    </row>
    <row r="13" spans="5:6">
      <c r="E13">
        <v>11</v>
      </c>
      <c r="F13" t="str">
        <f>DEC2HEX(E13)</f>
        <v>B</v>
      </c>
    </row>
    <row r="14" spans="5:6">
      <c r="E14">
        <v>12</v>
      </c>
      <c r="F14" t="str">
        <f t="shared" ref="F14:F36" si="0">DEC2HEX(E14)</f>
        <v>C</v>
      </c>
    </row>
    <row r="15" spans="5:6">
      <c r="E15">
        <v>13</v>
      </c>
      <c r="F15" t="str">
        <f t="shared" si="0"/>
        <v>D</v>
      </c>
    </row>
    <row r="16" spans="5:6">
      <c r="E16">
        <v>14</v>
      </c>
      <c r="F16" t="str">
        <f t="shared" si="0"/>
        <v>E</v>
      </c>
    </row>
    <row r="17" spans="5:6">
      <c r="E17">
        <v>15</v>
      </c>
      <c r="F17" t="str">
        <f t="shared" si="0"/>
        <v>F</v>
      </c>
    </row>
    <row r="18" spans="5:6">
      <c r="E18">
        <v>16</v>
      </c>
      <c r="F18" t="str">
        <f t="shared" si="0"/>
        <v>10</v>
      </c>
    </row>
    <row r="19" spans="5:6">
      <c r="E19">
        <v>17</v>
      </c>
      <c r="F19" t="str">
        <f t="shared" si="0"/>
        <v>11</v>
      </c>
    </row>
    <row r="20" spans="5:6">
      <c r="E20">
        <v>18</v>
      </c>
      <c r="F20" t="str">
        <f t="shared" si="0"/>
        <v>12</v>
      </c>
    </row>
    <row r="21" spans="5:6">
      <c r="E21">
        <v>19</v>
      </c>
      <c r="F21" t="str">
        <f t="shared" si="0"/>
        <v>13</v>
      </c>
    </row>
    <row r="22" spans="5:6">
      <c r="E22">
        <v>20</v>
      </c>
      <c r="F22" t="str">
        <f t="shared" si="0"/>
        <v>14</v>
      </c>
    </row>
    <row r="23" spans="5:6">
      <c r="E23">
        <v>21</v>
      </c>
      <c r="F23" t="str">
        <f t="shared" si="0"/>
        <v>15</v>
      </c>
    </row>
    <row r="24" spans="5:6">
      <c r="E24">
        <v>22</v>
      </c>
      <c r="F24" t="str">
        <f t="shared" si="0"/>
        <v>16</v>
      </c>
    </row>
    <row r="25" spans="5:6">
      <c r="E25">
        <v>23</v>
      </c>
      <c r="F25" t="str">
        <f t="shared" si="0"/>
        <v>17</v>
      </c>
    </row>
    <row r="26" spans="5:6">
      <c r="E26">
        <v>24</v>
      </c>
      <c r="F26" t="str">
        <f t="shared" si="0"/>
        <v>18</v>
      </c>
    </row>
    <row r="27" spans="5:6">
      <c r="E27">
        <v>25</v>
      </c>
      <c r="F27" t="str">
        <f t="shared" si="0"/>
        <v>19</v>
      </c>
    </row>
    <row r="28" spans="5:6">
      <c r="E28">
        <v>26</v>
      </c>
      <c r="F28" t="str">
        <f t="shared" si="0"/>
        <v>1A</v>
      </c>
    </row>
    <row r="29" spans="5:6">
      <c r="E29">
        <v>27</v>
      </c>
      <c r="F29" t="str">
        <f t="shared" si="0"/>
        <v>1B</v>
      </c>
    </row>
    <row r="30" spans="5:6">
      <c r="E30">
        <v>28</v>
      </c>
      <c r="F30" t="str">
        <f t="shared" si="0"/>
        <v>1C</v>
      </c>
    </row>
    <row r="31" spans="5:6">
      <c r="E31">
        <v>29</v>
      </c>
      <c r="F31" t="str">
        <f t="shared" si="0"/>
        <v>1D</v>
      </c>
    </row>
    <row r="32" spans="5:6">
      <c r="E32">
        <v>30</v>
      </c>
      <c r="F32" t="str">
        <f t="shared" si="0"/>
        <v>1E</v>
      </c>
    </row>
    <row r="33" spans="5:6">
      <c r="E33">
        <v>31</v>
      </c>
      <c r="F33" t="str">
        <f t="shared" si="0"/>
        <v>1F</v>
      </c>
    </row>
    <row r="34" spans="5:6">
      <c r="E34">
        <v>32</v>
      </c>
      <c r="F34" t="str">
        <f t="shared" si="0"/>
        <v>20</v>
      </c>
    </row>
    <row r="35" spans="5:6">
      <c r="E35">
        <v>33</v>
      </c>
      <c r="F35" t="str">
        <f t="shared" si="0"/>
        <v>21</v>
      </c>
    </row>
    <row r="36" spans="5:6">
      <c r="E36">
        <v>34</v>
      </c>
      <c r="F36" t="str">
        <f t="shared" si="0"/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</dc:creator>
  <cp:lastModifiedBy>GH0050</cp:lastModifiedBy>
  <dcterms:created xsi:type="dcterms:W3CDTF">2025-03-07T03:12:00Z</dcterms:created>
  <dcterms:modified xsi:type="dcterms:W3CDTF">2025-03-25T02:54:59Z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8522894B2D814324BB876A560B3FD44E_11</vt:lpwstr>
  </property>
  <property fmtid="{D5CDD505-2E9C-101B-9397-08002B2CF9AE}" pid="3" name="KSOProductBuildVer">
    <vt:lpwstr>2052-12.1.0.16364</vt:lpwstr>
  </property>
</Properties>
</file>