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60" activeTab="5"/>
  </bookViews>
  <sheets>
    <sheet name="Sheet1" sheetId="1" r:id="rId1"/>
    <sheet name="数据协议" sheetId="2" r:id="rId2"/>
    <sheet name="Sheet2" sheetId="4" r:id="rId3"/>
    <sheet name="需求" sheetId="6" r:id="rId4"/>
    <sheet name="机组协议" sheetId="7" r:id="rId5"/>
    <sheet name="Sheet3" sheetId="8" r:id="rId6"/>
    <sheet name="端口映射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<sst xmlns="http://schemas.openxmlformats.org/spreadsheetml/2006/main" count="482" uniqueCount="310">
  <si>
    <t>4-20ma</t>
  </si>
  <si>
    <t>电阻</t>
  </si>
  <si>
    <t>电流1</t>
  </si>
  <si>
    <t>电流2</t>
  </si>
  <si>
    <t>电压1</t>
  </si>
  <si>
    <t>电压2</t>
  </si>
  <si>
    <t>压力0</t>
  </si>
  <si>
    <t>压力1</t>
  </si>
  <si>
    <t>斜率</t>
  </si>
  <si>
    <t>截距</t>
  </si>
  <si>
    <t>pt100</t>
  </si>
  <si>
    <t>电阻1</t>
  </si>
  <si>
    <t>名称</t>
  </si>
  <si>
    <t>交互方式</t>
  </si>
  <si>
    <t>实现功能</t>
  </si>
  <si>
    <t>控制板与云服务器</t>
  </si>
  <si>
    <t>MQTT</t>
  </si>
  <si>
    <t>上传本地设备状态，接收云端指令</t>
  </si>
  <si>
    <t>HTTP</t>
  </si>
  <si>
    <t>控制板OTA升级</t>
  </si>
  <si>
    <t>具体格式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</si>
  <si>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发布1个主题，暂定为MPUB/devid,devid为控制板唯一标识号，控制板通过该主题实时发送本地设备状态；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 xml:space="preserve">设备定订阅1个主题，暂定为MSUB/devid
</t>
    </r>
    <r>
      <rPr>
        <b/>
        <sz val="11"/>
        <color theme="1"/>
        <rFont val="等线"/>
        <charset val="134"/>
        <scheme val="minor"/>
      </rPr>
      <t>云---&gt;设备：</t>
    </r>
    <r>
      <rPr>
        <sz val="11"/>
        <color theme="1"/>
        <rFont val="等线"/>
        <charset val="134"/>
        <scheme val="minor"/>
      </rPr>
      <t>设备定订阅1个主题，暂定为MSUB/devid/temperature</t>
    </r>
  </si>
  <si>
    <r>
      <rPr>
        <b/>
        <sz val="11"/>
        <color theme="1"/>
        <rFont val="等线"/>
        <charset val="134"/>
        <scheme val="minor"/>
      </rPr>
      <t>上传云端数据</t>
    </r>
    <r>
      <rPr>
        <sz val="11"/>
        <color theme="1"/>
        <rFont val="等线"/>
        <charset val="134"/>
        <scheme val="minor"/>
      </rPr>
      <t>：{
    "设备ID": ”12111111111111111111111178787897“,
    "运行数据": {
        "出水温度": 45,
        "回水温度": 26,
        "泵前压力": 0.5,
        "泵后压力": 0.5,
        "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 xml:space="preserve">": 4
    },
    "设备参数": {
        "版本号": V3.0.1,
        "设置出水温度": 45,
        "设置室内温度": 23,
        "数据上传周期": 10
    }
</t>
    </r>
    <r>
      <rPr>
        <b/>
        <sz val="11"/>
        <color theme="1"/>
        <rFont val="等线"/>
        <charset val="134"/>
        <scheme val="minor"/>
      </rPr>
      <t>服务端下发数据：</t>
    </r>
    <r>
      <rPr>
        <sz val="11"/>
        <color theme="1"/>
        <rFont val="等线"/>
        <charset val="134"/>
        <scheme val="minor"/>
      </rPr>
      <t xml:space="preserve">{
   "设备ID": "12111111111111111111111178787897",
   "设备控制": {
               "升级": 1,
               "重启": 1,
               "机组开关机": 0,
               "设置出水温度": 45,
               "设置室内温度": 23,
               "数据上传周期": 20
</t>
    </r>
    <r>
      <rPr>
        <b/>
        <sz val="11"/>
        <color theme="1"/>
        <rFont val="等线"/>
        <charset val="134"/>
        <scheme val="minor"/>
      </rPr>
      <t>服务端下发数据（周期下发）</t>
    </r>
    <r>
      <rPr>
        <sz val="11"/>
        <color theme="1"/>
        <rFont val="等线"/>
        <charset val="134"/>
        <scheme val="minor"/>
      </rPr>
      <t xml:space="preserve">：{
   "设备ID": "12111111111111111111111178787897",
   "设备控制": {
               "温度1": 1,
               "温度2": 1,
               "温度3": 1,                
               "温度4": 1,
               "温度5": 1,
               "温度6": 1,    
               "温度7": 1,                
               "温度8": 1,
               "温度9": 1,
               "温度10": 1,    
     }
}
</t>
    </r>
  </si>
  <si>
    <t>设备---&gt;服务端(周期性上传)
{
    "Dev ID": "866289037465624",
    "Status Data": {
        "Out Tem": 45,
        "In Tem": 26,
        "Front Pressure": 0.5,
        "After Pressure": 0.5,
        "Status": 4
    },
    "Dev Params": {
        "Version": "V3.0.1",
        "Set Out Tem": 45,
        "Set In Tem": 23,
        "Upload Period(second)": 10
    }
}
服务端---&gt;设备（周期下发）
{
   "Dev ID":  "866289037465624",
  "Room Temp": [12, 22, 23, 25]，
  "Room Humid": [12, 22, 23, 25]
}服务端---&gt;设备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{
    "Dev ID": "866289037465624",
    "Status Data": {
        "Out Tem": 45,
        "In Tem": 26,
        "Front Pressure": 0.5,
        "After Pressure": 0.5,
        "Status": 4,
        "air_pump 1":[1,25,36,14,55,96],//设备地址;控制标志;模式选择;L4采暖回差;L5采暖设定温度;故障代码
        "air_pump 2":[2,25,36,14,55,96],
        "air_pump 3":[3,25,36,14,55,96],
     "air_pump 4":[],
    },
    "Dev Params": {
        "Version": "V3.0.1",
        "Set Out Tem": 45,
        "Set In Tem": 23,
        "Upload Period(second)": 10
    }
}
温度传感器---&gt;服务端
{
   "Sensor ID":  "866289037465624",
   "Room Temp": {
               "Temp": "15"
     }
}
}服务端---&gt;设备(时间计划)
{
   "Dev ID":  "866289037465624",
   "Dev Ctrl": {
               "Plan1": [1,45,18,14,1,19,23,5，1],//开机，水温45度，周一到周五，开始时间18:14，结束时间23:01，使能任务
               "Plan10": [1,45,18,14,19,23,1,1],
     }
}</t>
  </si>
  <si>
    <t xml:space="preserve">    "Dev ID": "866289037465624",</t>
  </si>
  <si>
    <r>
      <rPr>
        <b/>
        <sz val="11"/>
        <color theme="1"/>
        <rFont val="等线"/>
        <charset val="134"/>
        <scheme val="minor"/>
      </rPr>
      <t>设备---&gt;云：</t>
    </r>
    <r>
      <rPr>
        <sz val="11"/>
        <color theme="1"/>
        <rFont val="等线"/>
        <charset val="134"/>
        <scheme val="minor"/>
      </rPr>
      <t xml:space="preserve">
       升级机制：
              1、控制板主动get云端固件版本号，如果版本不一致，进入升级模式；
              2、控制板主动get请求，云服务先返回 ota固件的总长度；
              3、控制板每get一次后，云端每次返回1kbyte+2个字节（crc)
              4、crc校验错误，控制板会发送post请求，返回“data crc error”;
              5、控制板继续get请求，云端根据有无返回值判断发送下一帧数据，还是重发上一帧数据</t>
    </r>
  </si>
  <si>
    <t xml:space="preserve">    "Status Daa": {</t>
  </si>
  <si>
    <t xml:space="preserve">        "Out Tem": "45",</t>
  </si>
  <si>
    <t xml:space="preserve">        "In Tem": "26",</t>
  </si>
  <si>
    <t xml:space="preserve">        "Front Pressure": "0.5",</t>
  </si>
  <si>
    <t xml:space="preserve">        "After Pressure": "0.5",</t>
  </si>
  <si>
    <t xml:space="preserve">        "Status": "4"</t>
  </si>
  <si>
    <t xml:space="preserve">    },</t>
  </si>
  <si>
    <t xml:space="preserve">    "Dev Params": {</t>
  </si>
  <si>
    <t xml:space="preserve">        "Version": "V3.0.1",</t>
  </si>
  <si>
    <t xml:space="preserve">        "Set Out Tem": "45",</t>
  </si>
  <si>
    <t xml:space="preserve">        "Set In Tem": "23",</t>
  </si>
  <si>
    <t xml:space="preserve">        "Upload Period(second)": "10"</t>
  </si>
  <si>
    <t xml:space="preserve">    }</t>
  </si>
  <si>
    <t>}</t>
  </si>
  <si>
    <t>功能</t>
  </si>
  <si>
    <t>变量名</t>
  </si>
  <si>
    <t>位宽（bit）</t>
  </si>
  <si>
    <t>故障位定义</t>
  </si>
  <si>
    <r>
      <rPr>
        <sz val="11"/>
        <color theme="1"/>
        <rFont val="等线"/>
        <charset val="134"/>
        <scheme val="minor"/>
      </rPr>
      <t>故障结构（</t>
    </r>
    <r>
      <rPr>
        <sz val="11"/>
        <color rgb="FFFF0000"/>
        <rFont val="等线"/>
        <charset val="134"/>
        <scheme val="minor"/>
      </rPr>
      <t>运行状态</t>
    </r>
    <r>
      <rPr>
        <sz val="11"/>
        <color theme="1"/>
        <rFont val="等线"/>
        <charset val="134"/>
        <scheme val="minor"/>
      </rPr>
      <t>）</t>
    </r>
  </si>
  <si>
    <t>mqtt_payload_u.status[DEV_STATUS_INDEX]</t>
  </si>
  <si>
    <t>地暖机故障</t>
  </si>
  <si>
    <t>压力故障</t>
  </si>
  <si>
    <t>温度故障</t>
  </si>
  <si>
    <t>di故障</t>
  </si>
  <si>
    <t>31-28</t>
  </si>
  <si>
    <t>27-20</t>
  </si>
  <si>
    <t>19-8</t>
  </si>
  <si>
    <t>7-0</t>
  </si>
  <si>
    <t>取值范围0-15；
0代表无故障；
1-15代表15种故障</t>
  </si>
  <si>
    <t>对应位为1代表有故障</t>
  </si>
  <si>
    <t>主题</t>
  </si>
  <si>
    <t>备注</t>
  </si>
  <si>
    <t>dev_pub_866289037465624</t>
  </si>
  <si>
    <t>(序列号为设备的devid),设备---&gt;服务端</t>
  </si>
  <si>
    <t>设备发布消息</t>
  </si>
  <si>
    <t>dev_sub_ctrl_866289037465624</t>
  </si>
  <si>
    <t>(序列号为设备的devid)，服务端---&gt;设备端</t>
  </si>
  <si>
    <t>设备订阅消息</t>
  </si>
  <si>
    <t>dev_sub_temp_866289037465624</t>
  </si>
  <si>
    <t>(序列号为设备的devid),服务端---&gt;设备周期下发</t>
  </si>
  <si>
    <t>sensor_pub_serilNo</t>
  </si>
  <si>
    <t>serilNo为温度传感器序列号，根据归属地，与设备绑定</t>
  </si>
  <si>
    <t>温度传感器发布消息</t>
  </si>
  <si>
    <t>dev_sub_ctrl_all</t>
  </si>
  <si>
    <t>控制所有设备</t>
  </si>
  <si>
    <t>timestamp</t>
  </si>
  <si>
    <t>服务器下发时间戳</t>
  </si>
  <si>
    <t xml:space="preserve">故障状态定义
</t>
  </si>
  <si>
    <t xml:space="preserve">
循环泵运行状态
循环泵故障状态
补水泵运行状态
补水泵故障状态
热泵运行状态
水箱液位状态
系统故障</t>
  </si>
  <si>
    <t>系统运行开关
循环泵手动开关
热泵设备开关
补水泵手动开关
电加热手动开关
回水压力设定
热泵1上电
热泵2上电
N#热泵上电</t>
  </si>
  <si>
    <t>机房内温度
循环泵运行时间
补水泵运行时间
热泵运行时间
泵前压力
泵后压力
系统供水温度
系统回水温度</t>
  </si>
  <si>
    <t>mqtt_payload_u.status[DEV_STATUS_INDEX] ：16bit di  11bit ai（传感器故障），全0无故障</t>
  </si>
  <si>
    <t>DI：16  DO:15 AI:5  PT100 6</t>
  </si>
  <si>
    <t>mqtt_payload_u.status[DEV_PUMP_STATUS_INDEX] 热泵故障状态，全00无故障</t>
  </si>
  <si>
    <t>室内温度设置低于15度，自动本地控制温度，不再使用pid控制</t>
  </si>
  <si>
    <t>modbus_recv.fault高8位泵故障码</t>
  </si>
  <si>
    <t>传感器故障</t>
  </si>
  <si>
    <t>变量名:data_ai.channel_status
有效长度（bit）:11
data_ai.channel_status[5:0]:对应pt100 5-0个通道
data_ai.channel_status[10:6]:对应ai压力变送器5个通道
有效电平：1代表有故障</t>
  </si>
  <si>
    <t>控制策略</t>
  </si>
  <si>
    <t>分本地控制和云控制</t>
  </si>
  <si>
    <t>控制算法</t>
  </si>
  <si>
    <t>模糊pid，根绝error和errorc推出kp，kp与温度对应，范围10-50度</t>
  </si>
  <si>
    <t>总体架构</t>
  </si>
  <si>
    <r>
      <rPr>
        <b/>
        <sz val="18"/>
        <color theme="1"/>
        <rFont val="等线"/>
        <charset val="134"/>
        <scheme val="minor"/>
      </rPr>
      <t>基本需求</t>
    </r>
    <r>
      <rPr>
        <sz val="11"/>
        <color theme="1"/>
        <rFont val="等线"/>
        <charset val="134"/>
        <scheme val="minor"/>
      </rPr>
      <t xml:space="preserve">
</t>
    </r>
    <r>
      <rPr>
        <b/>
        <sz val="14"/>
        <color theme="1"/>
        <rFont val="等线"/>
        <charset val="134"/>
        <scheme val="minor"/>
      </rPr>
      <t>小程序：</t>
    </r>
    <r>
      <rPr>
        <sz val="11"/>
        <color theme="1"/>
        <rFont val="等线"/>
        <charset val="134"/>
        <scheme val="minor"/>
      </rPr>
      <t xml:space="preserve">
1、用户权限管理，可以对用户进行权限的管理，例如可以增删改查用户，可以对用户的功能权限进行管理，例如只有查询功能，或者修改功能
2、数据展示功能，对现场数据可以进行查询和展示
3、控制功能，通过小程序可以对现场设备进行控制
</t>
    </r>
    <r>
      <rPr>
        <b/>
        <sz val="18"/>
        <color theme="1"/>
        <rFont val="等线"/>
        <charset val="134"/>
        <scheme val="minor"/>
      </rPr>
      <t xml:space="preserve">本地设备的交互（本地端功能开发已经基本完成）
</t>
    </r>
    <r>
      <rPr>
        <sz val="11"/>
        <color theme="1"/>
        <rFont val="等线"/>
        <charset val="134"/>
        <scheme val="minor"/>
      </rPr>
      <t xml:space="preserve">1、现场室内会有采集的温度的传感器，传感器通过mqtt的形式将温度周期性的上传到云端
2、现场控制板与服务端通过mqtt进行数据交互，包括本地设备状态，运行参数的周期上传，服务端下发控制指令到设备
3、ota升级功能，本地控制板通过http方式获取固件，进行远程升级
</t>
    </r>
    <r>
      <rPr>
        <b/>
        <sz val="18"/>
        <color theme="1"/>
        <rFont val="等线"/>
        <charset val="134"/>
        <scheme val="minor"/>
      </rPr>
      <t xml:space="preserve">云端需求
</t>
    </r>
    <r>
      <rPr>
        <sz val="11"/>
        <color theme="1"/>
        <rFont val="等线"/>
        <charset val="134"/>
        <scheme val="minor"/>
      </rPr>
      <t xml:space="preserve">1、满足小程序的基本服务部署
2、满足与本地设备交互需求
3、设备管理功能，温度传感器与控制板存在从属绑定关系
4、用户管理功能，用户权限管理，功能管理
5、稳定性要求：服务部署应该有保障健壮性机制，例如服务的故障报警、自恢复功能，数据库自动备份机制等
6、现场状态异常短信报警功能
7、历史数据存储管理
</t>
    </r>
    <r>
      <rPr>
        <sz val="11"/>
        <color theme="1"/>
        <rFont val="等线"/>
        <charset val="134"/>
        <scheme val="minor"/>
      </rPr>
      <t xml:space="preserve">
</t>
    </r>
  </si>
  <si>
    <t>具体消息格式
温度传感器---&gt;服务端
{
   "Sensor ID":  "866289037465624",
   "Room Temp": {
               "Temp": 15
     }
}
控制板---&gt;服务端(周期性上传)
{
    "Dev ID": "866289037465624",
    "Status Data": {
        "Out Tem": 45,
        "In Tem": 26,
        "Front Pressure": 0.5,
        "After Pressure": 0.5,
        "Status": 4,
         "air pump_status":8
    },
    "Dev Params": {
        "Version": "V3.0.1",
        "Set Out Tem": 45,
        "Set In Tem": 23,
        "Upload Period(second)": 10
    }
}
服务端---&gt;控制板（周期下发）
{
   "Dev ID":  "866289037465624",
   "Room Temp": {
               "Room 1 Temp": 15,
               "Room 2 Temp": 18,
               "Room 3 Temp": 16,                
               "Room 4 Temp": 17,
               "Room 5 Temp": 15,
               "Room 6 Temp": 13,    
               "Room 7 Temp": 12,
               "Room 8 Temp": 21,
               "Room 9 Temp": 20,  
               "Room 10 Temp": 15 
     }
}
服务端---&gt;控制板
{
   "Dev ID":  "866289037465624",
   "Dev Ctrl": {
               "Updat Frimware": 1,
               "Reboot Dev": 1,
               "Power ctrl": 1,                
               "Set Out Temp": 45,
               "Set Room Temp": 23,
               "Set Upload Period(second)": 13
     }
}
温度传感器---&gt;服务端
{
   "Sensor ID":  "866289037465624",
   "Room Temp": {
               "Temp": 15
     }
}</t>
  </si>
  <si>
    <t>MQTT主题</t>
  </si>
  <si>
    <t>控制板发布消息</t>
  </si>
  <si>
    <t>控制板订阅消息</t>
  </si>
  <si>
    <t>OTA升级流程</t>
  </si>
  <si>
    <t>1、第一次get请求版本号，返回值：{V1.0.0，seq数量，连接地址}，
例如{v1.0.0,33,31.106.169.131/firmware/}
2、接下来控制板主动get请求读固件数据，返回值：1024个有效数据(不满1024为最后实际数据)+2crc</t>
  </si>
  <si>
    <t>固件以现场名一样，中间有空格，例如现场A V1.0</t>
  </si>
  <si>
    <t>机组信息数据格式:
"air pump_status1": [机组地址，数据1，数据2.....数据n]
"air pump_status2": [机组地址，数据n+1，数据2.....数据k]
"air pump_status3": [机组地址，数据k+1，数据2.....数据m]
"air pump_status4": [机组地址，数据m+1，数据2.....数据p]
"air pump_status5": [机组地址，数据p+1，数据2.....数据t]</t>
  </si>
  <si>
    <t>地址（16进制）</t>
  </si>
  <si>
    <t>0</t>
  </si>
  <si>
    <t>1</t>
  </si>
  <si>
    <t>数据按照从数据1到数据t与地址一一对应</t>
  </si>
  <si>
    <t>2</t>
  </si>
  <si>
    <t>寄存器地址内容参考机组文档</t>
  </si>
  <si>
    <t>3</t>
  </si>
  <si>
    <t>4</t>
  </si>
  <si>
    <t>5</t>
  </si>
  <si>
    <t>6</t>
  </si>
  <si>
    <t>7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</si>
  <si>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</si>
  <si>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</si>
  <si>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</si>
  <si>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</si>
  <si>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</si>
  <si>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</si>
  <si>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</si>
  <si>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</si>
  <si>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</si>
  <si>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</si>
  <si>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</si>
  <si>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</si>
  <si>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</si>
  <si>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</si>
  <si>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</si>
  <si>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</si>
  <si>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</si>
  <si>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</si>
  <si>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</si>
  <si>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</si>
  <si>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</si>
  <si>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</si>
  <si>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</si>
  <si>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</si>
  <si>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</si>
  <si>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</si>
  <si>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</si>
  <si>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</si>
  <si>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</si>
  <si>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</si>
  <si>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</si>
  <si>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</si>
  <si>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</si>
  <si>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</si>
  <si>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</si>
  <si>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</si>
  <si>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</si>
  <si>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</si>
  <si>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</si>
  <si>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</si>
  <si>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</si>
  <si>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</si>
  <si>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</si>
  <si>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</si>
  <si>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</si>
  <si>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</si>
  <si>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</si>
  <si>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</si>
  <si>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</si>
  <si>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</si>
  <si>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</si>
  <si>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</si>
  <si>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</si>
  <si>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</si>
  <si>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</si>
  <si>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</si>
  <si>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</si>
  <si>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</si>
  <si>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</si>
  <si>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</si>
  <si>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</si>
  <si>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</si>
  <si>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</si>
  <si>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</si>
  <si>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</si>
  <si>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</si>
  <si>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</si>
  <si>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</si>
  <si>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</si>
  <si>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</si>
  <si>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</si>
  <si>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</si>
  <si>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地址</t>
  </si>
  <si>
    <t>数据</t>
  </si>
  <si>
    <t>status2</t>
  </si>
  <si>
    <t>status1</t>
  </si>
  <si>
    <t>status3</t>
  </si>
  <si>
    <t>status4</t>
  </si>
  <si>
    <t>status5</t>
  </si>
  <si>
    <t>status6</t>
  </si>
  <si>
    <t>status7</t>
  </si>
  <si>
    <t>status8</t>
  </si>
  <si>
    <t>status9</t>
  </si>
  <si>
    <t>status10</t>
  </si>
  <si>
    <t>status11</t>
  </si>
  <si>
    <t>status12</t>
  </si>
  <si>
    <t>status13</t>
  </si>
  <si>
    <t>status14</t>
  </si>
  <si>
    <t>status15</t>
  </si>
  <si>
    <t>status16</t>
  </si>
  <si>
    <t>status17</t>
  </si>
  <si>
    <t>status18</t>
  </si>
  <si>
    <t>status19</t>
  </si>
  <si>
    <t>端口号</t>
  </si>
  <si>
    <t>PCB映射</t>
  </si>
  <si>
    <t>DI9</t>
  </si>
  <si>
    <t>DI_8</t>
  </si>
  <si>
    <t>DI10</t>
  </si>
  <si>
    <t>DI_9</t>
  </si>
  <si>
    <t>DI11</t>
  </si>
  <si>
    <t>DI_10</t>
  </si>
  <si>
    <t>DI12</t>
  </si>
  <si>
    <t>DI_11</t>
  </si>
  <si>
    <t>DI13</t>
  </si>
  <si>
    <t>DI_12</t>
  </si>
  <si>
    <t>DI14</t>
  </si>
  <si>
    <t>DI_13</t>
  </si>
  <si>
    <t>DI15</t>
  </si>
  <si>
    <t>DI_14</t>
  </si>
  <si>
    <t>DI16</t>
  </si>
  <si>
    <t>DI_15</t>
  </si>
  <si>
    <t>DI1</t>
  </si>
  <si>
    <t>DI_3</t>
  </si>
  <si>
    <t>DI2</t>
  </si>
  <si>
    <t>DI_2</t>
  </si>
  <si>
    <t>DI3</t>
  </si>
  <si>
    <t>DI_1</t>
  </si>
  <si>
    <t>DI4</t>
  </si>
  <si>
    <t>DI_0</t>
  </si>
  <si>
    <t>DI5</t>
  </si>
  <si>
    <t>DI_7</t>
  </si>
  <si>
    <t>DI6</t>
  </si>
  <si>
    <t>DI_6</t>
  </si>
  <si>
    <t>DI7</t>
  </si>
  <si>
    <t>DI_5</t>
  </si>
  <si>
    <t>DI8</t>
  </si>
  <si>
    <t>DI_4</t>
  </si>
  <si>
    <t>AI1</t>
  </si>
  <si>
    <t>AI4</t>
  </si>
  <si>
    <t>ain12</t>
  </si>
  <si>
    <t>AI2</t>
  </si>
  <si>
    <t>AI3</t>
  </si>
  <si>
    <t>ain13</t>
  </si>
  <si>
    <t>ain14</t>
  </si>
  <si>
    <t>ain15</t>
  </si>
  <si>
    <t>AI5</t>
  </si>
  <si>
    <t>AI0</t>
  </si>
  <si>
    <t>ain11</t>
  </si>
  <si>
    <t>PT1A</t>
  </si>
  <si>
    <t>PT100_B1</t>
  </si>
  <si>
    <t>ain10</t>
  </si>
  <si>
    <t>PT2A</t>
  </si>
  <si>
    <t>PT100_B6</t>
  </si>
  <si>
    <t>ain8</t>
  </si>
  <si>
    <t>PT3A</t>
  </si>
  <si>
    <t>PT100_B5</t>
  </si>
  <si>
    <t>ain6</t>
  </si>
  <si>
    <t>PT4A</t>
  </si>
  <si>
    <t>PT100_B2</t>
  </si>
  <si>
    <t>ain4</t>
  </si>
  <si>
    <t>PT5A</t>
  </si>
  <si>
    <t>PT100_B4</t>
  </si>
  <si>
    <t>ain2</t>
  </si>
  <si>
    <t>PT6A</t>
  </si>
  <si>
    <t>PT100_B3</t>
  </si>
  <si>
    <t>ain0</t>
  </si>
  <si>
    <t>DQ1</t>
  </si>
  <si>
    <t>A15</t>
  </si>
  <si>
    <t>DO_ctrl_14</t>
  </si>
  <si>
    <t>DQ2</t>
  </si>
  <si>
    <t>A14</t>
  </si>
  <si>
    <t>DO_ctrl_13</t>
  </si>
  <si>
    <t>DQ3</t>
  </si>
  <si>
    <t>A13</t>
  </si>
  <si>
    <t>DO_ctrl_12</t>
  </si>
  <si>
    <t>DQ4</t>
  </si>
  <si>
    <t>A12</t>
  </si>
  <si>
    <t>DO_ctrl_11</t>
  </si>
  <si>
    <t>DQ5</t>
  </si>
  <si>
    <t>A11</t>
  </si>
  <si>
    <t>DO_ctrl_10</t>
  </si>
  <si>
    <t>DQ6</t>
  </si>
  <si>
    <t>A10</t>
  </si>
  <si>
    <t>DO_ctrl_9</t>
  </si>
  <si>
    <t>DQ7</t>
  </si>
  <si>
    <t>A9</t>
  </si>
  <si>
    <t>DO_ctrl_8</t>
  </si>
  <si>
    <t>DQ8</t>
  </si>
  <si>
    <t>A8</t>
  </si>
  <si>
    <t>DO_ctrl_7</t>
  </si>
  <si>
    <t>DQ9</t>
  </si>
  <si>
    <t>A7</t>
  </si>
  <si>
    <t>DO_ctrl_6</t>
  </si>
  <si>
    <t>DQ10</t>
  </si>
  <si>
    <t>A5</t>
  </si>
  <si>
    <t>DO_ctrl_5</t>
  </si>
  <si>
    <t>DQ11</t>
  </si>
  <si>
    <t>A6</t>
  </si>
  <si>
    <t>DO_ctrl_4</t>
  </si>
  <si>
    <t>DQ12</t>
  </si>
  <si>
    <t>A4</t>
  </si>
  <si>
    <t>DO_ctrl_3</t>
  </si>
  <si>
    <t>DQ13</t>
  </si>
  <si>
    <t>A3</t>
  </si>
  <si>
    <t>DO_ctrl_2</t>
  </si>
  <si>
    <t>DQ14</t>
  </si>
  <si>
    <t>A2</t>
  </si>
  <si>
    <t>DO_ctrl_1</t>
  </si>
  <si>
    <t>DQ15</t>
  </si>
  <si>
    <t>A1</t>
  </si>
  <si>
    <t>DO_ctrl_0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</si>
</sst>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8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1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9">
    <xf numFmtId="0" fontId="0" fillId="0" borderId="0" xfId="0"/>
    <xf numFmtId="3" fontId="0" fillId="0" borderId="0" xfId="0" applyNumberFormat="1"/>
    <xf numFmtId="0" fontId="1" fillId="0" borderId="0" xfId="0" applyFont="1"/>
    <xf numFmtId="0" fontId="0" fillId="2" borderId="0" xfId="0" applyFont="1" applyFill="1"/>
    <xf numFmtId="0" fontId="0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ont="1" applyAlignment="1">
      <alignment wrapText="1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wrapText="1"/>
    </xf>
    <xf numFmtId="0" fontId="0" fillId="0" borderId="0" xfId="0" applyAlignment="1" applyProtection="1">
      <alignment wrapText="1"/>
      <protection locked="0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Alignment="1" applyProtection="1">
      <alignment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vertical="center" wrapText="1"/>
      <protection locked="0"/>
    </xf>
    <xf numFmtId="49" fontId="0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9</xdr:row>
      <xdr:rowOff>82550</xdr:rowOff>
    </xdr:from>
    <xdr:to>
      <xdr:col>14</xdr:col>
      <xdr:colOff>78209</xdr:colOff>
      <xdr:row>64</xdr:row>
      <xdr:rowOff>160693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1659890"/>
          <a:ext cx="8719185" cy="9717405"/>
        </a:xfrm>
        <a:prstGeom prst="rect">
          <a:avLst/>
        </a:prstGeom>
      </xdr:spPr>
    </xdr:pic>
    <xdr:clientData/>
  </xdr:twoCellAnchor>
  <xdr:twoCellAnchor>
    <xdr:from>
      <xdr:col>10</xdr:col>
      <xdr:colOff>615950</xdr:colOff>
      <xdr:row>49</xdr:row>
      <xdr:rowOff>38100</xdr:rowOff>
    </xdr:from>
    <xdr:to>
      <xdr:col>12</xdr:col>
      <xdr:colOff>222250</xdr:colOff>
      <xdr:row>65</xdr:row>
      <xdr:rowOff>69850</xdr:rowOff>
    </xdr:to>
    <xdr:sp>
      <xdr:nvSpPr>
        <xdr:cNvPr id="3" name="矩形 2"/>
        <xdr:cNvSpPr/>
      </xdr:nvSpPr>
      <xdr:spPr>
        <a:xfrm>
          <a:off x="6788150" y="8625840"/>
          <a:ext cx="840740" cy="2835910"/>
        </a:xfrm>
        <a:prstGeom prst="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156883</xdr:colOff>
      <xdr:row>8</xdr:row>
      <xdr:rowOff>29881</xdr:rowOff>
    </xdr:from>
    <xdr:to>
      <xdr:col>5</xdr:col>
      <xdr:colOff>0</xdr:colOff>
      <xdr:row>28</xdr:row>
      <xdr:rowOff>51269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008505" y="1546225"/>
          <a:ext cx="7386955" cy="35261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11</xdr:row>
      <xdr:rowOff>0</xdr:rowOff>
    </xdr:from>
    <xdr:to>
      <xdr:col>1</xdr:col>
      <xdr:colOff>457200</xdr:colOff>
      <xdr:row>17</xdr:row>
      <xdr:rowOff>137160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2804160"/>
          <a:ext cx="4579620" cy="11887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2</xdr:col>
      <xdr:colOff>167640</xdr:colOff>
      <xdr:row>20</xdr:row>
      <xdr:rowOff>45720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0" y="4030980"/>
          <a:ext cx="4899660" cy="3962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"/>
  <sheetViews>
    <sheetView workbookViewId="0">
      <selection activeCell="J24" sqref="J24"/>
    </sheetView>
  </sheetViews>
  <sheetFormatPr defaultColWidth="9" defaultRowHeight="13.8" outlineLevelRow="7"/>
  <cols>
    <col min="6" max="6" width="17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2:10">
      <c r="B2">
        <f>49.9*2</f>
        <v>99.8</v>
      </c>
      <c r="C2">
        <v>4</v>
      </c>
      <c r="D2">
        <v>20</v>
      </c>
      <c r="E2">
        <f>C2*B2/1000</f>
        <v>0.3992</v>
      </c>
      <c r="F2">
        <f>D2*B2/1000</f>
        <v>1.996</v>
      </c>
      <c r="G2">
        <v>0</v>
      </c>
      <c r="H2">
        <v>1</v>
      </c>
      <c r="I2">
        <f>H2/(F2-E2)</f>
        <v>0.62625250501002</v>
      </c>
      <c r="J2">
        <f>-I2*E2</f>
        <v>-0.25</v>
      </c>
    </row>
    <row r="7" spans="1:8">
      <c r="A7" t="s">
        <v>10</v>
      </c>
      <c r="B7" t="s">
        <v>4</v>
      </c>
      <c r="C7" t="s">
        <v>5</v>
      </c>
      <c r="D7" t="s">
        <v>11</v>
      </c>
      <c r="E7" t="s">
        <v>10</v>
      </c>
      <c r="H7">
        <f>I2*F2+J2</f>
        <v>1</v>
      </c>
    </row>
    <row r="8" spans="2:5">
      <c r="B8">
        <v>0.19</v>
      </c>
      <c r="C8">
        <v>2.21</v>
      </c>
      <c r="D8">
        <v>75</v>
      </c>
      <c r="E8">
        <f>D8*(B8*1000/(C8*2-B8))/(D8-(B8*1000/(C8*2-B8)))</f>
        <v>111.984282907662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2"/>
  <sheetViews>
    <sheetView zoomScale="85" zoomScaleNormal="85" topLeftCell="A11" workbookViewId="0">
      <selection activeCell="B11" sqref="B11"/>
    </sheetView>
  </sheetViews>
  <sheetFormatPr defaultColWidth="9" defaultRowHeight="13.8" outlineLevelCol="7"/>
  <cols>
    <col min="1" max="1" width="22.0833333333333" style="9" customWidth="1"/>
    <col min="2" max="2" width="72.1666666666667" style="9" customWidth="1"/>
    <col min="3" max="3" width="59.3333333333333" style="9" customWidth="1"/>
    <col min="4" max="4" width="26.5833333333333" style="9" customWidth="1"/>
    <col min="5" max="5" width="18.3333333333333" style="9" customWidth="1"/>
    <col min="6" max="6" width="14.25" style="9" customWidth="1"/>
    <col min="7" max="7" width="12" style="9" customWidth="1"/>
    <col min="8" max="8" width="12.5833333333333" style="9" customWidth="1"/>
  </cols>
  <sheetData>
    <row r="1" spans="1:3">
      <c r="A1" s="12" t="s">
        <v>12</v>
      </c>
      <c r="B1" s="12" t="s">
        <v>13</v>
      </c>
      <c r="C1" s="12" t="s">
        <v>14</v>
      </c>
    </row>
    <row r="2" spans="1:3">
      <c r="A2" s="9" t="s">
        <v>15</v>
      </c>
      <c r="B2" s="9" t="s">
        <v>16</v>
      </c>
      <c r="C2" s="9" t="s">
        <v>17</v>
      </c>
    </row>
    <row r="5" spans="1:3">
      <c r="A5" s="9" t="s">
        <v>15</v>
      </c>
      <c r="B5" s="9" t="s">
        <v>18</v>
      </c>
      <c r="C5" s="9" t="s">
        <v>19</v>
      </c>
    </row>
    <row r="10" spans="1:2">
      <c r="A10" s="12" t="s">
        <v>13</v>
      </c>
      <c r="B10" s="12" t="s">
        <v>20</v>
      </c>
    </row>
    <row r="11" s="11" customFormat="1" ht="409.5" spans="1:8">
      <c r="A11" s="13" t="s">
        <v>16</v>
      </c>
      <c r="B11" s="14" t="s">
        <v>21</v>
      </c>
      <c r="C11" s="15" t="s">
        <v>22</v>
      </c>
      <c r="D11" s="14" t="s">
        <v>23</v>
      </c>
      <c r="E11" s="13"/>
      <c r="F11" s="13"/>
      <c r="G11" s="13"/>
      <c r="H11" s="13"/>
    </row>
    <row r="12" s="5" customFormat="1" ht="27.6" spans="1:8">
      <c r="A12" s="9"/>
      <c r="B12" s="16"/>
      <c r="C12" s="16"/>
      <c r="D12" s="9" t="s">
        <v>24</v>
      </c>
      <c r="E12" s="9"/>
      <c r="F12" s="9"/>
      <c r="G12" s="9"/>
      <c r="H12" s="9"/>
    </row>
    <row r="13" ht="365" customHeight="1" spans="1:4">
      <c r="A13" s="9" t="s">
        <v>18</v>
      </c>
      <c r="B13" s="16" t="s">
        <v>25</v>
      </c>
      <c r="D13" s="9" t="s">
        <v>26</v>
      </c>
    </row>
    <row r="14" spans="4:4">
      <c r="D14" s="9" t="s">
        <v>27</v>
      </c>
    </row>
    <row r="15" spans="4:4">
      <c r="D15" s="9" t="s">
        <v>28</v>
      </c>
    </row>
    <row r="16" spans="4:4">
      <c r="D16" s="9" t="s">
        <v>29</v>
      </c>
    </row>
    <row r="17" spans="4:4">
      <c r="D17" s="9" t="s">
        <v>30</v>
      </c>
    </row>
    <row r="18" spans="4:4">
      <c r="D18" s="9" t="s">
        <v>31</v>
      </c>
    </row>
    <row r="19" spans="4:4">
      <c r="D19" s="9" t="s">
        <v>32</v>
      </c>
    </row>
    <row r="20" spans="4:4">
      <c r="D20" s="9" t="s">
        <v>33</v>
      </c>
    </row>
    <row r="21" spans="4:4">
      <c r="D21" s="9" t="s">
        <v>34</v>
      </c>
    </row>
    <row r="22" spans="4:4">
      <c r="D22" s="9" t="s">
        <v>35</v>
      </c>
    </row>
    <row r="23" spans="4:4">
      <c r="D23" s="9" t="s">
        <v>36</v>
      </c>
    </row>
    <row r="24" ht="27.6" spans="4:4">
      <c r="D24" s="9" t="s">
        <v>37</v>
      </c>
    </row>
    <row r="25" spans="4:4">
      <c r="D25" s="9" t="s">
        <v>38</v>
      </c>
    </row>
    <row r="26" spans="4:4">
      <c r="D26" s="9" t="s">
        <v>39</v>
      </c>
    </row>
    <row r="31" spans="1:8">
      <c r="A31" s="12" t="s">
        <v>40</v>
      </c>
      <c r="B31" s="12" t="s">
        <v>41</v>
      </c>
      <c r="C31" s="12" t="s">
        <v>42</v>
      </c>
      <c r="E31" s="17" t="s">
        <v>43</v>
      </c>
      <c r="F31" s="17"/>
      <c r="G31" s="17"/>
      <c r="H31" s="17"/>
    </row>
    <row r="32" spans="1:8">
      <c r="A32" s="18" t="s">
        <v>44</v>
      </c>
      <c r="B32" s="18" t="s">
        <v>45</v>
      </c>
      <c r="C32" s="18">
        <v>32</v>
      </c>
      <c r="E32" s="12" t="s">
        <v>46</v>
      </c>
      <c r="F32" s="12" t="s">
        <v>47</v>
      </c>
      <c r="G32" s="12" t="s">
        <v>48</v>
      </c>
      <c r="H32" s="12" t="s">
        <v>49</v>
      </c>
    </row>
    <row r="33" spans="1:8">
      <c r="A33" s="18"/>
      <c r="B33" s="18"/>
      <c r="C33" s="18"/>
      <c r="E33" s="9" t="s">
        <v>50</v>
      </c>
      <c r="F33" s="9" t="s">
        <v>51</v>
      </c>
      <c r="G33" s="9" t="s">
        <v>52</v>
      </c>
      <c r="H33" s="9" t="s">
        <v>53</v>
      </c>
    </row>
    <row r="34" ht="41.4" spans="1:8">
      <c r="A34" s="18"/>
      <c r="B34" s="18"/>
      <c r="C34" s="18"/>
      <c r="E34" s="9" t="s">
        <v>54</v>
      </c>
      <c r="F34" s="9" t="s">
        <v>55</v>
      </c>
      <c r="G34" s="9" t="s">
        <v>55</v>
      </c>
      <c r="H34" s="9" t="s">
        <v>55</v>
      </c>
    </row>
    <row r="37" spans="2:3">
      <c r="B37" s="9" t="s">
        <v>56</v>
      </c>
      <c r="C37" s="9" t="s">
        <v>57</v>
      </c>
    </row>
    <row r="38" spans="2:4">
      <c r="B38" s="9" t="s">
        <v>58</v>
      </c>
      <c r="C38" s="9" t="s">
        <v>59</v>
      </c>
      <c r="D38" s="9" t="s">
        <v>60</v>
      </c>
    </row>
    <row r="39" spans="2:4">
      <c r="B39" s="9" t="s">
        <v>61</v>
      </c>
      <c r="C39" s="9" t="s">
        <v>62</v>
      </c>
      <c r="D39" s="9" t="s">
        <v>63</v>
      </c>
    </row>
    <row r="40" spans="2:4">
      <c r="B40" s="9" t="s">
        <v>64</v>
      </c>
      <c r="C40" s="9" t="s">
        <v>65</v>
      </c>
      <c r="D40" s="9" t="s">
        <v>63</v>
      </c>
    </row>
    <row r="41" spans="2:4">
      <c r="B41" s="9" t="s">
        <v>66</v>
      </c>
      <c r="C41" s="9" t="s">
        <v>67</v>
      </c>
      <c r="D41" s="9" t="s">
        <v>68</v>
      </c>
    </row>
    <row r="42" spans="2:4">
      <c r="B42" s="9" t="s">
        <v>69</v>
      </c>
      <c r="D42" s="9" t="s">
        <v>70</v>
      </c>
    </row>
    <row r="43" spans="2:4">
      <c r="B43" s="9" t="s">
        <v>71</v>
      </c>
      <c r="D43" s="9" t="s">
        <v>72</v>
      </c>
    </row>
    <row r="47" ht="27.6" spans="1:2">
      <c r="A47" s="16" t="s">
        <v>73</v>
      </c>
      <c r="B47" s="16"/>
    </row>
    <row r="48" ht="236" customHeight="1" spans="1:3">
      <c r="A48" s="16" t="s">
        <v>74</v>
      </c>
      <c r="B48" s="16" t="s">
        <v>75</v>
      </c>
      <c r="C48" s="16" t="s">
        <v>76</v>
      </c>
    </row>
    <row r="49" ht="27.6" spans="2:3">
      <c r="B49" s="16" t="s">
        <v>77</v>
      </c>
      <c r="C49" s="9" t="s">
        <v>78</v>
      </c>
    </row>
    <row r="50" spans="2:2">
      <c r="B50" s="16" t="s">
        <v>79</v>
      </c>
    </row>
    <row r="52" spans="2:2">
      <c r="B52" s="16" t="s">
        <v>80</v>
      </c>
    </row>
    <row r="53" ht="14" customHeight="1" spans="1:2">
      <c r="A53" s="16"/>
      <c r="B53" s="16" t="s">
        <v>81</v>
      </c>
    </row>
    <row r="56" ht="27.6" spans="1:1">
      <c r="A56" s="12" t="s">
        <v>73</v>
      </c>
    </row>
    <row r="57" ht="69" spans="1:2">
      <c r="A57" s="9" t="s">
        <v>82</v>
      </c>
      <c r="B57" s="9" t="s">
        <v>83</v>
      </c>
    </row>
    <row r="60" spans="1:2">
      <c r="A60" s="9" t="s">
        <v>84</v>
      </c>
      <c r="B60" s="9" t="s">
        <v>85</v>
      </c>
    </row>
    <row r="61" spans="1:2">
      <c r="A61" s="9" t="s">
        <v>86</v>
      </c>
      <c r="B61" s="9" t="s">
        <v>87</v>
      </c>
    </row>
    <row r="62" spans="1:1">
      <c r="A62" s="16"/>
    </row>
  </sheetData>
  <mergeCells count="4">
    <mergeCell ref="E31:H31"/>
    <mergeCell ref="A32:A34"/>
    <mergeCell ref="B32:B34"/>
    <mergeCell ref="C32:C34"/>
  </mergeCells>
  <pageMargins left="0.7" right="0.7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28" workbookViewId="0">
      <selection activeCell="D11" sqref="D11"/>
    </sheetView>
  </sheetViews>
  <sheetFormatPr defaultColWidth="9" defaultRowHeight="13.8"/>
  <sheetData/>
  <pageMargins left="0.7" right="0.7" top="0.75" bottom="0.75" header="0.3" footer="0.3"/>
  <pageSetup paperSize="9" orientation="portrait" horizontalDpi="1200" verticalDpi="12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7:I49"/>
  <sheetViews>
    <sheetView zoomScale="85" zoomScaleNormal="85" topLeftCell="A33" workbookViewId="0">
      <selection activeCell="D53" sqref="D53"/>
    </sheetView>
  </sheetViews>
  <sheetFormatPr defaultColWidth="9" defaultRowHeight="13.8"/>
  <cols>
    <col min="4" max="4" width="90.0833333333333" customWidth="1"/>
    <col min="5" max="5" width="19.9166666666667" customWidth="1"/>
    <col min="6" max="6" width="29.4166666666667" customWidth="1"/>
    <col min="9" max="9" width="47.3333333333333" customWidth="1"/>
  </cols>
  <sheetData>
    <row r="7" ht="22.8" spans="4:4">
      <c r="D7" s="6" t="s">
        <v>88</v>
      </c>
    </row>
    <row r="32" ht="409.5" customHeight="1" spans="4:9">
      <c r="D32" s="7" t="s">
        <v>89</v>
      </c>
      <c r="I32" s="10" t="s">
        <v>90</v>
      </c>
    </row>
    <row r="38" ht="22.8" spans="4:6">
      <c r="D38" s="8" t="s">
        <v>91</v>
      </c>
      <c r="E38" s="8" t="s">
        <v>57</v>
      </c>
      <c r="F38" s="9"/>
    </row>
    <row r="39" ht="41.4" spans="4:6">
      <c r="D39" s="9" t="s">
        <v>58</v>
      </c>
      <c r="E39" s="9" t="s">
        <v>59</v>
      </c>
      <c r="F39" s="9" t="s">
        <v>92</v>
      </c>
    </row>
    <row r="40" ht="41.4" spans="4:6">
      <c r="D40" s="9" t="s">
        <v>61</v>
      </c>
      <c r="E40" s="9" t="s">
        <v>62</v>
      </c>
      <c r="F40" s="9" t="s">
        <v>93</v>
      </c>
    </row>
    <row r="41" ht="41.4" spans="4:6">
      <c r="D41" s="9" t="s">
        <v>64</v>
      </c>
      <c r="E41" s="9" t="s">
        <v>65</v>
      </c>
      <c r="F41" s="9" t="s">
        <v>93</v>
      </c>
    </row>
    <row r="42" ht="41.4" spans="4:6">
      <c r="D42" s="9" t="s">
        <v>66</v>
      </c>
      <c r="E42" s="9" t="s">
        <v>67</v>
      </c>
      <c r="F42" s="9" t="s">
        <v>68</v>
      </c>
    </row>
    <row r="45" ht="22.8" spans="4:4">
      <c r="D45" s="8" t="s">
        <v>94</v>
      </c>
    </row>
    <row r="46" ht="41.4" spans="4:4">
      <c r="D46" s="5" t="s">
        <v>95</v>
      </c>
    </row>
    <row r="47" spans="4:4">
      <c r="D47" s="9" t="s">
        <v>96</v>
      </c>
    </row>
    <row r="48" spans="4:4">
      <c r="D48" s="9"/>
    </row>
    <row r="49" spans="4:4">
      <c r="D49" s="9"/>
    </row>
  </sheetData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1"/>
  <sheetViews>
    <sheetView zoomScale="115" zoomScaleNormal="115" workbookViewId="0">
      <selection activeCell="E7" sqref="E7"/>
    </sheetView>
  </sheetViews>
  <sheetFormatPr defaultColWidth="8.88888888888889" defaultRowHeight="13.8" outlineLevelCol="2"/>
  <cols>
    <col min="1" max="1" width="60.1111111111111" customWidth="1"/>
    <col min="3" max="3" width="20.5555555555556" customWidth="1"/>
  </cols>
  <sheetData>
    <row r="1" ht="82.8" spans="1:3">
      <c r="A1" s="5" t="s">
        <v>97</v>
      </c>
      <c r="C1" t="s">
        <v>98</v>
      </c>
    </row>
    <row r="2" spans="3:3">
      <c r="C2" s="1" t="s">
        <v>99</v>
      </c>
    </row>
    <row r="3" spans="3:3">
      <c r="C3" t="s">
        <v>100</v>
      </c>
    </row>
    <row r="4" spans="1:3">
      <c r="A4" t="s">
        <v>101</v>
      </c>
      <c r="C4" t="s">
        <v>102</v>
      </c>
    </row>
    <row r="5" spans="1:3">
      <c r="A5" t="s">
        <v>103</v>
      </c>
      <c r="C5" t="s">
        <v>104</v>
      </c>
    </row>
    <row r="6" spans="3:3">
      <c r="C6" t="s">
        <v>105</v>
      </c>
    </row>
    <row r="7" spans="3:3">
      <c r="C7" t="s">
        <v>106</v>
      </c>
    </row>
    <row r="8" spans="3:3">
      <c r="C8" t="s">
        <v>107</v>
      </c>
    </row>
    <row r="9" spans="3:3">
      <c r="C9" t="s">
        <v>108</v>
      </c>
    </row>
    <row r="10" spans="3:3">
      <c r="C10" t="s">
        <v>109</v>
      </c>
    </row>
    <row r="11" spans="3:3">
      <c r="C11" t="s">
        <v>110</v>
      </c>
    </row>
    <row r="12" spans="3:3">
      <c r="C12" t="s">
        <v>111</v>
      </c>
    </row>
    <row r="13" spans="3:3">
      <c r="C13" t="s">
        <v>112</v>
      </c>
    </row>
    <row r="14" spans="3:3">
      <c r="C14" t="s">
        <v>113</v>
      </c>
    </row>
    <row r="15" spans="3:3">
      <c r="C15" t="s">
        <v>114</v>
      </c>
    </row>
    <row r="16" spans="3:3">
      <c r="C16" t="s">
        <v>115</v>
      </c>
    </row>
    <row r="17" spans="3:3">
      <c r="C17" t="s">
        <v>116</v>
      </c>
    </row>
    <row r="18" spans="3:3">
      <c r="C18" t="s">
        <v>117</v>
      </c>
    </row>
    <row r="19" spans="3:3">
      <c r="C19" t="s">
        <v>118</v>
      </c>
    </row>
    <row r="20" spans="3:3">
      <c r="C20" t="s">
        <v>119</v>
      </c>
    </row>
    <row r="21" spans="3:3">
      <c r="C21" t="s">
        <v>120</v>
      </c>
    </row>
    <row r="22" spans="3:3">
      <c r="C22" t="s">
        <v>121</v>
      </c>
    </row>
    <row r="23" spans="3:3">
      <c r="C23" t="s">
        <v>122</v>
      </c>
    </row>
    <row r="24" spans="3:3">
      <c r="C24" t="s">
        <v>123</v>
      </c>
    </row>
    <row r="25" spans="3:3">
      <c r="C25" t="s">
        <v>124</v>
      </c>
    </row>
    <row r="26" spans="3:3">
      <c r="C26" t="s">
        <v>125</v>
      </c>
    </row>
    <row r="27" spans="3:3">
      <c r="C27" t="s">
        <v>126</v>
      </c>
    </row>
    <row r="28" spans="3:3">
      <c r="C28" t="s">
        <v>127</v>
      </c>
    </row>
    <row r="29" spans="3:3">
      <c r="C29" t="s">
        <v>128</v>
      </c>
    </row>
    <row r="30" spans="3:3">
      <c r="C30" t="s">
        <v>129</v>
      </c>
    </row>
    <row r="31" spans="3:3">
      <c r="C31" t="s">
        <v>130</v>
      </c>
    </row>
    <row r="32" spans="3:3">
      <c r="C32" t="s">
        <v>131</v>
      </c>
    </row>
    <row r="33" spans="3:3">
      <c r="C33" t="s">
        <v>132</v>
      </c>
    </row>
    <row r="34" spans="3:3">
      <c r="C34" t="s">
        <v>133</v>
      </c>
    </row>
    <row r="35" spans="3:3">
      <c r="C35" t="s">
        <v>134</v>
      </c>
    </row>
    <row r="36" spans="3:3">
      <c r="C36" t="s">
        <v>135</v>
      </c>
    </row>
    <row r="37" spans="3:3">
      <c r="C37" t="s">
        <v>136</v>
      </c>
    </row>
    <row r="38" spans="3:3">
      <c r="C38" t="s">
        <v>137</v>
      </c>
    </row>
    <row r="39" spans="3:3">
      <c r="C39" t="s">
        <v>138</v>
      </c>
    </row>
    <row r="40" spans="3:3">
      <c r="C40" t="s">
        <v>139</v>
      </c>
    </row>
    <row r="41" spans="3:3">
      <c r="C41" t="s">
        <v>140</v>
      </c>
    </row>
    <row r="42" spans="3:3">
      <c r="C42" t="s">
        <v>141</v>
      </c>
    </row>
    <row r="43" spans="3:3">
      <c r="C43" t="s">
        <v>142</v>
      </c>
    </row>
    <row r="44" spans="3:3">
      <c r="C44" t="s">
        <v>143</v>
      </c>
    </row>
    <row r="45" spans="3:3">
      <c r="C45" t="s">
        <v>144</v>
      </c>
    </row>
    <row r="46" spans="3:3">
      <c r="C46" t="s">
        <v>145</v>
      </c>
    </row>
    <row r="47" spans="3:3">
      <c r="C47" t="s">
        <v>146</v>
      </c>
    </row>
    <row r="48" spans="3:3">
      <c r="C48" t="s">
        <v>147</v>
      </c>
    </row>
    <row r="49" spans="3:3">
      <c r="C49" t="s">
        <v>148</v>
      </c>
    </row>
    <row r="50" spans="3:3">
      <c r="C50" t="s">
        <v>149</v>
      </c>
    </row>
    <row r="51" spans="3:3">
      <c r="C51" t="s">
        <v>150</v>
      </c>
    </row>
    <row r="52" spans="3:3">
      <c r="C52" t="s">
        <v>151</v>
      </c>
    </row>
    <row r="53" spans="3:3">
      <c r="C53" t="s">
        <v>152</v>
      </c>
    </row>
    <row r="54" spans="3:3">
      <c r="C54" t="s">
        <v>153</v>
      </c>
    </row>
    <row r="55" spans="3:3">
      <c r="C55" t="s">
        <v>154</v>
      </c>
    </row>
    <row r="56" spans="3:3">
      <c r="C56" t="s">
        <v>155</v>
      </c>
    </row>
    <row r="57" spans="3:3">
      <c r="C57" t="s">
        <v>156</v>
      </c>
    </row>
    <row r="58" spans="3:3">
      <c r="C58" t="s">
        <v>157</v>
      </c>
    </row>
    <row r="59" spans="3:3">
      <c r="C59" t="s">
        <v>158</v>
      </c>
    </row>
    <row r="60" spans="3:3">
      <c r="C60" t="s">
        <v>159</v>
      </c>
    </row>
    <row r="61" spans="3:3">
      <c r="C61" t="s">
        <v>160</v>
      </c>
    </row>
    <row r="62" spans="3:3">
      <c r="C62" t="s">
        <v>161</v>
      </c>
    </row>
    <row r="63" spans="3:3">
      <c r="C63" t="s">
        <v>162</v>
      </c>
    </row>
    <row r="64" spans="3:3">
      <c r="C64" t="s">
        <v>163</v>
      </c>
    </row>
    <row r="65" spans="3:3">
      <c r="C65" t="s">
        <v>164</v>
      </c>
    </row>
    <row r="66" spans="3:3">
      <c r="C66" t="s">
        <v>165</v>
      </c>
    </row>
    <row r="67" spans="3:3">
      <c r="C67" t="s">
        <v>166</v>
      </c>
    </row>
    <row r="68" spans="3:3">
      <c r="C68" t="s">
        <v>167</v>
      </c>
    </row>
    <row r="69" spans="3:3">
      <c r="C69" t="s">
        <v>168</v>
      </c>
    </row>
    <row r="70" spans="3:3">
      <c r="C70" t="s">
        <v>169</v>
      </c>
    </row>
    <row r="71" spans="3:3">
      <c r="C71" t="s">
        <v>170</v>
      </c>
    </row>
    <row r="72" spans="3:3">
      <c r="C72" t="s">
        <v>171</v>
      </c>
    </row>
    <row r="73" spans="3:3">
      <c r="C73" t="s">
        <v>172</v>
      </c>
    </row>
    <row r="74" spans="3:3">
      <c r="C74" t="s">
        <v>173</v>
      </c>
    </row>
    <row r="75" spans="3:3">
      <c r="C75" t="s">
        <v>174</v>
      </c>
    </row>
    <row r="76" spans="3:3">
      <c r="C76" t="s">
        <v>175</v>
      </c>
    </row>
    <row r="77" spans="3:3">
      <c r="C77" t="s">
        <v>176</v>
      </c>
    </row>
    <row r="78" spans="3:3">
      <c r="C78" t="s">
        <v>177</v>
      </c>
    </row>
    <row r="79" spans="3:3">
      <c r="C79" t="s">
        <v>178</v>
      </c>
    </row>
    <row r="80" spans="3:3">
      <c r="C80" t="s">
        <v>179</v>
      </c>
    </row>
    <row r="81" spans="3:3">
      <c r="C81" t="s">
        <v>180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topLeftCell="A28" workbookViewId="0">
      <selection activeCell="C38" sqref="C38"/>
    </sheetView>
  </sheetViews>
  <sheetFormatPr defaultColWidth="8.88888888888889" defaultRowHeight="13.8"/>
  <cols>
    <col min="2" max="2" width="5.66666666666667" customWidth="1"/>
  </cols>
  <sheetData>
    <row r="1" spans="2:3">
      <c r="B1" t="s">
        <v>181</v>
      </c>
      <c r="C1" t="s">
        <v>182</v>
      </c>
    </row>
    <row r="2" spans="1:4">
      <c r="A2">
        <v>65</v>
      </c>
      <c r="B2" s="1" t="s">
        <v>99</v>
      </c>
      <c r="C2" t="s">
        <v>183</v>
      </c>
      <c r="D2" t="s">
        <v>184</v>
      </c>
    </row>
    <row r="3" spans="1:28">
      <c r="A3">
        <v>1</v>
      </c>
      <c r="B3" t="s">
        <v>100</v>
      </c>
      <c r="C3" t="s">
        <v>185</v>
      </c>
      <c r="J3">
        <v>1</v>
      </c>
      <c r="K3">
        <v>5</v>
      </c>
      <c r="L3">
        <v>30</v>
      </c>
      <c r="M3">
        <v>20</v>
      </c>
      <c r="N3">
        <v>25</v>
      </c>
      <c r="O3">
        <v>20</v>
      </c>
      <c r="P3">
        <v>5</v>
      </c>
      <c r="Q3">
        <v>115</v>
      </c>
      <c r="R3">
        <v>100</v>
      </c>
      <c r="S3">
        <v>92</v>
      </c>
      <c r="T3">
        <v>85</v>
      </c>
      <c r="U3">
        <v>48</v>
      </c>
      <c r="V3">
        <v>100</v>
      </c>
      <c r="W3">
        <v>90</v>
      </c>
      <c r="X3">
        <v>-15</v>
      </c>
      <c r="Y3">
        <v>25</v>
      </c>
      <c r="Z3">
        <v>-25</v>
      </c>
      <c r="AA3">
        <v>50</v>
      </c>
      <c r="AB3">
        <v>0</v>
      </c>
    </row>
    <row r="4" spans="1:27">
      <c r="A4">
        <v>5</v>
      </c>
      <c r="B4" t="s">
        <v>102</v>
      </c>
      <c r="C4" t="s">
        <v>186</v>
      </c>
      <c r="J4">
        <v>8</v>
      </c>
      <c r="K4">
        <v>9</v>
      </c>
      <c r="L4">
        <v>16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1</v>
      </c>
      <c r="T4">
        <v>39</v>
      </c>
      <c r="U4">
        <v>-2</v>
      </c>
      <c r="V4">
        <v>-1</v>
      </c>
      <c r="W4">
        <v>35</v>
      </c>
      <c r="X4">
        <v>-4</v>
      </c>
      <c r="Y4">
        <v>5</v>
      </c>
      <c r="Z4">
        <v>4</v>
      </c>
      <c r="AA4">
        <v>39</v>
      </c>
    </row>
    <row r="5" spans="1:27">
      <c r="A5">
        <v>50</v>
      </c>
      <c r="B5" t="s">
        <v>104</v>
      </c>
      <c r="C5" t="s">
        <v>187</v>
      </c>
      <c r="J5">
        <v>6</v>
      </c>
      <c r="K5">
        <v>0</v>
      </c>
      <c r="L5">
        <v>-2</v>
      </c>
      <c r="M5">
        <v>27</v>
      </c>
      <c r="N5">
        <v>-3</v>
      </c>
      <c r="O5">
        <v>8</v>
      </c>
      <c r="P5">
        <v>13</v>
      </c>
      <c r="Q5">
        <v>9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5</v>
      </c>
      <c r="Z5">
        <v>48</v>
      </c>
      <c r="AA5">
        <v>0</v>
      </c>
    </row>
    <row r="6" spans="1:27">
      <c r="A6">
        <v>3</v>
      </c>
      <c r="B6" t="s">
        <v>105</v>
      </c>
      <c r="C6" t="s">
        <v>188</v>
      </c>
      <c r="J6">
        <v>48</v>
      </c>
      <c r="K6">
        <v>0</v>
      </c>
      <c r="L6">
        <v>0</v>
      </c>
      <c r="M6">
        <v>0</v>
      </c>
      <c r="N6">
        <v>200</v>
      </c>
      <c r="O6">
        <v>0</v>
      </c>
      <c r="P6">
        <v>0</v>
      </c>
      <c r="Q6">
        <v>0</v>
      </c>
      <c r="R6">
        <v>0</v>
      </c>
      <c r="S6">
        <v>0</v>
      </c>
      <c r="T6">
        <v>25</v>
      </c>
      <c r="U6">
        <v>20</v>
      </c>
      <c r="V6">
        <v>0</v>
      </c>
      <c r="W6">
        <v>0</v>
      </c>
      <c r="X6">
        <v>46</v>
      </c>
      <c r="Y6">
        <v>0</v>
      </c>
      <c r="Z6">
        <v>0</v>
      </c>
      <c r="AA6">
        <v>48</v>
      </c>
    </row>
    <row r="7" spans="1:3">
      <c r="A7">
        <v>12</v>
      </c>
      <c r="B7" t="s">
        <v>106</v>
      </c>
      <c r="C7" t="s">
        <v>189</v>
      </c>
    </row>
    <row r="8" spans="1:3">
      <c r="A8">
        <v>5</v>
      </c>
      <c r="B8" t="s">
        <v>107</v>
      </c>
      <c r="C8" t="s">
        <v>190</v>
      </c>
    </row>
    <row r="9" spans="1:3">
      <c r="A9" s="2">
        <v>38</v>
      </c>
      <c r="B9" s="3" t="s">
        <v>108</v>
      </c>
      <c r="C9" t="s">
        <v>191</v>
      </c>
    </row>
    <row r="10" spans="1:4">
      <c r="A10">
        <v>5</v>
      </c>
      <c r="B10" t="s">
        <v>109</v>
      </c>
      <c r="C10" t="s">
        <v>183</v>
      </c>
      <c r="D10" t="s">
        <v>183</v>
      </c>
    </row>
    <row r="11" spans="1:3">
      <c r="A11">
        <v>30</v>
      </c>
      <c r="B11" t="s">
        <v>110</v>
      </c>
      <c r="C11" t="s">
        <v>185</v>
      </c>
    </row>
    <row r="12" spans="1:3">
      <c r="A12">
        <v>20</v>
      </c>
      <c r="B12" t="s">
        <v>111</v>
      </c>
      <c r="C12" t="s">
        <v>186</v>
      </c>
    </row>
    <row r="13" spans="1:3">
      <c r="A13">
        <v>25</v>
      </c>
      <c r="B13" t="s">
        <v>112</v>
      </c>
      <c r="C13" t="s">
        <v>187</v>
      </c>
    </row>
    <row r="14" spans="1:3">
      <c r="A14">
        <v>20</v>
      </c>
      <c r="B14" t="s">
        <v>113</v>
      </c>
      <c r="C14" t="s">
        <v>188</v>
      </c>
    </row>
    <row r="15" spans="1:3">
      <c r="A15">
        <v>5</v>
      </c>
      <c r="B15" t="s">
        <v>114</v>
      </c>
      <c r="C15" t="s">
        <v>189</v>
      </c>
    </row>
    <row r="16" spans="1:3">
      <c r="A16">
        <v>115</v>
      </c>
      <c r="B16" t="s">
        <v>115</v>
      </c>
      <c r="C16" t="s">
        <v>190</v>
      </c>
    </row>
    <row r="17" spans="1:3">
      <c r="A17">
        <v>100</v>
      </c>
      <c r="B17" t="s">
        <v>116</v>
      </c>
      <c r="C17" t="s">
        <v>191</v>
      </c>
    </row>
    <row r="18" spans="1:3">
      <c r="A18">
        <v>92</v>
      </c>
      <c r="B18" t="s">
        <v>117</v>
      </c>
      <c r="C18" t="s">
        <v>192</v>
      </c>
    </row>
    <row r="19" spans="1:3">
      <c r="A19">
        <v>85</v>
      </c>
      <c r="B19" t="s">
        <v>118</v>
      </c>
      <c r="C19" t="s">
        <v>193</v>
      </c>
    </row>
    <row r="20" spans="1:3">
      <c r="A20">
        <v>48</v>
      </c>
      <c r="B20" t="s">
        <v>119</v>
      </c>
      <c r="C20" t="s">
        <v>194</v>
      </c>
    </row>
    <row r="21" spans="1:3">
      <c r="A21">
        <v>100</v>
      </c>
      <c r="B21" t="s">
        <v>120</v>
      </c>
      <c r="C21" t="s">
        <v>195</v>
      </c>
    </row>
    <row r="22" spans="1:3">
      <c r="A22">
        <v>90</v>
      </c>
      <c r="B22" t="s">
        <v>121</v>
      </c>
      <c r="C22" t="s">
        <v>196</v>
      </c>
    </row>
    <row r="23" spans="1:3">
      <c r="A23">
        <v>-15</v>
      </c>
      <c r="B23" t="s">
        <v>122</v>
      </c>
      <c r="C23" t="s">
        <v>197</v>
      </c>
    </row>
    <row r="24" spans="1:3">
      <c r="A24">
        <v>25</v>
      </c>
      <c r="B24" t="s">
        <v>123</v>
      </c>
      <c r="C24" t="s">
        <v>198</v>
      </c>
    </row>
    <row r="25" spans="1:3">
      <c r="A25">
        <v>-25</v>
      </c>
      <c r="B25" s="4" t="s">
        <v>124</v>
      </c>
      <c r="C25" t="s">
        <v>199</v>
      </c>
    </row>
    <row r="26" spans="1:3">
      <c r="A26">
        <v>50</v>
      </c>
      <c r="B26" s="4" t="s">
        <v>125</v>
      </c>
      <c r="C26" t="s">
        <v>200</v>
      </c>
    </row>
    <row r="27" spans="1:3">
      <c r="A27">
        <v>0</v>
      </c>
      <c r="B27" s="3" t="s">
        <v>126</v>
      </c>
      <c r="C27" t="s">
        <v>201</v>
      </c>
    </row>
    <row r="28" spans="1:4">
      <c r="A28">
        <v>8</v>
      </c>
      <c r="B28" t="s">
        <v>127</v>
      </c>
      <c r="C28" t="s">
        <v>183</v>
      </c>
      <c r="D28" t="s">
        <v>185</v>
      </c>
    </row>
    <row r="29" spans="1:3">
      <c r="A29">
        <v>9</v>
      </c>
      <c r="B29" t="s">
        <v>128</v>
      </c>
      <c r="C29" t="s">
        <v>185</v>
      </c>
    </row>
    <row r="30" spans="1:3">
      <c r="A30">
        <v>16</v>
      </c>
      <c r="B30" t="s">
        <v>129</v>
      </c>
      <c r="C30" t="s">
        <v>186</v>
      </c>
    </row>
    <row r="31" spans="1:3">
      <c r="A31">
        <v>7</v>
      </c>
      <c r="B31" t="s">
        <v>130</v>
      </c>
      <c r="C31" t="s">
        <v>187</v>
      </c>
    </row>
    <row r="32" spans="1:3">
      <c r="A32">
        <v>0</v>
      </c>
      <c r="B32" t="s">
        <v>131</v>
      </c>
      <c r="C32" t="s">
        <v>188</v>
      </c>
    </row>
    <row r="33" spans="1:3">
      <c r="A33">
        <v>0</v>
      </c>
      <c r="B33" t="s">
        <v>132</v>
      </c>
      <c r="C33" t="s">
        <v>189</v>
      </c>
    </row>
    <row r="34" spans="1:3">
      <c r="A34">
        <v>0</v>
      </c>
      <c r="B34" t="s">
        <v>133</v>
      </c>
      <c r="C34" t="s">
        <v>190</v>
      </c>
    </row>
    <row r="35" spans="1:3">
      <c r="A35">
        <v>0</v>
      </c>
      <c r="B35" t="s">
        <v>134</v>
      </c>
      <c r="C35" t="s">
        <v>191</v>
      </c>
    </row>
    <row r="36" spans="1:3">
      <c r="A36">
        <v>0</v>
      </c>
      <c r="B36" t="s">
        <v>135</v>
      </c>
      <c r="C36" t="s">
        <v>192</v>
      </c>
    </row>
    <row r="37" spans="1:3">
      <c r="A37">
        <v>1</v>
      </c>
      <c r="B37" t="s">
        <v>136</v>
      </c>
      <c r="C37" t="s">
        <v>193</v>
      </c>
    </row>
    <row r="38" spans="1:3">
      <c r="A38">
        <v>39</v>
      </c>
      <c r="B38" t="s">
        <v>137</v>
      </c>
      <c r="C38" t="s">
        <v>194</v>
      </c>
    </row>
    <row r="39" spans="1:3">
      <c r="A39">
        <v>-2</v>
      </c>
      <c r="B39" t="s">
        <v>138</v>
      </c>
      <c r="C39" t="s">
        <v>195</v>
      </c>
    </row>
    <row r="40" spans="1:3">
      <c r="A40">
        <v>-1</v>
      </c>
      <c r="B40" t="s">
        <v>139</v>
      </c>
      <c r="C40" t="s">
        <v>196</v>
      </c>
    </row>
    <row r="41" spans="1:3">
      <c r="A41">
        <v>35</v>
      </c>
      <c r="B41" t="s">
        <v>140</v>
      </c>
      <c r="C41" t="s">
        <v>197</v>
      </c>
    </row>
    <row r="42" spans="1:3">
      <c r="A42">
        <v>-4</v>
      </c>
      <c r="B42" t="s">
        <v>141</v>
      </c>
      <c r="C42" t="s">
        <v>198</v>
      </c>
    </row>
    <row r="43" spans="1:3">
      <c r="A43">
        <v>5</v>
      </c>
      <c r="B43" t="s">
        <v>142</v>
      </c>
      <c r="C43" t="s">
        <v>199</v>
      </c>
    </row>
    <row r="44" spans="1:3">
      <c r="A44">
        <v>4</v>
      </c>
      <c r="B44" t="s">
        <v>143</v>
      </c>
      <c r="C44" t="s">
        <v>200</v>
      </c>
    </row>
    <row r="45" spans="1:3">
      <c r="A45">
        <v>39</v>
      </c>
      <c r="B45" s="3" t="s">
        <v>144</v>
      </c>
      <c r="C45" t="s">
        <v>201</v>
      </c>
    </row>
    <row r="46" spans="1:4">
      <c r="A46">
        <v>6</v>
      </c>
      <c r="B46" t="s">
        <v>145</v>
      </c>
      <c r="C46" t="s">
        <v>183</v>
      </c>
      <c r="D46" t="s">
        <v>186</v>
      </c>
    </row>
    <row r="47" spans="1:3">
      <c r="A47">
        <v>0</v>
      </c>
      <c r="B47" t="s">
        <v>146</v>
      </c>
      <c r="C47" t="s">
        <v>185</v>
      </c>
    </row>
    <row r="48" spans="1:3">
      <c r="A48">
        <v>-2</v>
      </c>
      <c r="B48" t="s">
        <v>147</v>
      </c>
      <c r="C48" t="s">
        <v>186</v>
      </c>
    </row>
    <row r="49" spans="1:3">
      <c r="A49">
        <v>27</v>
      </c>
      <c r="B49" t="s">
        <v>148</v>
      </c>
      <c r="C49" t="s">
        <v>187</v>
      </c>
    </row>
    <row r="50" spans="1:3">
      <c r="A50">
        <v>-3</v>
      </c>
      <c r="B50" t="s">
        <v>149</v>
      </c>
      <c r="C50" t="s">
        <v>188</v>
      </c>
    </row>
    <row r="51" spans="1:3">
      <c r="A51">
        <v>8</v>
      </c>
      <c r="B51" t="s">
        <v>150</v>
      </c>
      <c r="C51" t="s">
        <v>189</v>
      </c>
    </row>
    <row r="52" spans="1:3">
      <c r="A52">
        <v>13</v>
      </c>
      <c r="B52" t="s">
        <v>151</v>
      </c>
      <c r="C52" t="s">
        <v>190</v>
      </c>
    </row>
    <row r="53" spans="1:3">
      <c r="A53">
        <v>9</v>
      </c>
      <c r="B53" t="s">
        <v>152</v>
      </c>
      <c r="C53" t="s">
        <v>191</v>
      </c>
    </row>
    <row r="54" spans="1:3">
      <c r="A54">
        <v>0</v>
      </c>
      <c r="B54" t="s">
        <v>153</v>
      </c>
      <c r="C54" t="s">
        <v>192</v>
      </c>
    </row>
    <row r="55" spans="1:3">
      <c r="A55">
        <v>0</v>
      </c>
      <c r="B55" t="s">
        <v>154</v>
      </c>
      <c r="C55" t="s">
        <v>193</v>
      </c>
    </row>
    <row r="56" spans="1:3">
      <c r="A56">
        <v>0</v>
      </c>
      <c r="B56" t="s">
        <v>155</v>
      </c>
      <c r="C56" t="s">
        <v>194</v>
      </c>
    </row>
    <row r="57" spans="1:3">
      <c r="A57">
        <v>0</v>
      </c>
      <c r="B57" t="s">
        <v>156</v>
      </c>
      <c r="C57" t="s">
        <v>195</v>
      </c>
    </row>
    <row r="58" spans="1:3">
      <c r="A58">
        <v>0</v>
      </c>
      <c r="B58" t="s">
        <v>157</v>
      </c>
      <c r="C58" t="s">
        <v>196</v>
      </c>
    </row>
    <row r="59" spans="1:3">
      <c r="A59">
        <v>0</v>
      </c>
      <c r="B59" t="s">
        <v>158</v>
      </c>
      <c r="C59" t="s">
        <v>197</v>
      </c>
    </row>
    <row r="60" spans="1:3">
      <c r="A60">
        <v>0</v>
      </c>
      <c r="B60" t="s">
        <v>159</v>
      </c>
      <c r="C60" t="s">
        <v>198</v>
      </c>
    </row>
    <row r="61" spans="1:3">
      <c r="A61">
        <v>5</v>
      </c>
      <c r="B61" t="s">
        <v>160</v>
      </c>
      <c r="C61" t="s">
        <v>199</v>
      </c>
    </row>
    <row r="62" spans="1:3">
      <c r="A62">
        <v>48</v>
      </c>
      <c r="B62" t="s">
        <v>161</v>
      </c>
      <c r="C62" t="s">
        <v>200</v>
      </c>
    </row>
    <row r="63" spans="1:3">
      <c r="A63">
        <v>0</v>
      </c>
      <c r="B63" s="3" t="s">
        <v>162</v>
      </c>
      <c r="C63" t="s">
        <v>201</v>
      </c>
    </row>
    <row r="64" spans="1:4">
      <c r="A64">
        <v>48</v>
      </c>
      <c r="B64" t="s">
        <v>163</v>
      </c>
      <c r="C64" t="s">
        <v>183</v>
      </c>
      <c r="D64" t="s">
        <v>187</v>
      </c>
    </row>
    <row r="65" spans="1:3">
      <c r="A65">
        <v>0</v>
      </c>
      <c r="B65" t="s">
        <v>164</v>
      </c>
      <c r="C65" t="s">
        <v>185</v>
      </c>
    </row>
    <row r="66" spans="1:3">
      <c r="A66">
        <v>0</v>
      </c>
      <c r="B66" t="s">
        <v>165</v>
      </c>
      <c r="C66" t="s">
        <v>186</v>
      </c>
    </row>
    <row r="67" spans="1:3">
      <c r="A67">
        <v>0</v>
      </c>
      <c r="B67" t="s">
        <v>166</v>
      </c>
      <c r="C67" t="s">
        <v>187</v>
      </c>
    </row>
    <row r="68" spans="1:3">
      <c r="A68">
        <v>200</v>
      </c>
      <c r="B68" t="s">
        <v>167</v>
      </c>
      <c r="C68" t="s">
        <v>188</v>
      </c>
    </row>
    <row r="69" spans="1:3">
      <c r="A69">
        <v>0</v>
      </c>
      <c r="B69" t="s">
        <v>168</v>
      </c>
      <c r="C69" t="s">
        <v>189</v>
      </c>
    </row>
    <row r="70" spans="1:3">
      <c r="A70">
        <v>0</v>
      </c>
      <c r="B70" t="s">
        <v>169</v>
      </c>
      <c r="C70" t="s">
        <v>190</v>
      </c>
    </row>
    <row r="71" spans="1:3">
      <c r="A71">
        <v>0</v>
      </c>
      <c r="B71" t="s">
        <v>170</v>
      </c>
      <c r="C71" t="s">
        <v>191</v>
      </c>
    </row>
    <row r="72" spans="1:3">
      <c r="A72">
        <v>0</v>
      </c>
      <c r="B72" t="s">
        <v>171</v>
      </c>
      <c r="C72" t="s">
        <v>192</v>
      </c>
    </row>
    <row r="73" spans="1:3">
      <c r="A73">
        <v>0</v>
      </c>
      <c r="B73" t="s">
        <v>172</v>
      </c>
      <c r="C73" t="s">
        <v>193</v>
      </c>
    </row>
    <row r="74" spans="1:3">
      <c r="A74">
        <v>25</v>
      </c>
      <c r="B74" t="s">
        <v>173</v>
      </c>
      <c r="C74" t="s">
        <v>194</v>
      </c>
    </row>
    <row r="75" spans="1:3">
      <c r="A75">
        <v>20</v>
      </c>
      <c r="B75" t="s">
        <v>174</v>
      </c>
      <c r="C75" t="s">
        <v>195</v>
      </c>
    </row>
    <row r="76" spans="1:3">
      <c r="A76">
        <v>0</v>
      </c>
      <c r="B76" t="s">
        <v>175</v>
      </c>
      <c r="C76" t="s">
        <v>196</v>
      </c>
    </row>
    <row r="77" spans="1:3">
      <c r="A77">
        <v>0</v>
      </c>
      <c r="B77" t="s">
        <v>176</v>
      </c>
      <c r="C77" t="s">
        <v>197</v>
      </c>
    </row>
    <row r="78" spans="1:3">
      <c r="A78">
        <v>46</v>
      </c>
      <c r="B78" t="s">
        <v>177</v>
      </c>
      <c r="C78" t="s">
        <v>198</v>
      </c>
    </row>
    <row r="79" spans="1:3">
      <c r="A79">
        <v>0</v>
      </c>
      <c r="B79" t="s">
        <v>178</v>
      </c>
      <c r="C79" t="s">
        <v>199</v>
      </c>
    </row>
    <row r="80" spans="1:3">
      <c r="A80">
        <v>0</v>
      </c>
      <c r="B80" t="s">
        <v>179</v>
      </c>
      <c r="C80" t="s">
        <v>200</v>
      </c>
    </row>
    <row r="81" spans="1:3">
      <c r="A81">
        <v>48</v>
      </c>
      <c r="B81" t="s">
        <v>180</v>
      </c>
      <c r="C81" t="s">
        <v>201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topLeftCell="A16" workbookViewId="0">
      <selection activeCell="H44" sqref="H44"/>
    </sheetView>
  </sheetViews>
  <sheetFormatPr defaultColWidth="8.88888888888889" defaultRowHeight="13.8" outlineLevelCol="3"/>
  <cols>
    <col min="1" max="1" width="15.1296296296296" customWidth="1"/>
  </cols>
  <sheetData>
    <row r="1" spans="1:2">
      <c r="A1" t="s">
        <v>202</v>
      </c>
      <c r="B1" t="s">
        <v>203</v>
      </c>
    </row>
    <row r="2" spans="1:2">
      <c r="A2" t="s">
        <v>204</v>
      </c>
      <c r="B2" t="s">
        <v>205</v>
      </c>
    </row>
    <row r="3" spans="1:2">
      <c r="A3" t="s">
        <v>206</v>
      </c>
      <c r="B3" t="s">
        <v>207</v>
      </c>
    </row>
    <row r="4" spans="1:2">
      <c r="A4" t="s">
        <v>208</v>
      </c>
      <c r="B4" t="s">
        <v>209</v>
      </c>
    </row>
    <row r="5" spans="1:2">
      <c r="A5" t="s">
        <v>210</v>
      </c>
      <c r="B5" t="s">
        <v>211</v>
      </c>
    </row>
    <row r="6" spans="1:2">
      <c r="A6" t="s">
        <v>212</v>
      </c>
      <c r="B6" t="s">
        <v>213</v>
      </c>
    </row>
    <row r="7" spans="1:2">
      <c r="A7" t="s">
        <v>214</v>
      </c>
      <c r="B7" t="s">
        <v>215</v>
      </c>
    </row>
    <row r="8" spans="1:2">
      <c r="A8" t="s">
        <v>216</v>
      </c>
      <c r="B8" t="s">
        <v>217</v>
      </c>
    </row>
    <row r="9" spans="1:2">
      <c r="A9" t="s">
        <v>218</v>
      </c>
      <c r="B9" t="s">
        <v>219</v>
      </c>
    </row>
    <row r="10" spans="1:2">
      <c r="A10" t="s">
        <v>220</v>
      </c>
      <c r="B10" t="s">
        <v>221</v>
      </c>
    </row>
    <row r="11" spans="1:2">
      <c r="A11" t="s">
        <v>222</v>
      </c>
      <c r="B11" t="s">
        <v>223</v>
      </c>
    </row>
    <row r="12" spans="1:2">
      <c r="A12" t="s">
        <v>224</v>
      </c>
      <c r="B12" t="s">
        <v>225</v>
      </c>
    </row>
    <row r="13" spans="1:2">
      <c r="A13" t="s">
        <v>226</v>
      </c>
      <c r="B13" t="s">
        <v>227</v>
      </c>
    </row>
    <row r="14" spans="1:2">
      <c r="A14" t="s">
        <v>228</v>
      </c>
      <c r="B14" t="s">
        <v>229</v>
      </c>
    </row>
    <row r="15" spans="1:2">
      <c r="A15" t="s">
        <v>230</v>
      </c>
      <c r="B15" t="s">
        <v>231</v>
      </c>
    </row>
    <row r="16" spans="1:2">
      <c r="A16" t="s">
        <v>232</v>
      </c>
      <c r="B16" t="s">
        <v>233</v>
      </c>
    </row>
    <row r="17" spans="1:2">
      <c r="A17" t="s">
        <v>234</v>
      </c>
      <c r="B17" t="s">
        <v>235</v>
      </c>
    </row>
    <row r="18" spans="1:4">
      <c r="A18" t="s">
        <v>236</v>
      </c>
      <c r="B18" t="s">
        <v>237</v>
      </c>
      <c r="C18" t="s">
        <v>238</v>
      </c>
      <c r="D18">
        <v>4</v>
      </c>
    </row>
    <row r="19" spans="1:4">
      <c r="A19" t="s">
        <v>239</v>
      </c>
      <c r="B19" t="s">
        <v>240</v>
      </c>
      <c r="C19" t="s">
        <v>241</v>
      </c>
      <c r="D19">
        <v>3</v>
      </c>
    </row>
    <row r="20" spans="1:4">
      <c r="A20" t="s">
        <v>240</v>
      </c>
      <c r="B20" t="s">
        <v>239</v>
      </c>
      <c r="C20" t="s">
        <v>242</v>
      </c>
      <c r="D20">
        <v>2</v>
      </c>
    </row>
    <row r="21" spans="1:4">
      <c r="A21" t="s">
        <v>237</v>
      </c>
      <c r="B21" t="s">
        <v>236</v>
      </c>
      <c r="C21" t="s">
        <v>243</v>
      </c>
      <c r="D21">
        <v>1</v>
      </c>
    </row>
    <row r="22" spans="1:4">
      <c r="A22" t="s">
        <v>244</v>
      </c>
      <c r="B22" t="s">
        <v>245</v>
      </c>
      <c r="C22" t="s">
        <v>246</v>
      </c>
      <c r="D22">
        <v>0</v>
      </c>
    </row>
    <row r="23" spans="1:4">
      <c r="A23" t="s">
        <v>247</v>
      </c>
      <c r="B23" t="s">
        <v>248</v>
      </c>
      <c r="C23" t="s">
        <v>249</v>
      </c>
      <c r="D23">
        <v>5</v>
      </c>
    </row>
    <row r="24" spans="1:4">
      <c r="A24" t="s">
        <v>250</v>
      </c>
      <c r="B24" t="s">
        <v>251</v>
      </c>
      <c r="C24" t="s">
        <v>252</v>
      </c>
      <c r="D24">
        <v>4</v>
      </c>
    </row>
    <row r="25" spans="1:4">
      <c r="A25" t="s">
        <v>253</v>
      </c>
      <c r="B25" t="s">
        <v>254</v>
      </c>
      <c r="C25" t="s">
        <v>255</v>
      </c>
      <c r="D25">
        <v>3</v>
      </c>
    </row>
    <row r="26" spans="1:4">
      <c r="A26" t="s">
        <v>256</v>
      </c>
      <c r="B26" t="s">
        <v>257</v>
      </c>
      <c r="C26" t="s">
        <v>258</v>
      </c>
      <c r="D26">
        <v>2</v>
      </c>
    </row>
    <row r="27" spans="1:4">
      <c r="A27" t="s">
        <v>259</v>
      </c>
      <c r="B27" t="s">
        <v>260</v>
      </c>
      <c r="C27" t="s">
        <v>261</v>
      </c>
      <c r="D27">
        <v>1</v>
      </c>
    </row>
    <row r="28" spans="1:4">
      <c r="A28" t="s">
        <v>262</v>
      </c>
      <c r="B28" t="s">
        <v>263</v>
      </c>
      <c r="C28" t="s">
        <v>264</v>
      </c>
      <c r="D28">
        <v>0</v>
      </c>
    </row>
    <row r="30" spans="1:3">
      <c r="A30" t="s">
        <v>265</v>
      </c>
      <c r="B30" t="s">
        <v>266</v>
      </c>
      <c r="C30" t="s">
        <v>267</v>
      </c>
    </row>
    <row r="31" spans="1:3">
      <c r="A31" t="s">
        <v>268</v>
      </c>
      <c r="B31" t="s">
        <v>269</v>
      </c>
      <c r="C31" t="s">
        <v>270</v>
      </c>
    </row>
    <row r="32" spans="1:3">
      <c r="A32" t="s">
        <v>271</v>
      </c>
      <c r="B32" t="s">
        <v>272</v>
      </c>
      <c r="C32" t="s">
        <v>273</v>
      </c>
    </row>
    <row r="33" spans="1:3">
      <c r="A33" t="s">
        <v>274</v>
      </c>
      <c r="B33" t="s">
        <v>275</v>
      </c>
      <c r="C33" t="s">
        <v>276</v>
      </c>
    </row>
    <row r="34" spans="1:3">
      <c r="A34" t="s">
        <v>277</v>
      </c>
      <c r="B34" t="s">
        <v>278</v>
      </c>
      <c r="C34" t="s">
        <v>279</v>
      </c>
    </row>
    <row r="35" spans="1:3">
      <c r="A35" t="s">
        <v>280</v>
      </c>
      <c r="B35" t="s">
        <v>281</v>
      </c>
      <c r="C35" t="s">
        <v>282</v>
      </c>
    </row>
    <row r="36" spans="1:3">
      <c r="A36" t="s">
        <v>283</v>
      </c>
      <c r="B36" t="s">
        <v>284</v>
      </c>
      <c r="C36" t="s">
        <v>285</v>
      </c>
    </row>
    <row r="37" spans="1:3">
      <c r="A37" t="s">
        <v>286</v>
      </c>
      <c r="B37" t="s">
        <v>287</v>
      </c>
      <c r="C37" t="s">
        <v>288</v>
      </c>
    </row>
    <row r="38" spans="1:3">
      <c r="A38" t="s">
        <v>289</v>
      </c>
      <c r="B38" t="s">
        <v>290</v>
      </c>
      <c r="C38" t="s">
        <v>291</v>
      </c>
    </row>
    <row r="39" spans="1:3">
      <c r="A39" t="s">
        <v>292</v>
      </c>
      <c r="B39" t="s">
        <v>293</v>
      </c>
      <c r="C39" t="s">
        <v>294</v>
      </c>
    </row>
    <row r="40" spans="1:3">
      <c r="A40" t="s">
        <v>295</v>
      </c>
      <c r="B40" t="s">
        <v>296</v>
      </c>
      <c r="C40" t="s">
        <v>297</v>
      </c>
    </row>
    <row r="41" spans="1:3">
      <c r="A41" t="s">
        <v>298</v>
      </c>
      <c r="B41" t="s">
        <v>299</v>
      </c>
      <c r="C41" t="s">
        <v>300</v>
      </c>
    </row>
    <row r="42" spans="1:3">
      <c r="A42" t="s">
        <v>301</v>
      </c>
      <c r="B42" t="s">
        <v>302</v>
      </c>
      <c r="C42" t="s">
        <v>303</v>
      </c>
    </row>
    <row r="43" spans="1:3">
      <c r="A43" t="s">
        <v>304</v>
      </c>
      <c r="B43" t="s">
        <v>305</v>
      </c>
      <c r="C43" t="s">
        <v>306</v>
      </c>
    </row>
    <row r="44" spans="1:3">
      <c r="A44" t="s">
        <v>307</v>
      </c>
      <c r="B44" t="s">
        <v>308</v>
      </c>
      <c r="C44" t="s">
        <v>309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数据协议</vt:lpstr>
      <vt:lpstr>Sheet2</vt:lpstr>
      <vt:lpstr>需求</vt:lpstr>
      <vt:lpstr>机组协议</vt:lpstr>
      <vt:lpstr>Sheet3</vt:lpstr>
      <vt:lpstr>端口映射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 zhang</dc:creator>
  <cp:lastModifiedBy>张猛</cp:lastModifiedBy>
  <dcterms:created xsi:type="dcterms:W3CDTF">2015-06-05T18:19:00Z</dcterms:created>
  <dcterms:modified xsi:type="dcterms:W3CDTF">2024-12-13T13:46:12Z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63968CE9DAAD4DEDA65CC29F01168DED_12</vt:lpwstr>
  </property>
  <property fmtid="{D5CDD505-2E9C-101B-9397-08002B2CF9AE}" pid="3" name="KSOProductBuildVer">
    <vt:lpwstr>2052-12.1.0.19302</vt:lpwstr>
  </property>
</Properties>
</file>