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activeTab="4"/>
  </bookViews>
  <sheets>
    <sheet name="Sheet1" sheetId="1" r:id="rId1"/>
    <sheet name="数据协议" sheetId="2" r:id="rId2"/>
    <sheet name="Sheet2" sheetId="4" r:id="rId3"/>
    <sheet name="需求" sheetId="6" r:id="rId4"/>
    <sheet name="机组协议" sheetId="7" r:id="rId5"/>
    <sheet name="Sheet3" sheetId="8" r:id="rId6"/>
    <sheet name="Sheet4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<sst xmlns="http://schemas.openxmlformats.org/spreadsheetml/2006/main" count="317" uniqueCount="202">
  <si>
    <t>4-20ma</t>
  </si>
  <si>
    <t>电阻</t>
  </si>
  <si>
    <t>电流1</t>
  </si>
  <si>
    <t>电流2</t>
  </si>
  <si>
    <t>电压1</t>
  </si>
  <si>
    <t>电压2</t>
  </si>
  <si>
    <t>压力0</t>
  </si>
  <si>
    <t>压力1</t>
  </si>
  <si>
    <t>斜率</t>
  </si>
  <si>
    <t>截距</t>
  </si>
  <si>
    <t>pt100</t>
  </si>
  <si>
    <t>电阻1</t>
  </si>
  <si>
    <t>名称</t>
  </si>
  <si>
    <t>交互方式</t>
  </si>
  <si>
    <t>实现功能</t>
  </si>
  <si>
    <t>控制板与云服务器</t>
  </si>
  <si>
    <t>MQTT</t>
  </si>
  <si>
    <t>上传本地设备状态，接收云端指令</t>
  </si>
  <si>
    <t>HTTP</t>
  </si>
  <si>
    <t>控制板OTA升级</t>
  </si>
  <si>
    <t>具体格式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</si>
  <si>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发布1个主题，暂定为MPUB/devid,devid为控制板唯一标识号，控制板通过该主题实时发送本地设备状态；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 xml:space="preserve">设备定订阅1个主题，暂定为MSUB/devid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>设备定订阅1个主题，暂定为MSUB/devid/temperature</t>
    </r>
  </si>
  <si>
    <r>
      <rPr>
        <b/>
        <sz val="11"/>
        <color theme="1"/>
        <rFont val="等线"/>
        <charset val="134"/>
        <scheme val="minor"/>
      </rPr>
      <t>上传云端数据</t>
    </r>
    <r>
      <rPr>
        <sz val="11"/>
        <color theme="1"/>
        <rFont val="等线"/>
        <charset val="134"/>
        <scheme val="minor"/>
      </rPr>
      <t>：{
    "设备ID": ”12111111111111111111111178787897“,
    "运行数据": {
        "出水温度": 45,
        "回水温度": 26,
        "泵前压力": 0.5,
        "泵后压力": 0.5,
        "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 xml:space="preserve">": 4
    },
    "设备参数": {
        "版本号": V3.0.1,
        "设置出水温度": 45,
        "设置室内温度": 23,
        "数据上传周期": 10
    }
</t>
    </r>
    <r>
      <rPr>
        <b/>
        <sz val="11"/>
        <color theme="1"/>
        <rFont val="等线"/>
        <charset val="134"/>
        <scheme val="minor"/>
      </rPr>
      <t>服务端下发数据：</t>
    </r>
    <r>
      <rPr>
        <sz val="11"/>
        <color theme="1"/>
        <rFont val="等线"/>
        <charset val="134"/>
        <scheme val="minor"/>
      </rPr>
      <t xml:space="preserve">{
   "设备ID": "12111111111111111111111178787897",
   "设备控制": {
               "升级": 1,
               "重启": 1,
               "机组开关机": 0,
               "设置出水温度": 45,
               "设置室内温度": 23,
               "数据上传周期": 20
</t>
    </r>
    <r>
      <rPr>
        <b/>
        <sz val="11"/>
        <color theme="1"/>
        <rFont val="等线"/>
        <charset val="134"/>
        <scheme val="minor"/>
      </rPr>
      <t>服务端下发数据（周期下发）</t>
    </r>
    <r>
      <rPr>
        <sz val="11"/>
        <color theme="1"/>
        <rFont val="等线"/>
        <charset val="134"/>
        <scheme val="minor"/>
      </rPr>
      <t xml:space="preserve">：{
   "设备ID": "12111111111111111111111178787897",
   "设备控制": {
               "温度1": 1,
               "温度2": 1,
               "温度3": 1,                
               "温度4": 1,
               "温度5": 1,
               "温度6": 1,    
               "温度7": 1,                
               "温度8": 1,
               "温度9": 1,
               "温度10": 1,    
     }
}
</t>
    </r>
  </si>
  <si>
    <t>设备---&gt;服务端(周期性上传)
{
    "Dev ID": "866289037465624",
    "Status Data": {
        "Out Tem": 45,
        "In Tem": 26,
        "Front Pressure": 0.5,
        "After Pressure": 0.5,
        "Status": 4
    },
    "Dev Params": {
        "Version": "V3.0.1",
        "Set Out Tem": 45,
        "Set In Tem": 23,
        "Upload Period(second)": 10
    }
}
服务端---&gt;设备（周期下发）
{
   "Dev ID":  "866289037465624",
  "Room Temp": [12, 22, 23, 25]，
  "Room Humid": [12, 22, 23, 25]
}服务端---&gt;设备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{
    "Dev ID": "866289037465624",
    "Status Data": {
        "Out Tem": 45,
        "In Tem": 26,
        "Front Pressure": 0.5,
        "After Pressure": 0.5,
        "Status": 4,
        "air_pump 1":[1,25,36,14,55,96],//设备地址;控制标志;模式选择;L4采暖回差;L5采暖设定温度;故障代码
        "air_pump 2":[2,25,36,14,55,96],
        "air_pump 3":[3,25,36,14,55,96],
     "air_pump 4":[],
    },
    "Dev Params": {
        "Version": "V3.0.1",
        "Set Out Tem": 45,
        "Set In Tem": 23,
        "Upload Period(second)": 10
    }
}
温度传感器---&gt;服务端
{
   "Sensor ID":  "866289037465624",
   "Room Temp": {
               "Temp": "15"
     }
}
}服务端---&gt;设备(时间计划)
{
   "Dev ID":  "866289037465624",
   "Dev Ctrl": {
               "Plan1": [1,45,18,14,1,19,23,5，1],//开机，水温45度，周一到周五，开始时间18:14，结束时间23:01，使能任务
               "Plan10": [1,45,18,14,19,23,1,1],
     }
}</t>
  </si>
  <si>
    <t xml:space="preserve">    "Dev ID": "866289037465624",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</si>
  <si>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
       升级机制：
              1、控制板主动get云端固件版本号，如果版本不一致，进入升级模式；
              2、控制板主动get请求，云服务先返回 ota固件的总长度；
              3、控制板每get一次后，云端每次返回1kbyte+2个字节（crc)
              4、crc校验错误，控制板会发送post请求，返回“data crc error”;
              5、控制板继续get请求，云端根据有无返回值判断发送下一帧数据，还是重发上一帧数据</t>
    </r>
  </si>
  <si>
    <t xml:space="preserve">    "Status Daa": {</t>
  </si>
  <si>
    <t xml:space="preserve">        "Out Tem": "45",</t>
  </si>
  <si>
    <t xml:space="preserve">        "In Tem": "26",</t>
  </si>
  <si>
    <t xml:space="preserve">        "Front Pressure": "0.5",</t>
  </si>
  <si>
    <t xml:space="preserve">        "After Pressure": "0.5",</t>
  </si>
  <si>
    <t xml:space="preserve">        "Status": "4"</t>
  </si>
  <si>
    <t xml:space="preserve">    },</t>
  </si>
  <si>
    <t xml:space="preserve">    "Dev Params": {</t>
  </si>
  <si>
    <t xml:space="preserve">        "Version": "V3.0.1",</t>
  </si>
  <si>
    <t xml:space="preserve">        "Set Out Tem": "45",</t>
  </si>
  <si>
    <t xml:space="preserve">        "Set In Tem": "23",</t>
  </si>
  <si>
    <t xml:space="preserve">        "Upload Period(second)": "10"</t>
  </si>
  <si>
    <t xml:space="preserve">    }</t>
  </si>
  <si>
    <t>}</t>
  </si>
  <si>
    <t>功能</t>
  </si>
  <si>
    <t>变量名</t>
  </si>
  <si>
    <t>位宽（bit）</t>
  </si>
  <si>
    <t>故障位定义</t>
  </si>
  <si>
    <r>
      <rPr>
        <sz val="11"/>
        <color theme="1"/>
        <rFont val="等线"/>
        <charset val="134"/>
        <scheme val="minor"/>
      </rPr>
      <t>故障结构（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>）</t>
    </r>
  </si>
  <si>
    <t>mqtt_payload_u.status[DEV_STATUS_INDEX]</t>
  </si>
  <si>
    <t>地暖机故障</t>
  </si>
  <si>
    <t>压力故障</t>
  </si>
  <si>
    <t>温度故障</t>
  </si>
  <si>
    <t>di故障</t>
  </si>
  <si>
    <t>31-28</t>
  </si>
  <si>
    <t>27-20</t>
  </si>
  <si>
    <t>19-8</t>
  </si>
  <si>
    <t>7-0</t>
  </si>
  <si>
    <t>取值范围0-15；
0代表无故障；
1-15代表15种故障</t>
  </si>
  <si>
    <t>对应位为1代表有故障</t>
  </si>
  <si>
    <t>主题</t>
  </si>
  <si>
    <t>备注</t>
  </si>
  <si>
    <t>dev_pub_866289037465624</t>
  </si>
  <si>
    <t>(序列号为设备的devid),设备---&gt;服务端</t>
  </si>
  <si>
    <t>设备发布消息</t>
  </si>
  <si>
    <t>dev_sub_ctrl_866289037465624</t>
  </si>
  <si>
    <t>(序列号为设备的devid)，服务端---&gt;设备端</t>
  </si>
  <si>
    <t>设备订阅消息</t>
  </si>
  <si>
    <t>dev_sub_temp_866289037465624</t>
  </si>
  <si>
    <t>(序列号为设备的devid),服务端---&gt;设备周期下发</t>
  </si>
  <si>
    <t>sensor_pub_serilNo</t>
  </si>
  <si>
    <t>serilNo为温度传感器序列号，根据归属地，与设备绑定</t>
  </si>
  <si>
    <t>温度传感器发布消息</t>
  </si>
  <si>
    <t>dev_sub_ctrl_all</t>
  </si>
  <si>
    <t>控制所有设备</t>
  </si>
  <si>
    <t>timestamp</t>
  </si>
  <si>
    <t>服务器下发时间戳</t>
  </si>
  <si>
    <t xml:space="preserve">故障状态定义
</t>
  </si>
  <si>
    <t xml:space="preserve">
循环泵运行状态
循环泵故障状态
补水泵运行状态
补水泵故障状态
热泵运行状态
水箱液位状态
系统故障</t>
  </si>
  <si>
    <t>系统运行开关
循环泵手动开关
热泵设备开关
补水泵手动开关
电加热手动开关
回水压力设定
热泵1上电
热泵2上电
N#热泵上电</t>
  </si>
  <si>
    <t>机房内温度
循环泵运行时间
补水泵运行时间
热泵运行时间
泵前压力
泵后压力
系统供水温度
系统回水温度</t>
  </si>
  <si>
    <t>mqtt_payload_u.status[DEV_STATUS_INDEX] ：16bit di  11bit ai（传感器故障），全0无故障</t>
  </si>
  <si>
    <t>DI：16  DO:15 AI:5  PT100 6</t>
  </si>
  <si>
    <t>mqtt_payload_u.status[DEV_PUMP_STATUS_INDEX] 热泵故障状态，全00无故障</t>
  </si>
  <si>
    <t>室内温度设置低于15度，自动本地控制温度，不再使用pid控制</t>
  </si>
  <si>
    <t>modbus_recv.fault高8位泵故障码</t>
  </si>
  <si>
    <t>传感器故障</t>
  </si>
  <si>
    <t>变量名:data_ai.channel_status
有效长度（bit）:11
data_ai.channel_status[5:0]:对应pt100 5-0个通道
data_ai.channel_status[10:6]:对应ai压力变送器5个通道
有效电平：1代表有故障</t>
  </si>
  <si>
    <t>控制策略</t>
  </si>
  <si>
    <t>分本地控制和云控制</t>
  </si>
  <si>
    <t>控制算法</t>
  </si>
  <si>
    <t>模糊pid，根绝error和errorc推出kp，kp与温度对应，范围10-50度</t>
  </si>
  <si>
    <t>总体架构</t>
  </si>
  <si>
    <r>
      <rPr>
        <b/>
        <sz val="18"/>
        <color theme="1"/>
        <rFont val="等线"/>
        <charset val="134"/>
        <scheme val="minor"/>
      </rPr>
      <t>基本需求</t>
    </r>
    <r>
      <rPr>
        <sz val="11"/>
        <color theme="1"/>
        <rFont val="等线"/>
        <charset val="134"/>
        <scheme val="minor"/>
      </rPr>
      <t xml:space="preserve">
</t>
    </r>
    <r>
      <rPr>
        <b/>
        <sz val="14"/>
        <color theme="1"/>
        <rFont val="等线"/>
        <charset val="134"/>
        <scheme val="minor"/>
      </rPr>
      <t>小程序：</t>
    </r>
    <r>
      <rPr>
        <sz val="11"/>
        <color theme="1"/>
        <rFont val="等线"/>
        <charset val="134"/>
        <scheme val="minor"/>
      </rPr>
      <t xml:space="preserve">
1、用户权限管理，可以对用户进行权限的管理，例如可以增删改查用户，可以对用户的功能权限进行管理，例如只有查询功能，或者修改功能
2、数据展示功能，对现场数据可以进行查询和展示
3、控制功能，通过小程序可以对现场设备进行控制
</t>
    </r>
    <r>
      <rPr>
        <b/>
        <sz val="18"/>
        <color theme="1"/>
        <rFont val="等线"/>
        <charset val="134"/>
        <scheme val="minor"/>
      </rPr>
      <t xml:space="preserve">本地设备的交互（本地端功能开发已经基本完成）
</t>
    </r>
    <r>
      <rPr>
        <sz val="11"/>
        <color theme="1"/>
        <rFont val="等线"/>
        <charset val="134"/>
        <scheme val="minor"/>
      </rPr>
      <t xml:space="preserve">1、现场室内会有采集的温度的传感器，传感器通过mqtt的形式将温度周期性的上传到云端
2、现场控制板与服务端通过mqtt进行数据交互，包括本地设备状态，运行参数的周期上传，服务端下发控制指令到设备
3、ota升级功能，本地控制板通过http方式获取固件，进行远程升级
</t>
    </r>
    <r>
      <rPr>
        <b/>
        <sz val="18"/>
        <color theme="1"/>
        <rFont val="等线"/>
        <charset val="134"/>
        <scheme val="minor"/>
      </rPr>
      <t xml:space="preserve">云端需求
</t>
    </r>
    <r>
      <rPr>
        <sz val="11"/>
        <color theme="1"/>
        <rFont val="等线"/>
        <charset val="134"/>
        <scheme val="minor"/>
      </rPr>
      <t xml:space="preserve">1、满足小程序的基本服务部署
2、满足与本地设备交互需求
3、设备管理功能，温度传感器与控制板存在从属绑定关系
4、用户管理功能，用户权限管理，功能管理
5、稳定性要求：服务部署应该有保障健壮性机制，例如服务的故障报警、自恢复功能，数据库自动备份机制等
6、现场状态异常短信报警功能
7、历史数据存储管理
</t>
    </r>
    <r>
      <rPr>
        <sz val="11"/>
        <color theme="1"/>
        <rFont val="等线"/>
        <charset val="134"/>
        <scheme val="minor"/>
      </rPr>
      <t xml:space="preserve">
</t>
    </r>
  </si>
  <si>
    <t>具体消息格式
温度传感器---&gt;服务端
{
   "Sensor ID":  "866289037465624",
   "Room Temp": {
               "Temp": 15
     }
}
控制板---&gt;服务端(周期性上传)
{
    "Dev ID": "866289037465624",
    "Status Data": {
        "Out Tem": 45,
        "In Tem": 26,
        "Front Pressure": 0.5,
        "After Pressure": 0.5,
        "Status": 4,
         "air pump_status":8
    },
    "Dev Params": {
        "Version": "V3.0.1",
        "Set Out Tem": 45,
        "Set In Tem": 23,
        "Upload Period(second)": 10
    }
}
服务端---&gt;控制板（周期下发）
{
   "Dev ID":  "866289037465624",
   "Room Temp": {
               "Room 1 Temp": 15,
               "Room 2 Temp": 18,
               "Room 3 Temp": 16,                
               "Room 4 Temp": 17,
               "Room 5 Temp": 15,
               "Room 6 Temp": 13,    
               "Room 7 Temp": 12,
               "Room 8 Temp": 21,
               "Room 9 Temp": 20,  
               "Room 10 Temp": 15 
     }
}
服务端---&gt;控制板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温度传感器---&gt;服务端
{
   "Sensor ID":  "866289037465624",
   "Room Temp": {
               "Temp": 15
     }
}</t>
  </si>
  <si>
    <t>MQTT主题</t>
  </si>
  <si>
    <t>控制板发布消息</t>
  </si>
  <si>
    <t>控制板订阅消息</t>
  </si>
  <si>
    <t>OTA升级流程</t>
  </si>
  <si>
    <t>1、第一次get请求版本号，返回值：{V1.0.0，seq数量，连接地址}，
例如{v1.0.0,33,31.106.169.131/firmware/}
2、接下来控制板主动get请求读固件数据，返回值：1024个有效数据(不满1024为最后实际数据)+2crc</t>
  </si>
  <si>
    <t>固件以现场名一样，中间有空格，例如现场A V1.0</t>
  </si>
  <si>
    <t>机组信息数据格式:
"air pump_status1": [机组地址，数据1，数据2.....数据n]
"air pump_status2": [机组地址，数据n+1，数据2.....数据k]
"air pump_status3": [机组地址，数据k+1，数据2.....数据m]
"air pump_status4": [机组地址，数据m+1，数据2.....数据p]
"air pump_status5": [机组地址，数据p+1，数据2.....数据t]</t>
  </si>
  <si>
    <t>地址（16进制）</t>
  </si>
  <si>
    <t>0</t>
  </si>
  <si>
    <t>1</t>
  </si>
  <si>
    <t>数据按照从数据1到数据t与地址一一对应</t>
  </si>
  <si>
    <t>2</t>
  </si>
  <si>
    <t>寄存器地址内容参考机组文档</t>
  </si>
  <si>
    <t>3</t>
  </si>
  <si>
    <t>4</t>
  </si>
  <si>
    <t>5</t>
  </si>
  <si>
    <t>6</t>
  </si>
  <si>
    <t>7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</si>
  <si>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</si>
  <si>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</si>
  <si>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</si>
  <si>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</si>
  <si>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</si>
  <si>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</si>
  <si>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</si>
  <si>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</si>
  <si>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</si>
  <si>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</si>
  <si>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</si>
  <si>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</si>
  <si>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</si>
  <si>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</si>
  <si>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</si>
  <si>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</si>
  <si>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</si>
  <si>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</si>
  <si>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</si>
  <si>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</si>
  <si>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</si>
  <si>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</si>
  <si>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</si>
  <si>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</si>
  <si>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</si>
  <si>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</si>
  <si>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</si>
  <si>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</si>
  <si>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</si>
  <si>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</si>
  <si>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</si>
  <si>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</si>
  <si>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</si>
  <si>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</si>
  <si>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</si>
  <si>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</si>
  <si>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</si>
  <si>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</si>
  <si>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</si>
  <si>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</si>
  <si>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</si>
  <si>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</si>
  <si>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</si>
  <si>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</si>
  <si>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</si>
  <si>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</si>
  <si>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</si>
  <si>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</si>
  <si>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</si>
  <si>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</si>
  <si>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</si>
  <si>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</si>
  <si>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</si>
  <si>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</si>
  <si>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</si>
  <si>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</si>
  <si>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</si>
  <si>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</si>
  <si>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</si>
  <si>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</si>
  <si>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</si>
  <si>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</si>
  <si>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</si>
  <si>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</si>
  <si>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80</t>
  </si>
  <si>
    <t>81</t>
  </si>
  <si>
    <t>82</t>
  </si>
  <si>
    <t>83</t>
  </si>
  <si>
    <t>84</t>
  </si>
  <si>
    <t>85</t>
  </si>
  <si>
    <t>86</t>
  </si>
  <si>
    <t>87</t>
  </si>
  <si>
    <t>地址</t>
  </si>
  <si>
    <t>数据</t>
  </si>
  <si>
    <t>5,30,20,25,20,5,115,100,92,85,48,100,90,65521,25,65511,50,0</t>
  </si>
  <si>
    <t>1E</t>
  </si>
  <si>
    <t>9E</t>
  </si>
  <si>
    <t>F6</t>
  </si>
  <si>
    <t>FE</t>
  </si>
  <si>
    <t>B8</t>
  </si>
  <si>
    <t>FF</t>
  </si>
  <si>
    <t>E7</t>
  </si>
  <si>
    <t>1F</t>
  </si>
  <si>
    <t>BB</t>
  </si>
  <si>
    <t>8C</t>
  </si>
  <si>
    <t>3F</t>
  </si>
  <si>
    <t>01BD</t>
  </si>
  <si>
    <t>2F</t>
  </si>
  <si>
    <t>B2</t>
  </si>
  <si>
    <t>CA</t>
  </si>
  <si>
    <t>9B</t>
  </si>
  <si>
    <t>9F</t>
  </si>
  <si>
    <t>055f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</si>
</sst>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7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 applyAlignment="1">
      <alignment wrapText="1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 applyProtection="1">
      <alignment vertical="center" wrapText="1"/>
      <protection locked="0"/>
    </xf>
    <xf numFmtId="49" fontId="0" fillId="0" borderId="0" xfId="0" applyNumberFormat="1" applyFont="1" applyAlignment="1" applyProtection="1">
      <alignment vertical="center" wrapText="1"/>
      <protection locked="0"/>
    </xf>
    <xf numFmtId="49" fontId="2" fillId="0" borderId="0" xfId="0" applyNumberFormat="1" applyFont="1" applyAlignment="1" applyProtection="1">
      <alignment vertical="center" wrapText="1"/>
      <protection locked="0"/>
    </xf>
    <xf numFmtId="49" fontId="0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9</xdr:row>
      <xdr:rowOff>82550</xdr:rowOff>
    </xdr:from>
    <xdr:to>
      <xdr:col>14</xdr:col>
      <xdr:colOff>78209</xdr:colOff>
      <xdr:row>64</xdr:row>
      <xdr:rowOff>160693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659890"/>
          <a:ext cx="8719185" cy="9717405"/>
        </a:xfrm>
        <a:prstGeom prst="rect">
          <a:avLst/>
        </a:prstGeom>
      </xdr:spPr>
    </xdr:pic>
    <xdr:clientData/>
  </xdr:twoCellAnchor>
  <xdr:twoCellAnchor>
    <xdr:from>
      <xdr:col>10</xdr:col>
      <xdr:colOff>615950</xdr:colOff>
      <xdr:row>49</xdr:row>
      <xdr:rowOff>38100</xdr:rowOff>
    </xdr:from>
    <xdr:to>
      <xdr:col>12</xdr:col>
      <xdr:colOff>222250</xdr:colOff>
      <xdr:row>65</xdr:row>
      <xdr:rowOff>69850</xdr:rowOff>
    </xdr:to>
    <xdr:sp>
      <xdr:nvSpPr>
        <xdr:cNvPr id="3" name="矩形 2"/>
        <xdr:cNvSpPr/>
      </xdr:nvSpPr>
      <xdr:spPr>
        <a:xfrm>
          <a:off x="6788150" y="8625840"/>
          <a:ext cx="840740" cy="2835910"/>
        </a:xfrm>
        <a:prstGeom prst="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156883</xdr:colOff>
      <xdr:row>8</xdr:row>
      <xdr:rowOff>29881</xdr:rowOff>
    </xdr:from>
    <xdr:to>
      <xdr:col>5</xdr:col>
      <xdr:colOff>0</xdr:colOff>
      <xdr:row>28</xdr:row>
      <xdr:rowOff>51269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08505" y="1546225"/>
          <a:ext cx="7386955" cy="35261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1</xdr:col>
      <xdr:colOff>457200</xdr:colOff>
      <xdr:row>17</xdr:row>
      <xdr:rowOff>137160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804160"/>
          <a:ext cx="45796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2</xdr:col>
      <xdr:colOff>167640</xdr:colOff>
      <xdr:row>20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4030980"/>
          <a:ext cx="489966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J24" sqref="J24"/>
    </sheetView>
  </sheetViews>
  <sheetFormatPr defaultColWidth="9" defaultRowHeight="13.8" outlineLevelRow="7"/>
  <cols>
    <col min="6" max="6" width="1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2:10">
      <c r="B2">
        <f>49.9*2</f>
        <v>99.8</v>
      </c>
      <c r="C2">
        <v>4</v>
      </c>
      <c r="D2">
        <v>20</v>
      </c>
      <c r="E2">
        <f>C2*B2/1000</f>
        <v>0.3992</v>
      </c>
      <c r="F2">
        <f>D2*B2/1000</f>
        <v>1.996</v>
      </c>
      <c r="G2">
        <v>0</v>
      </c>
      <c r="H2">
        <v>1</v>
      </c>
      <c r="I2">
        <f>H2/(F2-E2)</f>
        <v>0.62625250501002</v>
      </c>
      <c r="J2">
        <f>-I2*E2</f>
        <v>-0.25</v>
      </c>
    </row>
    <row r="7" spans="1:8">
      <c r="A7" t="s">
        <v>10</v>
      </c>
      <c r="B7" t="s">
        <v>4</v>
      </c>
      <c r="C7" t="s">
        <v>5</v>
      </c>
      <c r="D7" t="s">
        <v>11</v>
      </c>
      <c r="E7" t="s">
        <v>10</v>
      </c>
      <c r="H7">
        <f>I2*F2+J2</f>
        <v>1</v>
      </c>
    </row>
    <row r="8" spans="2:5">
      <c r="B8">
        <v>0.19</v>
      </c>
      <c r="C8">
        <v>2.21</v>
      </c>
      <c r="D8">
        <v>75</v>
      </c>
      <c r="E8">
        <f>D8*(B8*1000/(C8*2-B8))/(D8-(B8*1000/(C8*2-B8)))</f>
        <v>111.984282907662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zoomScale="85" zoomScaleNormal="85" topLeftCell="A31" workbookViewId="0">
      <selection activeCell="D43" sqref="D43"/>
    </sheetView>
  </sheetViews>
  <sheetFormatPr defaultColWidth="9" defaultRowHeight="13.8" outlineLevelCol="7"/>
  <cols>
    <col min="1" max="1" width="22.0833333333333" style="6" customWidth="1"/>
    <col min="2" max="2" width="72.1666666666667" style="6" customWidth="1"/>
    <col min="3" max="3" width="59.3333333333333" style="6" customWidth="1"/>
    <col min="4" max="4" width="26.5833333333333" style="6" customWidth="1"/>
    <col min="5" max="5" width="18.3333333333333" style="6" customWidth="1"/>
    <col min="6" max="6" width="14.25" style="6" customWidth="1"/>
    <col min="7" max="7" width="12" style="6" customWidth="1"/>
    <col min="8" max="8" width="12.5833333333333" style="6" customWidth="1"/>
  </cols>
  <sheetData>
    <row r="1" spans="1:3">
      <c r="A1" s="10" t="s">
        <v>12</v>
      </c>
      <c r="B1" s="10" t="s">
        <v>13</v>
      </c>
      <c r="C1" s="10" t="s">
        <v>14</v>
      </c>
    </row>
    <row r="2" spans="1:3">
      <c r="A2" s="6" t="s">
        <v>15</v>
      </c>
      <c r="B2" s="6" t="s">
        <v>16</v>
      </c>
      <c r="C2" s="6" t="s">
        <v>17</v>
      </c>
    </row>
    <row r="5" spans="1:3">
      <c r="A5" s="6" t="s">
        <v>15</v>
      </c>
      <c r="B5" s="6" t="s">
        <v>18</v>
      </c>
      <c r="C5" s="6" t="s">
        <v>19</v>
      </c>
    </row>
    <row r="10" spans="1:2">
      <c r="A10" s="10" t="s">
        <v>13</v>
      </c>
      <c r="B10" s="10" t="s">
        <v>20</v>
      </c>
    </row>
    <row r="11" s="9" customFormat="1" ht="409.5" spans="1:8">
      <c r="A11" s="11" t="s">
        <v>16</v>
      </c>
      <c r="B11" s="12" t="s">
        <v>21</v>
      </c>
      <c r="C11" s="13" t="s">
        <v>22</v>
      </c>
      <c r="D11" s="12" t="s">
        <v>23</v>
      </c>
      <c r="E11" s="11"/>
      <c r="F11" s="11"/>
      <c r="G11" s="11"/>
      <c r="H11" s="11"/>
    </row>
    <row r="12" s="7" customFormat="1" ht="27.6" spans="1:8">
      <c r="A12" s="6"/>
      <c r="B12" s="14"/>
      <c r="C12" s="14"/>
      <c r="D12" s="6" t="s">
        <v>24</v>
      </c>
      <c r="E12" s="6"/>
      <c r="F12" s="6"/>
      <c r="G12" s="6"/>
      <c r="H12" s="6"/>
    </row>
    <row r="13" ht="365" customHeight="1" spans="1:4">
      <c r="A13" s="6" t="s">
        <v>18</v>
      </c>
      <c r="B13" s="14" t="s">
        <v>25</v>
      </c>
      <c r="D13" s="6" t="s">
        <v>26</v>
      </c>
    </row>
    <row r="14" spans="4:4">
      <c r="D14" s="6" t="s">
        <v>27</v>
      </c>
    </row>
    <row r="15" spans="4:4">
      <c r="D15" s="6" t="s">
        <v>28</v>
      </c>
    </row>
    <row r="16" spans="4:4">
      <c r="D16" s="6" t="s">
        <v>29</v>
      </c>
    </row>
    <row r="17" spans="4:4">
      <c r="D17" s="6" t="s">
        <v>30</v>
      </c>
    </row>
    <row r="18" spans="4:4">
      <c r="D18" s="6" t="s">
        <v>31</v>
      </c>
    </row>
    <row r="19" spans="4:4">
      <c r="D19" s="6" t="s">
        <v>32</v>
      </c>
    </row>
    <row r="20" spans="4:4">
      <c r="D20" s="6" t="s">
        <v>33</v>
      </c>
    </row>
    <row r="21" spans="4:4">
      <c r="D21" s="6" t="s">
        <v>34</v>
      </c>
    </row>
    <row r="22" spans="4:4">
      <c r="D22" s="6" t="s">
        <v>35</v>
      </c>
    </row>
    <row r="23" spans="4:4">
      <c r="D23" s="6" t="s">
        <v>36</v>
      </c>
    </row>
    <row r="24" ht="27.6" spans="4:4">
      <c r="D24" s="6" t="s">
        <v>37</v>
      </c>
    </row>
    <row r="25" spans="4:4">
      <c r="D25" s="6" t="s">
        <v>38</v>
      </c>
    </row>
    <row r="26" spans="4:4">
      <c r="D26" s="6" t="s">
        <v>39</v>
      </c>
    </row>
    <row r="31" spans="1:8">
      <c r="A31" s="10" t="s">
        <v>40</v>
      </c>
      <c r="B31" s="10" t="s">
        <v>41</v>
      </c>
      <c r="C31" s="10" t="s">
        <v>42</v>
      </c>
      <c r="E31" s="15" t="s">
        <v>43</v>
      </c>
      <c r="F31" s="15"/>
      <c r="G31" s="15"/>
      <c r="H31" s="15"/>
    </row>
    <row r="32" spans="1:8">
      <c r="A32" s="16" t="s">
        <v>44</v>
      </c>
      <c r="B32" s="16" t="s">
        <v>45</v>
      </c>
      <c r="C32" s="16">
        <v>32</v>
      </c>
      <c r="E32" s="10" t="s">
        <v>46</v>
      </c>
      <c r="F32" s="10" t="s">
        <v>47</v>
      </c>
      <c r="G32" s="10" t="s">
        <v>48</v>
      </c>
      <c r="H32" s="10" t="s">
        <v>49</v>
      </c>
    </row>
    <row r="33" spans="1:8">
      <c r="A33" s="16"/>
      <c r="B33" s="16"/>
      <c r="C33" s="16"/>
      <c r="E33" s="6" t="s">
        <v>50</v>
      </c>
      <c r="F33" s="6" t="s">
        <v>51</v>
      </c>
      <c r="G33" s="6" t="s">
        <v>52</v>
      </c>
      <c r="H33" s="6" t="s">
        <v>53</v>
      </c>
    </row>
    <row r="34" ht="41.4" spans="1:8">
      <c r="A34" s="16"/>
      <c r="B34" s="16"/>
      <c r="C34" s="16"/>
      <c r="E34" s="6" t="s">
        <v>54</v>
      </c>
      <c r="F34" s="6" t="s">
        <v>55</v>
      </c>
      <c r="G34" s="6" t="s">
        <v>55</v>
      </c>
      <c r="H34" s="6" t="s">
        <v>55</v>
      </c>
    </row>
    <row r="37" spans="2:3">
      <c r="B37" s="6" t="s">
        <v>56</v>
      </c>
      <c r="C37" s="6" t="s">
        <v>57</v>
      </c>
    </row>
    <row r="38" spans="2:4">
      <c r="B38" s="6" t="s">
        <v>58</v>
      </c>
      <c r="C38" s="6" t="s">
        <v>59</v>
      </c>
      <c r="D38" s="6" t="s">
        <v>60</v>
      </c>
    </row>
    <row r="39" spans="2:4">
      <c r="B39" s="6" t="s">
        <v>61</v>
      </c>
      <c r="C39" s="6" t="s">
        <v>62</v>
      </c>
      <c r="D39" s="6" t="s">
        <v>63</v>
      </c>
    </row>
    <row r="40" spans="2:4">
      <c r="B40" s="6" t="s">
        <v>64</v>
      </c>
      <c r="C40" s="6" t="s">
        <v>65</v>
      </c>
      <c r="D40" s="6" t="s">
        <v>63</v>
      </c>
    </row>
    <row r="41" spans="2:4">
      <c r="B41" s="6" t="s">
        <v>66</v>
      </c>
      <c r="C41" s="6" t="s">
        <v>67</v>
      </c>
      <c r="D41" s="6" t="s">
        <v>68</v>
      </c>
    </row>
    <row r="42" spans="2:4">
      <c r="B42" s="6" t="s">
        <v>69</v>
      </c>
      <c r="D42" s="6" t="s">
        <v>70</v>
      </c>
    </row>
    <row r="43" spans="2:4">
      <c r="B43" s="6" t="s">
        <v>71</v>
      </c>
      <c r="D43" s="6" t="s">
        <v>72</v>
      </c>
    </row>
    <row r="47" ht="27.6" spans="1:2">
      <c r="A47" s="14" t="s">
        <v>73</v>
      </c>
      <c r="B47" s="14"/>
    </row>
    <row r="48" ht="236" customHeight="1" spans="1:3">
      <c r="A48" s="14" t="s">
        <v>74</v>
      </c>
      <c r="B48" s="14" t="s">
        <v>75</v>
      </c>
      <c r="C48" s="14" t="s">
        <v>76</v>
      </c>
    </row>
    <row r="49" ht="27.6" spans="2:3">
      <c r="B49" s="14" t="s">
        <v>77</v>
      </c>
      <c r="C49" s="6" t="s">
        <v>78</v>
      </c>
    </row>
    <row r="50" spans="2:2">
      <c r="B50" s="14" t="s">
        <v>79</v>
      </c>
    </row>
    <row r="52" spans="2:2">
      <c r="B52" s="14" t="s">
        <v>80</v>
      </c>
    </row>
    <row r="53" ht="14" customHeight="1" spans="1:2">
      <c r="A53" s="14"/>
      <c r="B53" s="14" t="s">
        <v>81</v>
      </c>
    </row>
    <row r="56" ht="27.6" spans="1:1">
      <c r="A56" s="10" t="s">
        <v>73</v>
      </c>
    </row>
    <row r="57" ht="69" spans="1:2">
      <c r="A57" s="6" t="s">
        <v>82</v>
      </c>
      <c r="B57" s="6" t="s">
        <v>83</v>
      </c>
    </row>
    <row r="60" spans="1:2">
      <c r="A60" s="6" t="s">
        <v>84</v>
      </c>
      <c r="B60" s="6" t="s">
        <v>85</v>
      </c>
    </row>
    <row r="61" spans="1:2">
      <c r="A61" s="6" t="s">
        <v>86</v>
      </c>
      <c r="B61" s="6" t="s">
        <v>87</v>
      </c>
    </row>
    <row r="62" spans="1:1">
      <c r="A62" s="14"/>
    </row>
  </sheetData>
  <mergeCells count="4">
    <mergeCell ref="E31:H31"/>
    <mergeCell ref="A32:A34"/>
    <mergeCell ref="B32:B34"/>
    <mergeCell ref="C32:C34"/>
  </mergeCells>
  <pageMargins left="0.7" right="0.7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8" workbookViewId="0">
      <selection activeCell="D11" sqref="D11"/>
    </sheetView>
  </sheetViews>
  <sheetFormatPr defaultColWidth="9" defaultRowHeight="13.8"/>
  <sheetData/>
  <pageMargins left="0.7" right="0.7" top="0.75" bottom="0.75" header="0.3" footer="0.3"/>
  <pageSetup paperSize="9" orientation="portrait" horizontalDpi="1200" verticalDpi="12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49"/>
  <sheetViews>
    <sheetView zoomScale="85" zoomScaleNormal="85" topLeftCell="A33" workbookViewId="0">
      <selection activeCell="D53" sqref="D53"/>
    </sheetView>
  </sheetViews>
  <sheetFormatPr defaultColWidth="9" defaultRowHeight="13.8"/>
  <cols>
    <col min="4" max="4" width="90.0833333333333" customWidth="1"/>
    <col min="5" max="5" width="19.9166666666667" customWidth="1"/>
    <col min="6" max="6" width="29.4166666666667" customWidth="1"/>
    <col min="9" max="9" width="47.3333333333333" customWidth="1"/>
  </cols>
  <sheetData>
    <row r="7" ht="22.8" spans="4:4">
      <c r="D7" s="3" t="s">
        <v>88</v>
      </c>
    </row>
    <row r="32" ht="409.5" customHeight="1" spans="4:9">
      <c r="D32" s="4" t="s">
        <v>89</v>
      </c>
      <c r="I32" s="8" t="s">
        <v>90</v>
      </c>
    </row>
    <row r="38" ht="22.8" spans="4:6">
      <c r="D38" s="5" t="s">
        <v>91</v>
      </c>
      <c r="E38" s="5" t="s">
        <v>57</v>
      </c>
      <c r="F38" s="6"/>
    </row>
    <row r="39" ht="41.4" spans="4:6">
      <c r="D39" s="6" t="s">
        <v>58</v>
      </c>
      <c r="E39" s="6" t="s">
        <v>59</v>
      </c>
      <c r="F39" s="6" t="s">
        <v>92</v>
      </c>
    </row>
    <row r="40" ht="41.4" spans="4:6">
      <c r="D40" s="6" t="s">
        <v>61</v>
      </c>
      <c r="E40" s="6" t="s">
        <v>62</v>
      </c>
      <c r="F40" s="6" t="s">
        <v>93</v>
      </c>
    </row>
    <row r="41" ht="41.4" spans="4:6">
      <c r="D41" s="6" t="s">
        <v>64</v>
      </c>
      <c r="E41" s="6" t="s">
        <v>65</v>
      </c>
      <c r="F41" s="6" t="s">
        <v>93</v>
      </c>
    </row>
    <row r="42" ht="41.4" spans="4:6">
      <c r="D42" s="6" t="s">
        <v>66</v>
      </c>
      <c r="E42" s="6" t="s">
        <v>67</v>
      </c>
      <c r="F42" s="6" t="s">
        <v>68</v>
      </c>
    </row>
    <row r="45" ht="22.8" spans="4:4">
      <c r="D45" s="5" t="s">
        <v>94</v>
      </c>
    </row>
    <row r="46" ht="41.4" spans="4:4">
      <c r="D46" s="7" t="s">
        <v>95</v>
      </c>
    </row>
    <row r="47" spans="4:4">
      <c r="D47" s="6" t="s">
        <v>96</v>
      </c>
    </row>
    <row r="48" spans="4:4">
      <c r="D48" s="6"/>
    </row>
    <row r="49" spans="4:4">
      <c r="D49" s="6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"/>
  <sheetViews>
    <sheetView tabSelected="1" zoomScale="115" zoomScaleNormal="115" workbookViewId="0">
      <selection activeCell="E7" sqref="E7"/>
    </sheetView>
  </sheetViews>
  <sheetFormatPr defaultColWidth="8.88888888888889" defaultRowHeight="13.8" outlineLevelCol="2"/>
  <cols>
    <col min="1" max="1" width="60.1111111111111" customWidth="1"/>
    <col min="3" max="3" width="20.5555555555556" customWidth="1"/>
  </cols>
  <sheetData>
    <row r="1" ht="82.8" spans="1:3">
      <c r="A1" s="2" t="s">
        <v>97</v>
      </c>
      <c r="B1"/>
      <c r="C1" t="s">
        <v>98</v>
      </c>
    </row>
    <row r="2" spans="3:3">
      <c r="C2" s="1" t="s">
        <v>99</v>
      </c>
    </row>
    <row r="3" spans="3:3">
      <c r="C3" t="s">
        <v>100</v>
      </c>
    </row>
    <row r="4" spans="1:3">
      <c r="A4" t="s">
        <v>101</v>
      </c>
      <c r="C4" t="s">
        <v>102</v>
      </c>
    </row>
    <row r="5" spans="1:3">
      <c r="A5" t="s">
        <v>103</v>
      </c>
      <c r="C5" t="s">
        <v>104</v>
      </c>
    </row>
    <row r="6" spans="3:3">
      <c r="C6" t="s">
        <v>105</v>
      </c>
    </row>
    <row r="7" spans="3:3">
      <c r="C7" t="s">
        <v>106</v>
      </c>
    </row>
    <row r="8" spans="3:3">
      <c r="C8" t="s">
        <v>107</v>
      </c>
    </row>
    <row r="9" spans="3:3">
      <c r="C9" t="s">
        <v>108</v>
      </c>
    </row>
    <row r="10" spans="3:3">
      <c r="C10" t="s">
        <v>109</v>
      </c>
    </row>
    <row r="11" spans="3:3">
      <c r="C11" t="s">
        <v>110</v>
      </c>
    </row>
    <row r="12" spans="3:3">
      <c r="C12" t="s">
        <v>111</v>
      </c>
    </row>
    <row r="13" spans="3:3">
      <c r="C13" t="s">
        <v>112</v>
      </c>
    </row>
    <row r="14" spans="3:3">
      <c r="C14" t="s">
        <v>113</v>
      </c>
    </row>
    <row r="15" spans="3:3">
      <c r="C15" t="s">
        <v>114</v>
      </c>
    </row>
    <row r="16" spans="3:3">
      <c r="C16" t="s">
        <v>115</v>
      </c>
    </row>
    <row r="17" spans="3:3">
      <c r="C17" t="s">
        <v>116</v>
      </c>
    </row>
    <row r="18" spans="3:3">
      <c r="C18" t="s">
        <v>117</v>
      </c>
    </row>
    <row r="19" spans="3:3">
      <c r="C19" t="s">
        <v>118</v>
      </c>
    </row>
    <row r="20" spans="3:3">
      <c r="C20" t="s">
        <v>119</v>
      </c>
    </row>
    <row r="21" spans="3:3">
      <c r="C21" t="s">
        <v>120</v>
      </c>
    </row>
    <row r="22" spans="3:3">
      <c r="C22" t="s">
        <v>121</v>
      </c>
    </row>
    <row r="23" spans="3:3">
      <c r="C23" t="s">
        <v>122</v>
      </c>
    </row>
    <row r="24" spans="3:3">
      <c r="C24" t="s">
        <v>123</v>
      </c>
    </row>
    <row r="25" spans="3:3">
      <c r="C25" t="s">
        <v>124</v>
      </c>
    </row>
    <row r="26" spans="3:3">
      <c r="C26" t="s">
        <v>125</v>
      </c>
    </row>
    <row r="27" spans="3:3">
      <c r="C27" t="s">
        <v>126</v>
      </c>
    </row>
    <row r="28" spans="3:3">
      <c r="C28" t="s">
        <v>127</v>
      </c>
    </row>
    <row r="29" spans="3:3">
      <c r="C29" t="s">
        <v>128</v>
      </c>
    </row>
    <row r="30" spans="3:3">
      <c r="C30" t="s">
        <v>129</v>
      </c>
    </row>
    <row r="31" spans="3:3">
      <c r="C31" t="s">
        <v>130</v>
      </c>
    </row>
    <row r="32" spans="3:3">
      <c r="C32" t="s">
        <v>131</v>
      </c>
    </row>
    <row r="33" spans="3:3">
      <c r="C33" t="s">
        <v>132</v>
      </c>
    </row>
    <row r="34" spans="3:3">
      <c r="C34" t="s">
        <v>133</v>
      </c>
    </row>
    <row r="35" spans="3:3">
      <c r="C35" t="s">
        <v>134</v>
      </c>
    </row>
    <row r="36" spans="3:3">
      <c r="C36" t="s">
        <v>135</v>
      </c>
    </row>
    <row r="37" spans="3:3">
      <c r="C37" t="s">
        <v>136</v>
      </c>
    </row>
    <row r="38" spans="3:3">
      <c r="C38" t="s">
        <v>137</v>
      </c>
    </row>
    <row r="39" spans="3:3">
      <c r="C39" t="s">
        <v>138</v>
      </c>
    </row>
    <row r="40" spans="3:3">
      <c r="C40" t="s">
        <v>139</v>
      </c>
    </row>
    <row r="41" spans="3:3">
      <c r="C41" t="s">
        <v>140</v>
      </c>
    </row>
    <row r="42" spans="3:3">
      <c r="C42" t="s">
        <v>141</v>
      </c>
    </row>
    <row r="43" spans="3:3">
      <c r="C43" t="s">
        <v>142</v>
      </c>
    </row>
    <row r="44" spans="3:3">
      <c r="C44" t="s">
        <v>143</v>
      </c>
    </row>
    <row r="45" spans="3:3">
      <c r="C45" t="s">
        <v>144</v>
      </c>
    </row>
    <row r="46" spans="3:3">
      <c r="C46" t="s">
        <v>145</v>
      </c>
    </row>
    <row r="47" spans="3:3">
      <c r="C47" t="s">
        <v>146</v>
      </c>
    </row>
    <row r="48" spans="3:3">
      <c r="C48" t="s">
        <v>147</v>
      </c>
    </row>
    <row r="49" spans="3:3">
      <c r="C49" t="s">
        <v>148</v>
      </c>
    </row>
    <row r="50" spans="3:3">
      <c r="C50" t="s">
        <v>149</v>
      </c>
    </row>
    <row r="51" spans="3:3">
      <c r="C51" t="s">
        <v>150</v>
      </c>
    </row>
    <row r="52" spans="3:3">
      <c r="C52" t="s">
        <v>151</v>
      </c>
    </row>
    <row r="53" spans="3:3">
      <c r="C53" t="s">
        <v>152</v>
      </c>
    </row>
    <row r="54" spans="3:3">
      <c r="C54" t="s">
        <v>153</v>
      </c>
    </row>
    <row r="55" spans="3:3">
      <c r="C55" t="s">
        <v>154</v>
      </c>
    </row>
    <row r="56" spans="3:3">
      <c r="C56" t="s">
        <v>155</v>
      </c>
    </row>
    <row r="57" spans="3:3">
      <c r="C57" t="s">
        <v>156</v>
      </c>
    </row>
    <row r="58" spans="3:3">
      <c r="C58" t="s">
        <v>157</v>
      </c>
    </row>
    <row r="59" spans="3:3">
      <c r="C59" t="s">
        <v>158</v>
      </c>
    </row>
    <row r="60" spans="3:3">
      <c r="C60" t="s">
        <v>159</v>
      </c>
    </row>
    <row r="61" spans="3:3">
      <c r="C61" t="s">
        <v>160</v>
      </c>
    </row>
    <row r="62" spans="3:3">
      <c r="C62" t="s">
        <v>161</v>
      </c>
    </row>
    <row r="63" spans="3:3">
      <c r="C63" t="s">
        <v>162</v>
      </c>
    </row>
    <row r="64" spans="3:3">
      <c r="C64" t="s">
        <v>163</v>
      </c>
    </row>
    <row r="65" spans="3:3">
      <c r="C65" t="s">
        <v>164</v>
      </c>
    </row>
    <row r="66" spans="3:3">
      <c r="C66" t="s">
        <v>165</v>
      </c>
    </row>
    <row r="67" spans="3:3">
      <c r="C67" t="s">
        <v>166</v>
      </c>
    </row>
    <row r="68" spans="3:3">
      <c r="C68" t="s">
        <v>167</v>
      </c>
    </row>
    <row r="69" spans="3:3">
      <c r="C69" t="s">
        <v>168</v>
      </c>
    </row>
    <row r="70" spans="3:3">
      <c r="C70" t="s">
        <v>169</v>
      </c>
    </row>
    <row r="71" spans="3:3">
      <c r="C71" t="s">
        <v>170</v>
      </c>
    </row>
    <row r="72" spans="3:3">
      <c r="C72" t="s">
        <v>171</v>
      </c>
    </row>
    <row r="73" spans="3:3">
      <c r="C73" t="s">
        <v>172</v>
      </c>
    </row>
    <row r="74" spans="3:3">
      <c r="C74" t="s">
        <v>173</v>
      </c>
    </row>
    <row r="75" spans="3:3">
      <c r="C75" t="s">
        <v>174</v>
      </c>
    </row>
    <row r="76" spans="3:3">
      <c r="C76" t="s">
        <v>175</v>
      </c>
    </row>
    <row r="77" spans="3:3">
      <c r="C77" t="s">
        <v>176</v>
      </c>
    </row>
    <row r="78" spans="3:3">
      <c r="C78" t="s">
        <v>177</v>
      </c>
    </row>
    <row r="79" spans="3:3">
      <c r="C79" t="s">
        <v>178</v>
      </c>
    </row>
    <row r="80" spans="3:3">
      <c r="C80" t="s">
        <v>179</v>
      </c>
    </row>
    <row r="81" spans="3:3">
      <c r="C81" t="s">
        <v>180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"/>
  <sheetViews>
    <sheetView workbookViewId="0">
      <selection activeCell="B81" sqref="B1:B81"/>
    </sheetView>
  </sheetViews>
  <sheetFormatPr defaultColWidth="8.88888888888889" defaultRowHeight="13.8" outlineLevelCol="2"/>
  <cols>
    <col min="2" max="2" width="5.66666666666667" customWidth="1"/>
  </cols>
  <sheetData>
    <row r="1" spans="2:3">
      <c r="B1" t="s">
        <v>181</v>
      </c>
      <c r="C1" t="s">
        <v>182</v>
      </c>
    </row>
    <row r="2" spans="1:2">
      <c r="A2">
        <v>65</v>
      </c>
      <c r="B2" s="1" t="s">
        <v>99</v>
      </c>
    </row>
    <row r="3" spans="1:2">
      <c r="A3">
        <v>1</v>
      </c>
      <c r="B3" t="s">
        <v>100</v>
      </c>
    </row>
    <row r="4" spans="1:2">
      <c r="A4">
        <v>5</v>
      </c>
      <c r="B4" t="s">
        <v>102</v>
      </c>
    </row>
    <row r="5" spans="1:2">
      <c r="A5">
        <v>50</v>
      </c>
      <c r="B5" t="s">
        <v>104</v>
      </c>
    </row>
    <row r="6" spans="1:2">
      <c r="A6">
        <v>3</v>
      </c>
      <c r="B6" t="s">
        <v>105</v>
      </c>
    </row>
    <row r="7" spans="1:2">
      <c r="A7">
        <v>25</v>
      </c>
      <c r="B7" t="s">
        <v>106</v>
      </c>
    </row>
    <row r="8" spans="1:2">
      <c r="A8">
        <v>5</v>
      </c>
      <c r="B8" t="s">
        <v>107</v>
      </c>
    </row>
    <row r="9" spans="1:2">
      <c r="A9">
        <v>44</v>
      </c>
      <c r="B9" t="s">
        <v>108</v>
      </c>
    </row>
    <row r="10" spans="1:2">
      <c r="A10">
        <v>5</v>
      </c>
      <c r="B10" t="s">
        <v>109</v>
      </c>
    </row>
    <row r="11" spans="1:2">
      <c r="A11">
        <v>30</v>
      </c>
      <c r="B11" t="s">
        <v>110</v>
      </c>
    </row>
    <row r="12" spans="1:2">
      <c r="A12">
        <v>20</v>
      </c>
      <c r="B12" t="s">
        <v>111</v>
      </c>
    </row>
    <row r="13" spans="1:2">
      <c r="A13">
        <v>25</v>
      </c>
      <c r="B13" t="s">
        <v>112</v>
      </c>
    </row>
    <row r="14" spans="1:2">
      <c r="A14">
        <v>20</v>
      </c>
      <c r="B14" t="s">
        <v>113</v>
      </c>
    </row>
    <row r="15" spans="1:2">
      <c r="A15">
        <v>5</v>
      </c>
      <c r="B15" t="s">
        <v>114</v>
      </c>
    </row>
    <row r="16" spans="1:2">
      <c r="A16">
        <v>115</v>
      </c>
      <c r="B16" t="s">
        <v>115</v>
      </c>
    </row>
    <row r="17" spans="1:2">
      <c r="A17">
        <v>100</v>
      </c>
      <c r="B17" t="s">
        <v>116</v>
      </c>
    </row>
    <row r="18" spans="1:2">
      <c r="A18">
        <v>92</v>
      </c>
      <c r="B18" t="s">
        <v>117</v>
      </c>
    </row>
    <row r="19" spans="1:2">
      <c r="A19">
        <v>85</v>
      </c>
      <c r="B19" t="s">
        <v>118</v>
      </c>
    </row>
    <row r="20" spans="1:2">
      <c r="A20">
        <v>48</v>
      </c>
      <c r="B20" t="s">
        <v>119</v>
      </c>
    </row>
    <row r="21" spans="1:2">
      <c r="A21">
        <v>100</v>
      </c>
      <c r="B21" t="s">
        <v>120</v>
      </c>
    </row>
    <row r="22" spans="1:2">
      <c r="A22">
        <v>90</v>
      </c>
      <c r="B22" t="s">
        <v>121</v>
      </c>
    </row>
    <row r="23" spans="1:2">
      <c r="A23">
        <v>65521</v>
      </c>
      <c r="B23" t="s">
        <v>122</v>
      </c>
    </row>
    <row r="24" spans="1:2">
      <c r="A24">
        <v>25</v>
      </c>
      <c r="B24" t="s">
        <v>123</v>
      </c>
    </row>
    <row r="25" spans="1:2">
      <c r="A25">
        <v>65511</v>
      </c>
      <c r="B25" t="s">
        <v>124</v>
      </c>
    </row>
    <row r="26" spans="1:2">
      <c r="A26">
        <v>50</v>
      </c>
      <c r="B26" t="s">
        <v>125</v>
      </c>
    </row>
    <row r="27" spans="1:2">
      <c r="A27">
        <v>0</v>
      </c>
      <c r="B27" t="s">
        <v>126</v>
      </c>
    </row>
    <row r="28" spans="1:2">
      <c r="A28">
        <v>0</v>
      </c>
      <c r="B28" t="s">
        <v>127</v>
      </c>
    </row>
    <row r="29" spans="1:2">
      <c r="A29">
        <v>8</v>
      </c>
      <c r="B29" t="s">
        <v>128</v>
      </c>
    </row>
    <row r="30" spans="1:2">
      <c r="A30">
        <v>112</v>
      </c>
      <c r="B30" t="s">
        <v>129</v>
      </c>
    </row>
    <row r="31" spans="1:2">
      <c r="A31">
        <v>7</v>
      </c>
      <c r="B31" t="s">
        <v>130</v>
      </c>
    </row>
    <row r="32" spans="1:2">
      <c r="A32">
        <v>0</v>
      </c>
      <c r="B32" t="s">
        <v>131</v>
      </c>
    </row>
    <row r="33" spans="1:2">
      <c r="A33">
        <v>0</v>
      </c>
      <c r="B33" t="s">
        <v>132</v>
      </c>
    </row>
    <row r="34" spans="1:2">
      <c r="A34">
        <v>0</v>
      </c>
      <c r="B34" t="s">
        <v>133</v>
      </c>
    </row>
    <row r="35" spans="1:2">
      <c r="A35">
        <v>0</v>
      </c>
      <c r="B35" t="s">
        <v>134</v>
      </c>
    </row>
    <row r="36" spans="1:2">
      <c r="A36">
        <v>0</v>
      </c>
      <c r="B36" t="s">
        <v>135</v>
      </c>
    </row>
    <row r="37" spans="1:2">
      <c r="A37">
        <v>4</v>
      </c>
      <c r="B37" t="s">
        <v>136</v>
      </c>
    </row>
    <row r="38" spans="1:2">
      <c r="A38">
        <v>38</v>
      </c>
      <c r="B38" t="s">
        <v>137</v>
      </c>
    </row>
    <row r="39" spans="1:2">
      <c r="A39">
        <v>1</v>
      </c>
      <c r="B39" t="s">
        <v>138</v>
      </c>
    </row>
    <row r="40" spans="1:2">
      <c r="A40">
        <v>1</v>
      </c>
      <c r="B40" t="s">
        <v>139</v>
      </c>
    </row>
    <row r="41" spans="1:2">
      <c r="A41">
        <v>8</v>
      </c>
      <c r="B41" t="s">
        <v>140</v>
      </c>
    </row>
    <row r="42" spans="1:2">
      <c r="A42">
        <v>4</v>
      </c>
      <c r="B42" t="s">
        <v>141</v>
      </c>
    </row>
    <row r="43" spans="1:2">
      <c r="A43">
        <v>11</v>
      </c>
      <c r="B43" t="s">
        <v>142</v>
      </c>
    </row>
    <row r="44" spans="1:2">
      <c r="A44">
        <v>7</v>
      </c>
      <c r="B44" t="s">
        <v>143</v>
      </c>
    </row>
    <row r="45" spans="1:2">
      <c r="A45">
        <v>38</v>
      </c>
      <c r="B45" t="s">
        <v>144</v>
      </c>
    </row>
    <row r="46" spans="1:2">
      <c r="A46">
        <v>7</v>
      </c>
      <c r="B46" t="s">
        <v>145</v>
      </c>
    </row>
    <row r="47" spans="1:2">
      <c r="A47">
        <v>0</v>
      </c>
      <c r="B47" t="s">
        <v>146</v>
      </c>
    </row>
    <row r="48" spans="1:2">
      <c r="A48">
        <v>2</v>
      </c>
      <c r="B48" t="s">
        <v>147</v>
      </c>
    </row>
    <row r="49" spans="1:2">
      <c r="A49">
        <v>12</v>
      </c>
      <c r="B49" t="s">
        <v>148</v>
      </c>
    </row>
    <row r="50" spans="1:2">
      <c r="A50">
        <v>1</v>
      </c>
      <c r="B50" t="s">
        <v>149</v>
      </c>
    </row>
    <row r="51" spans="1:2">
      <c r="A51">
        <v>5</v>
      </c>
      <c r="B51" t="s">
        <v>150</v>
      </c>
    </row>
    <row r="52" spans="1:2">
      <c r="A52">
        <v>11</v>
      </c>
      <c r="B52" t="s">
        <v>151</v>
      </c>
    </row>
    <row r="53" spans="1:2">
      <c r="A53">
        <v>10</v>
      </c>
      <c r="B53" t="s">
        <v>152</v>
      </c>
    </row>
    <row r="54" spans="1:2">
      <c r="A54">
        <v>0</v>
      </c>
      <c r="B54" t="s">
        <v>153</v>
      </c>
    </row>
    <row r="55" spans="1:2">
      <c r="A55">
        <v>0</v>
      </c>
      <c r="B55" t="s">
        <v>154</v>
      </c>
    </row>
    <row r="56" spans="1:2">
      <c r="A56">
        <v>0</v>
      </c>
      <c r="B56" t="s">
        <v>155</v>
      </c>
    </row>
    <row r="57" spans="1:2">
      <c r="A57">
        <v>0</v>
      </c>
      <c r="B57" t="s">
        <v>156</v>
      </c>
    </row>
    <row r="58" spans="1:2">
      <c r="A58">
        <v>0</v>
      </c>
      <c r="B58" t="s">
        <v>157</v>
      </c>
    </row>
    <row r="59" spans="1:2">
      <c r="A59">
        <v>0</v>
      </c>
      <c r="B59" t="s">
        <v>158</v>
      </c>
    </row>
    <row r="60" spans="1:2">
      <c r="A60">
        <v>0</v>
      </c>
      <c r="B60" t="s">
        <v>159</v>
      </c>
    </row>
    <row r="61" spans="1:2">
      <c r="A61">
        <v>5</v>
      </c>
      <c r="B61" t="s">
        <v>160</v>
      </c>
    </row>
    <row r="62" spans="1:2">
      <c r="A62">
        <v>48</v>
      </c>
      <c r="B62" t="s">
        <v>161</v>
      </c>
    </row>
    <row r="63" spans="1:2">
      <c r="A63">
        <v>0</v>
      </c>
      <c r="B63" t="s">
        <v>162</v>
      </c>
    </row>
    <row r="64" spans="1:2">
      <c r="A64">
        <v>48</v>
      </c>
      <c r="B64" t="s">
        <v>163</v>
      </c>
    </row>
    <row r="65" spans="1:2">
      <c r="A65">
        <v>0</v>
      </c>
      <c r="B65" t="s">
        <v>164</v>
      </c>
    </row>
    <row r="66" spans="1:2">
      <c r="A66">
        <v>0</v>
      </c>
      <c r="B66" t="s">
        <v>165</v>
      </c>
    </row>
    <row r="67" spans="1:2">
      <c r="A67">
        <v>0</v>
      </c>
      <c r="B67" t="s">
        <v>166</v>
      </c>
    </row>
    <row r="68" spans="1:2">
      <c r="A68">
        <v>200</v>
      </c>
      <c r="B68" t="s">
        <v>167</v>
      </c>
    </row>
    <row r="69" spans="1:2">
      <c r="A69">
        <v>0</v>
      </c>
      <c r="B69" t="s">
        <v>168</v>
      </c>
    </row>
    <row r="70" spans="1:2">
      <c r="A70">
        <v>0</v>
      </c>
      <c r="B70" t="s">
        <v>169</v>
      </c>
    </row>
    <row r="71" spans="1:2">
      <c r="A71">
        <v>0</v>
      </c>
      <c r="B71" t="s">
        <v>170</v>
      </c>
    </row>
    <row r="72" spans="1:2">
      <c r="A72">
        <v>0</v>
      </c>
      <c r="B72" t="s">
        <v>171</v>
      </c>
    </row>
    <row r="73" spans="1:2">
      <c r="A73">
        <v>0</v>
      </c>
      <c r="B73" t="s">
        <v>172</v>
      </c>
    </row>
    <row r="74" spans="1:2">
      <c r="A74">
        <v>20</v>
      </c>
      <c r="B74" t="s">
        <v>173</v>
      </c>
    </row>
    <row r="75" spans="1:2">
      <c r="A75">
        <v>15</v>
      </c>
      <c r="B75" t="s">
        <v>174</v>
      </c>
    </row>
    <row r="76" spans="1:2">
      <c r="A76">
        <v>0</v>
      </c>
      <c r="B76" t="s">
        <v>175</v>
      </c>
    </row>
    <row r="77" spans="1:2">
      <c r="A77">
        <v>0</v>
      </c>
      <c r="B77" t="s">
        <v>176</v>
      </c>
    </row>
    <row r="78" spans="1:2">
      <c r="A78">
        <v>69</v>
      </c>
      <c r="B78" t="s">
        <v>177</v>
      </c>
    </row>
    <row r="79" spans="1:2">
      <c r="A79">
        <v>0</v>
      </c>
      <c r="B79" t="s">
        <v>178</v>
      </c>
    </row>
    <row r="80" spans="1:2">
      <c r="A80">
        <v>0</v>
      </c>
      <c r="B80" t="s">
        <v>179</v>
      </c>
    </row>
    <row r="81" spans="1:2">
      <c r="A81">
        <v>69</v>
      </c>
      <c r="B81" t="s">
        <v>180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N12"/>
  <sheetViews>
    <sheetView workbookViewId="0">
      <selection activeCell="A12" sqref="$A12:$XFD12"/>
    </sheetView>
  </sheetViews>
  <sheetFormatPr defaultColWidth="8.88888888888889" defaultRowHeight="13.8"/>
  <cols>
    <col min="1" max="1" width="72.6666666666667"/>
  </cols>
  <sheetData>
    <row r="1" spans="1:8">
      <c r="A1">
        <v>65</v>
      </c>
      <c r="B1">
        <v>1</v>
      </c>
      <c r="C1">
        <v>5</v>
      </c>
      <c r="D1">
        <v>50</v>
      </c>
      <c r="E1">
        <v>3</v>
      </c>
      <c r="F1">
        <v>25</v>
      </c>
      <c r="G1">
        <v>5</v>
      </c>
      <c r="H1">
        <v>44</v>
      </c>
    </row>
    <row r="2" spans="1:18">
      <c r="A2">
        <v>5</v>
      </c>
      <c r="B2">
        <v>30</v>
      </c>
      <c r="C2">
        <v>20</v>
      </c>
      <c r="D2">
        <v>25</v>
      </c>
      <c r="E2">
        <v>20</v>
      </c>
      <c r="F2">
        <v>5</v>
      </c>
      <c r="G2">
        <v>115</v>
      </c>
      <c r="H2">
        <v>100</v>
      </c>
      <c r="I2">
        <v>92</v>
      </c>
      <c r="J2">
        <v>85</v>
      </c>
      <c r="K2">
        <v>48</v>
      </c>
      <c r="L2">
        <v>100</v>
      </c>
      <c r="M2">
        <v>90</v>
      </c>
      <c r="N2">
        <v>65521</v>
      </c>
      <c r="O2">
        <v>25</v>
      </c>
      <c r="P2">
        <v>65511</v>
      </c>
      <c r="Q2">
        <v>50</v>
      </c>
      <c r="R2">
        <v>0</v>
      </c>
    </row>
    <row r="3" spans="1:18">
      <c r="A3">
        <v>0</v>
      </c>
      <c r="B3">
        <v>8</v>
      </c>
      <c r="C3">
        <v>80</v>
      </c>
      <c r="D3">
        <v>7</v>
      </c>
      <c r="E3">
        <v>0</v>
      </c>
      <c r="F3">
        <v>0</v>
      </c>
      <c r="G3">
        <v>0</v>
      </c>
      <c r="H3">
        <v>0</v>
      </c>
      <c r="I3">
        <v>0</v>
      </c>
      <c r="J3">
        <v>8</v>
      </c>
      <c r="K3">
        <v>38</v>
      </c>
      <c r="L3">
        <v>4</v>
      </c>
      <c r="M3">
        <v>3</v>
      </c>
      <c r="N3">
        <v>12</v>
      </c>
      <c r="O3">
        <v>9</v>
      </c>
      <c r="P3">
        <v>13</v>
      </c>
      <c r="Q3">
        <v>11</v>
      </c>
      <c r="R3">
        <v>38</v>
      </c>
    </row>
    <row r="4" spans="1:1">
      <c r="A4" t="s">
        <v>183</v>
      </c>
    </row>
    <row r="5" spans="1:18">
      <c r="A5">
        <v>11</v>
      </c>
      <c r="B5">
        <v>24</v>
      </c>
      <c r="C5">
        <v>80</v>
      </c>
      <c r="D5">
        <v>7</v>
      </c>
      <c r="E5">
        <v>0</v>
      </c>
      <c r="F5">
        <v>0</v>
      </c>
      <c r="G5">
        <v>0</v>
      </c>
      <c r="H5">
        <v>0</v>
      </c>
      <c r="I5">
        <v>0</v>
      </c>
      <c r="J5">
        <v>8</v>
      </c>
      <c r="K5">
        <v>38</v>
      </c>
      <c r="L5">
        <v>4</v>
      </c>
      <c r="M5">
        <v>1</v>
      </c>
      <c r="N5">
        <v>18</v>
      </c>
      <c r="O5">
        <v>8</v>
      </c>
      <c r="P5">
        <v>11</v>
      </c>
      <c r="Q5">
        <v>10</v>
      </c>
      <c r="R5">
        <v>38</v>
      </c>
    </row>
    <row r="6" spans="1:18">
      <c r="A6">
        <v>15</v>
      </c>
      <c r="B6">
        <v>29</v>
      </c>
      <c r="C6">
        <v>9</v>
      </c>
      <c r="D6">
        <v>15</v>
      </c>
      <c r="E6">
        <v>3</v>
      </c>
      <c r="F6">
        <v>10</v>
      </c>
      <c r="G6">
        <v>11</v>
      </c>
      <c r="H6">
        <v>12</v>
      </c>
      <c r="I6">
        <v>27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</v>
      </c>
      <c r="Q6">
        <v>48</v>
      </c>
      <c r="R6">
        <v>0</v>
      </c>
    </row>
    <row r="7" spans="1:144">
      <c r="A7">
        <v>2</v>
      </c>
      <c r="B7">
        <v>5</v>
      </c>
      <c r="C7">
        <v>0</v>
      </c>
      <c r="D7" t="s">
        <v>184</v>
      </c>
      <c r="E7">
        <v>0</v>
      </c>
      <c r="F7">
        <v>14</v>
      </c>
      <c r="G7">
        <v>0</v>
      </c>
      <c r="H7">
        <v>19</v>
      </c>
      <c r="I7">
        <v>0</v>
      </c>
      <c r="J7" t="s">
        <v>185</v>
      </c>
      <c r="K7">
        <v>0</v>
      </c>
      <c r="L7">
        <v>5</v>
      </c>
      <c r="M7">
        <v>0</v>
      </c>
      <c r="N7">
        <v>80</v>
      </c>
      <c r="O7" t="s">
        <v>186</v>
      </c>
      <c r="P7">
        <v>80</v>
      </c>
      <c r="Q7" t="s">
        <v>187</v>
      </c>
      <c r="R7">
        <v>80</v>
      </c>
      <c r="S7">
        <v>80</v>
      </c>
      <c r="T7" t="s">
        <v>188</v>
      </c>
      <c r="U7">
        <v>80</v>
      </c>
      <c r="V7" t="s">
        <v>186</v>
      </c>
      <c r="W7">
        <v>80</v>
      </c>
      <c r="X7" t="s">
        <v>189</v>
      </c>
      <c r="Y7" t="s">
        <v>171</v>
      </c>
      <c r="Z7" t="s">
        <v>190</v>
      </c>
      <c r="AA7" t="s">
        <v>191</v>
      </c>
      <c r="AB7" t="s">
        <v>192</v>
      </c>
      <c r="AC7">
        <v>80</v>
      </c>
      <c r="AD7">
        <v>80</v>
      </c>
      <c r="AE7">
        <v>80</v>
      </c>
      <c r="AF7">
        <v>80</v>
      </c>
      <c r="AG7">
        <v>80</v>
      </c>
      <c r="AH7" t="s">
        <v>193</v>
      </c>
      <c r="AI7">
        <v>80</v>
      </c>
      <c r="AJ7" t="s">
        <v>188</v>
      </c>
      <c r="AK7">
        <v>80</v>
      </c>
      <c r="AL7">
        <v>18</v>
      </c>
      <c r="AM7">
        <v>80</v>
      </c>
      <c r="AN7">
        <v>80</v>
      </c>
      <c r="AO7">
        <v>80</v>
      </c>
      <c r="AP7">
        <v>80</v>
      </c>
      <c r="AQ7">
        <v>80</v>
      </c>
      <c r="AR7">
        <v>80</v>
      </c>
      <c r="AS7">
        <v>80</v>
      </c>
      <c r="AT7">
        <v>80</v>
      </c>
      <c r="AU7">
        <v>80</v>
      </c>
      <c r="AV7">
        <v>80</v>
      </c>
      <c r="AW7">
        <v>19</v>
      </c>
      <c r="AX7" t="s">
        <v>156</v>
      </c>
      <c r="AY7">
        <v>40</v>
      </c>
      <c r="AZ7" t="s">
        <v>120</v>
      </c>
      <c r="BA7">
        <v>43</v>
      </c>
      <c r="BB7">
        <v>7</v>
      </c>
      <c r="BC7">
        <v>1</v>
      </c>
      <c r="BD7" t="s">
        <v>194</v>
      </c>
      <c r="BE7" t="s">
        <v>195</v>
      </c>
      <c r="BF7">
        <v>1</v>
      </c>
      <c r="BG7">
        <v>35</v>
      </c>
      <c r="BH7">
        <v>1</v>
      </c>
      <c r="BI7">
        <v>1</v>
      </c>
      <c r="BJ7">
        <v>1</v>
      </c>
      <c r="BK7" t="s">
        <v>196</v>
      </c>
      <c r="BL7">
        <v>1</v>
      </c>
      <c r="BM7" t="s">
        <v>170</v>
      </c>
      <c r="BN7">
        <v>1</v>
      </c>
      <c r="BO7" t="s">
        <v>196</v>
      </c>
      <c r="BP7">
        <v>1</v>
      </c>
      <c r="BQ7" t="s">
        <v>196</v>
      </c>
      <c r="BR7">
        <v>1</v>
      </c>
      <c r="BS7">
        <v>33</v>
      </c>
      <c r="BT7">
        <v>1</v>
      </c>
      <c r="BU7" t="s">
        <v>194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3</v>
      </c>
      <c r="CJ7">
        <v>2</v>
      </c>
      <c r="CK7" t="s">
        <v>196</v>
      </c>
      <c r="CL7">
        <v>2</v>
      </c>
      <c r="CM7" t="s">
        <v>197</v>
      </c>
      <c r="CN7">
        <v>2</v>
      </c>
      <c r="CO7">
        <v>2</v>
      </c>
      <c r="CP7">
        <v>2</v>
      </c>
      <c r="CQ7" t="s">
        <v>197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29</v>
      </c>
      <c r="CZ7" t="s">
        <v>170</v>
      </c>
      <c r="DA7">
        <v>1</v>
      </c>
      <c r="DB7">
        <v>37</v>
      </c>
      <c r="DC7">
        <v>1</v>
      </c>
      <c r="DD7" t="s">
        <v>198</v>
      </c>
      <c r="DE7">
        <v>20</v>
      </c>
      <c r="DF7">
        <v>20</v>
      </c>
      <c r="DG7">
        <v>20</v>
      </c>
      <c r="DH7">
        <v>20</v>
      </c>
      <c r="DI7">
        <v>20</v>
      </c>
      <c r="DJ7">
        <v>20</v>
      </c>
      <c r="DK7">
        <v>20</v>
      </c>
      <c r="DL7">
        <v>20</v>
      </c>
      <c r="DM7">
        <v>20</v>
      </c>
      <c r="DN7">
        <v>20</v>
      </c>
      <c r="DO7">
        <v>20</v>
      </c>
      <c r="DP7" t="s">
        <v>199</v>
      </c>
      <c r="DQ7" t="s">
        <v>200</v>
      </c>
      <c r="DR7">
        <v>2</v>
      </c>
      <c r="DS7">
        <v>2</v>
      </c>
      <c r="DT7">
        <v>2</v>
      </c>
      <c r="DU7">
        <v>2</v>
      </c>
      <c r="DV7">
        <v>2</v>
      </c>
      <c r="DW7" t="s">
        <v>139</v>
      </c>
      <c r="DX7">
        <v>2</v>
      </c>
      <c r="DY7">
        <v>2</v>
      </c>
      <c r="DZ7">
        <v>2</v>
      </c>
      <c r="EA7">
        <v>2</v>
      </c>
      <c r="EB7">
        <v>2</v>
      </c>
      <c r="EC7">
        <v>3</v>
      </c>
      <c r="ED7">
        <v>5</v>
      </c>
      <c r="EE7">
        <v>2</v>
      </c>
      <c r="EF7">
        <v>5</v>
      </c>
      <c r="EG7">
        <v>2</v>
      </c>
      <c r="EH7">
        <v>2</v>
      </c>
      <c r="EI7">
        <v>2</v>
      </c>
      <c r="EJ7">
        <v>2</v>
      </c>
      <c r="EK7">
        <v>2</v>
      </c>
      <c r="EL7">
        <v>3</v>
      </c>
      <c r="EM7" t="s">
        <v>201</v>
      </c>
      <c r="EN7">
        <v>58</v>
      </c>
    </row>
    <row r="8" spans="1:8">
      <c r="A8">
        <v>65</v>
      </c>
      <c r="B8">
        <v>1</v>
      </c>
      <c r="C8">
        <v>5</v>
      </c>
      <c r="D8">
        <v>50</v>
      </c>
      <c r="E8">
        <v>3</v>
      </c>
      <c r="F8">
        <v>25</v>
      </c>
      <c r="G8">
        <v>5</v>
      </c>
      <c r="H8">
        <v>44</v>
      </c>
    </row>
    <row r="9" spans="1:18">
      <c r="A9">
        <v>5</v>
      </c>
      <c r="B9">
        <v>30</v>
      </c>
      <c r="C9">
        <v>20</v>
      </c>
      <c r="D9">
        <v>25</v>
      </c>
      <c r="E9">
        <v>20</v>
      </c>
      <c r="F9">
        <v>5</v>
      </c>
      <c r="G9">
        <v>115</v>
      </c>
      <c r="H9">
        <v>100</v>
      </c>
      <c r="I9">
        <v>92</v>
      </c>
      <c r="J9">
        <v>85</v>
      </c>
      <c r="K9">
        <v>48</v>
      </c>
      <c r="L9">
        <v>100</v>
      </c>
      <c r="M9">
        <v>90</v>
      </c>
      <c r="N9">
        <v>65521</v>
      </c>
      <c r="O9">
        <v>25</v>
      </c>
      <c r="P9">
        <v>65511</v>
      </c>
      <c r="Q9">
        <v>50</v>
      </c>
      <c r="R9">
        <v>0</v>
      </c>
    </row>
    <row r="10" spans="1:18">
      <c r="A10">
        <v>0</v>
      </c>
      <c r="B10">
        <v>8</v>
      </c>
      <c r="C10">
        <v>112</v>
      </c>
      <c r="D10">
        <v>7</v>
      </c>
      <c r="E10">
        <v>0</v>
      </c>
      <c r="F10">
        <v>0</v>
      </c>
      <c r="G10">
        <v>0</v>
      </c>
      <c r="H10">
        <v>0</v>
      </c>
      <c r="I10">
        <v>0</v>
      </c>
      <c r="J10">
        <v>4</v>
      </c>
      <c r="K10">
        <v>38</v>
      </c>
      <c r="L10">
        <v>1</v>
      </c>
      <c r="M10">
        <v>1</v>
      </c>
      <c r="N10">
        <v>8</v>
      </c>
      <c r="O10">
        <v>4</v>
      </c>
      <c r="P10">
        <v>11</v>
      </c>
      <c r="Q10">
        <v>7</v>
      </c>
      <c r="R10">
        <v>38</v>
      </c>
    </row>
    <row r="11" spans="1:18">
      <c r="A11">
        <v>7</v>
      </c>
      <c r="B11">
        <v>0</v>
      </c>
      <c r="C11">
        <v>2</v>
      </c>
      <c r="D11">
        <v>12</v>
      </c>
      <c r="E11">
        <v>1</v>
      </c>
      <c r="F11">
        <v>5</v>
      </c>
      <c r="G11">
        <v>11</v>
      </c>
      <c r="H11">
        <v>10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</v>
      </c>
      <c r="Q11">
        <v>48</v>
      </c>
      <c r="R11">
        <v>0</v>
      </c>
    </row>
    <row r="12" spans="1:18">
      <c r="A12">
        <v>48</v>
      </c>
      <c r="B12">
        <v>0</v>
      </c>
      <c r="C12">
        <v>0</v>
      </c>
      <c r="D12">
        <v>0</v>
      </c>
      <c r="E12">
        <v>200</v>
      </c>
      <c r="F12">
        <v>0</v>
      </c>
      <c r="G12">
        <v>0</v>
      </c>
      <c r="H12">
        <v>0</v>
      </c>
      <c r="I12">
        <v>0</v>
      </c>
      <c r="J12">
        <v>0</v>
      </c>
      <c r="K12">
        <v>20</v>
      </c>
      <c r="L12">
        <v>15</v>
      </c>
      <c r="M12">
        <v>0</v>
      </c>
      <c r="N12">
        <v>0</v>
      </c>
      <c r="O12">
        <v>69</v>
      </c>
      <c r="P12">
        <v>0</v>
      </c>
      <c r="Q12">
        <v>0</v>
      </c>
      <c r="R12">
        <v>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数据协议</vt:lpstr>
      <vt:lpstr>Sheet2</vt:lpstr>
      <vt:lpstr>需求</vt:lpstr>
      <vt:lpstr>机组协议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zhang</dc:creator>
  <cp:lastModifiedBy>张猛</cp:lastModifiedBy>
  <dcterms:created xsi:type="dcterms:W3CDTF">2015-06-05T18:19:00Z</dcterms:created>
  <dcterms:modified xsi:type="dcterms:W3CDTF">2024-11-29T08:47:15Z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63968CE9DAAD4DEDA65CC29F01168DED_12</vt:lpwstr>
  </property>
  <property fmtid="{D5CDD505-2E9C-101B-9397-08002B2CF9AE}" pid="3" name="KSOProductBuildVer">
    <vt:lpwstr>2052-12.1.0.18912</vt:lpwstr>
  </property>
</Properties>
</file>