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codeName="ThisWorkbook" defaultThemeVersion="124226"/>
  <mc:AlternateContent xmlns:mc="http://schemas.openxmlformats.org/markup-compatibility/2006">
    <mc:Choice Requires="x15">
      <x15ac:absPath xmlns:x15ac="http://schemas.microsoft.com/office/spreadsheetml/2010/11/ac" url="C:\Users\shellys\Documents\"/>
    </mc:Choice>
  </mc:AlternateContent>
  <xr:revisionPtr revIDLastSave="0" documentId="13_ncr:1_{F32679DD-A20D-4FA1-9626-0231E01CD163}" xr6:coauthVersionLast="40" xr6:coauthVersionMax="40" xr10:uidLastSave="{00000000-0000-0000-0000-000000000000}"/>
  <workbookProtection workbookPassword="C0E1" lockStructure="1"/>
  <bookViews>
    <workbookView xWindow="2985" yWindow="3015" windowWidth="11340" windowHeight="4425" activeTab="1" xr2:uid="{00000000-000D-0000-FFFF-FFFF00000000}"/>
  </bookViews>
  <sheets>
    <sheet name="Hourly Vacation Estimator" sheetId="8" r:id="rId1"/>
    <sheet name="Salary Vacation Estimator" sheetId="1" r:id="rId2"/>
    <sheet name="PayPeriods" sheetId="5" state="hidden"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5" i="8" l="1"/>
  <c r="D19" i="8"/>
  <c r="D17" i="8"/>
  <c r="D19" i="1"/>
  <c r="D10" i="1" l="1"/>
  <c r="C5" i="5"/>
  <c r="C6" i="5" s="1"/>
  <c r="C7" i="5" s="1"/>
  <c r="C8" i="5" s="1"/>
  <c r="C9" i="5" s="1"/>
  <c r="C10" i="5" s="1"/>
  <c r="C11" i="5" s="1"/>
  <c r="C12" i="5" s="1"/>
  <c r="C13" i="5" s="1"/>
  <c r="C14" i="5" s="1"/>
  <c r="C15" i="5" s="1"/>
  <c r="C16" i="5" s="1"/>
  <c r="C17" i="5" s="1"/>
  <c r="C18" i="5" s="1"/>
  <c r="C19" i="5" s="1"/>
  <c r="C20" i="5" s="1"/>
  <c r="C21" i="5" s="1"/>
  <c r="C22" i="5" s="1"/>
  <c r="C23" i="5" s="1"/>
  <c r="C24" i="5" s="1"/>
  <c r="C25" i="5" s="1"/>
  <c r="C26" i="5" s="1"/>
  <c r="C27" i="5" s="1"/>
  <c r="D10" i="8" l="1"/>
  <c r="D16" i="8" s="1"/>
  <c r="D18" i="8" s="1"/>
  <c r="D20" i="8" s="1"/>
  <c r="D15" i="1"/>
  <c r="D17" i="1" l="1"/>
  <c r="D16" i="1" l="1"/>
  <c r="D18" i="1" l="1"/>
  <c r="D20" i="1" s="1"/>
</calcChain>
</file>

<file path=xl/sharedStrings.xml><?xml version="1.0" encoding="utf-8"?>
<sst xmlns="http://schemas.openxmlformats.org/spreadsheetml/2006/main" count="60" uniqueCount="31">
  <si>
    <t xml:space="preserve"> </t>
  </si>
  <si>
    <t>Current Vacation Balance</t>
  </si>
  <si>
    <t>+</t>
  </si>
  <si>
    <t>-</t>
  </si>
  <si>
    <t>=</t>
  </si>
  <si>
    <t>Estimated Vacation Balance as of 12/31/current year</t>
  </si>
  <si>
    <t>Disclaimer</t>
  </si>
  <si>
    <t>Select the date of your last paystub from dropdown box</t>
  </si>
  <si>
    <t>Select vacation hours you accrue each pay period from dropdown box</t>
  </si>
  <si>
    <t>Enter total vacation hours taken but not yet reported on your last paystub</t>
  </si>
  <si>
    <t>Less vacation hours taken, not yet reported</t>
  </si>
  <si>
    <t>Non California Employees</t>
  </si>
  <si>
    <t>To calculate the number of vacation hours that may be subject to forfeiture, you will need your vacation balance and accrual rate.  This information can be found in the Personal Time Balance section of your paystub .  Further information regarding vacation can be found in the Vacation Policy.</t>
  </si>
  <si>
    <t>Check Date</t>
  </si>
  <si>
    <t>Remaining Pay Periods</t>
  </si>
  <si>
    <t>Pay Period  Accrual Rate</t>
  </si>
  <si>
    <t>Annual Vacation</t>
  </si>
  <si>
    <t>Salary Employees</t>
  </si>
  <si>
    <t>Hourly Employees</t>
  </si>
  <si>
    <t xml:space="preserve">Please note this calculator is intended to create estimates only.  Actual results may vary.  If you're currently on leave of absence, vacation accrual balance and forfeitures may be affected by your leave status.  Please contact AskHR@microsoft.com for assistance.   </t>
  </si>
  <si>
    <t>Inputs</t>
  </si>
  <si>
    <t>Number of pay periods left in calendar year (will auto calculate)</t>
  </si>
  <si>
    <t>Enter total vacation hours you plan to take between now and 12/31</t>
  </si>
  <si>
    <t>Additional vacation to accrue through 12/31</t>
  </si>
  <si>
    <t>Less; maximum vacation hours allowed to carryover (will auto calculate)</t>
  </si>
  <si>
    <t>Estimated vacation hours subject to forfeiture</t>
  </si>
  <si>
    <t>Estimated Results</t>
  </si>
  <si>
    <t>SALARY Employee Vacation Balance Estimator</t>
  </si>
  <si>
    <t>HOURLY Employee Vacation Balance Estimator</t>
  </si>
  <si>
    <r>
      <t xml:space="preserve">Enter the vacation balance that appears on your </t>
    </r>
    <r>
      <rPr>
        <b/>
        <sz val="11"/>
        <rFont val="Ariala"/>
      </rPr>
      <t>last paystub</t>
    </r>
  </si>
  <si>
    <r>
      <t xml:space="preserve">Enter the vacation balance that appears on your </t>
    </r>
    <r>
      <rPr>
        <b/>
        <sz val="11"/>
        <rFont val="Arial"/>
        <family val="2"/>
      </rPr>
      <t>last paystub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</si>
</sst>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font>
      <sz val="10"/>
      <name val="Arial"/>
    </font>
    <font>
      <b/>
      <sz val="10"/>
      <name val="Arial"/>
      <family val="2"/>
    </font>
    <font>
      <u/>
      <sz val="10"/>
      <color indexed="12"/>
      <name val="Arial"/>
      <family val="2"/>
    </font>
    <font>
      <sz val="8"/>
      <name val="Arial"/>
      <family val="2"/>
    </font>
    <font>
      <b/>
      <i/>
      <sz val="10"/>
      <color indexed="10"/>
      <name val="Arial"/>
      <family val="2"/>
    </font>
    <font>
      <sz val="10"/>
      <name val="Arial"/>
      <family val="2"/>
    </font>
    <font>
      <i/>
      <sz val="10"/>
      <name val="Arial"/>
      <family val="2"/>
    </font>
    <font>
      <sz val="12"/>
      <name val="Arial"/>
      <family val="2"/>
    </font>
    <font>
      <b/>
      <i/>
      <sz val="12"/>
      <color indexed="10"/>
      <name val="Arial"/>
      <family val="2"/>
    </font>
    <font>
      <i/>
      <sz val="12"/>
      <name val="Arial"/>
      <family val="2"/>
    </font>
    <font>
      <b/>
      <u/>
      <sz val="11"/>
      <name val="Ariala"/>
    </font>
    <font>
      <sz val="11"/>
      <name val="Ariala"/>
    </font>
    <font>
      <b/>
      <sz val="11"/>
      <name val="Ariala"/>
    </font>
    <font>
      <sz val="11"/>
      <name val="Arial"/>
      <family val="2"/>
    </font>
    <font>
      <b/>
      <u/>
      <sz val="11"/>
      <name val="Arial"/>
      <family val="2"/>
    </font>
    <font>
      <b/>
      <sz val="11"/>
      <name val="Arial"/>
      <family val="2"/>
    </font>
    <font>
      <b/>
      <i/>
      <sz val="11"/>
      <color indexed="10"/>
      <name val="Arial"/>
      <family val="2"/>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theme="3" tint="0.79998168889431442"/>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diagonal/>
    </border>
    <border>
      <left style="thin">
        <color indexed="64"/>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7">
    <xf numFmtId="0" fontId="0" fillId="0" borderId="0" xfId="0"/>
    <xf numFmtId="0" fontId="4" fillId="0" borderId="0" xfId="0" applyFont="1" applyProtection="1"/>
    <xf numFmtId="0" fontId="5" fillId="0" borderId="0" xfId="0" applyFont="1" applyProtection="1"/>
    <xf numFmtId="0" fontId="5" fillId="0" borderId="0" xfId="0" applyFont="1" applyAlignment="1" applyProtection="1">
      <alignment horizontal="right"/>
    </xf>
    <xf numFmtId="0" fontId="6" fillId="0" borderId="0" xfId="0" applyFont="1" applyProtection="1"/>
    <xf numFmtId="0" fontId="5" fillId="0" borderId="0" xfId="0" applyFont="1" applyBorder="1" applyProtection="1"/>
    <xf numFmtId="14" fontId="5" fillId="0" borderId="0" xfId="0" applyNumberFormat="1" applyFont="1" applyBorder="1" applyProtection="1"/>
    <xf numFmtId="0" fontId="5" fillId="0" borderId="0" xfId="0" applyFont="1" applyAlignment="1" applyProtection="1">
      <alignment horizontal="justify"/>
    </xf>
    <xf numFmtId="0" fontId="6" fillId="0" borderId="0" xfId="0" applyFont="1" applyAlignment="1" applyProtection="1">
      <alignment horizontal="justify"/>
    </xf>
    <xf numFmtId="0" fontId="2" fillId="0" borderId="0" xfId="1" applyAlignment="1" applyProtection="1">
      <protection locked="0"/>
    </xf>
    <xf numFmtId="14" fontId="2" fillId="0" borderId="0" xfId="1" applyNumberFormat="1" applyAlignment="1" applyProtection="1">
      <protection locked="0"/>
    </xf>
    <xf numFmtId="0" fontId="4" fillId="0" borderId="0" xfId="0" applyFont="1" applyAlignment="1" applyProtection="1">
      <alignment horizontal="right"/>
    </xf>
    <xf numFmtId="164" fontId="0" fillId="0" borderId="0" xfId="0" applyNumberFormat="1"/>
    <xf numFmtId="164" fontId="0" fillId="0" borderId="12" xfId="0" applyNumberFormat="1" applyBorder="1" applyAlignment="1"/>
    <xf numFmtId="164" fontId="0" fillId="0" borderId="13" xfId="0" applyNumberFormat="1" applyBorder="1" applyAlignment="1"/>
    <xf numFmtId="164" fontId="0" fillId="0" borderId="14" xfId="0" applyNumberFormat="1" applyBorder="1" applyAlignment="1"/>
    <xf numFmtId="0" fontId="0" fillId="0" borderId="0" xfId="0" applyAlignment="1">
      <alignment wrapText="1"/>
    </xf>
    <xf numFmtId="164" fontId="1" fillId="3" borderId="15" xfId="0" applyNumberFormat="1" applyFont="1" applyFill="1" applyBorder="1" applyAlignment="1">
      <alignment horizontal="center" wrapText="1"/>
    </xf>
    <xf numFmtId="0" fontId="1" fillId="3" borderId="15" xfId="0" applyFont="1" applyFill="1" applyBorder="1" applyAlignment="1">
      <alignment horizontal="center" wrapText="1"/>
    </xf>
    <xf numFmtId="0" fontId="0" fillId="0" borderId="16" xfId="0" applyBorder="1"/>
    <xf numFmtId="0" fontId="0" fillId="0" borderId="17" xfId="0" applyBorder="1"/>
    <xf numFmtId="0" fontId="0" fillId="0" borderId="18" xfId="0" applyBorder="1"/>
    <xf numFmtId="0" fontId="0" fillId="0" borderId="12" xfId="0" applyBorder="1" applyAlignment="1">
      <alignment wrapText="1"/>
    </xf>
    <xf numFmtId="0" fontId="0" fillId="0" borderId="16" xfId="0" applyBorder="1" applyAlignment="1">
      <alignment wrapText="1"/>
    </xf>
    <xf numFmtId="0" fontId="0" fillId="0" borderId="13" xfId="0" applyBorder="1"/>
    <xf numFmtId="0" fontId="0" fillId="0" borderId="14" xfId="0" applyBorder="1"/>
    <xf numFmtId="2" fontId="0" fillId="0" borderId="12" xfId="0" applyNumberFormat="1" applyBorder="1"/>
    <xf numFmtId="2" fontId="0" fillId="0" borderId="13" xfId="0" applyNumberFormat="1" applyBorder="1"/>
    <xf numFmtId="2" fontId="0" fillId="0" borderId="14" xfId="0" applyNumberFormat="1" applyBorder="1"/>
    <xf numFmtId="0" fontId="7" fillId="0" borderId="0" xfId="0" applyFont="1" applyProtection="1"/>
    <xf numFmtId="0" fontId="7" fillId="0" borderId="0" xfId="0" applyFont="1" applyAlignment="1" applyProtection="1">
      <alignment horizontal="right"/>
    </xf>
    <xf numFmtId="0" fontId="8" fillId="0" borderId="0" xfId="0" applyFont="1" applyAlignment="1" applyProtection="1">
      <alignment horizontal="center"/>
    </xf>
    <xf numFmtId="0" fontId="7" fillId="0" borderId="0" xfId="0" applyFont="1" applyAlignment="1" applyProtection="1">
      <alignment horizontal="center"/>
    </xf>
    <xf numFmtId="2" fontId="8" fillId="0" borderId="0" xfId="0" applyNumberFormat="1" applyFont="1" applyAlignment="1" applyProtection="1">
      <alignment horizontal="center"/>
    </xf>
    <xf numFmtId="0" fontId="9" fillId="0" borderId="0" xfId="0" applyFont="1" applyProtection="1"/>
    <xf numFmtId="0" fontId="5" fillId="0" borderId="0" xfId="0" quotePrefix="1" applyFont="1" applyBorder="1" applyAlignment="1" applyProtection="1">
      <alignment wrapText="1"/>
    </xf>
    <xf numFmtId="164" fontId="0" fillId="0" borderId="12" xfId="0" applyNumberFormat="1" applyFill="1" applyBorder="1"/>
    <xf numFmtId="164" fontId="0" fillId="0" borderId="13" xfId="0" applyNumberFormat="1" applyFill="1" applyBorder="1"/>
    <xf numFmtId="164" fontId="0" fillId="0" borderId="14" xfId="0" applyNumberFormat="1" applyFill="1" applyBorder="1"/>
    <xf numFmtId="14" fontId="2" fillId="0" borderId="0" xfId="1" applyNumberFormat="1" applyBorder="1" applyAlignment="1" applyProtection="1">
      <protection locked="0"/>
    </xf>
    <xf numFmtId="164" fontId="1" fillId="3" borderId="15" xfId="0" quotePrefix="1" applyNumberFormat="1" applyFont="1" applyFill="1" applyBorder="1" applyAlignment="1">
      <alignment horizontal="center" wrapText="1"/>
    </xf>
    <xf numFmtId="164" fontId="1" fillId="3" borderId="15" xfId="0" applyNumberFormat="1" applyFont="1" applyFill="1" applyBorder="1" applyAlignment="1">
      <alignment horizontal="center" wrapText="1"/>
    </xf>
    <xf numFmtId="0" fontId="10" fillId="0" borderId="1" xfId="0" applyFont="1" applyFill="1" applyBorder="1" applyAlignment="1" applyProtection="1">
      <alignment horizontal="center"/>
    </xf>
    <xf numFmtId="0" fontId="10" fillId="0" borderId="2" xfId="0" applyFont="1" applyFill="1" applyBorder="1" applyAlignment="1" applyProtection="1">
      <alignment horizontal="center"/>
    </xf>
    <xf numFmtId="0" fontId="10" fillId="0" borderId="3" xfId="0" applyFont="1" applyFill="1" applyBorder="1" applyAlignment="1" applyProtection="1">
      <alignment horizontal="center"/>
    </xf>
    <xf numFmtId="0" fontId="11" fillId="0" borderId="4" xfId="0" applyFont="1" applyFill="1" applyBorder="1" applyAlignment="1" applyProtection="1">
      <alignment horizontal="left" wrapText="1"/>
    </xf>
    <xf numFmtId="0" fontId="11" fillId="0" borderId="5" xfId="0" applyFont="1" applyFill="1" applyBorder="1" applyAlignment="1" applyProtection="1">
      <alignment horizontal="left" wrapText="1"/>
    </xf>
    <xf numFmtId="0" fontId="11" fillId="0" borderId="6" xfId="0" applyFont="1" applyFill="1" applyBorder="1" applyAlignment="1" applyProtection="1">
      <alignment horizontal="left" wrapText="1"/>
    </xf>
    <xf numFmtId="0" fontId="11" fillId="0" borderId="0" xfId="0" applyFont="1" applyFill="1" applyBorder="1" applyAlignment="1" applyProtection="1">
      <alignment horizontal="left" wrapText="1"/>
    </xf>
    <xf numFmtId="0" fontId="12" fillId="5" borderId="21" xfId="0" quotePrefix="1" applyFont="1" applyFill="1" applyBorder="1" applyAlignment="1" applyProtection="1">
      <alignment horizontal="center"/>
    </xf>
    <xf numFmtId="0" fontId="12" fillId="5" borderId="22" xfId="0" applyFont="1" applyFill="1" applyBorder="1" applyAlignment="1" applyProtection="1">
      <alignment horizontal="center"/>
    </xf>
    <xf numFmtId="0" fontId="12" fillId="5" borderId="23" xfId="0" applyFont="1" applyFill="1" applyBorder="1" applyAlignment="1" applyProtection="1">
      <alignment horizontal="center"/>
    </xf>
    <xf numFmtId="0" fontId="12" fillId="2" borderId="21" xfId="0" applyFont="1" applyFill="1" applyBorder="1" applyAlignment="1" applyProtection="1">
      <alignment horizontal="center"/>
    </xf>
    <xf numFmtId="0" fontId="12" fillId="2" borderId="22" xfId="0" applyFont="1" applyFill="1" applyBorder="1" applyAlignment="1" applyProtection="1">
      <alignment horizontal="center"/>
    </xf>
    <xf numFmtId="0" fontId="12" fillId="2" borderId="23" xfId="0" applyFont="1" applyFill="1" applyBorder="1" applyAlignment="1" applyProtection="1">
      <alignment horizontal="center"/>
    </xf>
    <xf numFmtId="0" fontId="11" fillId="0" borderId="7" xfId="0" applyFont="1" applyBorder="1" applyAlignment="1" applyProtection="1">
      <alignment horizontal="justify"/>
    </xf>
    <xf numFmtId="0" fontId="11" fillId="0" borderId="0" xfId="0" applyFont="1" applyBorder="1" applyAlignment="1" applyProtection="1">
      <alignment horizontal="justify"/>
    </xf>
    <xf numFmtId="39" fontId="12" fillId="2" borderId="8" xfId="0" applyNumberFormat="1" applyFont="1" applyFill="1" applyBorder="1" applyAlignment="1" applyProtection="1">
      <alignment horizontal="center"/>
      <protection locked="0"/>
    </xf>
    <xf numFmtId="164" fontId="12" fillId="2" borderId="8" xfId="0" applyNumberFormat="1" applyFont="1" applyFill="1" applyBorder="1" applyAlignment="1" applyProtection="1">
      <alignment horizontal="center"/>
      <protection locked="0"/>
    </xf>
    <xf numFmtId="0" fontId="11" fillId="0" borderId="7" xfId="0" quotePrefix="1" applyFont="1" applyBorder="1" applyAlignment="1" applyProtection="1">
      <alignment horizontal="left"/>
    </xf>
    <xf numFmtId="1" fontId="11" fillId="0" borderId="8" xfId="0" applyNumberFormat="1" applyFont="1" applyFill="1" applyBorder="1" applyAlignment="1" applyProtection="1">
      <alignment horizontal="center"/>
    </xf>
    <xf numFmtId="0" fontId="11" fillId="0" borderId="4" xfId="0" quotePrefix="1" applyFont="1" applyBorder="1" applyAlignment="1" applyProtection="1">
      <alignment horizontal="left"/>
    </xf>
    <xf numFmtId="0" fontId="11" fillId="0" borderId="5" xfId="0" applyFont="1" applyBorder="1" applyAlignment="1" applyProtection="1">
      <alignment horizontal="justify"/>
    </xf>
    <xf numFmtId="39" fontId="12" fillId="2" borderId="6" xfId="0" applyNumberFormat="1" applyFont="1" applyFill="1" applyBorder="1" applyAlignment="1" applyProtection="1">
      <alignment horizontal="center"/>
      <protection locked="0"/>
    </xf>
    <xf numFmtId="0" fontId="11" fillId="0" borderId="10" xfId="0" applyFont="1" applyBorder="1" applyAlignment="1" applyProtection="1">
      <alignment horizontal="justify"/>
    </xf>
    <xf numFmtId="2" fontId="11" fillId="0" borderId="10" xfId="0" applyNumberFormat="1" applyFont="1" applyFill="1" applyBorder="1" applyAlignment="1" applyProtection="1">
      <alignment horizontal="center"/>
      <protection locked="0"/>
    </xf>
    <xf numFmtId="0" fontId="12" fillId="4" borderId="21" xfId="0" applyFont="1" applyFill="1" applyBorder="1" applyAlignment="1" applyProtection="1">
      <alignment horizontal="center"/>
    </xf>
    <xf numFmtId="0" fontId="12" fillId="4" borderId="22" xfId="0" applyFont="1" applyFill="1" applyBorder="1" applyAlignment="1" applyProtection="1">
      <alignment horizontal="center"/>
    </xf>
    <xf numFmtId="0" fontId="12" fillId="4" borderId="23" xfId="0" applyFont="1" applyFill="1" applyBorder="1" applyAlignment="1" applyProtection="1">
      <alignment horizontal="center"/>
    </xf>
    <xf numFmtId="39" fontId="12" fillId="0" borderId="8" xfId="0" applyNumberFormat="1" applyFont="1" applyFill="1" applyBorder="1" applyAlignment="1" applyProtection="1">
      <alignment horizontal="center"/>
    </xf>
    <xf numFmtId="0" fontId="12" fillId="0" borderId="0" xfId="0" applyFont="1" applyBorder="1" applyAlignment="1" applyProtection="1">
      <alignment horizontal="justify"/>
    </xf>
    <xf numFmtId="39" fontId="12" fillId="0" borderId="8" xfId="0" applyNumberFormat="1" applyFont="1" applyBorder="1" applyAlignment="1" applyProtection="1">
      <alignment horizontal="center"/>
    </xf>
    <xf numFmtId="0" fontId="12" fillId="0" borderId="7" xfId="0" applyFont="1" applyBorder="1" applyAlignment="1" applyProtection="1">
      <alignment horizontal="justify"/>
    </xf>
    <xf numFmtId="39" fontId="12" fillId="0" borderId="19" xfId="0" applyNumberFormat="1" applyFont="1" applyBorder="1" applyAlignment="1" applyProtection="1">
      <alignment horizontal="center"/>
    </xf>
    <xf numFmtId="0" fontId="12" fillId="0" borderId="4" xfId="0" quotePrefix="1" applyFont="1" applyBorder="1" applyAlignment="1" applyProtection="1">
      <alignment horizontal="left"/>
    </xf>
    <xf numFmtId="0" fontId="12" fillId="0" borderId="5" xfId="0" applyFont="1" applyBorder="1" applyAlignment="1" applyProtection="1">
      <alignment horizontal="justify"/>
    </xf>
    <xf numFmtId="2" fontId="12" fillId="0" borderId="20" xfId="0" applyNumberFormat="1" applyFont="1" applyBorder="1" applyAlignment="1" applyProtection="1">
      <alignment horizontal="center"/>
    </xf>
    <xf numFmtId="0" fontId="12" fillId="0" borderId="0" xfId="0" applyFont="1" applyProtection="1"/>
    <xf numFmtId="0" fontId="12" fillId="0" borderId="0" xfId="0" applyFont="1" applyAlignment="1" applyProtection="1">
      <alignment horizontal="center"/>
    </xf>
    <xf numFmtId="2" fontId="12" fillId="0" borderId="0" xfId="0" applyNumberFormat="1" applyFont="1" applyBorder="1" applyAlignment="1" applyProtection="1">
      <alignment horizontal="center"/>
    </xf>
    <xf numFmtId="0" fontId="12" fillId="5" borderId="1" xfId="0" applyFont="1" applyFill="1" applyBorder="1" applyAlignment="1" applyProtection="1">
      <alignment horizontal="center" wrapText="1"/>
    </xf>
    <xf numFmtId="0" fontId="12" fillId="5" borderId="2" xfId="0" applyFont="1" applyFill="1" applyBorder="1" applyAlignment="1" applyProtection="1">
      <alignment horizontal="center" wrapText="1"/>
    </xf>
    <xf numFmtId="0" fontId="12" fillId="5" borderId="3" xfId="0" applyFont="1" applyFill="1" applyBorder="1" applyAlignment="1" applyProtection="1">
      <alignment horizontal="center" wrapText="1"/>
    </xf>
    <xf numFmtId="0" fontId="11" fillId="0" borderId="9" xfId="0" quotePrefix="1" applyFont="1" applyBorder="1" applyAlignment="1" applyProtection="1">
      <alignment horizontal="left" wrapText="1"/>
    </xf>
    <xf numFmtId="0" fontId="11" fillId="0" borderId="10" xfId="0" quotePrefix="1" applyFont="1" applyBorder="1" applyAlignment="1" applyProtection="1">
      <alignment horizontal="left" wrapText="1"/>
    </xf>
    <xf numFmtId="0" fontId="11" fillId="0" borderId="11" xfId="0" quotePrefix="1" applyFont="1" applyBorder="1" applyAlignment="1" applyProtection="1">
      <alignment horizontal="left" wrapText="1"/>
    </xf>
    <xf numFmtId="0" fontId="13" fillId="0" borderId="0" xfId="0" applyFont="1" applyProtection="1"/>
    <xf numFmtId="0" fontId="13" fillId="0" borderId="0" xfId="0" applyFont="1" applyAlignment="1" applyProtection="1">
      <alignment horizontal="right"/>
    </xf>
    <xf numFmtId="0" fontId="14" fillId="0" borderId="1" xfId="0" applyFont="1" applyFill="1" applyBorder="1" applyAlignment="1" applyProtection="1">
      <alignment horizontal="center"/>
    </xf>
    <xf numFmtId="0" fontId="14" fillId="0" borderId="2" xfId="0" applyFont="1" applyFill="1" applyBorder="1" applyAlignment="1" applyProtection="1">
      <alignment horizontal="center"/>
    </xf>
    <xf numFmtId="0" fontId="14" fillId="0" borderId="3" xfId="0" applyFont="1" applyFill="1" applyBorder="1" applyAlignment="1" applyProtection="1">
      <alignment horizontal="center"/>
    </xf>
    <xf numFmtId="0" fontId="13" fillId="0" borderId="4" xfId="0" applyFont="1" applyFill="1" applyBorder="1" applyAlignment="1" applyProtection="1">
      <alignment horizontal="left" wrapText="1"/>
    </xf>
    <xf numFmtId="0" fontId="13" fillId="0" borderId="5" xfId="0" applyFont="1" applyFill="1" applyBorder="1" applyAlignment="1" applyProtection="1">
      <alignment horizontal="left" wrapText="1"/>
    </xf>
    <xf numFmtId="0" fontId="13" fillId="0" borderId="6" xfId="0" applyFont="1" applyFill="1" applyBorder="1" applyAlignment="1" applyProtection="1">
      <alignment horizontal="left" wrapText="1"/>
    </xf>
    <xf numFmtId="0" fontId="13" fillId="0" borderId="0" xfId="0" applyFont="1" applyFill="1" applyBorder="1" applyAlignment="1" applyProtection="1">
      <alignment horizontal="left" wrapText="1"/>
    </xf>
    <xf numFmtId="0" fontId="15" fillId="5" borderId="21" xfId="0" quotePrefix="1" applyFont="1" applyFill="1" applyBorder="1" applyAlignment="1" applyProtection="1">
      <alignment horizontal="center"/>
    </xf>
    <xf numFmtId="0" fontId="15" fillId="5" borderId="22" xfId="0" applyFont="1" applyFill="1" applyBorder="1" applyAlignment="1" applyProtection="1">
      <alignment horizontal="center"/>
    </xf>
    <xf numFmtId="0" fontId="15" fillId="5" borderId="23" xfId="0" applyFont="1" applyFill="1" applyBorder="1" applyAlignment="1" applyProtection="1">
      <alignment horizontal="center"/>
    </xf>
    <xf numFmtId="0" fontId="15" fillId="2" borderId="21" xfId="0" applyFont="1" applyFill="1" applyBorder="1" applyAlignment="1" applyProtection="1">
      <alignment horizontal="center"/>
    </xf>
    <xf numFmtId="0" fontId="15" fillId="2" borderId="22" xfId="0" applyFont="1" applyFill="1" applyBorder="1" applyAlignment="1" applyProtection="1">
      <alignment horizontal="center"/>
    </xf>
    <xf numFmtId="0" fontId="15" fillId="2" borderId="23" xfId="0" applyFont="1" applyFill="1" applyBorder="1" applyAlignment="1" applyProtection="1">
      <alignment horizontal="center"/>
    </xf>
    <xf numFmtId="0" fontId="13" fillId="0" borderId="7" xfId="0" applyFont="1" applyBorder="1" applyAlignment="1" applyProtection="1">
      <alignment horizontal="justify"/>
    </xf>
    <xf numFmtId="0" fontId="13" fillId="0" borderId="0" xfId="0" applyFont="1" applyBorder="1" applyAlignment="1" applyProtection="1">
      <alignment horizontal="justify"/>
    </xf>
    <xf numFmtId="39" fontId="15" fillId="2" borderId="8" xfId="0" applyNumberFormat="1" applyFont="1" applyFill="1" applyBorder="1" applyAlignment="1" applyProtection="1">
      <alignment horizontal="center"/>
      <protection locked="0"/>
    </xf>
    <xf numFmtId="164" fontId="15" fillId="2" borderId="8" xfId="0" applyNumberFormat="1" applyFont="1" applyFill="1" applyBorder="1" applyAlignment="1" applyProtection="1">
      <alignment horizontal="center"/>
      <protection locked="0"/>
    </xf>
    <xf numFmtId="0" fontId="13" fillId="0" borderId="7" xfId="0" quotePrefix="1" applyFont="1" applyBorder="1" applyAlignment="1" applyProtection="1">
      <alignment horizontal="left"/>
    </xf>
    <xf numFmtId="1" fontId="13" fillId="0" borderId="8" xfId="0" applyNumberFormat="1" applyFont="1" applyFill="1" applyBorder="1" applyAlignment="1" applyProtection="1">
      <alignment horizontal="center"/>
    </xf>
    <xf numFmtId="0" fontId="13" fillId="0" borderId="4" xfId="0" quotePrefix="1" applyFont="1" applyBorder="1" applyAlignment="1" applyProtection="1">
      <alignment horizontal="left"/>
    </xf>
    <xf numFmtId="0" fontId="13" fillId="0" borderId="5" xfId="0" applyFont="1" applyBorder="1" applyAlignment="1" applyProtection="1">
      <alignment horizontal="justify"/>
    </xf>
    <xf numFmtId="39" fontId="15" fillId="2" borderId="6" xfId="0" applyNumberFormat="1" applyFont="1" applyFill="1" applyBorder="1" applyAlignment="1" applyProtection="1">
      <alignment horizontal="center"/>
      <protection locked="0"/>
    </xf>
    <xf numFmtId="0" fontId="13" fillId="0" borderId="10" xfId="0" applyFont="1" applyBorder="1" applyAlignment="1" applyProtection="1">
      <alignment horizontal="justify"/>
    </xf>
    <xf numFmtId="2" fontId="13" fillId="0" borderId="10" xfId="0" applyNumberFormat="1" applyFont="1" applyFill="1" applyBorder="1" applyAlignment="1" applyProtection="1">
      <alignment horizontal="center"/>
      <protection locked="0"/>
    </xf>
    <xf numFmtId="0" fontId="15" fillId="4" borderId="21" xfId="0" applyFont="1" applyFill="1" applyBorder="1" applyAlignment="1" applyProtection="1">
      <alignment horizontal="center"/>
    </xf>
    <xf numFmtId="0" fontId="15" fillId="4" borderId="22" xfId="0" applyFont="1" applyFill="1" applyBorder="1" applyAlignment="1" applyProtection="1">
      <alignment horizontal="center"/>
    </xf>
    <xf numFmtId="0" fontId="15" fillId="4" borderId="23" xfId="0" applyFont="1" applyFill="1" applyBorder="1" applyAlignment="1" applyProtection="1">
      <alignment horizontal="center"/>
    </xf>
    <xf numFmtId="39" fontId="15" fillId="0" borderId="8" xfId="0" applyNumberFormat="1" applyFont="1" applyFill="1" applyBorder="1" applyAlignment="1" applyProtection="1">
      <alignment horizontal="center"/>
    </xf>
    <xf numFmtId="0" fontId="15" fillId="0" borderId="0" xfId="0" applyFont="1" applyBorder="1" applyAlignment="1" applyProtection="1">
      <alignment horizontal="justify"/>
    </xf>
    <xf numFmtId="39" fontId="15" fillId="0" borderId="8" xfId="0" applyNumberFormat="1" applyFont="1" applyBorder="1" applyAlignment="1" applyProtection="1">
      <alignment horizontal="center"/>
    </xf>
    <xf numFmtId="0" fontId="15" fillId="0" borderId="7" xfId="0" applyFont="1" applyBorder="1" applyAlignment="1" applyProtection="1">
      <alignment horizontal="justify"/>
    </xf>
    <xf numFmtId="39" fontId="15" fillId="0" borderId="19" xfId="0" applyNumberFormat="1" applyFont="1" applyBorder="1" applyAlignment="1" applyProtection="1">
      <alignment horizontal="center"/>
    </xf>
    <xf numFmtId="0" fontId="15" fillId="0" borderId="4" xfId="0" quotePrefix="1" applyFont="1" applyBorder="1" applyAlignment="1" applyProtection="1">
      <alignment horizontal="left"/>
    </xf>
    <xf numFmtId="0" fontId="15" fillId="0" borderId="5" xfId="0" applyFont="1" applyBorder="1" applyAlignment="1" applyProtection="1">
      <alignment horizontal="justify"/>
    </xf>
    <xf numFmtId="2" fontId="15" fillId="0" borderId="20" xfId="0" applyNumberFormat="1" applyFont="1" applyBorder="1" applyAlignment="1" applyProtection="1">
      <alignment horizontal="center"/>
    </xf>
    <xf numFmtId="0" fontId="15" fillId="0" borderId="0" xfId="0" applyFont="1" applyProtection="1"/>
    <xf numFmtId="0" fontId="15" fillId="0" borderId="0" xfId="0" applyFont="1" applyAlignment="1" applyProtection="1">
      <alignment horizontal="center"/>
    </xf>
    <xf numFmtId="2" fontId="15" fillId="0" borderId="0" xfId="0" applyNumberFormat="1" applyFont="1" applyBorder="1" applyAlignment="1" applyProtection="1">
      <alignment horizontal="center"/>
    </xf>
    <xf numFmtId="0" fontId="15" fillId="5" borderId="1" xfId="0" applyFont="1" applyFill="1" applyBorder="1" applyAlignment="1" applyProtection="1">
      <alignment horizontal="center" wrapText="1"/>
    </xf>
    <xf numFmtId="0" fontId="15" fillId="5" borderId="2" xfId="0" applyFont="1" applyFill="1" applyBorder="1" applyAlignment="1" applyProtection="1">
      <alignment horizontal="center" wrapText="1"/>
    </xf>
    <xf numFmtId="0" fontId="15" fillId="5" borderId="3" xfId="0" applyFont="1" applyFill="1" applyBorder="1" applyAlignment="1" applyProtection="1">
      <alignment horizontal="center" wrapText="1"/>
    </xf>
    <xf numFmtId="0" fontId="13" fillId="0" borderId="9" xfId="0" quotePrefix="1" applyFont="1" applyBorder="1" applyAlignment="1" applyProtection="1">
      <alignment horizontal="left" wrapText="1"/>
    </xf>
    <xf numFmtId="0" fontId="13" fillId="0" borderId="10" xfId="0" quotePrefix="1" applyFont="1" applyBorder="1" applyAlignment="1" applyProtection="1">
      <alignment horizontal="left" wrapText="1"/>
    </xf>
    <xf numFmtId="0" fontId="13" fillId="0" borderId="11" xfId="0" quotePrefix="1" applyFont="1" applyBorder="1" applyAlignment="1" applyProtection="1">
      <alignment horizontal="left" wrapText="1"/>
    </xf>
    <xf numFmtId="0" fontId="13" fillId="0" borderId="0" xfId="0" quotePrefix="1" applyFont="1" applyBorder="1" applyAlignment="1" applyProtection="1">
      <alignment wrapText="1"/>
    </xf>
    <xf numFmtId="0" fontId="13" fillId="0" borderId="0" xfId="0" applyFont="1" applyAlignment="1" applyProtection="1">
      <alignment horizontal="center"/>
    </xf>
    <xf numFmtId="0" fontId="16" fillId="0" borderId="0" xfId="0" applyFont="1" applyAlignment="1" applyProtection="1">
      <alignment horizontal="center"/>
    </xf>
    <xf numFmtId="0" fontId="16" fillId="0" borderId="0" xfId="0" applyFont="1" applyAlignment="1" applyProtection="1">
      <alignment horizontal="right"/>
    </xf>
    <xf numFmtId="2" fontId="16" fillId="0" borderId="0" xfId="0" applyNumberFormat="1" applyFont="1" applyAlignment="1" applyProtection="1">
      <alignment horizontal="center"/>
    </xf>
  </cellXfs>
  <cellStyles count="2">
    <cellStyle name="Hyperlink" xfId="1" builtinId="8"/>
    <cellStyle name="Normal" xfId="0" builtinId="0"/>
  </cellStyles>
  <dxfs count="4">
    <dxf>
      <fill>
        <patternFill>
          <bgColor rgb="FFFF0000"/>
        </patternFill>
      </fill>
    </dxf>
    <dxf>
      <fill>
        <patternFill>
          <bgColor rgb="FF92D050"/>
        </patternFill>
      </fill>
    </dxf>
    <dxf>
      <fill>
        <patternFill>
          <bgColor rgb="FFFF0000"/>
        </patternFill>
      </fill>
    </dxf>
    <dxf>
      <fill>
        <patternFill>
          <bgColor rgb="FF92D050"/>
        </patternFill>
      </fill>
    </dxf>
  </dxfs>
  <tableStyles count="0" defaultTableStyle="TableStyleMedium9"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4A186-8B5D-486B-BF22-AC9BF6D4E74A}">
  <sheetPr codeName="Sheet2">
    <tabColor theme="5"/>
  </sheetPr>
  <dimension ref="B1:E26"/>
  <sheetViews>
    <sheetView showGridLines="0" workbookViewId="0">
      <selection activeCell="D8" sqref="D8"/>
    </sheetView>
  </sheetViews>
  <sheetFormatPr defaultColWidth="9.140625" defaultRowHeight="15"/>
  <cols>
    <col min="1" max="1" width="1.5703125" style="2" customWidth="1"/>
    <col min="2" max="2" width="68" style="29" customWidth="1"/>
    <col min="3" max="3" width="2.42578125" style="3" customWidth="1"/>
    <col min="4" max="4" width="14.85546875" style="32" customWidth="1"/>
    <col min="5" max="5" width="10.140625" style="2" bestFit="1" customWidth="1"/>
    <col min="6" max="16384" width="9.140625" style="2"/>
  </cols>
  <sheetData>
    <row r="1" spans="2:5" ht="15.75" thickBot="1">
      <c r="C1" s="2"/>
      <c r="D1" s="30"/>
    </row>
    <row r="2" spans="2:5">
      <c r="B2" s="42" t="s">
        <v>11</v>
      </c>
      <c r="C2" s="43"/>
      <c r="D2" s="44"/>
      <c r="E2" s="9"/>
    </row>
    <row r="3" spans="2:5" ht="59.25" customHeight="1" thickBot="1">
      <c r="B3" s="45" t="s">
        <v>12</v>
      </c>
      <c r="C3" s="46"/>
      <c r="D3" s="47"/>
      <c r="E3" s="10"/>
    </row>
    <row r="4" spans="2:5" s="5" customFormat="1" ht="13.5" customHeight="1" thickBot="1">
      <c r="B4" s="48"/>
      <c r="C4" s="48"/>
      <c r="D4" s="48"/>
      <c r="E4" s="39"/>
    </row>
    <row r="5" spans="2:5" s="5" customFormat="1" ht="13.5" customHeight="1" thickBot="1">
      <c r="B5" s="49" t="s">
        <v>28</v>
      </c>
      <c r="C5" s="50"/>
      <c r="D5" s="51"/>
      <c r="E5" s="6"/>
    </row>
    <row r="6" spans="2:5" s="7" customFormat="1">
      <c r="B6" s="52" t="s">
        <v>20</v>
      </c>
      <c r="C6" s="53"/>
      <c r="D6" s="54"/>
    </row>
    <row r="7" spans="2:5" s="7" customFormat="1" ht="15" customHeight="1">
      <c r="B7" s="55" t="s">
        <v>29</v>
      </c>
      <c r="C7" s="56"/>
      <c r="D7" s="57"/>
    </row>
    <row r="8" spans="2:5" s="7" customFormat="1" ht="15" customHeight="1">
      <c r="B8" s="55" t="s">
        <v>7</v>
      </c>
      <c r="C8" s="56"/>
      <c r="D8" s="58"/>
    </row>
    <row r="9" spans="2:5" s="7" customFormat="1" ht="15" customHeight="1">
      <c r="B9" s="55" t="s">
        <v>8</v>
      </c>
      <c r="C9" s="56"/>
      <c r="D9" s="57"/>
    </row>
    <row r="10" spans="2:5" s="7" customFormat="1" ht="15" customHeight="1">
      <c r="B10" s="59" t="s">
        <v>21</v>
      </c>
      <c r="C10" s="56"/>
      <c r="D10" s="60" t="e">
        <f>VLOOKUP(D8,PayPeriods!$G$4:$H$29,2,FALSE)</f>
        <v>#N/A</v>
      </c>
    </row>
    <row r="11" spans="2:5" s="7" customFormat="1" ht="15" customHeight="1">
      <c r="B11" s="55" t="s">
        <v>9</v>
      </c>
      <c r="C11" s="56"/>
      <c r="D11" s="57"/>
    </row>
    <row r="12" spans="2:5" s="7" customFormat="1" ht="15" customHeight="1" thickBot="1">
      <c r="B12" s="61" t="s">
        <v>22</v>
      </c>
      <c r="C12" s="62"/>
      <c r="D12" s="63"/>
    </row>
    <row r="13" spans="2:5" s="7" customFormat="1" ht="15" customHeight="1" thickBot="1">
      <c r="B13" s="64"/>
      <c r="C13" s="64"/>
      <c r="D13" s="65"/>
    </row>
    <row r="14" spans="2:5" s="7" customFormat="1" ht="15" customHeight="1">
      <c r="B14" s="66" t="s">
        <v>26</v>
      </c>
      <c r="C14" s="67"/>
      <c r="D14" s="68"/>
    </row>
    <row r="15" spans="2:5" s="8" customFormat="1" ht="15" customHeight="1">
      <c r="B15" s="55" t="s">
        <v>1</v>
      </c>
      <c r="C15" s="56"/>
      <c r="D15" s="69">
        <f>D7</f>
        <v>0</v>
      </c>
    </row>
    <row r="16" spans="2:5" s="8" customFormat="1" ht="15" customHeight="1">
      <c r="B16" s="59" t="s">
        <v>23</v>
      </c>
      <c r="C16" s="70" t="s">
        <v>2</v>
      </c>
      <c r="D16" s="71" t="e">
        <f>D9*D10</f>
        <v>#N/A</v>
      </c>
    </row>
    <row r="17" spans="2:4" s="8" customFormat="1" ht="15" customHeight="1">
      <c r="B17" s="59" t="s">
        <v>10</v>
      </c>
      <c r="C17" s="70" t="s">
        <v>3</v>
      </c>
      <c r="D17" s="71">
        <f>D11+D12</f>
        <v>0</v>
      </c>
    </row>
    <row r="18" spans="2:4" s="8" customFormat="1" ht="15" customHeight="1">
      <c r="B18" s="72" t="s">
        <v>5</v>
      </c>
      <c r="C18" s="70" t="s">
        <v>4</v>
      </c>
      <c r="D18" s="73" t="e">
        <f>D15+D16-D17</f>
        <v>#N/A</v>
      </c>
    </row>
    <row r="19" spans="2:4" s="8" customFormat="1" ht="15" customHeight="1">
      <c r="B19" s="59" t="s">
        <v>24</v>
      </c>
      <c r="C19" s="70" t="s">
        <v>3</v>
      </c>
      <c r="D19" s="69" t="e">
        <f>VLOOKUP(D9,PayPeriods!$I$4:$J$6,2,FALSE)</f>
        <v>#N/A</v>
      </c>
    </row>
    <row r="20" spans="2:4" s="7" customFormat="1" ht="15" customHeight="1" thickBot="1">
      <c r="B20" s="74" t="s">
        <v>25</v>
      </c>
      <c r="C20" s="75" t="s">
        <v>0</v>
      </c>
      <c r="D20" s="76" t="e">
        <f>IF(D19&gt;D18,"No Forfeiture",D18-D19)</f>
        <v>#N/A</v>
      </c>
    </row>
    <row r="21" spans="2:4" ht="12.95" customHeight="1" thickBot="1">
      <c r="B21" s="77"/>
      <c r="C21" s="78"/>
      <c r="D21" s="79"/>
    </row>
    <row r="22" spans="2:4" s="34" customFormat="1" ht="21" customHeight="1" thickBot="1">
      <c r="B22" s="80" t="s">
        <v>6</v>
      </c>
      <c r="C22" s="81"/>
      <c r="D22" s="82"/>
    </row>
    <row r="23" spans="2:4" s="4" customFormat="1" ht="47.25" customHeight="1" thickBot="1">
      <c r="B23" s="83" t="s">
        <v>19</v>
      </c>
      <c r="C23" s="84"/>
      <c r="D23" s="85"/>
    </row>
    <row r="24" spans="2:4" ht="12.75">
      <c r="B24" s="35"/>
      <c r="C24" s="35"/>
      <c r="D24" s="35"/>
    </row>
    <row r="25" spans="2:4" s="1" customFormat="1">
      <c r="B25" s="29"/>
      <c r="C25" s="3"/>
      <c r="D25" s="32"/>
    </row>
    <row r="26" spans="2:4" s="1" customFormat="1">
      <c r="B26" s="31" t="s">
        <v>0</v>
      </c>
      <c r="C26" s="11"/>
      <c r="D26" s="33"/>
    </row>
  </sheetData>
  <sheetProtection password="C0E1" sheet="1" selectLockedCells="1"/>
  <dataConsolidate/>
  <mergeCells count="7">
    <mergeCell ref="B23:D23"/>
    <mergeCell ref="B2:D2"/>
    <mergeCell ref="B3:D3"/>
    <mergeCell ref="B5:D5"/>
    <mergeCell ref="B6:D6"/>
    <mergeCell ref="B14:D14"/>
    <mergeCell ref="B22:D22"/>
  </mergeCells>
  <conditionalFormatting sqref="D20">
    <cfRule type="containsText" dxfId="3" priority="1" operator="containsText" text="No Forfeiture">
      <formula>NOT(ISERROR(SEARCH("No Forfeiture",D20)))</formula>
    </cfRule>
    <cfRule type="cellIs" dxfId="2" priority="2" operator="greaterThan">
      <formula>0</formula>
    </cfRule>
  </conditionalFormatting>
  <pageMargins left="0.75" right="0.75" top="1" bottom="1" header="0.5" footer="0.5"/>
  <pageSetup orientation="portrait"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770FDDC-B06D-4277-97A5-3FB0CBA3F1D5}">
          <x14:formula1>
            <xm:f>PayPeriods!$I$4:$I$6</xm:f>
          </x14:formula1>
          <xm:sqref>D9</xm:sqref>
        </x14:dataValidation>
        <x14:dataValidation type="list" allowBlank="1" showInputMessage="1" showErrorMessage="1" xr:uid="{B1C46CF6-2316-4E4E-B0B1-B33A5B880F4A}">
          <x14:formula1>
            <xm:f>PayPeriods!$G$3:$G$29</xm:f>
          </x14:formula1>
          <xm:sqref>D8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5"/>
  </sheetPr>
  <dimension ref="B1:E26"/>
  <sheetViews>
    <sheetView showGridLines="0" tabSelected="1" workbookViewId="0">
      <selection activeCell="D7" sqref="D7"/>
    </sheetView>
  </sheetViews>
  <sheetFormatPr defaultColWidth="9.140625" defaultRowHeight="14.25"/>
  <cols>
    <col min="1" max="1" width="1.5703125" style="2" customWidth="1"/>
    <col min="2" max="2" width="68" style="86" customWidth="1"/>
    <col min="3" max="3" width="2.42578125" style="87" customWidth="1"/>
    <col min="4" max="4" width="14.85546875" style="133" customWidth="1"/>
    <col min="5" max="5" width="10.140625" style="2" bestFit="1" customWidth="1"/>
    <col min="6" max="16384" width="9.140625" style="2"/>
  </cols>
  <sheetData>
    <row r="1" spans="2:5" ht="15" thickBot="1">
      <c r="C1" s="86"/>
      <c r="D1" s="87"/>
    </row>
    <row r="2" spans="2:5" ht="15">
      <c r="B2" s="88" t="s">
        <v>11</v>
      </c>
      <c r="C2" s="89"/>
      <c r="D2" s="90"/>
      <c r="E2" s="9"/>
    </row>
    <row r="3" spans="2:5" ht="58.5" customHeight="1" thickBot="1">
      <c r="B3" s="91" t="s">
        <v>12</v>
      </c>
      <c r="C3" s="92"/>
      <c r="D3" s="93"/>
      <c r="E3" s="10"/>
    </row>
    <row r="4" spans="2:5" s="5" customFormat="1" ht="13.5" customHeight="1" thickBot="1">
      <c r="B4" s="94"/>
      <c r="C4" s="94"/>
      <c r="D4" s="94"/>
      <c r="E4" s="39"/>
    </row>
    <row r="5" spans="2:5" s="5" customFormat="1" ht="13.5" customHeight="1" thickBot="1">
      <c r="B5" s="95" t="s">
        <v>27</v>
      </c>
      <c r="C5" s="96"/>
      <c r="D5" s="97"/>
      <c r="E5" s="6"/>
    </row>
    <row r="6" spans="2:5" s="7" customFormat="1" ht="15">
      <c r="B6" s="98" t="s">
        <v>20</v>
      </c>
      <c r="C6" s="99"/>
      <c r="D6" s="100"/>
    </row>
    <row r="7" spans="2:5" s="7" customFormat="1" ht="15" customHeight="1">
      <c r="B7" s="101" t="s">
        <v>30</v>
      </c>
      <c r="C7" s="102"/>
      <c r="D7" s="103"/>
    </row>
    <row r="8" spans="2:5" s="7" customFormat="1" ht="15" customHeight="1">
      <c r="B8" s="101" t="s">
        <v>7</v>
      </c>
      <c r="C8" s="102"/>
      <c r="D8" s="104"/>
    </row>
    <row r="9" spans="2:5" s="7" customFormat="1" ht="15" customHeight="1">
      <c r="B9" s="101" t="s">
        <v>8</v>
      </c>
      <c r="C9" s="102"/>
      <c r="D9" s="103"/>
    </row>
    <row r="10" spans="2:5" s="7" customFormat="1" ht="15" customHeight="1">
      <c r="B10" s="105" t="s">
        <v>21</v>
      </c>
      <c r="C10" s="102"/>
      <c r="D10" s="106" t="e">
        <f>VLOOKUP(D8,PayPeriods!$B$4:$C$27,2,FALSE)</f>
        <v>#N/A</v>
      </c>
    </row>
    <row r="11" spans="2:5" s="7" customFormat="1" ht="15" customHeight="1">
      <c r="B11" s="101" t="s">
        <v>9</v>
      </c>
      <c r="C11" s="102"/>
      <c r="D11" s="103"/>
    </row>
    <row r="12" spans="2:5" s="7" customFormat="1" ht="15" customHeight="1" thickBot="1">
      <c r="B12" s="107" t="s">
        <v>22</v>
      </c>
      <c r="C12" s="108"/>
      <c r="D12" s="109"/>
    </row>
    <row r="13" spans="2:5" s="7" customFormat="1" ht="15" customHeight="1" thickBot="1">
      <c r="B13" s="110"/>
      <c r="C13" s="110"/>
      <c r="D13" s="111"/>
    </row>
    <row r="14" spans="2:5" s="7" customFormat="1" ht="15" customHeight="1">
      <c r="B14" s="112" t="s">
        <v>26</v>
      </c>
      <c r="C14" s="113"/>
      <c r="D14" s="114"/>
    </row>
    <row r="15" spans="2:5" s="8" customFormat="1" ht="15" customHeight="1">
      <c r="B15" s="101" t="s">
        <v>1</v>
      </c>
      <c r="C15" s="102"/>
      <c r="D15" s="115">
        <f>D7</f>
        <v>0</v>
      </c>
    </row>
    <row r="16" spans="2:5" s="8" customFormat="1" ht="15" customHeight="1">
      <c r="B16" s="105" t="s">
        <v>23</v>
      </c>
      <c r="C16" s="116" t="s">
        <v>2</v>
      </c>
      <c r="D16" s="117" t="e">
        <f>D9*D10</f>
        <v>#N/A</v>
      </c>
    </row>
    <row r="17" spans="2:4" s="8" customFormat="1" ht="15" customHeight="1">
      <c r="B17" s="105" t="s">
        <v>10</v>
      </c>
      <c r="C17" s="116" t="s">
        <v>3</v>
      </c>
      <c r="D17" s="117">
        <f>D11+D12</f>
        <v>0</v>
      </c>
    </row>
    <row r="18" spans="2:4" s="8" customFormat="1" ht="15" customHeight="1">
      <c r="B18" s="118" t="s">
        <v>5</v>
      </c>
      <c r="C18" s="116" t="s">
        <v>4</v>
      </c>
      <c r="D18" s="119" t="e">
        <f>D15+D16-D17</f>
        <v>#N/A</v>
      </c>
    </row>
    <row r="19" spans="2:4" s="8" customFormat="1" ht="15" customHeight="1">
      <c r="B19" s="105" t="s">
        <v>24</v>
      </c>
      <c r="C19" s="116" t="s">
        <v>3</v>
      </c>
      <c r="D19" s="115" t="e">
        <f>VLOOKUP(D9,PayPeriods!$D$4:$E$6,2,FALSE)</f>
        <v>#N/A</v>
      </c>
    </row>
    <row r="20" spans="2:4" s="7" customFormat="1" ht="15" customHeight="1" thickBot="1">
      <c r="B20" s="120" t="s">
        <v>25</v>
      </c>
      <c r="C20" s="121" t="s">
        <v>0</v>
      </c>
      <c r="D20" s="122" t="e">
        <f>IF(D19&gt;D18,"No Forfeiture",D18-D19)</f>
        <v>#N/A</v>
      </c>
    </row>
    <row r="21" spans="2:4" ht="12.95" customHeight="1" thickBot="1">
      <c r="B21" s="123"/>
      <c r="C21" s="124"/>
      <c r="D21" s="125"/>
    </row>
    <row r="22" spans="2:4" s="34" customFormat="1" ht="16.5" thickBot="1">
      <c r="B22" s="126" t="s">
        <v>6</v>
      </c>
      <c r="C22" s="127"/>
      <c r="D22" s="128"/>
    </row>
    <row r="23" spans="2:4" s="4" customFormat="1" ht="46.5" customHeight="1" thickBot="1">
      <c r="B23" s="129" t="s">
        <v>19</v>
      </c>
      <c r="C23" s="130"/>
      <c r="D23" s="131"/>
    </row>
    <row r="24" spans="2:4">
      <c r="B24" s="132"/>
      <c r="C24" s="132"/>
      <c r="D24" s="132"/>
    </row>
    <row r="25" spans="2:4" s="1" customFormat="1">
      <c r="B25" s="86"/>
      <c r="C25" s="87"/>
      <c r="D25" s="133"/>
    </row>
    <row r="26" spans="2:4" s="1" customFormat="1">
      <c r="B26" s="134" t="s">
        <v>0</v>
      </c>
      <c r="C26" s="135"/>
      <c r="D26" s="136"/>
    </row>
  </sheetData>
  <sheetProtection password="C0E1" sheet="1" selectLockedCells="1"/>
  <dataConsolidate/>
  <mergeCells count="7">
    <mergeCell ref="B2:D2"/>
    <mergeCell ref="B3:D3"/>
    <mergeCell ref="B22:D22"/>
    <mergeCell ref="B6:D6"/>
    <mergeCell ref="B23:D23"/>
    <mergeCell ref="B14:D14"/>
    <mergeCell ref="B5:D5"/>
  </mergeCells>
  <phoneticPr fontId="3" type="noConversion"/>
  <conditionalFormatting sqref="D20">
    <cfRule type="containsText" dxfId="1" priority="1" operator="containsText" text="No Forfeiture">
      <formula>NOT(ISERROR(SEARCH("No Forfeiture",D20)))</formula>
    </cfRule>
    <cfRule type="cellIs" dxfId="0" priority="2" operator="greaterThan">
      <formula>0</formula>
    </cfRule>
  </conditionalFormatting>
  <pageMargins left="0.75" right="0.75" top="1" bottom="1" header="0.5" footer="0.5"/>
  <pageSetup orientation="portrait"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1000000}">
          <x14:formula1>
            <xm:f>PayPeriods!$B$3:$B$27</xm:f>
          </x14:formula1>
          <xm:sqref>D8</xm:sqref>
        </x14:dataValidation>
        <x14:dataValidation type="list" allowBlank="1" showInputMessage="1" showErrorMessage="1" xr:uid="{00000000-0002-0000-0100-000000000000}">
          <x14:formula1>
            <xm:f>PayPeriods!$D$4:$D$6</xm:f>
          </x14:formula1>
          <xm:sqref>D9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J29"/>
  <sheetViews>
    <sheetView showGridLines="0" workbookViewId="0">
      <selection activeCell="B27" sqref="B27"/>
    </sheetView>
  </sheetViews>
  <sheetFormatPr defaultRowHeight="12.75"/>
  <cols>
    <col min="1" max="1" width="1.5703125" customWidth="1"/>
    <col min="2" max="2" width="9.140625" style="12"/>
    <col min="6" max="6" width="1.5703125" customWidth="1"/>
    <col min="7" max="7" width="10.140625" bestFit="1" customWidth="1"/>
  </cols>
  <sheetData>
    <row r="2" spans="2:10" s="16" customFormat="1">
      <c r="B2" s="40" t="s">
        <v>17</v>
      </c>
      <c r="C2" s="41"/>
      <c r="D2" s="41"/>
      <c r="E2" s="41"/>
      <c r="G2" s="40" t="s">
        <v>18</v>
      </c>
      <c r="H2" s="41"/>
      <c r="I2" s="41"/>
      <c r="J2" s="41"/>
    </row>
    <row r="3" spans="2:10" s="16" customFormat="1" ht="51">
      <c r="B3" s="17" t="s">
        <v>13</v>
      </c>
      <c r="C3" s="18" t="s">
        <v>14</v>
      </c>
      <c r="D3" s="18" t="s">
        <v>15</v>
      </c>
      <c r="E3" s="18" t="s">
        <v>16</v>
      </c>
      <c r="G3" s="17" t="s">
        <v>13</v>
      </c>
      <c r="H3" s="18" t="s">
        <v>14</v>
      </c>
      <c r="I3" s="18" t="s">
        <v>15</v>
      </c>
      <c r="J3" s="18" t="s">
        <v>16</v>
      </c>
    </row>
    <row r="4" spans="2:10">
      <c r="B4" s="13">
        <v>43480</v>
      </c>
      <c r="C4" s="19">
        <v>23</v>
      </c>
      <c r="D4" s="26">
        <v>5</v>
      </c>
      <c r="E4" s="19">
        <v>120</v>
      </c>
      <c r="G4" s="36">
        <v>43476</v>
      </c>
      <c r="H4" s="19">
        <v>25</v>
      </c>
      <c r="I4" s="22">
        <v>4.62</v>
      </c>
      <c r="J4" s="23">
        <v>120</v>
      </c>
    </row>
    <row r="5" spans="2:10">
      <c r="B5" s="14">
        <v>43131</v>
      </c>
      <c r="C5" s="20">
        <f>+C4-1</f>
        <v>22</v>
      </c>
      <c r="D5" s="27">
        <v>6.67</v>
      </c>
      <c r="E5" s="20">
        <v>160</v>
      </c>
      <c r="G5" s="37">
        <v>43490</v>
      </c>
      <c r="H5" s="20">
        <v>24</v>
      </c>
      <c r="I5" s="24">
        <v>6.16</v>
      </c>
      <c r="J5" s="20">
        <v>160</v>
      </c>
    </row>
    <row r="6" spans="2:10">
      <c r="B6" s="14">
        <v>43146</v>
      </c>
      <c r="C6" s="20">
        <f t="shared" ref="C6:C27" si="0">+C5-1</f>
        <v>21</v>
      </c>
      <c r="D6" s="28">
        <v>8.34</v>
      </c>
      <c r="E6" s="21">
        <v>200</v>
      </c>
      <c r="G6" s="37">
        <v>43504</v>
      </c>
      <c r="H6" s="20">
        <v>23</v>
      </c>
      <c r="I6" s="25">
        <v>7.7</v>
      </c>
      <c r="J6" s="21">
        <v>200</v>
      </c>
    </row>
    <row r="7" spans="2:10">
      <c r="B7" s="14">
        <v>43159</v>
      </c>
      <c r="C7" s="20">
        <f t="shared" si="0"/>
        <v>20</v>
      </c>
      <c r="G7" s="37">
        <v>43518</v>
      </c>
      <c r="H7" s="20">
        <v>22</v>
      </c>
    </row>
    <row r="8" spans="2:10">
      <c r="B8" s="14">
        <v>43174</v>
      </c>
      <c r="C8" s="20">
        <f t="shared" si="0"/>
        <v>19</v>
      </c>
      <c r="G8" s="37">
        <v>43532</v>
      </c>
      <c r="H8" s="20">
        <v>21</v>
      </c>
    </row>
    <row r="9" spans="2:10">
      <c r="B9" s="14">
        <v>43553</v>
      </c>
      <c r="C9" s="20">
        <f t="shared" si="0"/>
        <v>18</v>
      </c>
      <c r="G9" s="37">
        <v>43546</v>
      </c>
      <c r="H9" s="20">
        <v>20</v>
      </c>
    </row>
    <row r="10" spans="2:10">
      <c r="B10" s="14">
        <v>43570</v>
      </c>
      <c r="C10" s="20">
        <f t="shared" si="0"/>
        <v>17</v>
      </c>
      <c r="G10" s="37">
        <v>43560</v>
      </c>
      <c r="H10" s="20">
        <v>19</v>
      </c>
    </row>
    <row r="11" spans="2:10">
      <c r="B11" s="14">
        <v>43220</v>
      </c>
      <c r="C11" s="20">
        <f t="shared" si="0"/>
        <v>16</v>
      </c>
      <c r="G11" s="37">
        <v>43574</v>
      </c>
      <c r="H11" s="20">
        <v>18</v>
      </c>
    </row>
    <row r="12" spans="2:10">
      <c r="B12" s="14">
        <v>43235</v>
      </c>
      <c r="C12" s="20">
        <f t="shared" si="0"/>
        <v>15</v>
      </c>
      <c r="G12" s="37">
        <v>43588</v>
      </c>
      <c r="H12" s="20">
        <v>17</v>
      </c>
    </row>
    <row r="13" spans="2:10">
      <c r="B13" s="14">
        <v>43251</v>
      </c>
      <c r="C13" s="20">
        <f t="shared" si="0"/>
        <v>14</v>
      </c>
      <c r="G13" s="37">
        <v>43602</v>
      </c>
      <c r="H13" s="20">
        <v>16</v>
      </c>
    </row>
    <row r="14" spans="2:10">
      <c r="B14" s="14">
        <v>43630</v>
      </c>
      <c r="C14" s="20">
        <f t="shared" si="0"/>
        <v>13</v>
      </c>
      <c r="G14" s="37">
        <v>43616</v>
      </c>
      <c r="H14" s="20">
        <v>15</v>
      </c>
    </row>
    <row r="15" spans="2:10">
      <c r="B15" s="14">
        <v>43644</v>
      </c>
      <c r="C15" s="20">
        <f t="shared" si="0"/>
        <v>12</v>
      </c>
      <c r="G15" s="37">
        <v>43630</v>
      </c>
      <c r="H15" s="20">
        <v>14</v>
      </c>
    </row>
    <row r="16" spans="2:10">
      <c r="B16" s="14">
        <v>43661</v>
      </c>
      <c r="C16" s="20">
        <f t="shared" si="0"/>
        <v>11</v>
      </c>
      <c r="G16" s="37">
        <v>43644</v>
      </c>
      <c r="H16" s="20">
        <v>13</v>
      </c>
    </row>
    <row r="17" spans="2:8">
      <c r="B17" s="14">
        <v>43312</v>
      </c>
      <c r="C17" s="20">
        <f t="shared" si="0"/>
        <v>10</v>
      </c>
      <c r="G17" s="37">
        <v>43658</v>
      </c>
      <c r="H17" s="20">
        <v>12</v>
      </c>
    </row>
    <row r="18" spans="2:8">
      <c r="B18" s="14">
        <v>43327</v>
      </c>
      <c r="C18" s="20">
        <f t="shared" si="0"/>
        <v>9</v>
      </c>
      <c r="G18" s="37">
        <v>43672</v>
      </c>
      <c r="H18" s="20">
        <v>11</v>
      </c>
    </row>
    <row r="19" spans="2:8">
      <c r="B19" s="14">
        <v>43707</v>
      </c>
      <c r="C19" s="20">
        <f t="shared" si="0"/>
        <v>8</v>
      </c>
      <c r="G19" s="37">
        <v>43686</v>
      </c>
      <c r="H19" s="20">
        <v>10</v>
      </c>
    </row>
    <row r="20" spans="2:8">
      <c r="B20" s="14">
        <v>43721</v>
      </c>
      <c r="C20" s="20">
        <f t="shared" si="0"/>
        <v>7</v>
      </c>
      <c r="G20" s="37">
        <v>43700</v>
      </c>
      <c r="H20" s="20">
        <v>9</v>
      </c>
    </row>
    <row r="21" spans="2:8">
      <c r="B21" s="14">
        <v>43738</v>
      </c>
      <c r="C21" s="20">
        <f t="shared" si="0"/>
        <v>6</v>
      </c>
      <c r="G21" s="37">
        <v>43714</v>
      </c>
      <c r="H21" s="20">
        <v>8</v>
      </c>
    </row>
    <row r="22" spans="2:8">
      <c r="B22" s="14">
        <v>43388</v>
      </c>
      <c r="C22" s="20">
        <f t="shared" si="0"/>
        <v>5</v>
      </c>
      <c r="G22" s="37">
        <v>43728</v>
      </c>
      <c r="H22" s="20">
        <v>7</v>
      </c>
    </row>
    <row r="23" spans="2:8">
      <c r="B23" s="14">
        <v>43404</v>
      </c>
      <c r="C23" s="20">
        <f t="shared" si="0"/>
        <v>4</v>
      </c>
      <c r="G23" s="37">
        <v>43742</v>
      </c>
      <c r="H23" s="20">
        <v>6</v>
      </c>
    </row>
    <row r="24" spans="2:8">
      <c r="B24" s="14">
        <v>43419</v>
      </c>
      <c r="C24" s="20">
        <f t="shared" si="0"/>
        <v>3</v>
      </c>
      <c r="G24" s="37">
        <v>43756</v>
      </c>
      <c r="H24" s="20">
        <v>5</v>
      </c>
    </row>
    <row r="25" spans="2:8">
      <c r="B25" s="14">
        <v>43798</v>
      </c>
      <c r="C25" s="20">
        <f t="shared" si="0"/>
        <v>2</v>
      </c>
      <c r="G25" s="37">
        <v>43770</v>
      </c>
      <c r="H25" s="20">
        <v>4</v>
      </c>
    </row>
    <row r="26" spans="2:8">
      <c r="B26" s="14">
        <v>43812</v>
      </c>
      <c r="C26" s="20">
        <f t="shared" si="0"/>
        <v>1</v>
      </c>
      <c r="G26" s="37">
        <v>43784</v>
      </c>
      <c r="H26" s="20">
        <v>3</v>
      </c>
    </row>
    <row r="27" spans="2:8">
      <c r="B27" s="15">
        <v>43465</v>
      </c>
      <c r="C27" s="21">
        <f t="shared" si="0"/>
        <v>0</v>
      </c>
      <c r="G27" s="37">
        <v>43798</v>
      </c>
      <c r="H27" s="20">
        <v>2</v>
      </c>
    </row>
    <row r="28" spans="2:8">
      <c r="G28" s="37">
        <v>43812</v>
      </c>
      <c r="H28" s="20">
        <v>1</v>
      </c>
    </row>
    <row r="29" spans="2:8">
      <c r="G29" s="38">
        <v>43826</v>
      </c>
      <c r="H29" s="21">
        <v>0</v>
      </c>
    </row>
  </sheetData>
  <mergeCells count="2">
    <mergeCell ref="G2:J2"/>
    <mergeCell ref="B2:E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documentManagement>
    <MediaServiceOCR xmlns="bff7be3d-333c-4ecf-bbec-ae1e04d5589c" xsi:nil="true"/>
    <MediaServiceAutoTags xmlns="bff7be3d-333c-4ecf-bbec-ae1e04d5589c" xsi:nil="true"/>
    <n885e02c2f3e4c3b9de74f2507ee73fc xmlns="9286f989-e08a-4f86-953b-1b5b935f3586">
      <Terms xmlns="http://schemas.microsoft.com/office/infopath/2007/PartnerControls">
        <TermInfo xmlns="http://schemas.microsoft.com/office/infopath/2007/PartnerControls">
          <TermName xmlns="http://schemas.microsoft.com/office/infopath/2007/PartnerControls">1654</TermName>
          <TermId xmlns="http://schemas.microsoft.com/office/infopath/2007/PartnerControls">f2c7b351-9b57-4fa9-a6dc-ced1303bfe9c</TermId>
        </TermInfo>
        <TermInfo xmlns="http://schemas.microsoft.com/office/infopath/2007/PartnerControls">
          <TermName xmlns="http://schemas.microsoft.com/office/infopath/2007/PartnerControls">1899</TermName>
          <TermId xmlns="http://schemas.microsoft.com/office/infopath/2007/PartnerControls">de1374f1-85bd-48d4-ac32-11b7281cab5f</TermId>
        </TermInfo>
        <TermInfo xmlns="http://schemas.microsoft.com/office/infopath/2007/PartnerControls">
          <TermName xmlns="http://schemas.microsoft.com/office/infopath/2007/PartnerControls">1010</TermName>
          <TermId xmlns="http://schemas.microsoft.com/office/infopath/2007/PartnerControls">68cfa43e-35ec-4d50-96f9-a2291a5d07ae</TermId>
        </TermInfo>
        <TermInfo xmlns="http://schemas.microsoft.com/office/infopath/2007/PartnerControls">
          <TermName xmlns="http://schemas.microsoft.com/office/infopath/2007/PartnerControls">1548</TermName>
          <TermId xmlns="http://schemas.microsoft.com/office/infopath/2007/PartnerControls">1f016024-4df9-40fd-876e-33b9946fdbb7</TermId>
        </TermInfo>
        <TermInfo xmlns="http://schemas.microsoft.com/office/infopath/2007/PartnerControls">
          <TermName xmlns="http://schemas.microsoft.com/office/infopath/2007/PartnerControls">1693</TermName>
          <TermId xmlns="http://schemas.microsoft.com/office/infopath/2007/PartnerControls">90d57df4-9c0c-43b1-9000-590ce6fac1d8</TermId>
        </TermInfo>
        <TermInfo xmlns="http://schemas.microsoft.com/office/infopath/2007/PartnerControls">
          <TermName xmlns="http://schemas.microsoft.com/office/infopath/2007/PartnerControls">1888</TermName>
          <TermId xmlns="http://schemas.microsoft.com/office/infopath/2007/PartnerControls">cc7f79e1-2be3-447e-909d-5309564870c1</TermId>
        </TermInfo>
        <TermInfo xmlns="http://schemas.microsoft.com/office/infopath/2007/PartnerControls">
          <TermName xmlns="http://schemas.microsoft.com/office/infopath/2007/PartnerControls">8000</TermName>
          <TermId xmlns="http://schemas.microsoft.com/office/infopath/2007/PartnerControls">a6e6922f-cc3d-4b93-922e-88eebac6aab2</TermId>
        </TermInfo>
        <TermInfo xmlns="http://schemas.microsoft.com/office/infopath/2007/PartnerControls">
          <TermName xmlns="http://schemas.microsoft.com/office/infopath/2007/PartnerControls">1001</TermName>
          <TermId xmlns="http://schemas.microsoft.com/office/infopath/2007/PartnerControls">4f6361e0-d4bd-4f4c-aecf-de3986d778f8</TermId>
        </TermInfo>
      </Terms>
    </n885e02c2f3e4c3b9de74f2507ee73fc>
    <TaxCatchAll xmlns="230e9df3-be65-4c73-a93b-d1236ebd677e">
      <Value>82</Value>
      <Value>2401</Value>
      <Value>3170</Value>
      <Value>874</Value>
      <Value>873</Value>
      <Value>872</Value>
      <Value>871</Value>
      <Value>870</Value>
      <Value>868</Value>
    </TaxCatchAll>
    <fb41d153ef274c34a529b2528e4e1422 xmlns="9286f989-e08a-4f86-953b-1b5b935f3586">
      <Terms xmlns="http://schemas.microsoft.com/office/infopath/2007/PartnerControls">
        <TermInfo xmlns="http://schemas.microsoft.com/office/infopath/2007/PartnerControls">
          <TermName xmlns="http://schemas.microsoft.com/office/infopath/2007/PartnerControls">Employees</TermName>
          <TermId xmlns="http://schemas.microsoft.com/office/infopath/2007/PartnerControls">39af09ae-c7e4-4018-a36c-3962e5a4c92b</TermId>
        </TermInfo>
      </Terms>
    </fb41d153ef274c34a529b2528e4e1422>
    <_dlc_DocId xmlns="230e9df3-be65-4c73-a93b-d1236ebd677e">7WRUUYH4E22J-56001701-27153</_dlc_DocId>
    <_dlc_DocIdUrl xmlns="230e9df3-be65-4c73-a93b-d1236ebd677e">
      <Url>https://microsoft.sharepoint.com/sites/hrw/DocLibrary/_layouts/15/DocIdRedir.aspx?ID=7WRUUYH4E22J-56001701-27153</Url>
      <Description>7WRUUYH4E22J-56001701-27153</Description>
    </_dlc_DocIdUrl>
    <MediaServiceKeyPoints xmlns="bff7be3d-333c-4ecf-bbec-ae1e04d5589c" xsi:nil="true"/>
    <_ip_UnifiedCompliancePolicyUIAction xmlns="http://schemas.microsoft.com/sharepoint/v3" xsi:nil="true"/>
    <_ip_UnifiedCompliancePolicyProperties xmlns="http://schemas.microsoft.com/sharepoint/v3" xsi:nil="true"/>
    <TaxCatchAllLabel xmlns="230e9df3-be65-4c73-a93b-d1236ebd677e"/>
    <_dlc_DocIdPersistId xmlns="230e9df3-be65-4c73-a93b-d1236ebd67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HRW Document" ma:contentTypeID="0x010100C88CDF3B66CCBF458980FA8A7E7946B30049E951E9449C0A4E84C7211FAF7A939E" ma:contentTypeVersion="39" ma:contentTypeDescription="Document with metadata for display on HRweb." ma:contentTypeScope="" ma:versionID="0d2aeafdfb56e3001b26494a0ce62b0d">
  <xsd:schema xmlns:xsd="http://www.w3.org/2001/XMLSchema" xmlns:xs="http://www.w3.org/2001/XMLSchema" xmlns:p="http://schemas.microsoft.com/office/2006/metadata/properties" xmlns:ns1="http://schemas.microsoft.com/sharepoint/v3" xmlns:ns2="230e9df3-be65-4c73-a93b-d1236ebd677e" xmlns:ns4="bff7be3d-333c-4ecf-bbec-ae1e04d5589c" xmlns:ns5="9286f989-e08a-4f86-953b-1b5b935f3586" targetNamespace="http://schemas.microsoft.com/office/2006/metadata/properties" ma:root="true" ma:fieldsID="a93d1a8ff5a903c14c2e503490649e69" ns1:_="" ns2:_="" ns4:_="" ns5:_="">
    <xsd:import namespace="http://schemas.microsoft.com/sharepoint/v3"/>
    <xsd:import namespace="230e9df3-be65-4c73-a93b-d1236ebd677e"/>
    <xsd:import namespace="bff7be3d-333c-4ecf-bbec-ae1e04d5589c"/>
    <xsd:import namespace="9286f989-e08a-4f86-953b-1b5b935f3586"/>
    <xsd:element name="properties">
      <xsd:complexType>
        <xsd:sequence>
          <xsd:element name="documentManagement">
            <xsd:complexType>
              <xsd:all>
                <xsd:element ref="ns2:_dlc_DocIdUrl" minOccurs="0"/>
                <xsd:element ref="ns4:MediaServiceKeyPoints" minOccurs="0"/>
                <xsd:element ref="ns2:_dlc_DocId" minOccurs="0"/>
                <xsd:element ref="ns2:_dlc_DocIdPersistId" minOccurs="0"/>
                <xsd:element ref="ns5:n885e02c2f3e4c3b9de74f2507ee73fc" minOccurs="0"/>
                <xsd:element ref="ns2:TaxCatchAll" minOccurs="0"/>
                <xsd:element ref="ns2:TaxCatchAllLabel" minOccurs="0"/>
                <xsd:element ref="ns5:fb41d153ef274c34a529b2528e4e1422" minOccurs="0"/>
                <xsd:element ref="ns4:MediaServiceMetadata" minOccurs="0"/>
                <xsd:element ref="ns4:MediaServiceFastMetadata" minOccurs="0"/>
                <xsd:element ref="ns4:MediaServiceDateTaken" minOccurs="0"/>
                <xsd:element ref="ns4:MediaServiceAutoTags" minOccurs="0"/>
                <xsd:element ref="ns4:MediaServiceOCR" minOccurs="0"/>
                <xsd:element ref="ns5:SharedWithUsers" minOccurs="0"/>
                <xsd:element ref="ns5:SharedWithDetails" minOccurs="0"/>
                <xsd:element ref="ns5:LastSharedByUser" minOccurs="0"/>
                <xsd:element ref="ns5:LastSharedByTime" minOccurs="0"/>
                <xsd:element ref="ns4:MediaServiceEventHashCode" minOccurs="0"/>
                <xsd:element ref="ns4:MediaServiceGenerationTime" minOccurs="0"/>
                <xsd:element ref="ns4:MediaServiceAuto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0" nillable="true" ma:displayName="Unified Compliance Policy Properties" ma:hidden="true" ma:internalName="_ip_UnifiedCompliancePolicyProperties" ma:readOnly="false">
      <xsd:simpleType>
        <xsd:restriction base="dms:Note"/>
      </xsd:simpleType>
    </xsd:element>
    <xsd:element name="_ip_UnifiedCompliancePolicyUIAction" ma:index="3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_dlc_DocIdUrl" ma:index="2"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8" nillable="true" ma:displayName="Document ID Value" ma:description="The value of the document ID assigned to this item." ma:hidden="true" ma:internalName="_dlc_DocId" ma:readOnly="false">
      <xsd:simpleType>
        <xsd:restriction base="dms:Text"/>
      </xsd:simpleType>
    </xsd:element>
    <xsd:element name="_dlc_DocIdPersistId" ma:index="10" nillable="true" ma:displayName="Persist ID" ma:description="Keep ID on add." ma:hidden="true" ma:internalName="_dlc_DocIdPersistId" ma:readOnly="false">
      <xsd:simpleType>
        <xsd:restriction base="dms:Boolean"/>
      </xsd:simpleType>
    </xsd:element>
    <xsd:element name="TaxCatchAll" ma:index="12" nillable="true" ma:displayName="Taxonomy Catch All Column" ma:hidden="true" ma:list="{2eb81fe8-14e1-4e08-9314-895933bb1147}" ma:internalName="TaxCatchAll" ma:readOnly="false" ma:showField="CatchAllData" ma:web="9286f989-e08a-4f86-953b-1b5b935f3586">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eb81fe8-14e1-4e08-9314-895933bb1147}" ma:internalName="TaxCatchAllLabel" ma:readOnly="false" ma:showField="CatchAllDataLabel" ma:web="9286f989-e08a-4f86-953b-1b5b935f358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ff7be3d-333c-4ecf-bbec-ae1e04d5589c" elementFormDefault="qualified">
    <xsd:import namespace="http://schemas.microsoft.com/office/2006/documentManagement/types"/>
    <xsd:import namespace="http://schemas.microsoft.com/office/infopath/2007/PartnerControls"/>
    <xsd:element name="MediaServiceKeyPoints" ma:index="5" nillable="true" ma:displayName="KeyPoints" ma:internalName="MediaServiceKeyPoints" ma:readOnly="false">
      <xsd:simpleType>
        <xsd:restriction base="dms:Note">
          <xsd:maxLength value="255"/>
        </xsd:restriction>
      </xsd:simpleType>
    </xsd:element>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Tags" ma:index="20" nillable="true" ma:displayName="MediaServiceAutoTags" ma:hidden="true" ma:internalName="MediaServiceAutoTags" ma:readOnly="true">
      <xsd:simpleType>
        <xsd:restriction base="dms:Text"/>
      </xsd:simpleType>
    </xsd:element>
    <xsd:element name="MediaServiceOCR" ma:index="21" nillable="true" ma:displayName="MediaServiceOCR" ma:hidden="true" ma:internalName="MediaServiceOCR" ma:readOnly="true">
      <xsd:simpleType>
        <xsd:restriction base="dms:Note"/>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AutoKeyPoints" ma:index="28" nillable="true" ma:displayName="MediaServiceAutoKeyPoints" ma:hidden="true" ma:internalName="MediaServiceAutoKeyPoint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286f989-e08a-4f86-953b-1b5b935f3586" elementFormDefault="qualified">
    <xsd:import namespace="http://schemas.microsoft.com/office/2006/documentManagement/types"/>
    <xsd:import namespace="http://schemas.microsoft.com/office/infopath/2007/PartnerControls"/>
    <xsd:element name="n885e02c2f3e4c3b9de74f2507ee73fc" ma:index="11" nillable="true" ma:taxonomy="true" ma:internalName="n885e02c2f3e4c3b9de74f2507ee73fc" ma:taxonomyFieldName="HRW_x0020_Company_x0020_Code" ma:displayName="HRW Company Code" ma:readOnly="false" ma:default="" ma:fieldId="{7885e02c-2f3e-4c3b-9de7-4f2507ee73fc}" ma:taxonomyMulti="true" ma:sspId="e385fb40-52d4-4fae-9c5b-3e8ff8a5878e" ma:termSetId="4d74e6a9-0749-4fdc-ae2c-a4f52f3e8f35" ma:anchorId="259f2dd4-7621-44e2-8f2d-c882ef09aa2f" ma:open="false" ma:isKeyword="false">
      <xsd:complexType>
        <xsd:sequence>
          <xsd:element ref="pc:Terms" minOccurs="0" maxOccurs="1"/>
        </xsd:sequence>
      </xsd:complexType>
    </xsd:element>
    <xsd:element name="fb41d153ef274c34a529b2528e4e1422" ma:index="15" nillable="true" ma:taxonomy="true" ma:internalName="fb41d153ef274c34a529b2528e4e1422" ma:taxonomyFieldName="HRW_x0020_Role" ma:displayName="HRW Role" ma:readOnly="false" ma:default="" ma:fieldId="{fb41d153-ef27-4c34-a529-b2528e4e1422}" ma:taxonomyMulti="true" ma:sspId="e385fb40-52d4-4fae-9c5b-3e8ff8a5878e" ma:termSetId="308f713a-5c5c-4ad3-8b5f-464d89afad64" ma:anchorId="00000000-0000-0000-0000-000000000000" ma:open="false" ma:isKeyword="false">
      <xsd:complexType>
        <xsd:sequence>
          <xsd:element ref="pc:Terms" minOccurs="0" maxOccurs="1"/>
        </xsd:sequence>
      </xsd:complexType>
    </xsd:element>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LastSharedByUser" ma:index="24" nillable="true" ma:displayName="Last Shared By User" ma:hidden="true" ma:internalName="LastSharedByUser" ma:readOnly="true">
      <xsd:simpleType>
        <xsd:restriction base="dms:Note"/>
      </xsd:simpleType>
    </xsd:element>
    <xsd:element name="LastSharedByTime" ma:index="25"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70D53C-08A7-4F05-852E-9946F310B3F1}">
  <ds:schemaRefs>
    <ds:schemaRef ds:uri="http://schemas.microsoft.com/sharepoint/events"/>
  </ds:schemaRefs>
</ds:datastoreItem>
</file>

<file path=customXml/itemProps2.xml><?xml version="1.0" encoding="utf-8"?>
<ds:datastoreItem xmlns:ds="http://schemas.openxmlformats.org/officeDocument/2006/customXml" ds:itemID="{091910E9-781B-46D3-A7EB-B060E48D28D5}">
  <ds:schemaRefs>
    <ds:schemaRef ds:uri="http://purl.org/dc/dcmitype/"/>
    <ds:schemaRef ds:uri="http://purl.org/dc/elements/1.1/"/>
    <ds:schemaRef ds:uri="230e9df3-be65-4c73-a93b-d1236ebd677e"/>
    <ds:schemaRef ds:uri="http://schemas.microsoft.com/office/2006/documentManagement/types"/>
    <ds:schemaRef ds:uri="9286f989-e08a-4f86-953b-1b5b935f3586"/>
    <ds:schemaRef ds:uri="http://purl.org/dc/terms/"/>
    <ds:schemaRef ds:uri="http://schemas.openxmlformats.org/package/2006/metadata/core-properties"/>
    <ds:schemaRef ds:uri="http://www.w3.org/XML/1998/namespace"/>
    <ds:schemaRef ds:uri="http://schemas.microsoft.com/office/infopath/2007/PartnerControls"/>
    <ds:schemaRef ds:uri="bff7be3d-333c-4ecf-bbec-ae1e04d5589c"/>
    <ds:schemaRef ds:uri="http://schemas.microsoft.com/office/2006/metadata/properties"/>
  </ds:schemaRefs>
</ds:datastoreItem>
</file>

<file path=customXml/itemProps3.xml><?xml version="1.0" encoding="utf-8"?>
<ds:datastoreItem xmlns:ds="http://schemas.openxmlformats.org/officeDocument/2006/customXml" ds:itemID="{32F401A0-F17B-445B-8671-A2904695D02E}"/>
</file>

<file path=customXml/itemProps4.xml><?xml version="1.0" encoding="utf-8"?>
<ds:datastoreItem xmlns:ds="http://schemas.openxmlformats.org/officeDocument/2006/customXml" ds:itemID="{13FBD6A5-D8EC-457F-90C1-F2D656F157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Hourly Vacation Estimator</vt:lpstr>
      <vt:lpstr>Salary Vacation Estimator</vt:lpstr>
      <vt:lpstr>PayPeriods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Vacation Balance Estimator</dc:title>
  <dc:creator>mbuesgen</dc:creator>
  <cp:keywords>LBI</cp:keywords>
  <cp:lastModifiedBy>Shelly Parries</cp:lastModifiedBy>
  <dcterms:created xsi:type="dcterms:W3CDTF">2005-11-03T18:15:42Z</dcterms:created>
  <dcterms:modified xsi:type="dcterms:W3CDTF">2019-01-15T23:22:21Z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0x010100C88CDF3B66CCBF458980FA8A7E7946B30049E951E9449C0A4E84C7211FAF7A939E</vt:lpwstr>
  </property>
  <property fmtid="{D5CDD505-2E9C-101B-9397-08002B2CF9AE}" pid="3" name="Modified By">
    <vt:lpwstr>i:0#.w|redmond\v-henba</vt:lpwstr>
  </property>
  <property fmtid="{D5CDD505-2E9C-101B-9397-08002B2CF9AE}" pid="4" name="Created By">
    <vt:lpwstr>i:0#.w|redmond\v-henba</vt:lpwstr>
  </property>
  <property fmtid="{D5CDD505-2E9C-101B-9397-08002B2CF9AE}" pid="5" name="FileLeafRef">
    <vt:lpwstr>vacationbalanceestimator.xlsx</vt:lpwstr>
  </property>
  <property fmtid="{D5CDD505-2E9C-101B-9397-08002B2CF9AE}" pid="6" name="source_item_id">
    <vt:lpwstr>7223</vt:lpwstr>
  </property>
  <property fmtid="{D5CDD505-2E9C-101B-9397-08002B2CF9AE}" pid="7" name="_dlc_DocIdItemGuid">
    <vt:lpwstr>1463968c-b6d2-4b6e-9958-b0834699ce85</vt:lpwstr>
  </property>
  <property fmtid="{D5CDD505-2E9C-101B-9397-08002B2CF9AE}" pid="8" name="HRW Role">
    <vt:lpwstr>82;#Employees|39af09ae-c7e4-4018-a36c-3962e5a4c92b</vt:lpwstr>
  </property>
  <property fmtid="{D5CDD505-2E9C-101B-9397-08002B2CF9AE}" pid="9" name="HRW Company Code">
    <vt:lpwstr>870;#1654|f2c7b351-9b57-4fa9-a6dc-ced1303bfe9c;#873;#1899|de1374f1-85bd-48d4-ac32-11b7281cab5f;#868;#1010|68cfa43e-35ec-4d50-96f9-a2291a5d07ae;#872;#1548|1f016024-4df9-40fd-876e-33b9946fdbb7;#871;#1693|90d57df4-9c0c-43b1-9000-590ce6fac1d8;#874;#1888|cc7f79e1-2be3-447e-909d-5309564870c1;#2401;#8000|a6e6922f-cc3d-4b93-922e-88eebac6aab2;#3170;#1001|4f6361e0-d4bd-4f4c-aecf-de3986d778f8</vt:lpwstr>
  </property>
  <property fmtid="{D5CDD505-2E9C-101B-9397-08002B2CF9AE}" pid="10" name="MSIP_Label_f42aa342-8706-4288-bd11-ebb85995028c_Enabled">
    <vt:lpwstr>True</vt:lpwstr>
  </property>
  <property fmtid="{D5CDD505-2E9C-101B-9397-08002B2CF9AE}" pid="11" name="MSIP_Label_f42aa342-8706-4288-bd11-ebb85995028c_SiteId">
    <vt:lpwstr>72f988bf-86f1-41af-91ab-2d7cd011db47</vt:lpwstr>
  </property>
  <property fmtid="{D5CDD505-2E9C-101B-9397-08002B2CF9AE}" pid="12" name="MSIP_Label_f42aa342-8706-4288-bd11-ebb85995028c_Owner">
    <vt:lpwstr>krademac@microsoft.com</vt:lpwstr>
  </property>
  <property fmtid="{D5CDD505-2E9C-101B-9397-08002B2CF9AE}" pid="13" name="MSIP_Label_f42aa342-8706-4288-bd11-ebb85995028c_SetDate">
    <vt:lpwstr>2018-04-09T20:28:04.7074492Z</vt:lpwstr>
  </property>
  <property fmtid="{D5CDD505-2E9C-101B-9397-08002B2CF9AE}" pid="14" name="MSIP_Label_f42aa342-8706-4288-bd11-ebb85995028c_Name">
    <vt:lpwstr>General</vt:lpwstr>
  </property>
  <property fmtid="{D5CDD505-2E9C-101B-9397-08002B2CF9AE}" pid="15" name="MSIP_Label_f42aa342-8706-4288-bd11-ebb85995028c_Application">
    <vt:lpwstr>Microsoft Azure Information Protection</vt:lpwstr>
  </property>
  <property fmtid="{D5CDD505-2E9C-101B-9397-08002B2CF9AE}" pid="16" name="MSIP_Label_f42aa342-8706-4288-bd11-ebb85995028c_Extended_MSFT_Method">
    <vt:lpwstr>Automatic</vt:lpwstr>
  </property>
  <property fmtid="{D5CDD505-2E9C-101B-9397-08002B2CF9AE}" pid="17" name="Sensitivity">
    <vt:lpwstr>General</vt:lpwstr>
  </property>
</Properties>
</file>