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Shared drives\Content\Learning Plans\2. Spreadsheet Analysis\2. Financial Moddeling\1. Financial Modeling\Exercise Revisions\1.2 Financial Projections\"/>
    </mc:Choice>
  </mc:AlternateContent>
  <xr:revisionPtr revIDLastSave="0" documentId="13_ncr:1_{F6101B96-AD9A-44C3-8012-9E35BBDD3C2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xercise 2" sheetId="2" r:id="rId1"/>
    <sheet name="Projections" sheetId="1" r:id="rId2"/>
  </sheets>
  <definedNames>
    <definedName name="Hist_Year">Projections!#REF!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I15" i="1" s="1"/>
  <c r="H16" i="1"/>
  <c r="I16" i="1" s="1"/>
  <c r="J16" i="1" s="1"/>
  <c r="K16" i="1" s="1"/>
  <c r="L16" i="1" s="1"/>
  <c r="E11" i="1"/>
  <c r="F11" i="1"/>
  <c r="G11" i="1"/>
  <c r="D11" i="1"/>
  <c r="D9" i="1"/>
  <c r="E9" i="1"/>
  <c r="F9" i="1"/>
  <c r="G9" i="1"/>
  <c r="D10" i="1"/>
  <c r="E10" i="1"/>
  <c r="F10" i="1"/>
  <c r="G10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H14" i="1"/>
  <c r="I14" i="1" s="1"/>
  <c r="J14" i="1" s="1"/>
  <c r="K14" i="1" s="1"/>
  <c r="L14" i="1" s="1"/>
  <c r="G22" i="1"/>
  <c r="F22" i="1"/>
  <c r="E22" i="1"/>
  <c r="D22" i="1"/>
  <c r="E1" i="1"/>
  <c r="F1" i="1" s="1"/>
  <c r="G1" i="1" s="1"/>
  <c r="H1" i="1" s="1"/>
  <c r="I1" i="1" s="1"/>
  <c r="J1" i="1" s="1"/>
  <c r="K1" i="1" s="1"/>
  <c r="L1" i="1" s="1"/>
  <c r="J15" i="1" l="1"/>
  <c r="I17" i="1"/>
  <c r="H17" i="1"/>
  <c r="H19" i="1" l="1"/>
  <c r="H21" i="1"/>
  <c r="H22" i="1" s="1"/>
  <c r="I19" i="1"/>
  <c r="I21" i="1" s="1"/>
  <c r="I22" i="1" s="1"/>
  <c r="J17" i="1"/>
  <c r="K15" i="1"/>
  <c r="K17" i="1" l="1"/>
  <c r="L15" i="1"/>
  <c r="L17" i="1" s="1"/>
  <c r="J19" i="1"/>
  <c r="J21" i="1" s="1"/>
  <c r="J22" i="1" s="1"/>
  <c r="L19" i="1" l="1"/>
  <c r="L21" i="1" s="1"/>
  <c r="L22" i="1" s="1"/>
  <c r="K19" i="1"/>
  <c r="K21" i="1" s="1"/>
  <c r="K22" i="1" s="1"/>
</calcChain>
</file>

<file path=xl/sharedStrings.xml><?xml version="1.0" encoding="utf-8"?>
<sst xmlns="http://schemas.openxmlformats.org/spreadsheetml/2006/main" count="27" uniqueCount="27">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</sst>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.0_-;\-* #,##0.0_-;_-* &quot;-&quot;??_-;_-@_-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0" xfId="0" applyNumberFormat="1"/>
    <xf numFmtId="166" fontId="2" fillId="0" borderId="3" xfId="0" applyNumberFormat="1" applyFont="1" applyBorder="1"/>
    <xf numFmtId="0" fontId="2" fillId="0" borderId="2" xfId="0" applyFont="1" applyBorder="1"/>
    <xf numFmtId="0" fontId="3" fillId="0" borderId="0" xfId="0" applyFont="1"/>
    <xf numFmtId="0" fontId="2" fillId="0" borderId="0" xfId="0" applyFont="1" applyBorder="1"/>
    <xf numFmtId="165" fontId="2" fillId="0" borderId="2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44" fontId="1" fillId="0" borderId="0" xfId="0" applyNumberFormat="1" applyFont="1" applyBorder="1" applyAlignment="1"/>
    <xf numFmtId="0" fontId="1" fillId="0" borderId="3" xfId="0" applyFont="1" applyBorder="1" applyAlignment="1"/>
    <xf numFmtId="0" fontId="6" fillId="0" borderId="0" xfId="0" applyFont="1" applyBorder="1" applyAlignment="1">
      <alignment horizontal="left" indent="1"/>
    </xf>
    <xf numFmtId="167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6" fillId="0" borderId="0" xfId="0" applyFont="1"/>
    <xf numFmtId="9" fontId="6" fillId="0" borderId="0" xfId="2" applyFont="1"/>
    <xf numFmtId="165" fontId="0" fillId="0" borderId="3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Font="1"/>
    <xf numFmtId="165" fontId="2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167" fontId="6" fillId="0" borderId="0" xfId="0" applyNumberFormat="1" applyFont="1" applyBorder="1"/>
    <xf numFmtId="167" fontId="0" fillId="0" borderId="0" xfId="0" applyNumberFormat="1" applyFont="1" applyBorder="1" applyAlignment="1"/>
    <xf numFmtId="167" fontId="6" fillId="0" borderId="0" xfId="0" applyNumberFormat="1" applyFont="1" applyBorder="1" applyAlignment="1"/>
    <xf numFmtId="167" fontId="7" fillId="4" borderId="0" xfId="0" applyNumberFormat="1" applyFont="1" applyFill="1" applyBorder="1" applyAlignment="1"/>
    <xf numFmtId="166" fontId="6" fillId="0" borderId="0" xfId="0" applyNumberFormat="1" applyFont="1"/>
    <xf numFmtId="166" fontId="3" fillId="0" borderId="0" xfId="0" applyNumberFormat="1" applyFont="1"/>
    <xf numFmtId="166" fontId="2" fillId="0" borderId="0" xfId="0" applyNumberFormat="1" applyFont="1"/>
    <xf numFmtId="166" fontId="0" fillId="0" borderId="3" xfId="1" applyNumberFormat="1" applyFont="1" applyBorder="1" applyAlignment="1">
      <alignment horizontal="right"/>
    </xf>
    <xf numFmtId="165" fontId="2" fillId="5" borderId="2" xfId="1" applyNumberFormat="1" applyFont="1" applyFill="1" applyBorder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28575</xdr:rowOff>
    </xdr:from>
    <xdr:to>
      <xdr:col>12</xdr:col>
      <xdr:colOff>229641</xdr:colOff>
      <xdr:row>11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0500" y="219075"/>
          <a:ext cx="8268741" cy="197167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200"/>
        </a:p>
      </xdr:txBody>
    </xdr:sp>
    <xdr:clientData/>
  </xdr:twoCellAnchor>
  <xdr:twoCellAnchor>
    <xdr:from>
      <xdr:col>0</xdr:col>
      <xdr:colOff>190501</xdr:colOff>
      <xdr:row>1</xdr:row>
      <xdr:rowOff>67818</xdr:rowOff>
    </xdr:from>
    <xdr:to>
      <xdr:col>3</xdr:col>
      <xdr:colOff>50227</xdr:colOff>
      <xdr:row>2</xdr:row>
      <xdr:rowOff>157523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0501" y="258318"/>
          <a:ext cx="191712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 b="1"/>
            <a:t>Exercise 2:</a:t>
          </a:r>
        </a:p>
      </xdr:txBody>
    </xdr:sp>
    <xdr:clientData/>
  </xdr:twoCellAnchor>
  <xdr:twoCellAnchor>
    <xdr:from>
      <xdr:col>3</xdr:col>
      <xdr:colOff>504857</xdr:colOff>
      <xdr:row>1</xdr:row>
      <xdr:rowOff>67818</xdr:rowOff>
    </xdr:from>
    <xdr:to>
      <xdr:col>7</xdr:col>
      <xdr:colOff>646559</xdr:colOff>
      <xdr:row>2</xdr:row>
      <xdr:rowOff>157523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562257" y="258318"/>
          <a:ext cx="2884902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/>
            <a:t>Financial projections</a:t>
          </a:r>
        </a:p>
      </xdr:txBody>
    </xdr:sp>
    <xdr:clientData/>
  </xdr:twoCellAnchor>
  <xdr:twoCellAnchor>
    <xdr:from>
      <xdr:col>0</xdr:col>
      <xdr:colOff>190500</xdr:colOff>
      <xdr:row>5</xdr:row>
      <xdr:rowOff>58797</xdr:rowOff>
    </xdr:from>
    <xdr:to>
      <xdr:col>11</xdr:col>
      <xdr:colOff>473867</xdr:colOff>
      <xdr:row>9</xdr:row>
      <xdr:rowOff>171098</xdr:rowOff>
    </xdr:to>
    <xdr:sp macro="" textlink="">
      <xdr:nvSpPr>
        <xdr:cNvPr id="5" name="TextBox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0500" y="973197"/>
          <a:ext cx="6988967" cy="8438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Instructions:</a:t>
          </a:r>
        </a:p>
        <a:p>
          <a:r>
            <a:rPr lang="en-US" sz="1200"/>
            <a:t>In the 'Projections' tab, calculate the </a:t>
          </a:r>
          <a:r>
            <a:rPr lang="en-US" sz="1200" b="1"/>
            <a:t>projected net</a:t>
          </a:r>
          <a:r>
            <a:rPr lang="en-US" sz="1200" b="1" baseline="0"/>
            <a:t> profit </a:t>
          </a:r>
          <a:r>
            <a:rPr lang="en-US" sz="1200" baseline="0"/>
            <a:t>for the company from 2016 to 2020. Your answers should be calculated in cells H40 to H47. (Note: Net financing costs are assumed to be zero for 2016 to 2020.)</a:t>
          </a:r>
        </a:p>
        <a:p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workbookViewId="0">
      <selection activeCell="D4" sqref="D4"/>
    </sheetView>
  </sheetViews>
  <sheetFormatPr defaultColWidth="8.886718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M42"/>
  <sheetViews>
    <sheetView tabSelected="1" topLeftCell="A19" zoomScale="130" zoomScaleNormal="130" workbookViewId="0">
      <selection activeCell="H35" sqref="H35"/>
    </sheetView>
  </sheetViews>
  <sheetFormatPr defaultColWidth="8.88671875" defaultRowHeight="14.4" x14ac:dyDescent="0.3"/>
  <cols>
    <col min="3" max="3" width="49" bestFit="1" customWidth="1"/>
    <col min="8" max="8" width="9.6640625" bestFit="1" customWidth="1"/>
  </cols>
  <sheetData>
    <row r="1" spans="2:12" x14ac:dyDescent="0.3">
      <c r="B1" s="30" t="s">
        <v>2</v>
      </c>
      <c r="C1" s="31"/>
      <c r="D1" s="32">
        <v>2012</v>
      </c>
      <c r="E1" s="32">
        <f>D1+1</f>
        <v>2013</v>
      </c>
      <c r="F1" s="32">
        <f t="shared" ref="F1" si="0">E1+1</f>
        <v>2014</v>
      </c>
      <c r="G1" s="32">
        <f t="shared" ref="G1" si="1">F1+1</f>
        <v>2015</v>
      </c>
      <c r="H1" s="33">
        <f>G1+1</f>
        <v>2016</v>
      </c>
      <c r="I1" s="33">
        <f t="shared" ref="I1:L1" si="2">H1+1</f>
        <v>2017</v>
      </c>
      <c r="J1" s="33">
        <f t="shared" si="2"/>
        <v>2018</v>
      </c>
      <c r="K1" s="33">
        <f t="shared" si="2"/>
        <v>2019</v>
      </c>
      <c r="L1" s="33">
        <f t="shared" si="2"/>
        <v>2020</v>
      </c>
    </row>
    <row r="2" spans="2:12" x14ac:dyDescent="0.3">
      <c r="B2" s="10"/>
      <c r="C2" s="11"/>
      <c r="D2" s="12"/>
      <c r="E2" s="13"/>
      <c r="F2" s="13"/>
      <c r="G2" s="13"/>
      <c r="H2" s="12"/>
      <c r="I2" s="12"/>
      <c r="J2" s="12"/>
      <c r="K2" s="12"/>
      <c r="L2" s="14"/>
    </row>
    <row r="3" spans="2:12" x14ac:dyDescent="0.3">
      <c r="B3" s="10"/>
      <c r="C3" s="34" t="s">
        <v>5</v>
      </c>
      <c r="D3" s="37"/>
      <c r="E3" s="37">
        <f>(E15-D15)/D15</f>
        <v>0.13725490196078435</v>
      </c>
      <c r="F3" s="37">
        <f t="shared" ref="F3:G4" si="3">(F15-E15)/E15</f>
        <v>0.23275862068965528</v>
      </c>
      <c r="G3" s="37">
        <f t="shared" si="3"/>
        <v>0.41258741258741249</v>
      </c>
      <c r="H3" s="39">
        <v>0.36</v>
      </c>
      <c r="I3" s="39">
        <v>0.35</v>
      </c>
      <c r="J3" s="39">
        <v>0.34</v>
      </c>
      <c r="K3" s="39">
        <v>0.33</v>
      </c>
      <c r="L3" s="39">
        <v>0.32</v>
      </c>
    </row>
    <row r="4" spans="2:12" x14ac:dyDescent="0.3">
      <c r="B4" s="10"/>
      <c r="C4" s="34" t="s">
        <v>7</v>
      </c>
      <c r="D4" s="36"/>
      <c r="E4" s="37">
        <f>(E16-D16)/D16</f>
        <v>4.4444444444445078E-3</v>
      </c>
      <c r="F4" s="37">
        <f t="shared" si="3"/>
        <v>2.2123893805309734E-2</v>
      </c>
      <c r="G4" s="37">
        <f t="shared" si="3"/>
        <v>1.2987012987012863E-2</v>
      </c>
      <c r="H4" s="39">
        <v>1.4E-2</v>
      </c>
      <c r="I4" s="39">
        <v>1.4999999999999999E-2</v>
      </c>
      <c r="J4" s="39">
        <v>1.9E-2</v>
      </c>
      <c r="K4" s="39">
        <v>2.5000000000000001E-2</v>
      </c>
      <c r="L4" s="39">
        <v>2.3E-2</v>
      </c>
    </row>
    <row r="5" spans="2:12" x14ac:dyDescent="0.3">
      <c r="B5" s="10"/>
      <c r="C5" s="15"/>
      <c r="D5" s="36"/>
      <c r="E5" s="38"/>
      <c r="F5" s="38"/>
      <c r="G5" s="38"/>
      <c r="H5" s="16"/>
      <c r="I5" s="16"/>
      <c r="J5" s="16"/>
      <c r="K5" s="16"/>
      <c r="L5" s="16"/>
    </row>
    <row r="6" spans="2:12" x14ac:dyDescent="0.3">
      <c r="B6" s="10"/>
      <c r="C6" s="11" t="s">
        <v>1</v>
      </c>
      <c r="D6" s="35">
        <f>D19/D17</f>
        <v>0.43119266055045868</v>
      </c>
      <c r="E6" s="35">
        <f t="shared" ref="E6:G6" si="4">E19/E17</f>
        <v>0.41812865497076024</v>
      </c>
      <c r="F6" s="35">
        <f t="shared" si="4"/>
        <v>0.40374331550802134</v>
      </c>
      <c r="G6" s="35">
        <f t="shared" si="4"/>
        <v>0.36009174311926606</v>
      </c>
      <c r="H6" s="39">
        <v>0.38</v>
      </c>
      <c r="I6" s="39">
        <v>0.373</v>
      </c>
      <c r="J6" s="39">
        <v>0.36599999999999999</v>
      </c>
      <c r="K6" s="39">
        <v>0.35899999999999999</v>
      </c>
      <c r="L6" s="39">
        <v>0.34200000000000003</v>
      </c>
    </row>
    <row r="7" spans="2:12" x14ac:dyDescent="0.3">
      <c r="B7" s="10"/>
      <c r="C7" s="15"/>
      <c r="D7" s="38"/>
      <c r="E7" s="36"/>
      <c r="F7" s="36"/>
      <c r="G7" s="36"/>
      <c r="H7" s="16"/>
      <c r="I7" s="16"/>
      <c r="J7" s="16"/>
      <c r="K7" s="16"/>
      <c r="L7" s="16"/>
    </row>
    <row r="8" spans="2:12" x14ac:dyDescent="0.3">
      <c r="B8" s="10"/>
      <c r="C8" s="25" t="s">
        <v>23</v>
      </c>
      <c r="D8" s="35">
        <f t="shared" ref="D8:G11" si="5">D25/D$17</f>
        <v>3.9755351681957186E-2</v>
      </c>
      <c r="E8" s="35">
        <f t="shared" si="5"/>
        <v>4.0935672514619874E-2</v>
      </c>
      <c r="F8" s="35">
        <f t="shared" si="5"/>
        <v>3.20855614973262E-2</v>
      </c>
      <c r="G8" s="35">
        <f t="shared" si="5"/>
        <v>2.9816513761467895E-2</v>
      </c>
      <c r="H8" s="39">
        <v>0.04</v>
      </c>
      <c r="I8" s="39">
        <v>0.04</v>
      </c>
      <c r="J8" s="39">
        <v>0.05</v>
      </c>
      <c r="K8" s="39">
        <v>0.05</v>
      </c>
      <c r="L8" s="39">
        <v>0.06</v>
      </c>
    </row>
    <row r="9" spans="2:12" x14ac:dyDescent="0.3">
      <c r="B9" s="10"/>
      <c r="C9" s="25" t="s">
        <v>24</v>
      </c>
      <c r="D9" s="35">
        <f t="shared" si="5"/>
        <v>9.7859327217125383E-2</v>
      </c>
      <c r="E9" s="35">
        <f t="shared" si="5"/>
        <v>0.1023391812865497</v>
      </c>
      <c r="F9" s="35">
        <f t="shared" si="5"/>
        <v>0.10427807486631015</v>
      </c>
      <c r="G9" s="35">
        <f t="shared" si="5"/>
        <v>9.1743119266055051E-2</v>
      </c>
      <c r="H9" s="39">
        <v>9.5000000000000001E-2</v>
      </c>
      <c r="I9" s="39">
        <v>9.8000000000000004E-2</v>
      </c>
      <c r="J9" s="39">
        <v>0.10100000000000001</v>
      </c>
      <c r="K9" s="39">
        <v>0.104</v>
      </c>
      <c r="L9" s="39">
        <v>0.107</v>
      </c>
    </row>
    <row r="10" spans="2:12" x14ac:dyDescent="0.3">
      <c r="B10" s="10"/>
      <c r="C10" s="25" t="s">
        <v>25</v>
      </c>
      <c r="D10" s="35">
        <f t="shared" si="5"/>
        <v>9.1743119266055037E-2</v>
      </c>
      <c r="E10" s="35">
        <f t="shared" si="5"/>
        <v>0.10087719298245613</v>
      </c>
      <c r="F10" s="35">
        <f t="shared" si="5"/>
        <v>0.12165775401069519</v>
      </c>
      <c r="G10" s="35">
        <f t="shared" si="5"/>
        <v>0.12614678899082571</v>
      </c>
      <c r="H10" s="39">
        <v>0.124</v>
      </c>
      <c r="I10" s="39">
        <v>0.122</v>
      </c>
      <c r="J10" s="39">
        <v>0.12</v>
      </c>
      <c r="K10" s="39">
        <v>0.11799999999999999</v>
      </c>
      <c r="L10" s="39">
        <v>0.11600000000000001</v>
      </c>
    </row>
    <row r="11" spans="2:12" x14ac:dyDescent="0.3">
      <c r="B11" s="10"/>
      <c r="C11" s="25" t="s">
        <v>26</v>
      </c>
      <c r="D11" s="35">
        <f t="shared" si="5"/>
        <v>8.5626911314984691E-2</v>
      </c>
      <c r="E11" s="35">
        <f t="shared" si="5"/>
        <v>9.3567251461988299E-2</v>
      </c>
      <c r="F11" s="35">
        <f t="shared" si="5"/>
        <v>8.8235294117647037E-2</v>
      </c>
      <c r="G11" s="35">
        <f t="shared" si="5"/>
        <v>7.7981651376146793E-2</v>
      </c>
      <c r="H11" s="39">
        <v>7.0000000000000007E-2</v>
      </c>
      <c r="I11" s="39">
        <v>7.4999999999999997E-2</v>
      </c>
      <c r="J11" s="39">
        <v>7.4999999999999997E-2</v>
      </c>
      <c r="K11" s="39">
        <v>0.08</v>
      </c>
      <c r="L11" s="39">
        <v>0.08</v>
      </c>
    </row>
    <row r="12" spans="2:12" x14ac:dyDescent="0.3">
      <c r="B12" s="10"/>
      <c r="C12" s="17"/>
      <c r="D12" s="16"/>
      <c r="E12" s="16"/>
      <c r="F12" s="16"/>
      <c r="G12" s="16"/>
      <c r="H12" s="16"/>
      <c r="I12" s="16"/>
      <c r="J12" s="16"/>
      <c r="K12" s="16"/>
      <c r="L12" s="16"/>
    </row>
    <row r="13" spans="2:12" x14ac:dyDescent="0.3">
      <c r="B13" s="10"/>
      <c r="C13" s="17"/>
      <c r="D13" s="16"/>
      <c r="E13" s="16"/>
      <c r="F13" s="16"/>
      <c r="G13" s="16"/>
      <c r="H13" s="16"/>
      <c r="I13" s="16"/>
      <c r="J13" s="16"/>
      <c r="K13" s="16"/>
      <c r="L13" s="16"/>
    </row>
    <row r="14" spans="2:12" x14ac:dyDescent="0.3">
      <c r="B14" s="27" t="s">
        <v>3</v>
      </c>
      <c r="C14" s="28"/>
      <c r="D14" s="29">
        <v>2012</v>
      </c>
      <c r="E14" s="29">
        <v>2013</v>
      </c>
      <c r="F14" s="29">
        <v>2014</v>
      </c>
      <c r="G14" s="29">
        <v>2015</v>
      </c>
      <c r="H14" s="26">
        <f>G14+1</f>
        <v>2016</v>
      </c>
      <c r="I14" s="26">
        <f t="shared" ref="I14:L14" si="6">H14+1</f>
        <v>2017</v>
      </c>
      <c r="J14" s="26">
        <f t="shared" si="6"/>
        <v>2018</v>
      </c>
      <c r="K14" s="26">
        <f t="shared" si="6"/>
        <v>2019</v>
      </c>
      <c r="L14" s="26">
        <f t="shared" si="6"/>
        <v>2020</v>
      </c>
    </row>
    <row r="15" spans="2:12" x14ac:dyDescent="0.3">
      <c r="B15" s="8"/>
      <c r="C15" s="18" t="s">
        <v>4</v>
      </c>
      <c r="D15" s="18">
        <v>10.199999999999999</v>
      </c>
      <c r="E15" s="18">
        <v>11.6</v>
      </c>
      <c r="F15" s="18">
        <v>14.3</v>
      </c>
      <c r="G15" s="18">
        <v>20.2</v>
      </c>
      <c r="H15" s="40">
        <f>G15*(1+H3)</f>
        <v>27.471999999999998</v>
      </c>
      <c r="I15" s="40">
        <f t="shared" ref="I15:L16" si="7">H15*(1+I3)</f>
        <v>37.087200000000003</v>
      </c>
      <c r="J15" s="40">
        <f t="shared" si="7"/>
        <v>49.69684800000001</v>
      </c>
      <c r="K15" s="40">
        <f t="shared" si="7"/>
        <v>66.096807840000011</v>
      </c>
      <c r="L15" s="40">
        <f t="shared" si="7"/>
        <v>87.24778634880002</v>
      </c>
    </row>
    <row r="16" spans="2:12" x14ac:dyDescent="0.3">
      <c r="B16" s="8"/>
      <c r="C16" s="18" t="s">
        <v>6</v>
      </c>
      <c r="D16" s="18">
        <v>22.5</v>
      </c>
      <c r="E16" s="18">
        <v>22.6</v>
      </c>
      <c r="F16" s="18">
        <v>23.1</v>
      </c>
      <c r="G16" s="18">
        <v>23.4</v>
      </c>
      <c r="H16" s="40">
        <f>G16*(1+H4)</f>
        <v>23.727599999999999</v>
      </c>
      <c r="I16" s="40">
        <f t="shared" si="7"/>
        <v>24.083513999999997</v>
      </c>
      <c r="J16" s="40">
        <f t="shared" si="7"/>
        <v>24.541100765999996</v>
      </c>
      <c r="K16" s="40">
        <f t="shared" si="7"/>
        <v>25.154628285149993</v>
      </c>
      <c r="L16" s="40">
        <f t="shared" si="7"/>
        <v>25.733184735708441</v>
      </c>
    </row>
    <row r="17" spans="2:12" x14ac:dyDescent="0.3">
      <c r="B17" s="2"/>
      <c r="C17" s="2" t="s">
        <v>8</v>
      </c>
      <c r="D17" s="2">
        <v>32.700000000000003</v>
      </c>
      <c r="E17" s="2">
        <v>34.200000000000003</v>
      </c>
      <c r="F17" s="2">
        <v>37.400000000000006</v>
      </c>
      <c r="G17" s="2">
        <v>43.599999999999994</v>
      </c>
      <c r="H17" s="5">
        <f>SUM(H15:H16)</f>
        <v>51.199599999999997</v>
      </c>
      <c r="I17" s="5">
        <f t="shared" ref="I17:L17" si="8">SUM(I15:I16)</f>
        <v>61.170714000000004</v>
      </c>
      <c r="J17" s="5">
        <f t="shared" si="8"/>
        <v>74.237948766000002</v>
      </c>
      <c r="K17" s="5">
        <f t="shared" si="8"/>
        <v>91.251436125150008</v>
      </c>
      <c r="L17" s="5">
        <f t="shared" si="8"/>
        <v>112.98097108450847</v>
      </c>
    </row>
    <row r="19" spans="2:12" x14ac:dyDescent="0.3">
      <c r="C19" t="s">
        <v>9</v>
      </c>
      <c r="D19" s="7">
        <v>14.1</v>
      </c>
      <c r="E19" s="7">
        <v>14.3</v>
      </c>
      <c r="F19" s="7">
        <v>15.1</v>
      </c>
      <c r="G19" s="7">
        <v>15.7</v>
      </c>
      <c r="H19" s="41">
        <f>H6*H17</f>
        <v>19.455848</v>
      </c>
      <c r="I19" s="41">
        <f t="shared" ref="I19:L19" si="9">I6*I17</f>
        <v>22.816676322000003</v>
      </c>
      <c r="J19" s="41">
        <f t="shared" si="9"/>
        <v>27.171089248356001</v>
      </c>
      <c r="K19" s="41">
        <f t="shared" si="9"/>
        <v>32.759265568928853</v>
      </c>
      <c r="L19" s="41">
        <f t="shared" si="9"/>
        <v>38.639492110901898</v>
      </c>
    </row>
    <row r="20" spans="2:12" x14ac:dyDescent="0.3">
      <c r="H20" s="4"/>
      <c r="I20" s="4"/>
      <c r="J20" s="4"/>
      <c r="K20" s="4"/>
      <c r="L20" s="4"/>
    </row>
    <row r="21" spans="2:12" x14ac:dyDescent="0.3">
      <c r="C21" s="1" t="s">
        <v>10</v>
      </c>
      <c r="D21" s="1">
        <v>18.600000000000001</v>
      </c>
      <c r="E21" s="1">
        <v>19.900000000000002</v>
      </c>
      <c r="F21" s="1">
        <v>22.300000000000004</v>
      </c>
      <c r="G21" s="1">
        <v>27.899999999999995</v>
      </c>
      <c r="H21" s="42">
        <f>H17-H19</f>
        <v>31.743751999999997</v>
      </c>
      <c r="I21" s="42">
        <f t="shared" ref="I21:L21" si="10">I17-I19</f>
        <v>38.354037677999997</v>
      </c>
      <c r="J21" s="42">
        <f t="shared" si="10"/>
        <v>47.066859517644005</v>
      </c>
      <c r="K21" s="42">
        <f t="shared" si="10"/>
        <v>58.492170556221154</v>
      </c>
      <c r="L21" s="42">
        <f t="shared" si="10"/>
        <v>74.34147897360657</v>
      </c>
    </row>
    <row r="22" spans="2:12" x14ac:dyDescent="0.3">
      <c r="C22" s="18" t="s">
        <v>11</v>
      </c>
      <c r="D22" s="19">
        <f>D21/D17</f>
        <v>0.56880733944954132</v>
      </c>
      <c r="E22" s="19">
        <f t="shared" ref="E22:G22" si="11">E21/E17</f>
        <v>0.58187134502923976</v>
      </c>
      <c r="F22" s="19">
        <f t="shared" si="11"/>
        <v>0.59625668449197866</v>
      </c>
      <c r="G22" s="19">
        <f t="shared" si="11"/>
        <v>0.63990825688073394</v>
      </c>
      <c r="H22" s="19">
        <f>H21/H17</f>
        <v>0.62</v>
      </c>
      <c r="I22" s="19">
        <f t="shared" ref="I22:L22" si="12">I21/I17</f>
        <v>0.62699999999999989</v>
      </c>
      <c r="J22" s="19">
        <f t="shared" si="12"/>
        <v>0.63400000000000001</v>
      </c>
      <c r="K22" s="19">
        <f t="shared" si="12"/>
        <v>0.64100000000000001</v>
      </c>
      <c r="L22" s="19">
        <f t="shared" si="12"/>
        <v>0.65800000000000003</v>
      </c>
    </row>
    <row r="23" spans="2:12" x14ac:dyDescent="0.3">
      <c r="H23" s="4"/>
      <c r="I23" s="4"/>
      <c r="J23" s="4"/>
      <c r="K23" s="4"/>
      <c r="L23" s="4"/>
    </row>
    <row r="24" spans="2:12" x14ac:dyDescent="0.3">
      <c r="C24" s="1" t="s">
        <v>12</v>
      </c>
      <c r="H24" s="4"/>
      <c r="I24" s="4"/>
      <c r="J24" s="4"/>
      <c r="K24" s="4"/>
      <c r="L24" s="4"/>
    </row>
    <row r="25" spans="2:12" x14ac:dyDescent="0.3">
      <c r="C25" t="s">
        <v>13</v>
      </c>
      <c r="D25" s="7">
        <v>1.3</v>
      </c>
      <c r="E25" s="7">
        <v>1.4</v>
      </c>
      <c r="F25" s="7">
        <v>1.2</v>
      </c>
      <c r="G25" s="7">
        <v>1.3</v>
      </c>
      <c r="H25" s="41"/>
      <c r="I25" s="41"/>
      <c r="J25" s="41"/>
      <c r="K25" s="41"/>
      <c r="L25" s="41"/>
    </row>
    <row r="26" spans="2:12" x14ac:dyDescent="0.3">
      <c r="C26" t="s">
        <v>14</v>
      </c>
      <c r="D26">
        <v>3.2</v>
      </c>
      <c r="E26">
        <v>3.5</v>
      </c>
      <c r="F26">
        <v>3.9</v>
      </c>
      <c r="G26">
        <v>4</v>
      </c>
      <c r="H26" s="41"/>
      <c r="I26" s="41"/>
      <c r="J26" s="41"/>
      <c r="K26" s="41"/>
      <c r="L26" s="41"/>
    </row>
    <row r="27" spans="2:12" x14ac:dyDescent="0.3">
      <c r="C27" t="s">
        <v>15</v>
      </c>
      <c r="D27" s="4">
        <v>3</v>
      </c>
      <c r="E27" s="4">
        <v>3.45</v>
      </c>
      <c r="F27" s="4">
        <v>4.5500000000000007</v>
      </c>
      <c r="G27" s="4">
        <v>5.5</v>
      </c>
      <c r="H27" s="41"/>
      <c r="I27" s="41"/>
      <c r="J27" s="41"/>
      <c r="K27" s="41"/>
      <c r="L27" s="41"/>
    </row>
    <row r="28" spans="2:12" x14ac:dyDescent="0.3">
      <c r="C28" t="s">
        <v>16</v>
      </c>
      <c r="D28">
        <v>2.8</v>
      </c>
      <c r="E28">
        <v>3.2</v>
      </c>
      <c r="F28">
        <v>3.3</v>
      </c>
      <c r="G28">
        <v>3.4</v>
      </c>
      <c r="H28" s="41"/>
      <c r="I28" s="41"/>
      <c r="J28" s="41"/>
      <c r="K28" s="41"/>
      <c r="L28" s="41"/>
    </row>
    <row r="29" spans="2:12" x14ac:dyDescent="0.3">
      <c r="B29" s="3"/>
      <c r="C29" s="2" t="s">
        <v>17</v>
      </c>
      <c r="D29" s="20">
        <v>10.3</v>
      </c>
      <c r="E29" s="20">
        <v>11.55</v>
      </c>
      <c r="F29" s="20">
        <v>12.95</v>
      </c>
      <c r="G29" s="20">
        <v>14.200000000000001</v>
      </c>
      <c r="H29" s="43"/>
      <c r="I29" s="43"/>
      <c r="J29" s="43"/>
      <c r="K29" s="43"/>
      <c r="L29" s="43"/>
    </row>
    <row r="30" spans="2:12" x14ac:dyDescent="0.3">
      <c r="D30" s="21"/>
      <c r="E30" s="21"/>
      <c r="F30" s="21"/>
      <c r="G30" s="21"/>
      <c r="H30" s="21"/>
      <c r="I30" s="21"/>
      <c r="J30" s="21"/>
      <c r="K30" s="21"/>
      <c r="L30" s="21"/>
    </row>
    <row r="31" spans="2:12" x14ac:dyDescent="0.3">
      <c r="C31" s="1" t="s">
        <v>18</v>
      </c>
      <c r="D31" s="21">
        <v>8.3000000000000007</v>
      </c>
      <c r="E31" s="21">
        <v>8.3500000000000014</v>
      </c>
      <c r="F31" s="21">
        <v>9.350000000000005</v>
      </c>
      <c r="G31" s="21">
        <v>12.300000000000002</v>
      </c>
      <c r="H31" s="21"/>
      <c r="I31" s="21"/>
      <c r="J31" s="21"/>
      <c r="K31" s="21"/>
      <c r="L31" s="21"/>
    </row>
    <row r="32" spans="2:12" x14ac:dyDescent="0.3">
      <c r="D32" s="21"/>
      <c r="E32" s="21"/>
      <c r="F32" s="21"/>
      <c r="G32" s="21"/>
    </row>
    <row r="33" spans="2:13" x14ac:dyDescent="0.3">
      <c r="C33" s="22" t="s">
        <v>19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</row>
    <row r="34" spans="2:13" x14ac:dyDescent="0.3">
      <c r="D34" s="21"/>
      <c r="E34" s="21"/>
      <c r="F34" s="21"/>
      <c r="G34" s="21"/>
    </row>
    <row r="35" spans="2:13" x14ac:dyDescent="0.3">
      <c r="C35" s="1" t="s">
        <v>20</v>
      </c>
      <c r="D35" s="23">
        <v>8.3000000000000007</v>
      </c>
      <c r="E35" s="23">
        <v>8.3500000000000014</v>
      </c>
      <c r="F35" s="23">
        <v>9.350000000000005</v>
      </c>
      <c r="G35" s="23">
        <v>12.300000000000002</v>
      </c>
      <c r="H35" s="45"/>
      <c r="I35" s="45"/>
      <c r="J35" s="45"/>
      <c r="K35" s="45"/>
      <c r="L35" s="45"/>
    </row>
    <row r="36" spans="2:13" x14ac:dyDescent="0.3">
      <c r="D36" s="21"/>
      <c r="E36" s="21"/>
      <c r="F36" s="21"/>
      <c r="G36" s="21"/>
    </row>
    <row r="37" spans="2:13" x14ac:dyDescent="0.3">
      <c r="C37" t="s">
        <v>21</v>
      </c>
      <c r="D37" s="21">
        <v>1</v>
      </c>
      <c r="E37" s="21">
        <v>1.0437500000000002</v>
      </c>
      <c r="F37" s="21">
        <v>1.1687500000000006</v>
      </c>
      <c r="G37" s="21">
        <v>1.5375000000000003</v>
      </c>
      <c r="H37" s="46"/>
      <c r="I37" s="46"/>
      <c r="J37" s="46"/>
      <c r="K37" s="46"/>
      <c r="L37" s="46"/>
    </row>
    <row r="38" spans="2:13" x14ac:dyDescent="0.3">
      <c r="C38" s="18" t="s">
        <v>22</v>
      </c>
      <c r="D38" s="24">
        <v>0.12048192771084336</v>
      </c>
      <c r="E38" s="24">
        <v>0.125</v>
      </c>
      <c r="F38" s="24">
        <v>0.125</v>
      </c>
      <c r="G38" s="24">
        <v>0.125</v>
      </c>
      <c r="H38" s="24">
        <v>0.125</v>
      </c>
      <c r="I38" s="24">
        <v>0.125</v>
      </c>
      <c r="J38" s="24">
        <v>0.125</v>
      </c>
      <c r="K38" s="24">
        <v>0.125</v>
      </c>
      <c r="L38" s="24">
        <v>0.125</v>
      </c>
    </row>
    <row r="39" spans="2:13" x14ac:dyDescent="0.3">
      <c r="D39" s="21"/>
      <c r="E39" s="21"/>
      <c r="F39" s="21"/>
      <c r="G39" s="21"/>
    </row>
    <row r="40" spans="2:13" x14ac:dyDescent="0.3">
      <c r="B40" s="6"/>
      <c r="C40" s="6" t="s">
        <v>0</v>
      </c>
      <c r="D40" s="9">
        <v>7.3000000000000007</v>
      </c>
      <c r="E40" s="9">
        <v>7.3062500000000012</v>
      </c>
      <c r="F40" s="9">
        <v>8.1812500000000039</v>
      </c>
      <c r="G40" s="9">
        <v>10.762500000000003</v>
      </c>
      <c r="H40" s="44"/>
      <c r="I40" s="44"/>
      <c r="J40" s="44"/>
      <c r="K40" s="44"/>
      <c r="L40" s="44"/>
      <c r="M40" s="47"/>
    </row>
    <row r="41" spans="2:13" x14ac:dyDescent="0.3">
      <c r="B41" s="10"/>
      <c r="C41" s="17"/>
      <c r="D41" s="16"/>
      <c r="E41" s="16"/>
      <c r="F41" s="16"/>
      <c r="G41" s="16"/>
    </row>
    <row r="42" spans="2:13" x14ac:dyDescent="0.3">
      <c r="B42" s="10"/>
      <c r="C42" s="17"/>
      <c r="D42" s="16"/>
      <c r="E42" s="16"/>
      <c r="F42" s="16"/>
      <c r="G42" s="16"/>
    </row>
  </sheetData>
  <conditionalFormatting sqref="M40">
    <cfRule type="containsText" dxfId="1" priority="1" operator="containsText" text="Incorrect">
      <formula>NOT(ISERROR(SEARCH("Incorrect",M40)))</formula>
    </cfRule>
    <cfRule type="containsText" dxfId="0" priority="2" operator="containsText" text="Well done">
      <formula>NOT(ISERROR(SEARCH("Well done",M40)))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2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2016-09-26T09:15:51Z</dcterms:created>
  <dcterms:modified xsi:type="dcterms:W3CDTF">2022-10-09T00:14:18Z</dcterms:modified>
</cp:coreProperties>
</file>