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63FF2276-864D-4C15-8AB1-FB6E482CFDF5}" xr6:coauthVersionLast="47" xr6:coauthVersionMax="47" xr10:uidLastSave="{00000000-0000-0000-0000-000000000000}"/>
  <bookViews>
    <workbookView xWindow="8220" yWindow="840" windowWidth="14844" windowHeight="12000" activeTab="1" xr2:uid="{00000000-000D-0000-FFFF-FFFF00000000}"/>
  </bookViews>
  <sheets>
    <sheet name="coversheet" sheetId="6" r:id="rId1"/>
    <sheet name="sample_single_flight_model" sheetId="10" r:id="rId2"/>
    <sheet name="influence_diagram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0" l="1"/>
  <c r="K9" i="10" s="1"/>
  <c r="R8" i="10" s="1"/>
  <c r="K11" i="10" l="1"/>
  <c r="R10" i="10" s="1"/>
  <c r="R12" i="10" s="1"/>
  <c r="G20" i="10" l="1"/>
  <c r="G32" i="10"/>
</calcChain>
</file>

<file path=xl/sharedStrings.xml><?xml version="1.0" encoding="utf-8"?>
<sst xmlns="http://schemas.openxmlformats.org/spreadsheetml/2006/main" count="36" uniqueCount="32">
  <si>
    <t>Zippy Airways</t>
  </si>
  <si>
    <t>Start date:</t>
  </si>
  <si>
    <t>Problem</t>
  </si>
  <si>
    <t>Client</t>
  </si>
  <si>
    <t>Author</t>
  </si>
  <si>
    <t>Aidan Corbett</t>
  </si>
  <si>
    <t>If we had implemented an overbooking policy, with a common booking limit across some or all of our flights, by how much would we have improved profitability, without adjusting prices, in the last 3 months?</t>
  </si>
  <si>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</si>
  <si>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</si>
  <si>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</si>
  <si>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</si>
  <si>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</si>
  <si>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</si>
  <si>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Booking limit</t>
  </si>
  <si>
    <t>seats</t>
  </si>
  <si>
    <t>Additional Revenue</t>
  </si>
  <si>
    <t>Fixed assumptions</t>
  </si>
  <si>
    <t>Capacity per flight</t>
  </si>
  <si>
    <t>Additional Cost</t>
  </si>
  <si>
    <t>Projections</t>
  </si>
  <si>
    <t>Demand</t>
  </si>
  <si>
    <t>Price per ticket</t>
  </si>
  <si>
    <t># no shows per flight</t>
  </si>
  <si>
    <t>unit bumping cost</t>
  </si>
  <si>
    <t>Total bookings</t>
  </si>
  <si>
    <t># bumped customers</t>
  </si>
  <si>
    <t># extra bookings</t>
  </si>
  <si>
    <t>Additional Profit</t>
  </si>
  <si>
    <t>(Change in value)</t>
  </si>
  <si>
    <t>No-shows</t>
  </si>
  <si>
    <t>col&gt;no-shows</t>
  </si>
  <si>
    <t>row&gt;bolim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</si>
</sst>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0" xfId="0" applyFont="1" applyFill="1"/>
    <xf numFmtId="0" fontId="0" fillId="2" borderId="0" xfId="0" applyFill="1" applyAlignment="1">
      <alignment vertical="top"/>
    </xf>
    <xf numFmtId="15" fontId="3" fillId="2" borderId="0" xfId="0" applyNumberFormat="1" applyFont="1" applyFill="1"/>
    <xf numFmtId="0" fontId="5" fillId="2" borderId="0" xfId="0" applyFont="1" applyFill="1"/>
    <xf numFmtId="0" fontId="7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9" fillId="2" borderId="4" xfId="0" applyFont="1" applyFill="1" applyBorder="1"/>
    <xf numFmtId="0" fontId="8" fillId="2" borderId="0" xfId="0" applyFont="1" applyFill="1"/>
    <xf numFmtId="0" fontId="8" fillId="2" borderId="5" xfId="0" applyFont="1" applyFill="1" applyBorder="1"/>
    <xf numFmtId="0" fontId="10" fillId="2" borderId="6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6" fillId="2" borderId="0" xfId="0" applyFont="1" applyFill="1"/>
    <xf numFmtId="0" fontId="6" fillId="0" borderId="0" xfId="0" applyFont="1"/>
    <xf numFmtId="0" fontId="1" fillId="2" borderId="5" xfId="0" applyFont="1" applyFill="1" applyBorder="1"/>
    <xf numFmtId="164" fontId="0" fillId="3" borderId="0" xfId="0" applyNumberFormat="1" applyFill="1"/>
    <xf numFmtId="0" fontId="11" fillId="2" borderId="0" xfId="0" applyFont="1" applyFill="1"/>
    <xf numFmtId="164" fontId="6" fillId="3" borderId="0" xfId="0" applyNumberFormat="1" applyFont="1" applyFill="1"/>
    <xf numFmtId="0" fontId="0" fillId="0" borderId="5" xfId="0" applyBorder="1"/>
    <xf numFmtId="164" fontId="11" fillId="2" borderId="0" xfId="0" applyNumberFormat="1" applyFont="1" applyFill="1"/>
    <xf numFmtId="0" fontId="2" fillId="2" borderId="7" xfId="0" applyFont="1" applyFill="1" applyBorder="1"/>
    <xf numFmtId="164" fontId="6" fillId="2" borderId="7" xfId="0" applyNumberFormat="1" applyFont="1" applyFill="1" applyBorder="1"/>
    <xf numFmtId="0" fontId="0" fillId="0" borderId="7" xfId="0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0" xfId="0" applyFont="1" applyFill="1"/>
    <xf numFmtId="164" fontId="1" fillId="2" borderId="0" xfId="0" applyNumberFormat="1" applyFont="1" applyFill="1"/>
    <xf numFmtId="9" fontId="11" fillId="2" borderId="0" xfId="0" applyNumberFormat="1" applyFont="1" applyFill="1"/>
    <xf numFmtId="0" fontId="3" fillId="2" borderId="9" xfId="0" applyFont="1" applyFill="1" applyBorder="1"/>
    <xf numFmtId="0" fontId="3" fillId="2" borderId="10" xfId="0" applyFont="1" applyFill="1" applyBorder="1"/>
    <xf numFmtId="164" fontId="0" fillId="2" borderId="0" xfId="0" applyNumberFormat="1" applyFill="1"/>
    <xf numFmtId="0" fontId="4" fillId="0" borderId="0" xfId="0" applyFont="1" applyAlignment="1">
      <alignment vertical="top" wrapText="1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</xdr:row>
      <xdr:rowOff>114300</xdr:rowOff>
    </xdr:from>
    <xdr:to>
      <xdr:col>15</xdr:col>
      <xdr:colOff>134108</xdr:colOff>
      <xdr:row>22</xdr:row>
      <xdr:rowOff>117949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04825" y="480060"/>
          <a:ext cx="8773283" cy="3661249"/>
          <a:chOff x="222438" y="1227909"/>
          <a:chExt cx="8773283" cy="38136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2182753" y="2327662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Capacity</a:t>
            </a:r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>
            <a:stCxn id="26" idx="6"/>
            <a:endCxn id="9" idx="3"/>
          </xdr:cNvCxnSpPr>
        </xdr:nvCxnSpPr>
        <xdr:spPr>
          <a:xfrm flipV="1">
            <a:off x="5734083" y="2520779"/>
            <a:ext cx="613695" cy="211965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>
            <a:stCxn id="3" idx="3"/>
            <a:endCxn id="26" idx="2"/>
          </xdr:cNvCxnSpPr>
        </xdr:nvCxnSpPr>
        <xdr:spPr>
          <a:xfrm flipV="1">
            <a:off x="3498301" y="2732744"/>
            <a:ext cx="500319" cy="3706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Octagon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7513024" y="2636734"/>
            <a:ext cx="1482697" cy="1206221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profit </a:t>
            </a:r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>
            <a:stCxn id="9" idx="2"/>
            <a:endCxn id="6" idx="5"/>
          </xdr:cNvCxnSpPr>
        </xdr:nvCxnSpPr>
        <xdr:spPr>
          <a:xfrm>
            <a:off x="7123895" y="2520779"/>
            <a:ext cx="389129" cy="469245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>
            <a:stCxn id="10" idx="7"/>
            <a:endCxn id="6" idx="4"/>
          </xdr:cNvCxnSpPr>
        </xdr:nvCxnSpPr>
        <xdr:spPr>
          <a:xfrm flipV="1">
            <a:off x="7223370" y="3489665"/>
            <a:ext cx="289654" cy="395099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Octagon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5994488" y="1314558"/>
            <a:ext cx="1482697" cy="1206221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revenue</a:t>
            </a:r>
          </a:p>
        </xdr:txBody>
      </xdr:sp>
      <xdr:sp macro="" textlink="">
        <xdr:nvSpPr>
          <xdr:cNvPr id="10" name="Octagon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6068629" y="3884764"/>
            <a:ext cx="1482697" cy="1119723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costs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4196220" y="1227909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Price per additional booking</a:t>
            </a:r>
          </a:p>
        </xdr:txBody>
      </xdr:sp>
      <xdr:sp macro="" textlink="">
        <xdr:nvSpPr>
          <xdr:cNvPr id="12" name="Parallelogram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222438" y="1314407"/>
            <a:ext cx="1520411" cy="872739"/>
          </a:xfrm>
          <a:prstGeom prst="parallelogram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Booking limit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231930" y="2327662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Demand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4164232" y="4304737"/>
            <a:ext cx="1446392" cy="736821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Unit Bumping cost</a:t>
            </a:r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4010977" y="3372505"/>
            <a:ext cx="1735463" cy="771715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bumped customers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255097" y="3538637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No-shows</a:t>
            </a:r>
          </a:p>
        </xdr:txBody>
      </xdr:sp>
      <xdr:cxnSp macro="">
        <xdr:nvCxnSpPr>
          <xdr:cNvPr id="17" name="Elbow Connector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>
            <a:stCxn id="16" idx="3"/>
            <a:endCxn id="15" idx="2"/>
          </xdr:cNvCxnSpPr>
        </xdr:nvCxnSpPr>
        <xdr:spPr>
          <a:xfrm flipV="1">
            <a:off x="1570645" y="3758363"/>
            <a:ext cx="2440332" cy="222425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CxnSpPr>
            <a:stCxn id="11" idx="3"/>
            <a:endCxn id="9" idx="5"/>
          </xdr:cNvCxnSpPr>
        </xdr:nvCxnSpPr>
        <xdr:spPr>
          <a:xfrm flipV="1">
            <a:off x="5511768" y="1667848"/>
            <a:ext cx="482720" cy="221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>
            <a:stCxn id="14" idx="3"/>
            <a:endCxn id="10" idx="4"/>
          </xdr:cNvCxnSpPr>
        </xdr:nvCxnSpPr>
        <xdr:spPr>
          <a:xfrm>
            <a:off x="5610624" y="4673148"/>
            <a:ext cx="458005" cy="338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CxnSpPr>
            <a:stCxn id="15" idx="6"/>
            <a:endCxn id="10" idx="5"/>
          </xdr:cNvCxnSpPr>
        </xdr:nvCxnSpPr>
        <xdr:spPr>
          <a:xfrm>
            <a:off x="5746440" y="3758363"/>
            <a:ext cx="322189" cy="45435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>
            <a:stCxn id="23" idx="5"/>
            <a:endCxn id="26" idx="1"/>
          </xdr:cNvCxnSpPr>
        </xdr:nvCxnSpPr>
        <xdr:spPr>
          <a:xfrm>
            <a:off x="3370233" y="2000990"/>
            <a:ext cx="882540" cy="45891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CxnSpPr>
            <a:stCxn id="12" idx="2"/>
            <a:endCxn id="23" idx="2"/>
          </xdr:cNvCxnSpPr>
        </xdr:nvCxnSpPr>
        <xdr:spPr>
          <a:xfrm>
            <a:off x="1633757" y="1750777"/>
            <a:ext cx="454534" cy="9614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2088291" y="1420132"/>
            <a:ext cx="1501888" cy="680518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Total</a:t>
            </a:r>
          </a:p>
          <a:p>
            <a:pPr algn="ctr"/>
            <a:r>
              <a:rPr lang="en-IE" sz="1700" b="1">
                <a:solidFill>
                  <a:schemeClr val="tx2"/>
                </a:solidFill>
              </a:rPr>
              <a:t>bookings</a:t>
            </a:r>
          </a:p>
        </xdr:txBody>
      </xdr: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CxnSpPr>
            <a:stCxn id="13" idx="3"/>
            <a:endCxn id="23" idx="3"/>
          </xdr:cNvCxnSpPr>
        </xdr:nvCxnSpPr>
        <xdr:spPr>
          <a:xfrm flipV="1">
            <a:off x="1547478" y="2000990"/>
            <a:ext cx="760759" cy="768823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Elbow Connector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>
            <a:endCxn id="15" idx="0"/>
          </xdr:cNvCxnSpPr>
        </xdr:nvCxnSpPr>
        <xdr:spPr>
          <a:xfrm rot="16200000" flipH="1">
            <a:off x="4361275" y="2855071"/>
            <a:ext cx="1012368" cy="22500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SpPr/>
        </xdr:nvSpPr>
        <xdr:spPr>
          <a:xfrm>
            <a:off x="3998620" y="2346886"/>
            <a:ext cx="1735463" cy="771715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Extra bookings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14"/>
  <sheetViews>
    <sheetView workbookViewId="0"/>
  </sheetViews>
  <sheetFormatPr defaultRowHeight="14.4" x14ac:dyDescent="0.3"/>
  <cols>
    <col min="8" max="8" width="9.6640625" bestFit="1" customWidth="1"/>
  </cols>
  <sheetData>
    <row r="4" spans="6:13" ht="15" thickBot="1" x14ac:dyDescent="0.35"/>
    <row r="5" spans="6:13" x14ac:dyDescent="0.3">
      <c r="F5" s="2"/>
      <c r="G5" s="3"/>
      <c r="H5" s="3"/>
      <c r="I5" s="3"/>
      <c r="J5" s="3"/>
      <c r="K5" s="3"/>
      <c r="L5" s="3"/>
      <c r="M5" s="4"/>
    </row>
    <row r="6" spans="6:13" ht="21" x14ac:dyDescent="0.4">
      <c r="F6" s="5"/>
      <c r="G6" s="1" t="s">
        <v>3</v>
      </c>
      <c r="H6" s="14" t="s">
        <v>0</v>
      </c>
      <c r="I6" s="1"/>
      <c r="J6" s="1"/>
      <c r="K6" s="1"/>
      <c r="L6" s="1"/>
      <c r="M6" s="6"/>
    </row>
    <row r="7" spans="6:13" x14ac:dyDescent="0.3">
      <c r="F7" s="5"/>
      <c r="G7" s="1"/>
      <c r="H7" s="7"/>
      <c r="I7" s="1"/>
      <c r="J7" s="1"/>
      <c r="K7" s="1"/>
      <c r="L7" s="1"/>
      <c r="M7" s="6"/>
    </row>
    <row r="8" spans="6:13" ht="78" customHeight="1" x14ac:dyDescent="0.3">
      <c r="F8" s="5"/>
      <c r="G8" s="12" t="s">
        <v>2</v>
      </c>
      <c r="H8" s="43" t="s">
        <v>6</v>
      </c>
      <c r="I8" s="43"/>
      <c r="J8" s="43"/>
      <c r="K8" s="43"/>
      <c r="L8" s="43"/>
      <c r="M8" s="6"/>
    </row>
    <row r="9" spans="6:13" x14ac:dyDescent="0.3">
      <c r="F9" s="5"/>
      <c r="H9" s="1"/>
      <c r="I9" s="1"/>
      <c r="J9" s="1"/>
      <c r="K9" s="1"/>
      <c r="L9" s="1"/>
      <c r="M9" s="6"/>
    </row>
    <row r="10" spans="6:13" x14ac:dyDescent="0.3">
      <c r="F10" s="5"/>
      <c r="G10" s="1" t="s">
        <v>1</v>
      </c>
      <c r="H10" s="13">
        <v>41541</v>
      </c>
      <c r="I10" s="1"/>
      <c r="J10" s="1"/>
      <c r="K10" s="1"/>
      <c r="L10" s="1"/>
      <c r="M10" s="6"/>
    </row>
    <row r="11" spans="6:13" x14ac:dyDescent="0.3">
      <c r="F11" s="5"/>
      <c r="G11" s="1"/>
      <c r="H11" s="1"/>
      <c r="I11" s="1"/>
      <c r="J11" s="1"/>
      <c r="K11" s="1"/>
      <c r="L11" s="1"/>
      <c r="M11" s="6"/>
    </row>
    <row r="12" spans="6:13" x14ac:dyDescent="0.3">
      <c r="F12" s="5"/>
      <c r="G12" s="1" t="s">
        <v>4</v>
      </c>
      <c r="H12" s="11" t="s">
        <v>5</v>
      </c>
      <c r="I12" s="1"/>
      <c r="J12" s="1"/>
      <c r="K12" s="1"/>
      <c r="L12" s="1"/>
      <c r="M12" s="6"/>
    </row>
    <row r="13" spans="6:13" x14ac:dyDescent="0.3">
      <c r="F13" s="5"/>
      <c r="G13" s="1"/>
      <c r="H13" s="1"/>
      <c r="I13" s="1"/>
      <c r="J13" s="1"/>
      <c r="K13" s="1"/>
      <c r="L13" s="1"/>
      <c r="M13" s="6"/>
    </row>
    <row r="14" spans="6:13" ht="15" thickBot="1" x14ac:dyDescent="0.35">
      <c r="F14" s="8"/>
      <c r="G14" s="9"/>
      <c r="H14" s="9"/>
      <c r="I14" s="9"/>
      <c r="J14" s="9"/>
      <c r="K14" s="9"/>
      <c r="L14" s="9"/>
      <c r="M14" s="10"/>
    </row>
  </sheetData>
  <mergeCells count="1">
    <mergeCell ref="H8:L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9"/>
  <sheetViews>
    <sheetView tabSelected="1" topLeftCell="C22" zoomScale="101" workbookViewId="0">
      <selection activeCell="P33" sqref="P33"/>
    </sheetView>
  </sheetViews>
  <sheetFormatPr defaultRowHeight="14.4" x14ac:dyDescent="0.3"/>
  <cols>
    <col min="2" max="2" width="7.109375" customWidth="1"/>
    <col min="3" max="3" width="19.5546875" bestFit="1" customWidth="1"/>
    <col min="4" max="4" width="6.44140625" bestFit="1" customWidth="1"/>
    <col min="7" max="7" width="6.44140625" bestFit="1" customWidth="1"/>
    <col min="12" max="12" width="6.88671875" customWidth="1"/>
    <col min="14" max="14" width="6.88671875" customWidth="1"/>
    <col min="15" max="15" width="11" customWidth="1"/>
    <col min="19" max="19" width="4.6640625" customWidth="1"/>
  </cols>
  <sheetData>
    <row r="1" spans="1:19" x14ac:dyDescent="0.3">
      <c r="A1" s="15" t="s">
        <v>7</v>
      </c>
      <c r="B1" s="16"/>
      <c r="C1" s="16"/>
      <c r="D1" s="17"/>
    </row>
    <row r="2" spans="1:19" x14ac:dyDescent="0.3">
      <c r="A2" s="18" t="s">
        <v>8</v>
      </c>
      <c r="B2" s="19"/>
      <c r="C2" s="19"/>
      <c r="D2" s="20"/>
    </row>
    <row r="3" spans="1:19" ht="15" thickBot="1" x14ac:dyDescent="0.35">
      <c r="A3" s="21" t="s">
        <v>9</v>
      </c>
      <c r="B3" s="22"/>
      <c r="C3" s="22"/>
      <c r="D3" s="23"/>
    </row>
    <row r="4" spans="1:19" ht="15" thickBot="1" x14ac:dyDescent="0.35"/>
    <row r="5" spans="1:19" x14ac:dyDescent="0.3">
      <c r="B5" s="2"/>
      <c r="C5" s="3"/>
      <c r="D5" s="3"/>
      <c r="E5" s="4"/>
      <c r="G5" s="2"/>
      <c r="H5" s="3"/>
      <c r="I5" s="3"/>
      <c r="J5" s="3"/>
      <c r="K5" s="3"/>
      <c r="L5" s="4"/>
      <c r="N5" s="2"/>
      <c r="O5" s="3"/>
      <c r="P5" s="3"/>
      <c r="Q5" s="3"/>
      <c r="R5" s="3"/>
      <c r="S5" s="4"/>
    </row>
    <row r="6" spans="1:19" x14ac:dyDescent="0.3">
      <c r="B6" s="5"/>
      <c r="C6" s="24" t="s">
        <v>10</v>
      </c>
      <c r="D6" s="1"/>
      <c r="E6" s="6"/>
      <c r="F6" s="25"/>
      <c r="G6" s="5"/>
      <c r="H6" s="24" t="s">
        <v>11</v>
      </c>
      <c r="I6" s="1"/>
      <c r="J6" s="1"/>
      <c r="K6" s="1"/>
      <c r="L6" s="6"/>
      <c r="N6" s="5"/>
      <c r="O6" s="24" t="s">
        <v>12</v>
      </c>
      <c r="P6" s="1"/>
      <c r="Q6" s="1"/>
      <c r="R6" s="1"/>
      <c r="S6" s="6"/>
    </row>
    <row r="7" spans="1:19" x14ac:dyDescent="0.3">
      <c r="B7" s="5"/>
      <c r="C7" s="1" t="s">
        <v>13</v>
      </c>
      <c r="D7" s="37">
        <v>189</v>
      </c>
      <c r="E7" s="26" t="s">
        <v>14</v>
      </c>
      <c r="G7" s="5"/>
      <c r="H7" s="1" t="s">
        <v>24</v>
      </c>
      <c r="I7" s="1"/>
      <c r="J7" s="1"/>
      <c r="K7" s="28">
        <f>MIN(D7,D13)</f>
        <v>189</v>
      </c>
      <c r="L7" s="6"/>
      <c r="N7" s="5"/>
      <c r="O7" s="1"/>
      <c r="P7" s="1"/>
      <c r="Q7" s="1"/>
      <c r="R7" s="1"/>
      <c r="S7" s="6"/>
    </row>
    <row r="8" spans="1:19" x14ac:dyDescent="0.3">
      <c r="B8" s="5"/>
      <c r="C8" s="1"/>
      <c r="D8" s="37"/>
      <c r="E8" s="26"/>
      <c r="G8" s="5"/>
      <c r="H8" s="1"/>
      <c r="I8" s="1"/>
      <c r="J8" s="1"/>
      <c r="K8" s="39"/>
      <c r="L8" s="6"/>
      <c r="N8" s="5"/>
      <c r="O8" s="7" t="s">
        <v>15</v>
      </c>
      <c r="P8" s="1"/>
      <c r="Q8" s="1"/>
      <c r="R8" s="27">
        <f>K9*D14</f>
        <v>1575</v>
      </c>
      <c r="S8" s="6"/>
    </row>
    <row r="9" spans="1:19" x14ac:dyDescent="0.3">
      <c r="B9" s="5"/>
      <c r="C9" s="24" t="s">
        <v>16</v>
      </c>
      <c r="D9" s="37"/>
      <c r="E9" s="26"/>
      <c r="G9" s="5"/>
      <c r="H9" s="1" t="s">
        <v>26</v>
      </c>
      <c r="I9" s="1"/>
      <c r="J9" s="1"/>
      <c r="K9" s="28">
        <f>MAX(K7-D10,0)</f>
        <v>9</v>
      </c>
      <c r="L9" s="6"/>
      <c r="N9" s="5"/>
      <c r="O9" s="1"/>
      <c r="P9" s="1"/>
      <c r="Q9" s="1"/>
      <c r="R9" s="1"/>
      <c r="S9" s="6"/>
    </row>
    <row r="10" spans="1:19" x14ac:dyDescent="0.3">
      <c r="B10" s="5"/>
      <c r="C10" s="1" t="s">
        <v>17</v>
      </c>
      <c r="D10" s="37">
        <v>180</v>
      </c>
      <c r="E10" s="26" t="s">
        <v>14</v>
      </c>
      <c r="G10" s="5"/>
      <c r="H10" s="1"/>
      <c r="I10" s="1"/>
      <c r="J10" s="1"/>
      <c r="K10" s="28"/>
      <c r="L10" s="6"/>
      <c r="N10" s="5"/>
      <c r="O10" s="7" t="s">
        <v>18</v>
      </c>
      <c r="P10" s="1"/>
      <c r="Q10" s="1"/>
      <c r="R10" s="27">
        <f>K11*D16</f>
        <v>600</v>
      </c>
      <c r="S10" s="6"/>
    </row>
    <row r="11" spans="1:19" x14ac:dyDescent="0.3">
      <c r="B11" s="5"/>
      <c r="C11" s="1"/>
      <c r="D11" s="37"/>
      <c r="E11" s="26"/>
      <c r="G11" s="5"/>
      <c r="H11" s="1" t="s">
        <v>25</v>
      </c>
      <c r="I11" s="1"/>
      <c r="J11" s="1"/>
      <c r="K11" s="28">
        <f>MAX(K9-D15,0)</f>
        <v>2</v>
      </c>
      <c r="L11" s="6"/>
      <c r="N11" s="5"/>
      <c r="O11" s="1"/>
      <c r="P11" s="1"/>
      <c r="Q11" s="1"/>
      <c r="R11" s="1"/>
      <c r="S11" s="6"/>
    </row>
    <row r="12" spans="1:19" x14ac:dyDescent="0.3">
      <c r="B12" s="5"/>
      <c r="C12" s="24" t="s">
        <v>19</v>
      </c>
      <c r="D12" s="37"/>
      <c r="E12" s="26"/>
      <c r="G12" s="5"/>
      <c r="H12" s="1"/>
      <c r="I12" s="1"/>
      <c r="J12" s="1"/>
      <c r="K12" s="1"/>
      <c r="L12" s="6"/>
      <c r="N12" s="5"/>
      <c r="O12" s="7" t="s">
        <v>27</v>
      </c>
      <c r="P12" s="1"/>
      <c r="Q12" s="1"/>
      <c r="R12" s="29">
        <f>R8-R10</f>
        <v>975</v>
      </c>
      <c r="S12" s="6"/>
    </row>
    <row r="13" spans="1:19" x14ac:dyDescent="0.3">
      <c r="B13" s="5"/>
      <c r="C13" s="1" t="s">
        <v>20</v>
      </c>
      <c r="D13" s="37">
        <v>200</v>
      </c>
      <c r="E13" s="26"/>
      <c r="G13" s="5"/>
      <c r="H13" s="1"/>
      <c r="I13" s="1"/>
      <c r="J13" s="1"/>
      <c r="K13" s="28"/>
      <c r="L13" s="6"/>
      <c r="N13" s="5"/>
      <c r="O13" s="11" t="s">
        <v>28</v>
      </c>
      <c r="P13" s="1"/>
      <c r="Q13" s="1"/>
      <c r="R13" s="1"/>
      <c r="S13" s="6"/>
    </row>
    <row r="14" spans="1:19" ht="15" thickBot="1" x14ac:dyDescent="0.35">
      <c r="B14" s="5"/>
      <c r="C14" s="1" t="s">
        <v>21</v>
      </c>
      <c r="D14" s="38">
        <v>175</v>
      </c>
      <c r="E14" s="30"/>
      <c r="G14" s="5"/>
      <c r="H14" s="1"/>
      <c r="I14" s="1"/>
      <c r="J14" s="1"/>
      <c r="K14" s="31"/>
      <c r="L14" s="6"/>
      <c r="N14" s="8"/>
      <c r="O14" s="9"/>
      <c r="P14" s="9"/>
      <c r="Q14" s="9"/>
      <c r="R14" s="9"/>
      <c r="S14" s="10"/>
    </row>
    <row r="15" spans="1:19" ht="15" thickBot="1" x14ac:dyDescent="0.35">
      <c r="B15" s="5"/>
      <c r="C15" s="1" t="s">
        <v>22</v>
      </c>
      <c r="D15" s="37">
        <v>7</v>
      </c>
      <c r="E15" s="6"/>
      <c r="G15" s="8"/>
      <c r="H15" s="32"/>
      <c r="I15" s="9"/>
      <c r="J15" s="9"/>
      <c r="K15" s="33"/>
      <c r="L15" s="10"/>
    </row>
    <row r="16" spans="1:19" x14ac:dyDescent="0.3">
      <c r="B16" s="5"/>
      <c r="C16" s="1" t="s">
        <v>23</v>
      </c>
      <c r="D16" s="38">
        <v>300</v>
      </c>
      <c r="E16" s="6"/>
    </row>
    <row r="17" spans="2:15" ht="15" thickBot="1" x14ac:dyDescent="0.35">
      <c r="B17" s="8"/>
      <c r="C17" s="34"/>
      <c r="D17" s="35"/>
      <c r="E17" s="36"/>
    </row>
    <row r="18" spans="2:15" ht="15" thickBot="1" x14ac:dyDescent="0.35"/>
    <row r="19" spans="2:15" x14ac:dyDescent="0.3">
      <c r="F19" s="2"/>
      <c r="G19" s="3"/>
      <c r="H19" s="44" t="s">
        <v>13</v>
      </c>
      <c r="I19" s="44"/>
      <c r="J19" s="44"/>
      <c r="K19" s="44"/>
      <c r="L19" s="44"/>
      <c r="M19" s="44"/>
      <c r="N19" s="44"/>
      <c r="O19" s="4"/>
    </row>
    <row r="20" spans="2:15" x14ac:dyDescent="0.3">
      <c r="F20" s="5"/>
      <c r="G20" s="42">
        <f>R12</f>
        <v>975</v>
      </c>
      <c r="H20" s="40">
        <v>180</v>
      </c>
      <c r="I20" s="40">
        <v>185</v>
      </c>
      <c r="J20" s="40">
        <v>190</v>
      </c>
      <c r="K20" s="40">
        <v>195</v>
      </c>
      <c r="L20" s="40">
        <v>200</v>
      </c>
      <c r="M20" s="40">
        <v>205</v>
      </c>
      <c r="N20" s="40">
        <v>210</v>
      </c>
      <c r="O20" s="6" t="s">
        <v>31</v>
      </c>
    </row>
    <row r="21" spans="2:15" x14ac:dyDescent="0.3">
      <c r="F21" s="45" t="s">
        <v>29</v>
      </c>
      <c r="G21" s="41">
        <v>3</v>
      </c>
      <c r="H21" s="1">
        <f t="dataTable" ref="H21:N26" dt2D="1" dtr="1" r1="D7" r2="D15"/>
        <v>0</v>
      </c>
      <c r="I21" s="1">
        <v>275</v>
      </c>
      <c r="J21" s="1">
        <v>-350</v>
      </c>
      <c r="K21" s="1">
        <v>-975</v>
      </c>
      <c r="L21" s="1">
        <v>-1600</v>
      </c>
      <c r="M21" s="1">
        <v>-1600</v>
      </c>
      <c r="N21" s="1">
        <v>-1600</v>
      </c>
      <c r="O21" s="6"/>
    </row>
    <row r="22" spans="2:15" x14ac:dyDescent="0.3">
      <c r="F22" s="45"/>
      <c r="G22" s="41">
        <v>6</v>
      </c>
      <c r="H22" s="1">
        <v>0</v>
      </c>
      <c r="I22" s="1">
        <v>875</v>
      </c>
      <c r="J22" s="1">
        <v>550</v>
      </c>
      <c r="K22" s="1">
        <v>-75</v>
      </c>
      <c r="L22" s="1">
        <v>-700</v>
      </c>
      <c r="M22" s="1">
        <v>-700</v>
      </c>
      <c r="N22" s="1">
        <v>-700</v>
      </c>
      <c r="O22" s="6"/>
    </row>
    <row r="23" spans="2:15" x14ac:dyDescent="0.3">
      <c r="F23" s="45"/>
      <c r="G23" s="41">
        <v>9</v>
      </c>
      <c r="H23" s="1">
        <v>0</v>
      </c>
      <c r="I23" s="1">
        <v>875</v>
      </c>
      <c r="J23" s="1">
        <v>1450</v>
      </c>
      <c r="K23" s="1">
        <v>825</v>
      </c>
      <c r="L23" s="1">
        <v>200</v>
      </c>
      <c r="M23" s="1">
        <v>200</v>
      </c>
      <c r="N23" s="1">
        <v>200</v>
      </c>
      <c r="O23" s="6"/>
    </row>
    <row r="24" spans="2:15" x14ac:dyDescent="0.3">
      <c r="F24" s="45"/>
      <c r="G24" s="41">
        <v>12</v>
      </c>
      <c r="H24" s="1">
        <v>0</v>
      </c>
      <c r="I24" s="1">
        <v>875</v>
      </c>
      <c r="J24" s="1">
        <v>1750</v>
      </c>
      <c r="K24" s="1">
        <v>1725</v>
      </c>
      <c r="L24" s="1">
        <v>1100</v>
      </c>
      <c r="M24" s="1">
        <v>1100</v>
      </c>
      <c r="N24" s="1">
        <v>1100</v>
      </c>
      <c r="O24" s="6"/>
    </row>
    <row r="25" spans="2:15" x14ac:dyDescent="0.3">
      <c r="F25" s="45"/>
      <c r="G25" s="41">
        <v>15</v>
      </c>
      <c r="H25" s="1">
        <v>0</v>
      </c>
      <c r="I25" s="1">
        <v>875</v>
      </c>
      <c r="J25" s="1">
        <v>1750</v>
      </c>
      <c r="K25" s="1">
        <v>2625</v>
      </c>
      <c r="L25" s="1">
        <v>2000</v>
      </c>
      <c r="M25" s="1">
        <v>2000</v>
      </c>
      <c r="N25" s="1">
        <v>2000</v>
      </c>
      <c r="O25" s="6"/>
    </row>
    <row r="26" spans="2:15" x14ac:dyDescent="0.3">
      <c r="F26" s="45"/>
      <c r="G26" s="41">
        <v>18</v>
      </c>
      <c r="H26" s="1">
        <v>0</v>
      </c>
      <c r="I26" s="1">
        <v>875</v>
      </c>
      <c r="J26" s="1">
        <v>1750</v>
      </c>
      <c r="K26" s="1">
        <v>2625</v>
      </c>
      <c r="L26" s="1">
        <v>2900</v>
      </c>
      <c r="M26" s="1">
        <v>2900</v>
      </c>
      <c r="N26" s="1">
        <v>2900</v>
      </c>
      <c r="O26" s="6"/>
    </row>
    <row r="27" spans="2:15" ht="15" thickBot="1" x14ac:dyDescent="0.35">
      <c r="F27" s="8" t="s">
        <v>30</v>
      </c>
      <c r="G27" s="9"/>
      <c r="H27" s="9"/>
      <c r="I27" s="9"/>
      <c r="J27" s="9"/>
      <c r="K27" s="9"/>
      <c r="L27" s="9"/>
      <c r="M27" s="9"/>
      <c r="N27" s="9"/>
      <c r="O27" s="10"/>
    </row>
    <row r="30" spans="2:15" ht="15" thickBot="1" x14ac:dyDescent="0.35"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3">
      <c r="F31" s="2"/>
      <c r="G31" s="3"/>
      <c r="H31" s="44" t="s">
        <v>13</v>
      </c>
      <c r="I31" s="44"/>
      <c r="J31" s="44"/>
      <c r="K31" s="44"/>
      <c r="L31" s="44"/>
      <c r="M31" s="44"/>
      <c r="N31" s="44"/>
      <c r="O31" s="4"/>
    </row>
    <row r="32" spans="2:15" x14ac:dyDescent="0.3">
      <c r="F32" s="5"/>
      <c r="G32" s="42">
        <f>R12</f>
        <v>975</v>
      </c>
      <c r="H32" s="40">
        <v>180</v>
      </c>
      <c r="I32" s="40">
        <v>185</v>
      </c>
      <c r="J32" s="40">
        <v>190</v>
      </c>
      <c r="K32" s="40">
        <v>195</v>
      </c>
      <c r="L32" s="40">
        <v>200</v>
      </c>
      <c r="M32" s="40">
        <v>205</v>
      </c>
      <c r="N32" s="40">
        <v>210</v>
      </c>
      <c r="O32" s="6"/>
    </row>
    <row r="33" spans="6:15" x14ac:dyDescent="0.3">
      <c r="F33" s="45" t="s">
        <v>29</v>
      </c>
      <c r="G33" s="41">
        <v>3</v>
      </c>
      <c r="H33" s="1">
        <f t="dataTable" ref="H33:N38" dt2D="1" dtr="1" r1="D7" r2="D15" ca="1"/>
        <v>0</v>
      </c>
      <c r="I33" s="1">
        <v>275</v>
      </c>
      <c r="J33" s="1">
        <v>-350</v>
      </c>
      <c r="K33" s="1">
        <v>-975</v>
      </c>
      <c r="L33" s="1">
        <v>-1600</v>
      </c>
      <c r="M33" s="1">
        <v>-1600</v>
      </c>
      <c r="N33" s="1">
        <v>-1600</v>
      </c>
      <c r="O33" s="6"/>
    </row>
    <row r="34" spans="6:15" x14ac:dyDescent="0.3">
      <c r="F34" s="45"/>
      <c r="G34" s="41">
        <v>6</v>
      </c>
      <c r="H34" s="1">
        <v>0</v>
      </c>
      <c r="I34" s="1">
        <v>875</v>
      </c>
      <c r="J34" s="1">
        <v>550</v>
      </c>
      <c r="K34" s="1">
        <v>-75</v>
      </c>
      <c r="L34" s="1">
        <v>-700</v>
      </c>
      <c r="M34" s="1">
        <v>-700</v>
      </c>
      <c r="N34" s="1">
        <v>-700</v>
      </c>
      <c r="O34" s="6"/>
    </row>
    <row r="35" spans="6:15" x14ac:dyDescent="0.3">
      <c r="F35" s="45"/>
      <c r="G35" s="41">
        <v>9</v>
      </c>
      <c r="H35" s="1">
        <v>0</v>
      </c>
      <c r="I35" s="1">
        <v>875</v>
      </c>
      <c r="J35" s="1">
        <v>1450</v>
      </c>
      <c r="K35" s="1">
        <v>825</v>
      </c>
      <c r="L35" s="1">
        <v>200</v>
      </c>
      <c r="M35" s="1">
        <v>200</v>
      </c>
      <c r="N35" s="1">
        <v>200</v>
      </c>
      <c r="O35" s="6"/>
    </row>
    <row r="36" spans="6:15" x14ac:dyDescent="0.3">
      <c r="F36" s="45"/>
      <c r="G36" s="41">
        <v>12</v>
      </c>
      <c r="H36" s="1">
        <v>0</v>
      </c>
      <c r="I36" s="1">
        <v>875</v>
      </c>
      <c r="J36" s="1">
        <v>1750</v>
      </c>
      <c r="K36" s="1">
        <v>1725</v>
      </c>
      <c r="L36" s="1">
        <v>1100</v>
      </c>
      <c r="M36" s="1">
        <v>1100</v>
      </c>
      <c r="N36" s="1">
        <v>1100</v>
      </c>
      <c r="O36" s="6"/>
    </row>
    <row r="37" spans="6:15" x14ac:dyDescent="0.3">
      <c r="F37" s="45"/>
      <c r="G37" s="41">
        <v>15</v>
      </c>
      <c r="H37" s="1">
        <v>0</v>
      </c>
      <c r="I37" s="1">
        <v>875</v>
      </c>
      <c r="J37" s="1">
        <v>1750</v>
      </c>
      <c r="K37" s="1">
        <v>2625</v>
      </c>
      <c r="L37" s="1">
        <v>2000</v>
      </c>
      <c r="M37" s="1">
        <v>2000</v>
      </c>
      <c r="N37" s="1">
        <v>2000</v>
      </c>
      <c r="O37" s="6"/>
    </row>
    <row r="38" spans="6:15" x14ac:dyDescent="0.3">
      <c r="F38" s="45"/>
      <c r="G38" s="41">
        <v>18</v>
      </c>
      <c r="H38" s="1">
        <v>0</v>
      </c>
      <c r="I38" s="1">
        <v>875</v>
      </c>
      <c r="J38" s="1">
        <v>1750</v>
      </c>
      <c r="K38" s="1">
        <v>2625</v>
      </c>
      <c r="L38" s="1">
        <v>2900</v>
      </c>
      <c r="M38" s="1">
        <v>2900</v>
      </c>
      <c r="N38" s="1">
        <v>2900</v>
      </c>
      <c r="O38" s="6"/>
    </row>
    <row r="39" spans="6:15" ht="15" thickBot="1" x14ac:dyDescent="0.35">
      <c r="F39" s="8"/>
      <c r="G39" s="9"/>
      <c r="H39" s="9"/>
      <c r="I39" s="9"/>
      <c r="J39" s="9"/>
      <c r="K39" s="9"/>
      <c r="L39" s="9"/>
      <c r="M39" s="9"/>
      <c r="N39" s="9"/>
      <c r="O39" s="10"/>
    </row>
  </sheetData>
  <mergeCells count="4">
    <mergeCell ref="H19:N19"/>
    <mergeCell ref="F21:F26"/>
    <mergeCell ref="F33:F38"/>
    <mergeCell ref="H31:N31"/>
  </mergeCells>
  <conditionalFormatting sqref="H21:N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3:N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sample_single_flight_model</vt:lpstr>
      <vt:lpstr>influence_diagram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2013-09-17T09:39:07Z</dcterms:created>
  <dcterms:modified xsi:type="dcterms:W3CDTF">2024-10-07T20:22:31Z</dcterms:modified>
</cp:coreProperties>
</file>