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\Work\OWG\Excel Essentials Finance Fuctions\"/>
    </mc:Choice>
  </mc:AlternateContent>
  <xr:revisionPtr revIDLastSave="0" documentId="13_ncr:1_{C6C2DCA1-213A-4F28-9340-BCE0675646FB}" xr6:coauthVersionLast="47" xr6:coauthVersionMax="47" xr10:uidLastSave="{00000000-0000-0000-0000-000000000000}"/>
  <bookViews>
    <workbookView xWindow="10824" yWindow="60" windowWidth="12420" windowHeight="120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REQUIRED_RATE_OF_RETURN">Sheet1!$G$7</definedName>
    <definedName name="START_YEAR">Sheet1!$G$3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17" i="1"/>
  <c r="G15" i="1"/>
  <c r="C13" i="1"/>
  <c r="B9" i="1"/>
  <c r="C9" i="1"/>
  <c r="D9" i="1"/>
  <c r="D13" i="1"/>
  <c r="E9" i="1"/>
  <c r="E13" i="1"/>
  <c r="F9" i="1"/>
  <c r="F13" i="1"/>
  <c r="G9" i="1"/>
  <c r="G13" i="1"/>
  <c r="B10" i="2"/>
  <c r="C10" i="2"/>
  <c r="D10" i="2"/>
  <c r="E10" i="2"/>
  <c r="F10" i="2"/>
  <c r="G10" i="2"/>
  <c r="G17" i="2"/>
  <c r="B9" i="2"/>
  <c r="B13" i="2"/>
  <c r="C9" i="2"/>
  <c r="C13" i="2"/>
  <c r="D9" i="2"/>
  <c r="D13" i="2"/>
  <c r="E9" i="2"/>
  <c r="E13" i="2"/>
  <c r="F9" i="2"/>
  <c r="F13" i="2"/>
  <c r="G9" i="2"/>
  <c r="G13" i="2"/>
  <c r="G15" i="2"/>
  <c r="B10" i="1"/>
  <c r="B20" i="1"/>
  <c r="F20" i="1"/>
  <c r="C10" i="1"/>
  <c r="D10" i="1"/>
  <c r="E10" i="1"/>
  <c r="F10" i="1"/>
  <c r="G10" i="1"/>
  <c r="B13" i="1"/>
</calcChain>
</file>

<file path=xl/sharedStrings.xml><?xml version="1.0" encoding="utf-8"?>
<sst xmlns="http://schemas.openxmlformats.org/spreadsheetml/2006/main" count="22" uniqueCount="14">
  <si>
    <t>Sale proceeds</t>
  </si>
  <si>
    <t>Initial investment</t>
  </si>
  <si>
    <t>Annual rent (years 1 -4)</t>
  </si>
  <si>
    <t>Required rate of return</t>
  </si>
  <si>
    <t>Net Present Value</t>
  </si>
  <si>
    <t>Net Present Value of non-periodic cashflows (XNPV)</t>
  </si>
  <si>
    <t>Start Year</t>
  </si>
  <si>
    <t>Discounted cashflows</t>
  </si>
  <si>
    <t>NPV built-in formula</t>
  </si>
  <si>
    <t>Net Present Value exercise</t>
  </si>
  <si>
    <t>Net Present Value example</t>
  </si>
  <si>
    <t>`=B10 + NPV(REQUIRED_RATE_OF_RETURN,C10:G10)</t>
  </si>
  <si>
    <t>`=SUM(B13:G13)</t>
  </si>
  <si>
    <t>`=XNPV(REQUIRED_RATE_OF_RETURN,B20:F20,B19:F19)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</si>
</sst>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2" borderId="1" xfId="0" applyNumberFormat="1" applyFill="1" applyBorder="1"/>
    <xf numFmtId="164" fontId="0" fillId="0" borderId="2" xfId="0" applyNumberFormat="1" applyBorder="1"/>
    <xf numFmtId="14" fontId="0" fillId="0" borderId="0" xfId="0" applyNumberFormat="1"/>
    <xf numFmtId="164" fontId="0" fillId="0" borderId="0" xfId="0" applyNumberFormat="1"/>
    <xf numFmtId="9" fontId="0" fillId="2" borderId="1" xfId="0" applyNumberFormat="1" applyFill="1" applyBorder="1"/>
    <xf numFmtId="10" fontId="1" fillId="0" borderId="0" xfId="0" applyNumberFormat="1" applyFont="1"/>
    <xf numFmtId="0" fontId="0" fillId="2" borderId="1" xfId="0" applyFill="1" applyBorder="1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4"/>
  <sheetViews>
    <sheetView tabSelected="1" zoomScale="91" workbookViewId="0">
      <selection activeCell="H6" sqref="H6"/>
    </sheetView>
  </sheetViews>
  <sheetFormatPr defaultRowHeight="14.4" x14ac:dyDescent="0.3"/>
  <cols>
    <col min="1" max="1" width="5.44140625" customWidth="1"/>
    <col min="2" max="7" width="12.6640625" customWidth="1"/>
  </cols>
  <sheetData>
    <row r="2" spans="1:7" x14ac:dyDescent="0.3">
      <c r="B2" s="1" t="s">
        <v>10</v>
      </c>
    </row>
    <row r="3" spans="1:7" x14ac:dyDescent="0.3">
      <c r="B3" t="s">
        <v>6</v>
      </c>
      <c r="G3" s="8">
        <v>2013</v>
      </c>
    </row>
    <row r="4" spans="1:7" x14ac:dyDescent="0.3">
      <c r="B4" t="s">
        <v>1</v>
      </c>
      <c r="G4" s="2">
        <v>-100000</v>
      </c>
    </row>
    <row r="5" spans="1:7" x14ac:dyDescent="0.3">
      <c r="B5" t="s">
        <v>2</v>
      </c>
      <c r="G5" s="2">
        <v>10000</v>
      </c>
    </row>
    <row r="6" spans="1:7" x14ac:dyDescent="0.3">
      <c r="B6" t="s">
        <v>0</v>
      </c>
      <c r="G6" s="2">
        <v>200000</v>
      </c>
    </row>
    <row r="7" spans="1:7" x14ac:dyDescent="0.3">
      <c r="B7" t="s">
        <v>3</v>
      </c>
      <c r="G7" s="6">
        <v>0.3</v>
      </c>
    </row>
    <row r="9" spans="1:7" x14ac:dyDescent="0.3">
      <c r="A9" s="1"/>
      <c r="B9">
        <f>START_YEAR</f>
        <v>2013</v>
      </c>
      <c r="C9">
        <f>B9+1</f>
        <v>2014</v>
      </c>
      <c r="D9">
        <f t="shared" ref="D9:G9" si="0">C9+1</f>
        <v>2015</v>
      </c>
      <c r="E9">
        <f t="shared" si="0"/>
        <v>2016</v>
      </c>
      <c r="F9">
        <f t="shared" si="0"/>
        <v>2017</v>
      </c>
      <c r="G9">
        <f t="shared" si="0"/>
        <v>2018</v>
      </c>
    </row>
    <row r="10" spans="1:7" ht="15" thickBot="1" x14ac:dyDescent="0.35">
      <c r="B10" s="3">
        <f>G4</f>
        <v>-100000</v>
      </c>
      <c r="C10" s="3">
        <f>$G5</f>
        <v>10000</v>
      </c>
      <c r="D10" s="3">
        <f t="shared" ref="D10:F10" si="1">$G5</f>
        <v>10000</v>
      </c>
      <c r="E10" s="3">
        <f t="shared" si="1"/>
        <v>10000</v>
      </c>
      <c r="F10" s="3">
        <f t="shared" si="1"/>
        <v>10000</v>
      </c>
      <c r="G10" s="3">
        <f>G6</f>
        <v>200000</v>
      </c>
    </row>
    <row r="12" spans="1:7" x14ac:dyDescent="0.3">
      <c r="B12" s="1" t="s">
        <v>7</v>
      </c>
    </row>
    <row r="13" spans="1:7" ht="15" thickBot="1" x14ac:dyDescent="0.35">
      <c r="B13" s="3">
        <f>B10</f>
        <v>-100000</v>
      </c>
      <c r="C13" s="3">
        <f>C10/(1+REQUIRED_RATE_OF_RETURN)</f>
        <v>7692.3076923076924</v>
      </c>
      <c r="D13" s="3">
        <f>D10/(1+REQUIRED_RATE_OF_RETURN)^(D9-$B$9)</f>
        <v>5917.1597633136089</v>
      </c>
      <c r="E13" s="3">
        <f>E10/(1+REQUIRED_RATE_OF_RETURN)^(E9-$B$9)</f>
        <v>4551.6613563950832</v>
      </c>
      <c r="F13" s="3">
        <f>F10/(1+REQUIRED_RATE_OF_RETURN)^(F9-$B$9)</f>
        <v>3501.2779664577565</v>
      </c>
      <c r="G13" s="3">
        <f>G10/(1+REQUIRED_RATE_OF_RETURN)^(G9-$B$9)</f>
        <v>53865.814868580863</v>
      </c>
    </row>
    <row r="14" spans="1:7" x14ac:dyDescent="0.3">
      <c r="B14" s="1"/>
      <c r="G14" s="7"/>
    </row>
    <row r="15" spans="1:7" x14ac:dyDescent="0.3">
      <c r="B15" s="1" t="s">
        <v>4</v>
      </c>
      <c r="G15" s="9">
        <f>SUM(B13:G13)</f>
        <v>-24471.778352945003</v>
      </c>
    </row>
    <row r="16" spans="1:7" x14ac:dyDescent="0.3">
      <c r="E16" s="5" t="s">
        <v>12</v>
      </c>
      <c r="G16" s="5"/>
    </row>
    <row r="17" spans="2:7" x14ac:dyDescent="0.3">
      <c r="B17" s="1" t="s">
        <v>8</v>
      </c>
      <c r="G17" s="9">
        <f>B10 + NPV(REQUIRED_RATE_OF_RETURN,C10:G10)</f>
        <v>-24471.778352944995</v>
      </c>
    </row>
    <row r="18" spans="2:7" x14ac:dyDescent="0.3">
      <c r="E18" t="s">
        <v>11</v>
      </c>
    </row>
    <row r="19" spans="2:7" x14ac:dyDescent="0.3">
      <c r="B19" s="4">
        <v>41274</v>
      </c>
      <c r="C19" s="4">
        <v>41456</v>
      </c>
      <c r="D19" s="4">
        <v>41821</v>
      </c>
      <c r="E19" s="4">
        <v>42186</v>
      </c>
      <c r="F19" s="4">
        <v>42216</v>
      </c>
    </row>
    <row r="20" spans="2:7" ht="15" thickBot="1" x14ac:dyDescent="0.35">
      <c r="B20" s="3">
        <f>B10</f>
        <v>-100000</v>
      </c>
      <c r="C20" s="3">
        <v>0</v>
      </c>
      <c r="D20" s="3">
        <v>0</v>
      </c>
      <c r="E20" s="3">
        <v>0</v>
      </c>
      <c r="F20" s="3">
        <f>G6</f>
        <v>200000</v>
      </c>
      <c r="G20" s="5"/>
    </row>
    <row r="23" spans="2:7" x14ac:dyDescent="0.3">
      <c r="B23" s="1" t="s">
        <v>5</v>
      </c>
      <c r="G23" s="9">
        <f>XNPV(REQUIRED_RATE_OF_RETURN,B20:F20,B19:F19)</f>
        <v>1616.0934156403382</v>
      </c>
    </row>
    <row r="24" spans="2:7" x14ac:dyDescent="0.3">
      <c r="E2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7"/>
  <sheetViews>
    <sheetView workbookViewId="0">
      <selection activeCell="G18" sqref="G18"/>
    </sheetView>
  </sheetViews>
  <sheetFormatPr defaultRowHeight="14.4" x14ac:dyDescent="0.3"/>
  <cols>
    <col min="1" max="1" width="6.109375" customWidth="1"/>
    <col min="2" max="8" width="12.6640625" customWidth="1"/>
  </cols>
  <sheetData>
    <row r="2" spans="2:7" x14ac:dyDescent="0.3">
      <c r="B2" s="1" t="s">
        <v>9</v>
      </c>
    </row>
    <row r="3" spans="2:7" x14ac:dyDescent="0.3">
      <c r="B3" t="s">
        <v>6</v>
      </c>
      <c r="G3" s="8">
        <v>2013</v>
      </c>
    </row>
    <row r="4" spans="2:7" x14ac:dyDescent="0.3">
      <c r="B4" t="s">
        <v>1</v>
      </c>
      <c r="G4" s="2">
        <v>-250000</v>
      </c>
    </row>
    <row r="5" spans="2:7" x14ac:dyDescent="0.3">
      <c r="B5" t="s">
        <v>2</v>
      </c>
      <c r="G5" s="2">
        <v>20000</v>
      </c>
    </row>
    <row r="6" spans="2:7" x14ac:dyDescent="0.3">
      <c r="B6" t="s">
        <v>0</v>
      </c>
      <c r="G6" s="2">
        <v>240000</v>
      </c>
    </row>
    <row r="7" spans="2:7" x14ac:dyDescent="0.3">
      <c r="B7" t="s">
        <v>3</v>
      </c>
      <c r="G7" s="6">
        <v>0.15</v>
      </c>
    </row>
    <row r="9" spans="2:7" x14ac:dyDescent="0.3">
      <c r="B9">
        <f>START_YEAR</f>
        <v>2013</v>
      </c>
      <c r="C9">
        <f>B9+1</f>
        <v>2014</v>
      </c>
      <c r="D9">
        <f t="shared" ref="D9:G9" si="0">C9+1</f>
        <v>2015</v>
      </c>
      <c r="E9">
        <f t="shared" si="0"/>
        <v>2016</v>
      </c>
      <c r="F9">
        <f t="shared" si="0"/>
        <v>2017</v>
      </c>
      <c r="G9">
        <f t="shared" si="0"/>
        <v>2018</v>
      </c>
    </row>
    <row r="10" spans="2:7" ht="15" thickBot="1" x14ac:dyDescent="0.35">
      <c r="B10" s="3">
        <f>G4</f>
        <v>-250000</v>
      </c>
      <c r="C10" s="3">
        <f>$G$5</f>
        <v>20000</v>
      </c>
      <c r="D10" s="3">
        <f t="shared" ref="D10:F10" si="1">$G$5</f>
        <v>20000</v>
      </c>
      <c r="E10" s="3">
        <f t="shared" si="1"/>
        <v>20000</v>
      </c>
      <c r="F10" s="3">
        <f t="shared" si="1"/>
        <v>20000</v>
      </c>
      <c r="G10" s="3">
        <f>G6</f>
        <v>240000</v>
      </c>
    </row>
    <row r="12" spans="2:7" x14ac:dyDescent="0.3">
      <c r="B12" s="1" t="s">
        <v>7</v>
      </c>
    </row>
    <row r="13" spans="2:7" ht="15" thickBot="1" x14ac:dyDescent="0.35">
      <c r="B13" s="3">
        <f>B10/(1+$G$7)^(B9-$B$9)</f>
        <v>-250000</v>
      </c>
      <c r="C13" s="3">
        <f t="shared" ref="C13:G13" si="2">C10/(1+$G$7)^(C9-$B$9)</f>
        <v>17391.304347826088</v>
      </c>
      <c r="D13" s="3">
        <f t="shared" si="2"/>
        <v>15122.87334593573</v>
      </c>
      <c r="E13" s="3">
        <f t="shared" si="2"/>
        <v>13150.324648639767</v>
      </c>
      <c r="F13" s="3">
        <f t="shared" si="2"/>
        <v>11435.064911860667</v>
      </c>
      <c r="G13" s="3">
        <f t="shared" si="2"/>
        <v>119322.41647158957</v>
      </c>
    </row>
    <row r="14" spans="2:7" x14ac:dyDescent="0.3">
      <c r="B14" s="1"/>
      <c r="G14" s="7"/>
    </row>
    <row r="15" spans="2:7" x14ac:dyDescent="0.3">
      <c r="B15" s="1" t="s">
        <v>4</v>
      </c>
      <c r="G15" s="9">
        <f>SUM(B13:G13)</f>
        <v>-73578.016274148205</v>
      </c>
    </row>
    <row r="16" spans="2:7" x14ac:dyDescent="0.3">
      <c r="G16" s="5"/>
    </row>
    <row r="17" spans="2:7" x14ac:dyDescent="0.3">
      <c r="B17" s="1" t="s">
        <v>8</v>
      </c>
      <c r="G17" s="9">
        <f>B10+NPV(G7,C10:G10)</f>
        <v>-73578.016274148162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REQUIRED_RATE_OF_RETURN</vt:lpstr>
      <vt:lpstr>START_YEAR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Ruoxi Zhang</cp:lastModifiedBy>
  <dcterms:created xsi:type="dcterms:W3CDTF">2013-06-10T12:43:04Z</dcterms:created>
  <dcterms:modified xsi:type="dcterms:W3CDTF">2024-10-07T03:47:27Z</dcterms:modified>
</cp:coreProperties>
</file>