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touch\Desktop\"/>
    </mc:Choice>
  </mc:AlternateContent>
  <bookViews>
    <workbookView xWindow="12750" yWindow="45" windowWidth="15900" windowHeight="12420" tabRatio="570" activeTab="1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L52" i="10" l="1"/>
  <c r="B56" i="10"/>
  <c r="B55" i="10"/>
  <c r="B54" i="10"/>
  <c r="R3" i="9"/>
  <c r="B37" i="9"/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E29" i="11" l="1"/>
  <c r="E34" i="11" s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N53" i="10" l="1"/>
  <c r="M20" i="9" l="1"/>
  <c r="N52" i="10"/>
  <c r="A4" i="10" l="1"/>
  <c r="B53" i="10" l="1"/>
  <c r="M26" i="9" l="1"/>
  <c r="G11" i="9" s="1"/>
  <c r="H44" i="6" l="1"/>
  <c r="H49" i="6" s="1"/>
  <c r="G44" i="6"/>
  <c r="E49" i="6"/>
  <c r="C49" i="6"/>
  <c r="O2" i="10" l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 shapeId="0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<sst xmlns="http://schemas.openxmlformats.org/spreadsheetml/2006/main" count="328" uniqueCount="273">
  <si>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</si>
  <si>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</si>
  <si>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</si>
  <si>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</si>
  <si>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</si>
  <si>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</si>
  <si>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</si>
  <si>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</si>
  <si>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</si>
  <si>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</si>
  <si>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</si>
  <si>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</si>
  <si>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</si>
  <si>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</si>
  <si>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</si>
  <si>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</si>
  <si>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</si>
  <si>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</si>
  <si>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</si>
  <si>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</si>
  <si>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</si>
  <si>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</si>
  <si>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</si>
  <si>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</si>
  <si>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</si>
  <si>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</si>
  <si>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</si>
  <si>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</si>
  <si>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</si>
  <si>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</si>
  <si>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</si>
  <si>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</si>
  <si>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</si>
  <si>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</si>
  <si>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</si>
  <si>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</si>
  <si>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</si>
  <si>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</si>
  <si>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</si>
  <si>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</si>
  <si>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</si>
  <si>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</si>
  <si>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</si>
  <si>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</si>
  <si>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</si>
  <si>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</si>
  <si>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</si>
  <si>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</si>
  <si>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</si>
  <si>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</si>
  <si>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</si>
  <si>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</si>
  <si>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</si>
  <si>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</si>
  <si>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</si>
  <si>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</si>
  <si>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</si>
  <si>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</si>
  <si>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</si>
  <si>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</si>
  <si>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</si>
  <si>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</si>
  <si>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</si>
  <si>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</si>
  <si>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</si>
  <si>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</si>
  <si>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</si>
  <si>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</si>
  <si>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</si>
  <si>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</si>
  <si>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</si>
  <si>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</si>
  <si>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</si>
  <si>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</si>
  <si>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</si>
  <si>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</si>
  <si>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</si>
  <si>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</si>
  <si>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</si>
  <si>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</si>
  <si>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</si>
  <si>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</si>
  <si>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</si>
  <si>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</si>
  <si>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</si>
  <si>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</si>
  <si>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</si>
  <si>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</si>
  <si>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</si>
  <si>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</si>
  <si>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</si>
  <si>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</si>
  <si>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</si>
  <si>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</si>
  <si>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</si>
  <si>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</si>
  <si>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</si>
  <si>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</si>
  <si>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</si>
  <si>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</si>
  <si>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</si>
  <si>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</si>
  <si>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</si>
  <si>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</si>
  <si>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</si>
  <si>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</si>
  <si>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</si>
  <si>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</si>
  <si>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</si>
  <si>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</si>
  <si>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</si>
  <si>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</si>
  <si>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</si>
  <si>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</si>
  <si>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</si>
  <si>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</si>
  <si>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</si>
  <si>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</si>
  <si>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</si>
  <si>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</si>
  <si>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</si>
  <si>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</si>
  <si>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□請負</t>
    <rPh sb="1" eb="3">
      <t>ウケオイ</t>
    </rPh>
    <phoneticPr fontId="16"/>
  </si>
  <si>
    <t>■一括</t>
    <rPh sb="1" eb="3">
      <t>イッカツ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</si>
  <si>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</si>
  <si>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</si>
  <si>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</si>
  <si>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</si>
  <si>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</si>
  <si>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</si>
  <si>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</si>
  <si>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</si>
  <si>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</si>
  <si>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</si>
  <si>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</si>
  <si>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</si>
  <si>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</si>
  <si>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</si>
  <si>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</si>
  <si>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</si>
  <si>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</si>
  <si>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</si>
  <si>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</si>
  <si>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</si>
  <si>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</si>
  <si>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</si>
  <si>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</si>
  <si>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</si>
  <si>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</si>
  <si>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</si>
  <si>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</si>
  <si>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</si>
  <si>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</si>
  <si>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</si>
  <si>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</si>
  <si>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</si>
  <si>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</si>
  <si>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</si>
  <si>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</si>
  <si>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</si>
  <si>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</si>
  <si>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</si>
  <si>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</si>
  <si>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</si>
  <si>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</si>
  <si>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</si>
  <si>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</si>
  <si>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</si>
  <si>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</si>
  <si>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</si>
  <si>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</si>
  <si>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</si>
  <si>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</si>
  <si>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</si>
  <si>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</si>
  <si>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</si>
  <si>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</si>
  <si>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</si>
  <si>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</si>
  <si>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</si>
  <si>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</si>
  <si>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</si>
  <si>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</si>
  <si>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</si>
  <si>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</si>
  <si>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</si>
  <si>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</si>
  <si>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</si>
  <si>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</si>
  <si>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</si>
  <si>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</si>
  <si>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</si>
  <si>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</si>
  <si>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</si>
  <si>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</si>
  <si>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</si>
  <si>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</si>
  <si>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</si>
  <si>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</si>
  <si>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</si>
  <si>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</si>
  <si>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</si>
  <si>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</si>
  <si>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</si>
  <si>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</si>
  <si>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</si>
  <si>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</si>
  <si>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</si>
  <si>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</si>
  <si>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</si>
  <si>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</si>
  <si>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</si>
  <si>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</si>
  <si>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</si>
  <si>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</si>
  <si>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</si>
  <si>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</si>
  <si>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</si>
  <si>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</si>
  <si>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</si>
  <si>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</si>
  <si>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</si>
  <si>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</si>
  <si>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</si>
  <si>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</si>
  <si>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</si>
  <si>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</si>
  <si>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</si>
  <si>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</si>
  <si>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</si>
  <si>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</si>
  <si>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</si>
  <si>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</si>
  <si>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</si>
  <si>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</si>
  <si>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</si>
  <si>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</si>
  <si>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</si>
  <si>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</si>
  <si>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</si>
  <si>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</si>
  <si>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</si>
  <si>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</si>
  <si>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</si>
  <si>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</si>
  <si>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</si>
  <si>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</si>
  <si>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</si>
  <si>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</si>
  <si>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</si>
  <si>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</si>
  <si>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</si>
  <si>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</si>
  <si>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</si>
  <si>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</si>
  <si>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</si>
  <si>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■一括</t>
    <phoneticPr fontId="1"/>
  </si>
  <si>
    <t>□実績精算</t>
    <phoneticPr fontId="1"/>
  </si>
  <si>
    <t>□実績精算</t>
    <phoneticPr fontId="1"/>
  </si>
  <si>
    <t>□請負</t>
    <phoneticPr fontId="1"/>
  </si>
  <si>
    <t>■委任</t>
    <phoneticPr fontId="1"/>
  </si>
  <si>
    <t>□保守</t>
    <phoneticPr fontId="1"/>
  </si>
  <si>
    <t>□あり(12ヵ月）</t>
    <phoneticPr fontId="16"/>
  </si>
  <si>
    <t>□あり(12ヵ月）</t>
    <phoneticPr fontId="1"/>
  </si>
  <si>
    <t>■なし</t>
    <phoneticPr fontId="1"/>
  </si>
  <si>
    <t>■なし</t>
    <phoneticPr fontId="1"/>
  </si>
  <si>
    <t>□請負</t>
    <phoneticPr fontId="1"/>
  </si>
  <si>
    <t>■委任</t>
    <phoneticPr fontId="1"/>
  </si>
  <si>
    <t>□保守</t>
    <phoneticPr fontId="1"/>
  </si>
  <si>
    <t>□保守</t>
    <phoneticPr fontId="1"/>
  </si>
  <si>
    <t>${qu.requestnumber}</t>
    <phoneticPr fontId="1"/>
  </si>
  <si>
    <t>${qu.pjjapanese}</t>
    <phoneticPr fontId="1"/>
  </si>
  <si>
    <t>${cc.cc}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</si>
</sst>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2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topLeftCell="A8" zoomScale="85" zoomScaleNormal="100" zoomScaleSheetLayoutView="85" workbookViewId="0">
      <selection activeCell="B19" sqref="B19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3" t="s">
        <v>118</v>
      </c>
      <c r="B1" s="113"/>
      <c r="G1" s="119" t="s">
        <v>127</v>
      </c>
      <c r="H1" s="120"/>
    </row>
    <row r="2" spans="1:8">
      <c r="A2" s="33" t="s">
        <v>0</v>
      </c>
      <c r="B2" s="6" t="s">
        <v>183</v>
      </c>
      <c r="C2" s="10" t="s">
        <v>15</v>
      </c>
      <c r="D2" s="10"/>
      <c r="G2" s="121"/>
      <c r="H2" s="122"/>
    </row>
    <row r="3" spans="1:8">
      <c r="A3" s="34" t="s">
        <v>1</v>
      </c>
      <c r="B3" s="5"/>
      <c r="C3" s="11" t="s">
        <v>14</v>
      </c>
      <c r="G3" s="121"/>
      <c r="H3" s="122"/>
    </row>
    <row r="4" spans="1:8">
      <c r="A4" s="33" t="s">
        <v>16</v>
      </c>
      <c r="B4" s="9" t="s">
        <v>157</v>
      </c>
      <c r="C4" s="10" t="s">
        <v>15</v>
      </c>
      <c r="G4" s="121"/>
      <c r="H4" s="122"/>
    </row>
    <row r="5" spans="1:8">
      <c r="A5" s="33" t="s">
        <v>41</v>
      </c>
      <c r="B5" s="4"/>
      <c r="C5" s="11" t="s">
        <v>14</v>
      </c>
      <c r="G5" s="121"/>
      <c r="H5" s="122"/>
    </row>
    <row r="6" spans="1:8">
      <c r="A6" s="35" t="s">
        <v>44</v>
      </c>
      <c r="B6" s="9" t="s">
        <v>158</v>
      </c>
      <c r="C6" s="10" t="s">
        <v>15</v>
      </c>
      <c r="G6" s="121"/>
      <c r="H6" s="122"/>
    </row>
    <row r="7" spans="1:8">
      <c r="A7" s="35" t="s">
        <v>45</v>
      </c>
      <c r="B7" s="9" t="s">
        <v>159</v>
      </c>
      <c r="C7" s="10" t="s">
        <v>15</v>
      </c>
      <c r="G7" s="121"/>
      <c r="H7" s="122"/>
    </row>
    <row r="8" spans="1:8">
      <c r="A8" s="33" t="s">
        <v>10</v>
      </c>
      <c r="B8" s="16"/>
      <c r="C8" s="11" t="s">
        <v>14</v>
      </c>
      <c r="G8" s="121"/>
      <c r="H8" s="122"/>
    </row>
    <row r="9" spans="1:8" s="7" customFormat="1" ht="13.5">
      <c r="A9" s="34" t="s">
        <v>154</v>
      </c>
      <c r="B9" s="9" t="s">
        <v>237</v>
      </c>
      <c r="C9" s="10" t="s">
        <v>15</v>
      </c>
      <c r="G9" s="121"/>
      <c r="H9" s="122"/>
    </row>
    <row r="10" spans="1:8">
      <c r="A10" s="33" t="s">
        <v>2</v>
      </c>
      <c r="B10" s="9" t="s">
        <v>184</v>
      </c>
      <c r="C10" s="10" t="s">
        <v>15</v>
      </c>
      <c r="G10" s="121"/>
      <c r="H10" s="122"/>
    </row>
    <row r="11" spans="1:8">
      <c r="A11" s="33" t="s">
        <v>3</v>
      </c>
      <c r="B11" s="9" t="s">
        <v>185</v>
      </c>
      <c r="C11" s="10" t="s">
        <v>15</v>
      </c>
      <c r="G11" s="121"/>
      <c r="H11" s="122"/>
    </row>
    <row r="12" spans="1:8">
      <c r="A12" s="33" t="s">
        <v>4</v>
      </c>
      <c r="B12" s="9" t="s">
        <v>227</v>
      </c>
      <c r="C12" s="10" t="s">
        <v>15</v>
      </c>
      <c r="G12" s="121"/>
      <c r="H12" s="122"/>
    </row>
    <row r="13" spans="1:8">
      <c r="A13" s="33" t="s">
        <v>11</v>
      </c>
      <c r="B13" s="4"/>
      <c r="C13" s="11" t="s">
        <v>14</v>
      </c>
      <c r="G13" s="121"/>
      <c r="H13" s="122"/>
    </row>
    <row r="14" spans="1:8">
      <c r="A14" s="33" t="s">
        <v>5</v>
      </c>
      <c r="B14" s="9" t="s">
        <v>228</v>
      </c>
      <c r="C14" s="10" t="s">
        <v>15</v>
      </c>
      <c r="G14" s="121"/>
      <c r="H14" s="122"/>
    </row>
    <row r="15" spans="1:8">
      <c r="A15" s="33" t="s">
        <v>6</v>
      </c>
      <c r="B15" s="9" t="s">
        <v>229</v>
      </c>
      <c r="C15" s="10" t="s">
        <v>15</v>
      </c>
      <c r="G15" s="121"/>
      <c r="H15" s="122"/>
    </row>
    <row r="16" spans="1:8">
      <c r="A16" s="33" t="s">
        <v>7</v>
      </c>
      <c r="B16" s="16"/>
      <c r="C16" s="11" t="s">
        <v>14</v>
      </c>
      <c r="G16" s="121"/>
      <c r="H16" s="122"/>
    </row>
    <row r="17" spans="1:8">
      <c r="A17" s="33" t="s">
        <v>8</v>
      </c>
      <c r="B17" s="16"/>
      <c r="C17" s="11" t="s">
        <v>14</v>
      </c>
      <c r="G17" s="121"/>
      <c r="H17" s="122"/>
    </row>
    <row r="18" spans="1:8">
      <c r="A18" s="33" t="s">
        <v>42</v>
      </c>
      <c r="B18" s="16"/>
      <c r="C18" s="11" t="s">
        <v>14</v>
      </c>
      <c r="G18" s="121"/>
      <c r="H18" s="122"/>
    </row>
    <row r="19" spans="1:8">
      <c r="A19" s="33" t="s">
        <v>17</v>
      </c>
      <c r="B19" s="9" t="s">
        <v>255</v>
      </c>
      <c r="C19" s="10" t="s">
        <v>15</v>
      </c>
      <c r="G19" s="121"/>
      <c r="H19" s="122"/>
    </row>
    <row r="20" spans="1:8" s="7" customFormat="1" ht="13.5">
      <c r="A20" s="33" t="s">
        <v>9</v>
      </c>
      <c r="B20" s="9" t="s">
        <v>162</v>
      </c>
      <c r="C20" s="10" t="s">
        <v>15</v>
      </c>
      <c r="G20" s="121"/>
      <c r="H20" s="122"/>
    </row>
    <row r="21" spans="1:8">
      <c r="A21" s="33" t="s">
        <v>39</v>
      </c>
      <c r="B21" s="16"/>
      <c r="C21" s="11" t="s">
        <v>14</v>
      </c>
      <c r="G21" s="121"/>
      <c r="H21" s="122"/>
    </row>
    <row r="22" spans="1:8">
      <c r="A22" s="33" t="s">
        <v>40</v>
      </c>
      <c r="B22" s="16"/>
      <c r="C22" s="11" t="s">
        <v>14</v>
      </c>
      <c r="G22" s="121"/>
      <c r="H22" s="122"/>
    </row>
    <row r="23" spans="1:8" s="7" customFormat="1" ht="13.5">
      <c r="A23" s="34" t="s">
        <v>43</v>
      </c>
      <c r="B23" s="8"/>
      <c r="C23" s="11" t="s">
        <v>14</v>
      </c>
      <c r="G23" s="121"/>
      <c r="H23" s="122"/>
    </row>
    <row r="24" spans="1:8" s="7" customFormat="1" ht="13.5">
      <c r="A24" s="34" t="s">
        <v>155</v>
      </c>
      <c r="B24" s="9" t="s">
        <v>186</v>
      </c>
      <c r="C24" s="10" t="s">
        <v>15</v>
      </c>
      <c r="G24" s="121"/>
      <c r="H24" s="122"/>
    </row>
    <row r="25" spans="1:8" s="7" customFormat="1" ht="13.5">
      <c r="A25" s="34" t="s">
        <v>12</v>
      </c>
      <c r="B25" s="17"/>
      <c r="C25" s="11" t="s">
        <v>14</v>
      </c>
      <c r="G25" s="121"/>
      <c r="H25" s="122"/>
    </row>
    <row r="26" spans="1:8">
      <c r="A26" s="34" t="s">
        <v>13</v>
      </c>
      <c r="B26" s="5"/>
      <c r="C26" s="11" t="s">
        <v>14</v>
      </c>
      <c r="G26" s="121"/>
      <c r="H26" s="122"/>
    </row>
    <row r="27" spans="1:8" ht="1.5" hidden="1" customHeight="1">
      <c r="A27" s="36"/>
      <c r="B27" s="1"/>
      <c r="G27" s="121"/>
      <c r="H27" s="122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1"/>
      <c r="H28" s="122"/>
    </row>
    <row r="29" spans="1:8" ht="13.5" customHeight="1">
      <c r="A29" s="104" t="str">
        <f>IF(B29="","","第一回")</f>
        <v>第一回</v>
      </c>
      <c r="B29" s="28" t="s">
        <v>239</v>
      </c>
      <c r="C29" s="28" t="s">
        <v>163</v>
      </c>
      <c r="D29" s="27" t="s">
        <v>164</v>
      </c>
      <c r="E29" s="27" t="s">
        <v>165</v>
      </c>
      <c r="F29" s="32" t="s">
        <v>252</v>
      </c>
      <c r="G29" s="121"/>
      <c r="H29" s="122"/>
    </row>
    <row r="30" spans="1:8" ht="13.5" customHeight="1">
      <c r="A30" s="104" t="str">
        <f>IF(B30="","","第二回")</f>
        <v>第二回</v>
      </c>
      <c r="B30" s="28" t="s">
        <v>167</v>
      </c>
      <c r="C30" s="28" t="s">
        <v>168</v>
      </c>
      <c r="D30" s="27" t="s">
        <v>169</v>
      </c>
      <c r="E30" s="27" t="s">
        <v>170</v>
      </c>
      <c r="F30" s="32" t="s">
        <v>171</v>
      </c>
      <c r="G30" s="121"/>
      <c r="H30" s="122"/>
    </row>
    <row r="31" spans="1:8" ht="13.5" customHeight="1">
      <c r="A31" s="104" t="str">
        <f>IF(B31="","","第三回")</f>
        <v>第三回</v>
      </c>
      <c r="B31" s="28" t="s">
        <v>172</v>
      </c>
      <c r="C31" s="28" t="s">
        <v>173</v>
      </c>
      <c r="D31" s="27" t="s">
        <v>174</v>
      </c>
      <c r="E31" s="27" t="s">
        <v>175</v>
      </c>
      <c r="F31" s="32" t="s">
        <v>176</v>
      </c>
      <c r="G31" s="121"/>
      <c r="H31" s="122"/>
    </row>
    <row r="32" spans="1:8" ht="13.5" customHeight="1">
      <c r="A32" s="104" t="str">
        <f>IF(B32="","","第四回")</f>
        <v>第四回</v>
      </c>
      <c r="B32" s="28" t="s">
        <v>177</v>
      </c>
      <c r="C32" s="28" t="s">
        <v>178</v>
      </c>
      <c r="D32" s="27" t="s">
        <v>179</v>
      </c>
      <c r="E32" s="27" t="s">
        <v>180</v>
      </c>
      <c r="F32" s="32" t="s">
        <v>181</v>
      </c>
      <c r="G32" s="123"/>
      <c r="H32" s="124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6" t="s">
        <v>156</v>
      </c>
      <c r="E35" s="116"/>
      <c r="F35" s="116"/>
      <c r="G35" s="116"/>
      <c r="H35" s="116"/>
    </row>
    <row r="36" spans="1:9">
      <c r="B36" s="1"/>
      <c r="D36" s="117" t="s">
        <v>270</v>
      </c>
      <c r="E36" s="117"/>
      <c r="F36" s="117"/>
      <c r="G36" s="117"/>
      <c r="H36" s="117"/>
    </row>
    <row r="37" spans="1:9" ht="13.5">
      <c r="A37" s="40" t="s">
        <v>129</v>
      </c>
      <c r="B37" s="41">
        <f ca="1">TODAY()</f>
        <v>43929</v>
      </c>
      <c r="D37" s="115" t="s">
        <v>53</v>
      </c>
      <c r="E37" s="115"/>
      <c r="F37" s="29" t="s">
        <v>123</v>
      </c>
      <c r="G37" s="29" t="s">
        <v>257</v>
      </c>
      <c r="H37" s="30"/>
      <c r="I37" s="25"/>
    </row>
    <row r="38" spans="1:9" ht="13.5">
      <c r="B38" s="1"/>
      <c r="D38" s="116" t="s">
        <v>55</v>
      </c>
      <c r="E38" s="116"/>
      <c r="F38" s="31" t="s">
        <v>122</v>
      </c>
      <c r="G38" s="29" t="s">
        <v>267</v>
      </c>
      <c r="H38" s="29" t="s">
        <v>268</v>
      </c>
    </row>
    <row r="39" spans="1:9" s="3" customFormat="1" ht="13.5" customHeight="1">
      <c r="A39" s="1"/>
      <c r="B39" s="1"/>
      <c r="D39" s="115" t="s">
        <v>56</v>
      </c>
      <c r="E39" s="115"/>
      <c r="F39" s="118" t="s">
        <v>262</v>
      </c>
      <c r="G39" s="118"/>
      <c r="H39" s="29" t="s">
        <v>264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2" t="s">
        <v>21</v>
      </c>
      <c r="B42" s="112" t="s">
        <v>47</v>
      </c>
      <c r="C42" s="109" t="s">
        <v>19</v>
      </c>
      <c r="D42" s="110"/>
      <c r="E42" s="110"/>
      <c r="F42" s="111"/>
      <c r="G42" s="114" t="s">
        <v>24</v>
      </c>
      <c r="H42" s="112" t="s">
        <v>20</v>
      </c>
    </row>
    <row r="43" spans="1:9" ht="14.25">
      <c r="A43" s="112"/>
      <c r="B43" s="112"/>
      <c r="C43" s="13" t="s">
        <v>22</v>
      </c>
      <c r="D43" s="18" t="s">
        <v>30</v>
      </c>
      <c r="E43" s="13" t="s">
        <v>23</v>
      </c>
      <c r="F43" s="18" t="s">
        <v>31</v>
      </c>
      <c r="G43" s="112"/>
      <c r="H43" s="112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7" t="s">
        <v>29</v>
      </c>
      <c r="B49" s="108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tabSelected="1" view="pageBreakPreview" topLeftCell="A4" zoomScale="90" zoomScaleNormal="90" zoomScaleSheetLayoutView="90" workbookViewId="0">
      <selection activeCell="E11" sqref="E11:F11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18.62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6" t="s">
        <v>48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</row>
    <row r="2" spans="1:20" ht="23.1" customHeight="1">
      <c r="P2" s="169" t="s">
        <v>120</v>
      </c>
      <c r="Q2" s="169"/>
      <c r="R2" s="169" t="s">
        <v>160</v>
      </c>
      <c r="S2" s="169"/>
    </row>
    <row r="3" spans="1:20" ht="23.1" customHeight="1">
      <c r="A3" s="44"/>
      <c r="B3" s="44"/>
      <c r="C3" s="45" t="s">
        <v>226</v>
      </c>
      <c r="R3" s="172">
        <f ca="1">TODAY()</f>
        <v>43929</v>
      </c>
      <c r="S3" s="172"/>
    </row>
    <row r="4" spans="1:20" ht="23.1" customHeight="1">
      <c r="A4" s="44"/>
      <c r="B4" s="44"/>
      <c r="C4" s="45" t="s">
        <v>119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">
        <v>272</v>
      </c>
      <c r="K6" s="167" t="s">
        <v>225</v>
      </c>
      <c r="L6" s="167"/>
      <c r="M6" s="167"/>
      <c r="N6" s="167"/>
      <c r="O6" s="167"/>
      <c r="P6" s="167"/>
      <c r="Q6" s="167"/>
      <c r="R6" s="167"/>
      <c r="S6" s="167"/>
    </row>
    <row r="7" spans="1:20" ht="23.1" customHeight="1">
      <c r="K7" s="167"/>
      <c r="L7" s="167"/>
      <c r="M7" s="167"/>
      <c r="N7" s="167"/>
      <c r="O7" s="167"/>
      <c r="P7" s="167"/>
      <c r="Q7" s="167"/>
      <c r="R7" s="167"/>
      <c r="S7" s="167"/>
    </row>
    <row r="8" spans="1:20" ht="23.1" customHeight="1">
      <c r="A8" s="49"/>
      <c r="B8" s="49"/>
      <c r="C8" s="43" t="s">
        <v>50</v>
      </c>
      <c r="K8" s="167"/>
      <c r="L8" s="167"/>
      <c r="M8" s="167"/>
      <c r="N8" s="167"/>
      <c r="O8" s="167"/>
      <c r="P8" s="167"/>
      <c r="Q8" s="167"/>
      <c r="R8" s="167"/>
      <c r="S8" s="167"/>
    </row>
    <row r="9" spans="1:20" ht="23.1" customHeight="1">
      <c r="C9" s="168" t="s">
        <v>271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51</v>
      </c>
      <c r="E11" s="164" t="s">
        <v>161</v>
      </c>
      <c r="F11" s="164"/>
      <c r="G11" s="173">
        <f>M26</f>
        <v>0</v>
      </c>
      <c r="H11" s="173"/>
      <c r="I11" s="173"/>
      <c r="J11" s="173"/>
      <c r="R11" s="52" t="s">
        <v>52</v>
      </c>
    </row>
    <row r="12" spans="1:20" ht="23.1" customHeight="1">
      <c r="C12" s="43" t="s">
        <v>53</v>
      </c>
      <c r="F12" s="43" t="s">
        <v>256</v>
      </c>
      <c r="H12" s="43" t="s">
        <v>258</v>
      </c>
      <c r="N12" s="43" t="s">
        <v>54</v>
      </c>
    </row>
    <row r="13" spans="1:20" ht="23.1" customHeight="1">
      <c r="C13" s="43" t="s">
        <v>55</v>
      </c>
      <c r="F13" s="43" t="s">
        <v>259</v>
      </c>
      <c r="H13" s="43" t="s">
        <v>260</v>
      </c>
      <c r="J13" s="43" t="s">
        <v>261</v>
      </c>
      <c r="N13" s="43" t="s">
        <v>54</v>
      </c>
    </row>
    <row r="14" spans="1:20" ht="24.75" customHeight="1">
      <c r="C14" s="43" t="s">
        <v>56</v>
      </c>
      <c r="F14" s="170" t="s">
        <v>263</v>
      </c>
      <c r="G14" s="170"/>
      <c r="H14" s="170"/>
      <c r="I14" s="53"/>
      <c r="J14" s="43" t="s">
        <v>265</v>
      </c>
    </row>
    <row r="15" spans="1:20" ht="23.1" customHeight="1">
      <c r="C15" s="43" t="s">
        <v>57</v>
      </c>
      <c r="F15" s="171" t="s">
        <v>232</v>
      </c>
      <c r="G15" s="171"/>
      <c r="H15" s="171"/>
    </row>
    <row r="16" spans="1:20" ht="23.1" customHeight="1">
      <c r="C16" s="43" t="s">
        <v>58</v>
      </c>
      <c r="F16" s="171" t="s">
        <v>234</v>
      </c>
      <c r="G16" s="171"/>
      <c r="H16" s="171"/>
    </row>
    <row r="17" spans="1:21" ht="23.1" customHeight="1">
      <c r="C17" s="43" t="s">
        <v>59</v>
      </c>
      <c r="F17" s="54" t="s">
        <v>60</v>
      </c>
      <c r="M17" s="26"/>
      <c r="O17" s="26"/>
      <c r="P17" s="26"/>
      <c r="R17" s="26"/>
    </row>
    <row r="18" spans="1:21" ht="23.1" customHeight="1">
      <c r="C18" s="43" t="s">
        <v>61</v>
      </c>
      <c r="F18" s="54" t="s">
        <v>62</v>
      </c>
      <c r="M18" s="26"/>
      <c r="O18" s="26"/>
      <c r="P18" s="26"/>
      <c r="R18" s="26"/>
    </row>
    <row r="19" spans="1:21" ht="23.1" customHeight="1" thickBot="1">
      <c r="C19" s="165" t="s">
        <v>63</v>
      </c>
      <c r="D19" s="165"/>
      <c r="E19" s="165"/>
      <c r="F19" s="165" t="s">
        <v>64</v>
      </c>
      <c r="G19" s="165"/>
      <c r="H19" s="165"/>
      <c r="I19" s="165"/>
    </row>
    <row r="20" spans="1:21" ht="23.1" customHeight="1" thickBot="1">
      <c r="B20" s="55" t="s">
        <v>65</v>
      </c>
      <c r="C20" s="152" t="s">
        <v>66</v>
      </c>
      <c r="D20" s="152"/>
      <c r="E20" s="152"/>
      <c r="F20" s="152"/>
      <c r="G20" s="152"/>
      <c r="H20" s="152"/>
      <c r="I20" s="152"/>
      <c r="J20" s="152"/>
      <c r="K20" s="152"/>
      <c r="L20" s="153"/>
      <c r="M20" s="154" t="str">
        <f>"金額"&amp;"("&amp;記入!B19&amp;")"</f>
        <v>金額(${qu.currencyposition})</v>
      </c>
      <c r="N20" s="154"/>
      <c r="O20" s="154"/>
      <c r="P20" s="154" t="s">
        <v>67</v>
      </c>
      <c r="Q20" s="154"/>
      <c r="R20" s="154"/>
      <c r="S20" s="155"/>
    </row>
    <row r="21" spans="1:21" ht="33" customHeight="1">
      <c r="B21" s="56">
        <v>1</v>
      </c>
      <c r="C21" s="156" t="s">
        <v>231</v>
      </c>
      <c r="D21" s="157"/>
      <c r="E21" s="157"/>
      <c r="F21" s="157"/>
      <c r="G21" s="157"/>
      <c r="H21" s="157"/>
      <c r="I21" s="157"/>
      <c r="J21" s="157"/>
      <c r="K21" s="157"/>
      <c r="L21" s="158"/>
      <c r="M21" s="159" t="s">
        <v>162</v>
      </c>
      <c r="N21" s="160"/>
      <c r="O21" s="161"/>
      <c r="P21" s="162"/>
      <c r="Q21" s="162"/>
      <c r="R21" s="162"/>
      <c r="S21" s="163"/>
      <c r="U21" s="57"/>
    </row>
    <row r="22" spans="1:21" ht="23.1" customHeight="1">
      <c r="B22" s="58">
        <v>2</v>
      </c>
      <c r="C22" s="142" t="s">
        <v>128</v>
      </c>
      <c r="D22" s="142"/>
      <c r="E22" s="142"/>
      <c r="F22" s="142"/>
      <c r="G22" s="142"/>
      <c r="H22" s="143"/>
      <c r="I22" s="143"/>
      <c r="J22" s="143"/>
      <c r="K22" s="143"/>
      <c r="L22" s="144"/>
      <c r="M22" s="145" t="s">
        <v>68</v>
      </c>
      <c r="N22" s="145"/>
      <c r="O22" s="145"/>
      <c r="P22" s="146"/>
      <c r="Q22" s="146"/>
      <c r="R22" s="146"/>
      <c r="S22" s="147"/>
      <c r="U22" s="59"/>
    </row>
    <row r="23" spans="1:21" ht="23.1" customHeight="1">
      <c r="B23" s="58">
        <v>3</v>
      </c>
      <c r="C23" s="142" t="s">
        <v>69</v>
      </c>
      <c r="D23" s="142"/>
      <c r="E23" s="142"/>
      <c r="F23" s="142"/>
      <c r="G23" s="142"/>
      <c r="H23" s="143"/>
      <c r="I23" s="143"/>
      <c r="J23" s="143"/>
      <c r="K23" s="143"/>
      <c r="L23" s="144"/>
      <c r="M23" s="145">
        <v>0</v>
      </c>
      <c r="N23" s="145"/>
      <c r="O23" s="145"/>
      <c r="P23" s="146"/>
      <c r="Q23" s="146"/>
      <c r="R23" s="146"/>
      <c r="S23" s="147"/>
    </row>
    <row r="24" spans="1:21" ht="23.1" customHeight="1">
      <c r="B24" s="58">
        <v>4</v>
      </c>
      <c r="C24" s="142"/>
      <c r="D24" s="142"/>
      <c r="E24" s="142"/>
      <c r="F24" s="142"/>
      <c r="G24" s="142"/>
      <c r="H24" s="143"/>
      <c r="I24" s="143"/>
      <c r="J24" s="143"/>
      <c r="K24" s="143"/>
      <c r="L24" s="144"/>
      <c r="M24" s="145">
        <v>0</v>
      </c>
      <c r="N24" s="145"/>
      <c r="O24" s="145"/>
      <c r="P24" s="146"/>
      <c r="Q24" s="146"/>
      <c r="R24" s="146"/>
      <c r="S24" s="147"/>
    </row>
    <row r="25" spans="1:21" ht="23.1" customHeight="1">
      <c r="B25" s="60">
        <v>5</v>
      </c>
      <c r="C25" s="148"/>
      <c r="D25" s="148"/>
      <c r="E25" s="148"/>
      <c r="F25" s="148"/>
      <c r="G25" s="148"/>
      <c r="H25" s="149"/>
      <c r="I25" s="149"/>
      <c r="J25" s="149"/>
      <c r="K25" s="149"/>
      <c r="L25" s="150"/>
      <c r="M25" s="151">
        <v>0</v>
      </c>
      <c r="N25" s="151"/>
      <c r="O25" s="151"/>
      <c r="P25" s="146"/>
      <c r="Q25" s="146"/>
      <c r="R25" s="146"/>
      <c r="S25" s="147"/>
    </row>
    <row r="26" spans="1:21" ht="23.1" customHeight="1" thickBot="1">
      <c r="B26" s="128" t="s">
        <v>70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30"/>
      <c r="M26" s="131">
        <f>SUM(M21:O25)</f>
        <v>0</v>
      </c>
      <c r="N26" s="132"/>
      <c r="O26" s="133"/>
      <c r="P26" s="134"/>
      <c r="Q26" s="134"/>
      <c r="R26" s="134"/>
      <c r="S26" s="135"/>
    </row>
    <row r="27" spans="1:21" ht="23.1" customHeight="1">
      <c r="C27" s="136" t="s">
        <v>71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8"/>
    </row>
    <row r="28" spans="1:21" ht="18" customHeight="1">
      <c r="A28" s="61"/>
      <c r="B28" s="61"/>
      <c r="C28" s="139" t="s">
        <v>72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1"/>
    </row>
    <row r="29" spans="1:21" ht="18" customHeight="1">
      <c r="A29" s="61"/>
      <c r="B29" s="61"/>
      <c r="C29" s="136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8"/>
    </row>
    <row r="30" spans="1:21" ht="18" customHeight="1">
      <c r="A30" s="61"/>
      <c r="B30" s="61"/>
      <c r="C30" s="125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7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106">
        <f ca="1">TODAY()</f>
        <v>43929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I15" sqref="I15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5" width="23" style="43" customWidth="1"/>
    <col min="6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9" t="s">
        <v>120</v>
      </c>
      <c r="O1" s="169"/>
      <c r="P1" s="204" t="s">
        <v>160</v>
      </c>
      <c r="Q1" s="204"/>
      <c r="R1" s="204"/>
    </row>
    <row r="2" spans="1:18" ht="18" customHeight="1">
      <c r="O2" s="202">
        <f ca="1">お見積書!R3</f>
        <v>43929</v>
      </c>
      <c r="P2" s="203"/>
      <c r="Q2" s="203"/>
      <c r="R2" s="203"/>
    </row>
    <row r="3" spans="1:18" ht="18" customHeight="1">
      <c r="A3" s="206" t="s">
        <v>73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</row>
    <row r="4" spans="1:18" ht="18" customHeight="1">
      <c r="A4" s="204" t="str">
        <f>お見積書!C5</f>
        <v>ご照会の件につき下記の通りお見積り申し上げます。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</row>
    <row r="5" spans="1:18" ht="18" customHeight="1"/>
    <row r="6" spans="1:18" ht="18" customHeight="1">
      <c r="I6" s="170" t="s">
        <v>224</v>
      </c>
      <c r="J6" s="170"/>
      <c r="K6" s="170"/>
      <c r="L6" s="170"/>
      <c r="M6" s="170"/>
      <c r="N6" s="170"/>
      <c r="O6" s="170"/>
      <c r="P6" s="170"/>
      <c r="Q6" s="170"/>
    </row>
    <row r="7" spans="1:18" ht="18" customHeight="1">
      <c r="I7" s="170"/>
      <c r="J7" s="170"/>
      <c r="K7" s="170"/>
      <c r="L7" s="170"/>
      <c r="M7" s="170"/>
      <c r="N7" s="170"/>
      <c r="O7" s="170"/>
      <c r="P7" s="170"/>
      <c r="Q7" s="170"/>
    </row>
    <row r="8" spans="1:18" ht="18" customHeight="1">
      <c r="I8" s="170"/>
      <c r="J8" s="170"/>
      <c r="K8" s="170"/>
      <c r="L8" s="170"/>
      <c r="M8" s="170"/>
      <c r="N8" s="170"/>
      <c r="O8" s="170"/>
      <c r="P8" s="170"/>
      <c r="Q8" s="170"/>
    </row>
    <row r="9" spans="1:18" ht="18" customHeight="1">
      <c r="A9" s="62" t="s">
        <v>74</v>
      </c>
    </row>
    <row r="10" spans="1:18" ht="18" customHeight="1">
      <c r="B10" s="197" t="s">
        <v>50</v>
      </c>
      <c r="C10" s="198"/>
      <c r="D10" s="198"/>
      <c r="E10" s="199"/>
      <c r="F10" s="180" t="s">
        <v>236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4"/>
    </row>
    <row r="11" spans="1:18" ht="18" customHeight="1">
      <c r="B11" s="197" t="s">
        <v>75</v>
      </c>
      <c r="C11" s="198"/>
      <c r="D11" s="198"/>
      <c r="E11" s="199"/>
      <c r="F11" s="63" t="s">
        <v>266</v>
      </c>
      <c r="G11" s="63" t="s">
        <v>260</v>
      </c>
      <c r="H11" s="63" t="s">
        <v>269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7" t="s">
        <v>76</v>
      </c>
      <c r="C12" s="198"/>
      <c r="D12" s="198"/>
      <c r="E12" s="199"/>
      <c r="F12" s="200" t="s">
        <v>233</v>
      </c>
      <c r="G12" s="195"/>
      <c r="H12" s="195"/>
      <c r="I12" s="195"/>
      <c r="J12" s="65"/>
      <c r="K12" s="66" t="s">
        <v>77</v>
      </c>
      <c r="L12" s="194" t="s">
        <v>230</v>
      </c>
      <c r="M12" s="195"/>
      <c r="N12" s="195"/>
      <c r="O12" s="195"/>
      <c r="P12" s="195"/>
      <c r="Q12" s="195"/>
      <c r="R12" s="196"/>
    </row>
    <row r="13" spans="1:18" ht="18" customHeight="1">
      <c r="B13" s="197" t="s">
        <v>58</v>
      </c>
      <c r="C13" s="198"/>
      <c r="D13" s="198"/>
      <c r="E13" s="199"/>
      <c r="F13" s="200" t="s">
        <v>235</v>
      </c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6"/>
    </row>
    <row r="14" spans="1:18" ht="18" customHeight="1"/>
    <row r="15" spans="1:18" ht="18" customHeight="1">
      <c r="A15" s="62" t="s">
        <v>78</v>
      </c>
    </row>
    <row r="16" spans="1:18" ht="18" customHeight="1">
      <c r="B16" s="197" t="s">
        <v>79</v>
      </c>
      <c r="C16" s="198"/>
      <c r="D16" s="198"/>
      <c r="E16" s="199"/>
      <c r="F16" s="180" t="s">
        <v>186</v>
      </c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4"/>
    </row>
    <row r="17" spans="1:19" ht="18" customHeight="1">
      <c r="B17" s="197" t="s">
        <v>80</v>
      </c>
      <c r="C17" s="198"/>
      <c r="D17" s="198"/>
      <c r="E17" s="199"/>
      <c r="F17" s="180" t="s">
        <v>238</v>
      </c>
      <c r="G17" s="143"/>
      <c r="H17" s="143"/>
      <c r="I17" s="143"/>
      <c r="J17" s="143"/>
      <c r="K17" s="143"/>
      <c r="L17" s="143"/>
      <c r="M17" s="143"/>
      <c r="N17" s="144"/>
      <c r="O17" s="67" t="s">
        <v>81</v>
      </c>
      <c r="P17" s="143" t="s">
        <v>82</v>
      </c>
      <c r="Q17" s="143"/>
      <c r="R17" s="144"/>
    </row>
    <row r="18" spans="1:19" ht="18" customHeight="1"/>
    <row r="19" spans="1:19" ht="18" customHeight="1">
      <c r="B19" s="201" t="s">
        <v>83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</row>
    <row r="20" spans="1:19" ht="18" customHeight="1"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8"/>
    </row>
    <row r="21" spans="1:19" ht="18" customHeight="1"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7"/>
    </row>
    <row r="22" spans="1:19" ht="18" customHeight="1"/>
    <row r="23" spans="1:19" ht="18" customHeight="1">
      <c r="A23" s="62" t="s">
        <v>84</v>
      </c>
    </row>
    <row r="24" spans="1:19" ht="18" customHeight="1">
      <c r="A24" s="62"/>
      <c r="B24" s="43" t="s">
        <v>85</v>
      </c>
    </row>
    <row r="25" spans="1:19" ht="18" customHeight="1">
      <c r="C25" s="43" t="s">
        <v>86</v>
      </c>
    </row>
    <row r="26" spans="1:19" ht="18" customHeight="1">
      <c r="B26" s="43" t="s">
        <v>87</v>
      </c>
    </row>
    <row r="27" spans="1:19" ht="18" customHeight="1">
      <c r="B27" s="180" t="s">
        <v>88</v>
      </c>
      <c r="C27" s="143"/>
      <c r="D27" s="143"/>
      <c r="E27" s="143"/>
      <c r="F27" s="143"/>
      <c r="G27" s="143"/>
      <c r="H27" s="143"/>
      <c r="I27" s="144"/>
      <c r="J27" s="180" t="s">
        <v>89</v>
      </c>
      <c r="K27" s="143"/>
      <c r="L27" s="143"/>
      <c r="M27" s="143"/>
      <c r="N27" s="143"/>
      <c r="O27" s="143"/>
      <c r="P27" s="143"/>
      <c r="Q27" s="143"/>
      <c r="R27" s="144"/>
    </row>
    <row r="28" spans="1:19" ht="18" customHeight="1">
      <c r="B28" s="180" t="s">
        <v>90</v>
      </c>
      <c r="C28" s="143"/>
      <c r="D28" s="143"/>
      <c r="E28" s="143"/>
      <c r="F28" s="143"/>
      <c r="G28" s="143"/>
      <c r="H28" s="143"/>
      <c r="I28" s="144"/>
      <c r="J28" s="180" t="s">
        <v>91</v>
      </c>
      <c r="K28" s="143"/>
      <c r="L28" s="143"/>
      <c r="M28" s="143"/>
      <c r="N28" s="143"/>
      <c r="O28" s="143"/>
      <c r="P28" s="143"/>
      <c r="Q28" s="143"/>
      <c r="R28" s="144"/>
      <c r="S28" s="68"/>
    </row>
    <row r="29" spans="1:19" ht="18" customHeight="1">
      <c r="B29" s="180" t="s">
        <v>92</v>
      </c>
      <c r="C29" s="143"/>
      <c r="D29" s="143"/>
      <c r="E29" s="143"/>
      <c r="F29" s="143"/>
      <c r="G29" s="143"/>
      <c r="H29" s="143"/>
      <c r="I29" s="144"/>
      <c r="J29" s="180" t="s">
        <v>93</v>
      </c>
      <c r="K29" s="143"/>
      <c r="L29" s="143"/>
      <c r="M29" s="143"/>
      <c r="N29" s="143"/>
      <c r="O29" s="143"/>
      <c r="P29" s="143"/>
      <c r="Q29" s="143"/>
      <c r="R29" s="144"/>
    </row>
    <row r="30" spans="1:19" ht="18" customHeight="1">
      <c r="B30" s="180" t="s">
        <v>94</v>
      </c>
      <c r="C30" s="143"/>
      <c r="D30" s="143"/>
      <c r="E30" s="143"/>
      <c r="F30" s="143"/>
      <c r="G30" s="143"/>
      <c r="H30" s="143"/>
      <c r="I30" s="144"/>
      <c r="J30" s="180" t="s">
        <v>95</v>
      </c>
      <c r="K30" s="143"/>
      <c r="L30" s="143"/>
      <c r="M30" s="143"/>
      <c r="N30" s="143"/>
      <c r="O30" s="143"/>
      <c r="P30" s="143"/>
      <c r="Q30" s="143"/>
      <c r="R30" s="144"/>
    </row>
    <row r="31" spans="1:19" ht="18" customHeight="1">
      <c r="B31" s="180" t="s">
        <v>96</v>
      </c>
      <c r="C31" s="143"/>
      <c r="D31" s="143"/>
      <c r="E31" s="143"/>
      <c r="F31" s="143"/>
      <c r="G31" s="143"/>
      <c r="H31" s="143"/>
      <c r="I31" s="144"/>
      <c r="J31" s="180" t="s">
        <v>97</v>
      </c>
      <c r="K31" s="143"/>
      <c r="L31" s="143"/>
      <c r="M31" s="143"/>
      <c r="N31" s="143"/>
      <c r="O31" s="143"/>
      <c r="P31" s="143"/>
      <c r="Q31" s="143"/>
      <c r="R31" s="144"/>
    </row>
    <row r="32" spans="1:19" ht="18" customHeight="1">
      <c r="B32" s="180" t="s">
        <v>98</v>
      </c>
      <c r="C32" s="143"/>
      <c r="D32" s="143"/>
      <c r="E32" s="143"/>
      <c r="F32" s="143"/>
      <c r="G32" s="143"/>
      <c r="H32" s="143"/>
      <c r="I32" s="144"/>
      <c r="J32" s="180" t="s">
        <v>99</v>
      </c>
      <c r="K32" s="143"/>
      <c r="L32" s="143"/>
      <c r="M32" s="143"/>
      <c r="N32" s="143"/>
      <c r="O32" s="143"/>
      <c r="P32" s="143"/>
      <c r="Q32" s="143"/>
      <c r="R32" s="144"/>
    </row>
    <row r="33" spans="1:20" ht="18" customHeight="1">
      <c r="B33" s="180" t="s">
        <v>100</v>
      </c>
      <c r="C33" s="143"/>
      <c r="D33" s="143"/>
      <c r="E33" s="143"/>
      <c r="F33" s="143"/>
      <c r="G33" s="143"/>
      <c r="H33" s="143"/>
      <c r="I33" s="144"/>
      <c r="J33" s="180" t="s">
        <v>101</v>
      </c>
      <c r="K33" s="143"/>
      <c r="L33" s="143"/>
      <c r="M33" s="143"/>
      <c r="N33" s="143"/>
      <c r="O33" s="143"/>
      <c r="P33" s="143"/>
      <c r="Q33" s="143"/>
      <c r="R33" s="144"/>
    </row>
    <row r="34" spans="1:20" ht="18" customHeight="1">
      <c r="B34" s="180" t="s">
        <v>102</v>
      </c>
      <c r="C34" s="143"/>
      <c r="D34" s="143"/>
      <c r="E34" s="143"/>
      <c r="F34" s="143"/>
      <c r="G34" s="143"/>
      <c r="H34" s="143"/>
      <c r="I34" s="144"/>
      <c r="J34" s="180" t="s">
        <v>103</v>
      </c>
      <c r="K34" s="143"/>
      <c r="L34" s="143"/>
      <c r="M34" s="143"/>
      <c r="N34" s="143"/>
      <c r="O34" s="143"/>
      <c r="P34" s="143"/>
      <c r="Q34" s="143"/>
      <c r="R34" s="144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104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91" t="s">
        <v>121</v>
      </c>
      <c r="C38" s="192"/>
      <c r="D38" s="192"/>
      <c r="E38" s="192"/>
      <c r="F38" s="192"/>
      <c r="G38" s="192"/>
      <c r="H38" s="205" t="s">
        <v>182</v>
      </c>
      <c r="I38" s="205"/>
      <c r="J38" s="192"/>
      <c r="K38" s="192"/>
      <c r="L38" s="192"/>
      <c r="M38" s="192"/>
      <c r="N38" s="192"/>
      <c r="O38" s="192"/>
      <c r="P38" s="192"/>
      <c r="Q38" s="192"/>
      <c r="R38" s="74"/>
      <c r="S38" s="75"/>
      <c r="T38" s="75"/>
    </row>
    <row r="39" spans="1:20" ht="18" customHeight="1">
      <c r="B39" s="191" t="s">
        <v>126</v>
      </c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3"/>
      <c r="S39" s="75"/>
      <c r="T39" s="75"/>
    </row>
    <row r="40" spans="1:20" ht="18" customHeight="1">
      <c r="B40" s="188" t="s">
        <v>124</v>
      </c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90"/>
      <c r="S40" s="76"/>
      <c r="T40" s="76"/>
    </row>
    <row r="41" spans="1:20" ht="18" customHeight="1">
      <c r="B41" s="188" t="s">
        <v>125</v>
      </c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90"/>
      <c r="S41" s="76"/>
      <c r="T41" s="76"/>
    </row>
    <row r="42" spans="1:20" ht="18" customHeight="1">
      <c r="B42" s="125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7"/>
    </row>
    <row r="43" spans="1:20" ht="18" customHeight="1"/>
    <row r="44" spans="1:20" ht="18" customHeight="1">
      <c r="A44" s="62" t="s">
        <v>106</v>
      </c>
    </row>
    <row r="45" spans="1:20" ht="18" customHeight="1">
      <c r="B45" s="43" t="s">
        <v>107</v>
      </c>
    </row>
    <row r="46" spans="1:20" ht="18" customHeight="1">
      <c r="B46" s="179" t="s">
        <v>108</v>
      </c>
      <c r="C46" s="179"/>
      <c r="D46" s="179"/>
      <c r="E46" s="179"/>
      <c r="F46" s="179"/>
      <c r="G46" s="179"/>
      <c r="H46" s="179"/>
      <c r="I46" s="179" t="s">
        <v>109</v>
      </c>
      <c r="J46" s="179"/>
      <c r="K46" s="179"/>
      <c r="L46" s="179"/>
      <c r="M46" s="179"/>
      <c r="N46" s="179"/>
      <c r="O46" s="179"/>
      <c r="P46" s="179"/>
      <c r="Q46" s="179"/>
      <c r="R46" s="179"/>
    </row>
    <row r="47" spans="1:20" ht="18" customHeight="1">
      <c r="B47" s="180" t="s">
        <v>110</v>
      </c>
      <c r="C47" s="143"/>
      <c r="D47" s="143"/>
      <c r="E47" s="143"/>
      <c r="F47" s="143"/>
      <c r="G47" s="143"/>
      <c r="H47" s="144"/>
      <c r="I47" s="180" t="s">
        <v>111</v>
      </c>
      <c r="J47" s="143"/>
      <c r="K47" s="143"/>
      <c r="L47" s="143"/>
      <c r="M47" s="143"/>
      <c r="N47" s="143"/>
      <c r="O47" s="143"/>
      <c r="P47" s="143"/>
      <c r="Q47" s="143"/>
      <c r="R47" s="144"/>
    </row>
    <row r="48" spans="1:20" ht="18" customHeight="1">
      <c r="B48" s="180"/>
      <c r="C48" s="143"/>
      <c r="D48" s="143"/>
      <c r="E48" s="143"/>
      <c r="F48" s="143"/>
      <c r="G48" s="143"/>
      <c r="H48" s="144"/>
      <c r="I48" s="180"/>
      <c r="J48" s="143"/>
      <c r="K48" s="143"/>
      <c r="L48" s="143"/>
      <c r="M48" s="143"/>
      <c r="N48" s="143"/>
      <c r="O48" s="143"/>
      <c r="P48" s="143"/>
      <c r="Q48" s="143"/>
      <c r="R48" s="144"/>
    </row>
    <row r="49" spans="1:18" ht="18" customHeight="1"/>
    <row r="50" spans="1:18" ht="18" customHeight="1">
      <c r="A50" s="62" t="s">
        <v>112</v>
      </c>
    </row>
    <row r="51" spans="1:18" ht="18" customHeight="1"/>
    <row r="52" spans="1:18" ht="44.25" customHeight="1">
      <c r="B52" s="187"/>
      <c r="C52" s="187"/>
      <c r="D52" s="176" t="s">
        <v>113</v>
      </c>
      <c r="E52" s="176"/>
      <c r="F52" s="176" t="s">
        <v>114</v>
      </c>
      <c r="G52" s="176"/>
      <c r="H52" s="176" t="s">
        <v>115</v>
      </c>
      <c r="I52" s="176"/>
      <c r="J52" s="176" t="s">
        <v>116</v>
      </c>
      <c r="K52" s="176"/>
      <c r="L52" s="176" t="str">
        <f>お見積書!M20</f>
        <v>金額(${qu.currencyposition})</v>
      </c>
      <c r="M52" s="176"/>
      <c r="N52" s="181" t="str">
        <f>"金額総計"&amp;"("&amp;記入!B19&amp;")"</f>
        <v>金額総計(${qu.currencyposition})</v>
      </c>
      <c r="O52" s="182"/>
      <c r="P52" s="182"/>
      <c r="Q52" s="182"/>
      <c r="R52" s="183"/>
    </row>
    <row r="53" spans="1:18" ht="28.5" customHeight="1">
      <c r="B53" s="176" t="str">
        <f>IF(記入!A29="","",記入!A29)</f>
        <v>第一回</v>
      </c>
      <c r="C53" s="176"/>
      <c r="D53" s="177" t="s">
        <v>187</v>
      </c>
      <c r="E53" s="178"/>
      <c r="F53" s="177" t="s">
        <v>163</v>
      </c>
      <c r="G53" s="178"/>
      <c r="H53" s="177" t="s">
        <v>244</v>
      </c>
      <c r="I53" s="178"/>
      <c r="J53" s="177" t="s">
        <v>248</v>
      </c>
      <c r="K53" s="178"/>
      <c r="L53" s="174" t="s">
        <v>166</v>
      </c>
      <c r="M53" s="175"/>
      <c r="N53" s="184">
        <f>SUM(L53:M56)</f>
        <v>0</v>
      </c>
      <c r="O53" s="185"/>
      <c r="P53" s="185"/>
      <c r="Q53" s="185"/>
      <c r="R53" s="186"/>
    </row>
    <row r="54" spans="1:18" ht="28.5" customHeight="1">
      <c r="B54" s="176" t="str">
        <f>IF(記入!A30="","",記入!A30)</f>
        <v>第二回</v>
      </c>
      <c r="C54" s="176"/>
      <c r="D54" s="177" t="s">
        <v>240</v>
      </c>
      <c r="E54" s="178"/>
      <c r="F54" s="177" t="s">
        <v>168</v>
      </c>
      <c r="G54" s="178"/>
      <c r="H54" s="177" t="s">
        <v>245</v>
      </c>
      <c r="I54" s="178"/>
      <c r="J54" s="177" t="s">
        <v>249</v>
      </c>
      <c r="K54" s="178"/>
      <c r="L54" s="174" t="s">
        <v>171</v>
      </c>
      <c r="M54" s="175"/>
      <c r="N54" s="184"/>
      <c r="O54" s="185"/>
      <c r="P54" s="185"/>
      <c r="Q54" s="185"/>
      <c r="R54" s="186"/>
    </row>
    <row r="55" spans="1:18" ht="28.5" customHeight="1">
      <c r="B55" s="176" t="str">
        <f>IF(記入!A31="","",記入!A31)</f>
        <v>第三回</v>
      </c>
      <c r="C55" s="176"/>
      <c r="D55" s="177" t="s">
        <v>241</v>
      </c>
      <c r="E55" s="178"/>
      <c r="F55" s="177" t="s">
        <v>242</v>
      </c>
      <c r="G55" s="178"/>
      <c r="H55" s="177" t="s">
        <v>246</v>
      </c>
      <c r="I55" s="178"/>
      <c r="J55" s="177" t="s">
        <v>250</v>
      </c>
      <c r="K55" s="178"/>
      <c r="L55" s="174" t="s">
        <v>253</v>
      </c>
      <c r="M55" s="175"/>
      <c r="N55" s="184"/>
      <c r="O55" s="185"/>
      <c r="P55" s="185"/>
      <c r="Q55" s="185"/>
      <c r="R55" s="186"/>
    </row>
    <row r="56" spans="1:18" ht="28.5" customHeight="1">
      <c r="B56" s="176" t="str">
        <f>IF(記入!A32="","",記入!A32)</f>
        <v>第四回</v>
      </c>
      <c r="C56" s="176"/>
      <c r="D56" s="177" t="s">
        <v>177</v>
      </c>
      <c r="E56" s="178"/>
      <c r="F56" s="177" t="s">
        <v>243</v>
      </c>
      <c r="G56" s="178"/>
      <c r="H56" s="177" t="s">
        <v>247</v>
      </c>
      <c r="I56" s="178"/>
      <c r="J56" s="177" t="s">
        <v>251</v>
      </c>
      <c r="K56" s="178"/>
      <c r="L56" s="174" t="s">
        <v>254</v>
      </c>
      <c r="M56" s="175"/>
      <c r="N56" s="184"/>
      <c r="O56" s="185"/>
      <c r="P56" s="185"/>
      <c r="Q56" s="185"/>
      <c r="R56" s="186"/>
    </row>
    <row r="57" spans="1:18" ht="18" customHeight="1"/>
    <row r="58" spans="1:18" ht="18" customHeight="1">
      <c r="A58" s="62" t="s">
        <v>117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topLeftCell="A17" zoomScaleNormal="100" zoomScaleSheetLayoutView="100" workbookViewId="0">
      <selection activeCell="E33" sqref="E33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130</v>
      </c>
      <c r="B3" s="88"/>
      <c r="C3" s="88"/>
      <c r="D3" s="88"/>
      <c r="E3" s="88"/>
    </row>
    <row r="4" spans="1:6" ht="28.5">
      <c r="A4" s="209" t="s">
        <v>131</v>
      </c>
      <c r="B4" s="210"/>
      <c r="C4" s="89" t="s">
        <v>132</v>
      </c>
      <c r="D4" s="89" t="s">
        <v>133</v>
      </c>
      <c r="E4" s="89" t="s">
        <v>134</v>
      </c>
    </row>
    <row r="5" spans="1:6">
      <c r="A5" s="215" t="s">
        <v>135</v>
      </c>
      <c r="B5" s="90" t="s">
        <v>136</v>
      </c>
      <c r="C5" s="105" t="s">
        <v>188</v>
      </c>
      <c r="D5" s="92" t="s">
        <v>190</v>
      </c>
      <c r="E5" s="93" t="e">
        <f t="shared" ref="E5:E20" si="0">C5*D5</f>
        <v>#VALUE!</v>
      </c>
      <c r="F5" s="94"/>
    </row>
    <row r="6" spans="1:6">
      <c r="A6" s="216"/>
      <c r="B6" s="90" t="s">
        <v>137</v>
      </c>
      <c r="C6" s="105" t="s">
        <v>207</v>
      </c>
      <c r="D6" s="92" t="s">
        <v>191</v>
      </c>
      <c r="E6" s="93" t="e">
        <f t="shared" si="0"/>
        <v>#VALUE!</v>
      </c>
      <c r="F6" s="94"/>
    </row>
    <row r="7" spans="1:6">
      <c r="A7" s="216"/>
      <c r="B7" s="90" t="s">
        <v>138</v>
      </c>
      <c r="C7" s="105" t="s">
        <v>208</v>
      </c>
      <c r="D7" s="92" t="s">
        <v>189</v>
      </c>
      <c r="E7" s="93" t="e">
        <f t="shared" si="0"/>
        <v>#VALUE!</v>
      </c>
      <c r="F7" s="94"/>
    </row>
    <row r="8" spans="1:6">
      <c r="A8" s="216"/>
      <c r="B8" s="90" t="s">
        <v>139</v>
      </c>
      <c r="C8" s="105" t="s">
        <v>209</v>
      </c>
      <c r="D8" s="92" t="s">
        <v>192</v>
      </c>
      <c r="E8" s="93" t="e">
        <f t="shared" si="0"/>
        <v>#VALUE!</v>
      </c>
      <c r="F8" s="94"/>
    </row>
    <row r="9" spans="1:6">
      <c r="A9" s="216"/>
      <c r="B9" s="90" t="s">
        <v>140</v>
      </c>
      <c r="C9" s="105" t="s">
        <v>210</v>
      </c>
      <c r="D9" s="92" t="s">
        <v>193</v>
      </c>
      <c r="E9" s="93" t="e">
        <f t="shared" si="0"/>
        <v>#VALUE!</v>
      </c>
      <c r="F9" s="94"/>
    </row>
    <row r="10" spans="1:6">
      <c r="A10" s="217"/>
      <c r="B10" s="90" t="s">
        <v>142</v>
      </c>
      <c r="C10" s="105" t="s">
        <v>211</v>
      </c>
      <c r="D10" s="92" t="s">
        <v>194</v>
      </c>
      <c r="E10" s="93" t="e">
        <f t="shared" si="0"/>
        <v>#VALUE!</v>
      </c>
      <c r="F10" s="94"/>
    </row>
    <row r="11" spans="1:6" ht="14.25" customHeight="1">
      <c r="A11" s="218" t="s">
        <v>143</v>
      </c>
      <c r="B11" s="90" t="s">
        <v>136</v>
      </c>
      <c r="C11" s="105" t="s">
        <v>212</v>
      </c>
      <c r="D11" s="92" t="s">
        <v>195</v>
      </c>
      <c r="E11" s="93" t="e">
        <f t="shared" si="0"/>
        <v>#VALUE!</v>
      </c>
      <c r="F11" s="94"/>
    </row>
    <row r="12" spans="1:6">
      <c r="A12" s="219"/>
      <c r="B12" s="90" t="s">
        <v>137</v>
      </c>
      <c r="C12" s="105" t="s">
        <v>213</v>
      </c>
      <c r="D12" s="92" t="s">
        <v>196</v>
      </c>
      <c r="E12" s="93" t="e">
        <f t="shared" si="0"/>
        <v>#VALUE!</v>
      </c>
      <c r="F12" s="94"/>
    </row>
    <row r="13" spans="1:6">
      <c r="A13" s="219"/>
      <c r="B13" s="90" t="s">
        <v>138</v>
      </c>
      <c r="C13" s="105" t="s">
        <v>214</v>
      </c>
      <c r="D13" s="92" t="s">
        <v>197</v>
      </c>
      <c r="E13" s="93" t="e">
        <f t="shared" si="0"/>
        <v>#VALUE!</v>
      </c>
      <c r="F13" s="94"/>
    </row>
    <row r="14" spans="1:6">
      <c r="A14" s="219"/>
      <c r="B14" s="90" t="s">
        <v>139</v>
      </c>
      <c r="C14" s="105" t="s">
        <v>215</v>
      </c>
      <c r="D14" s="92" t="s">
        <v>198</v>
      </c>
      <c r="E14" s="93" t="e">
        <f t="shared" si="0"/>
        <v>#VALUE!</v>
      </c>
      <c r="F14" s="94"/>
    </row>
    <row r="15" spans="1:6">
      <c r="A15" s="219"/>
      <c r="B15" s="90" t="s">
        <v>140</v>
      </c>
      <c r="C15" s="105" t="s">
        <v>216</v>
      </c>
      <c r="D15" s="92" t="s">
        <v>199</v>
      </c>
      <c r="E15" s="93" t="e">
        <f t="shared" si="0"/>
        <v>#VALUE!</v>
      </c>
      <c r="F15" s="94"/>
    </row>
    <row r="16" spans="1:6">
      <c r="A16" s="219"/>
      <c r="B16" s="90" t="s">
        <v>141</v>
      </c>
      <c r="C16" s="105" t="s">
        <v>217</v>
      </c>
      <c r="D16" s="92" t="s">
        <v>200</v>
      </c>
      <c r="E16" s="93" t="e">
        <f t="shared" si="0"/>
        <v>#VALUE!</v>
      </c>
      <c r="F16" s="94"/>
    </row>
    <row r="17" spans="1:7" ht="14.25" customHeight="1">
      <c r="A17" s="218" t="s">
        <v>144</v>
      </c>
      <c r="B17" s="90" t="s">
        <v>136</v>
      </c>
      <c r="C17" s="105" t="s">
        <v>218</v>
      </c>
      <c r="D17" s="92" t="s">
        <v>201</v>
      </c>
      <c r="E17" s="93" t="e">
        <f t="shared" si="0"/>
        <v>#VALUE!</v>
      </c>
      <c r="F17" s="94"/>
    </row>
    <row r="18" spans="1:7">
      <c r="A18" s="219"/>
      <c r="B18" s="90" t="s">
        <v>137</v>
      </c>
      <c r="C18" s="105" t="s">
        <v>219</v>
      </c>
      <c r="D18" s="92" t="s">
        <v>202</v>
      </c>
      <c r="E18" s="93" t="e">
        <f t="shared" si="0"/>
        <v>#VALUE!</v>
      </c>
      <c r="F18" s="94"/>
    </row>
    <row r="19" spans="1:7">
      <c r="A19" s="219"/>
      <c r="B19" s="90" t="s">
        <v>138</v>
      </c>
      <c r="C19" s="105" t="s">
        <v>220</v>
      </c>
      <c r="D19" s="92" t="s">
        <v>203</v>
      </c>
      <c r="E19" s="93" t="e">
        <f t="shared" si="0"/>
        <v>#VALUE!</v>
      </c>
      <c r="F19" s="94"/>
    </row>
    <row r="20" spans="1:7">
      <c r="A20" s="219"/>
      <c r="B20" s="90" t="s">
        <v>139</v>
      </c>
      <c r="C20" s="105" t="s">
        <v>221</v>
      </c>
      <c r="D20" s="92" t="s">
        <v>204</v>
      </c>
      <c r="E20" s="93" t="e">
        <f t="shared" si="0"/>
        <v>#VALUE!</v>
      </c>
      <c r="F20" s="94"/>
    </row>
    <row r="21" spans="1:7">
      <c r="A21" s="219"/>
      <c r="B21" s="90" t="s">
        <v>140</v>
      </c>
      <c r="C21" s="105" t="s">
        <v>222</v>
      </c>
      <c r="D21" s="92" t="s">
        <v>205</v>
      </c>
      <c r="E21" s="93" t="e">
        <f>C21*D21</f>
        <v>#VALUE!</v>
      </c>
      <c r="F21" s="94"/>
    </row>
    <row r="22" spans="1:7">
      <c r="A22" s="219"/>
      <c r="B22" s="90" t="s">
        <v>141</v>
      </c>
      <c r="C22" s="105" t="s">
        <v>223</v>
      </c>
      <c r="D22" s="92" t="s">
        <v>206</v>
      </c>
      <c r="E22" s="93" t="e">
        <f>C22*D22-460</f>
        <v>#VALUE!</v>
      </c>
      <c r="F22" s="94"/>
    </row>
    <row r="23" spans="1:7">
      <c r="A23" s="220" t="s">
        <v>145</v>
      </c>
      <c r="B23" s="221"/>
      <c r="C23" s="221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4" t="s">
        <v>146</v>
      </c>
      <c r="B26" s="214"/>
      <c r="C26" s="214"/>
      <c r="D26" s="88"/>
      <c r="E26" s="96"/>
    </row>
    <row r="27" spans="1:7">
      <c r="A27" s="97"/>
      <c r="B27" s="209" t="s">
        <v>147</v>
      </c>
      <c r="C27" s="210"/>
      <c r="D27" s="98" t="s">
        <v>148</v>
      </c>
      <c r="E27" s="99" t="s">
        <v>149</v>
      </c>
    </row>
    <row r="28" spans="1:7" ht="18" customHeight="1">
      <c r="A28" s="100" t="s">
        <v>150</v>
      </c>
      <c r="B28" s="211"/>
      <c r="C28" s="212"/>
      <c r="D28" s="101"/>
      <c r="E28" s="93"/>
      <c r="F28" s="102"/>
      <c r="G28" s="102"/>
    </row>
    <row r="29" spans="1:7">
      <c r="A29" s="208" t="s">
        <v>145</v>
      </c>
      <c r="B29" s="208"/>
      <c r="C29" s="208"/>
      <c r="D29" s="208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3" t="s">
        <v>151</v>
      </c>
      <c r="B32" s="213"/>
      <c r="C32" s="213"/>
      <c r="D32" s="213"/>
      <c r="E32" s="99" t="s">
        <v>152</v>
      </c>
    </row>
    <row r="33" spans="1:5" ht="15.75" customHeight="1">
      <c r="A33" s="208" t="s">
        <v>153</v>
      </c>
      <c r="B33" s="208"/>
      <c r="C33" s="208"/>
      <c r="D33" s="208"/>
      <c r="E33" s="103" t="e">
        <f>E23</f>
        <v>#VALUE!</v>
      </c>
    </row>
    <row r="34" spans="1:5">
      <c r="A34" s="208" t="s">
        <v>146</v>
      </c>
      <c r="B34" s="208"/>
      <c r="C34" s="208"/>
      <c r="D34" s="208"/>
      <c r="E34" s="103">
        <f>E29</f>
        <v>0</v>
      </c>
    </row>
    <row r="35" spans="1:5">
      <c r="A35" s="208" t="s">
        <v>145</v>
      </c>
      <c r="B35" s="208"/>
      <c r="C35" s="208"/>
      <c r="D35" s="208"/>
      <c r="E35" s="103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2020-04-08T10:36:19Z</dcterms:modified>
</cp:coreProperties>
</file>