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<sst xmlns="http://schemas.openxmlformats.org/spreadsheetml/2006/main" count="201" uniqueCount="145">
  <si>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</si>
  <si>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</si>
  <si>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</si>
  <si>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</si>
  <si>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</si>
  <si>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</si>
  <si>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</si>
  <si>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</si>
  <si>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</si>
  <si>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</si>
  <si>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</si>
  <si>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</si>
  <si>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</si>
  <si>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</si>
  <si>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</si>
  <si>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</si>
  <si>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</si>
  <si>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</si>
  <si>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</si>
  <si>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</si>
  <si>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</si>
  <si>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</si>
  <si>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</si>
  <si>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</si>
  <si>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</si>
  <si>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</si>
  <si>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</si>
  <si>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</si>
  <si>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</si>
  <si>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</si>
  <si>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</si>
  <si>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</si>
  <si>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</si>
  <si>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</si>
  <si>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</si>
  <si>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</si>
  <si>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</si>
  <si>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</si>
  <si>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</si>
  <si>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</si>
  <si>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</si>
  <si>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中国辽宁省大连市软件园东路23号</t>
  </si>
  <si>
    <t>　15号楼401室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</si>
  <si>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</si>
  <si>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</si>
  <si>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</si>
  <si>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</si>
  <si>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</si>
  <si>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</si>
  <si>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</si>
  <si>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</si>
  <si>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</si>
  <si>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</si>
  <si>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</si>
  <si>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</si>
  <si>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</si>
  <si>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</si>
  <si>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</si>
  <si>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</si>
  <si>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</si>
  <si>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</si>
  <si>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</si>
  <si>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</si>
  <si>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</si>
  <si>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</si>
  <si>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</si>
  <si>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</si>
  <si>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</si>
  <si>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</si>
  <si>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</si>
  <si>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</si>
  <si>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</si>
  <si>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</si>
  <si>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</si>
  <si>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</si>
  <si>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</si>
  <si>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</si>
  <si>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</si>
  <si>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</si>
  <si>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</si>
  <si>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</si>
  <si>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</si>
  <si>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</si>
  <si>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</si>
  <si>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</si>
  <si>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</si>
  <si>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</si>
  <si>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</si>
  <si>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</si>
  <si>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</si>
  <si>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</si>
  <si>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</si>
  <si>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</si>
  <si>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</si>
  <si>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</si>
  <si>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</si>
  <si>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</si>
  <si>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</si>
  <si>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</si>
  <si>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</si>
  <si>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</si>
  <si>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</si>
  <si>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</si>
  <si>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</si>
  <si>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</si>
  <si>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</si>
  <si>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</si>
  <si>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</si>
  <si>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</si>
  <si>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</si>
  <si>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</si>
  <si>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</si>
  <si>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</si>
  <si>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</si>
  <si>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</si>
  <si>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</si>
  <si>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</si>
  <si>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</si>
  <si>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</si>
  <si>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</si>
  <si>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</si>
  <si>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</si>
  <si>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</si>
  <si>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</si>
  <si>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</si>
  <si>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</si>
  <si>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</si>
  <si>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</si>
  <si>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</si>
  <si>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</si>
  <si>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</si>
  <si>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</si>
  <si>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</si>
  <si>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</si>
  <si>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</si>
  <si>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</si>
  <si>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</si>
  <si>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</si>
  <si>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</si>
  <si>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</si>
  <si>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</si>
  <si>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</si>
  <si>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</si>
  <si>
    <t>${statime[0]}</t>
    <phoneticPr fontId="30"/>
  </si>
  <si>
    <t>${statime[1]}</t>
    <phoneticPr fontId="3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</si>
</sst>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tabSelected="1" zoomScaleNormal="100" workbookViewId="0">
      <selection activeCell="B14" sqref="B14:B15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8" t="s">
        <v>113</v>
      </c>
      <c r="B1" s="98"/>
      <c r="D1" s="99" t="s">
        <v>114</v>
      </c>
      <c r="E1" s="100"/>
    </row>
    <row r="2" spans="1:5">
      <c r="A2" s="93" t="s">
        <v>103</v>
      </c>
      <c r="B2" s="73" t="s">
        <v>138</v>
      </c>
      <c r="C2" s="80" t="s">
        <v>96</v>
      </c>
      <c r="D2" s="101"/>
      <c r="E2" s="102"/>
    </row>
    <row r="3" spans="1:5">
      <c r="A3" s="94" t="s">
        <v>104</v>
      </c>
      <c r="B3" s="73" t="s">
        <v>120</v>
      </c>
      <c r="C3" s="80" t="s">
        <v>96</v>
      </c>
      <c r="D3" s="101"/>
      <c r="E3" s="102"/>
    </row>
    <row r="4" spans="1:5" s="72" customFormat="1">
      <c r="A4" s="93" t="s">
        <v>91</v>
      </c>
      <c r="B4" s="90"/>
      <c r="C4" s="79" t="s">
        <v>95</v>
      </c>
      <c r="D4" s="101"/>
      <c r="E4" s="102"/>
    </row>
    <row r="5" spans="1:5">
      <c r="A5" s="93" t="s">
        <v>121</v>
      </c>
      <c r="B5" s="73" t="s">
        <v>122</v>
      </c>
      <c r="C5" s="80" t="s">
        <v>96</v>
      </c>
      <c r="D5" s="101"/>
      <c r="E5" s="102"/>
    </row>
    <row r="6" spans="1:5" s="72" customFormat="1">
      <c r="A6" s="95" t="s">
        <v>92</v>
      </c>
      <c r="B6" s="75"/>
      <c r="C6" s="79" t="s">
        <v>95</v>
      </c>
      <c r="D6" s="101"/>
      <c r="E6" s="102"/>
    </row>
    <row r="7" spans="1:5" s="72" customFormat="1">
      <c r="A7" s="95" t="s">
        <v>93</v>
      </c>
      <c r="B7" s="75"/>
      <c r="C7" s="79" t="s">
        <v>95</v>
      </c>
      <c r="D7" s="101"/>
      <c r="E7" s="102"/>
    </row>
    <row r="8" spans="1:5" s="72" customFormat="1">
      <c r="A8" s="93" t="s">
        <v>94</v>
      </c>
      <c r="B8" s="76"/>
      <c r="C8" s="79" t="s">
        <v>95</v>
      </c>
      <c r="D8" s="101"/>
      <c r="E8" s="102"/>
    </row>
    <row r="9" spans="1:5">
      <c r="A9" s="94" t="s">
        <v>123</v>
      </c>
      <c r="B9" s="73" t="s">
        <v>139</v>
      </c>
      <c r="C9" s="80" t="s">
        <v>96</v>
      </c>
      <c r="D9" s="101"/>
      <c r="E9" s="102"/>
    </row>
    <row r="10" spans="1:5">
      <c r="A10" s="95" t="s">
        <v>105</v>
      </c>
      <c r="B10" s="91" t="s">
        <v>124</v>
      </c>
      <c r="C10" s="92" t="s">
        <v>96</v>
      </c>
      <c r="D10" s="101"/>
      <c r="E10" s="102"/>
    </row>
    <row r="11" spans="1:5">
      <c r="A11" s="95" t="s">
        <v>106</v>
      </c>
      <c r="B11" s="91" t="s">
        <v>125</v>
      </c>
      <c r="C11" s="92" t="s">
        <v>96</v>
      </c>
      <c r="D11" s="101"/>
      <c r="E11" s="102"/>
    </row>
    <row r="12" spans="1:5">
      <c r="A12" s="93" t="s">
        <v>107</v>
      </c>
      <c r="B12" s="73" t="s">
        <v>126</v>
      </c>
      <c r="C12" s="80" t="s">
        <v>96</v>
      </c>
      <c r="D12" s="101"/>
      <c r="E12" s="102"/>
    </row>
    <row r="13" spans="1:5">
      <c r="A13" s="93" t="s">
        <v>108</v>
      </c>
      <c r="B13" s="73" t="s">
        <v>127</v>
      </c>
      <c r="C13" s="80" t="s">
        <v>96</v>
      </c>
      <c r="D13" s="101"/>
      <c r="E13" s="102"/>
    </row>
    <row r="14" spans="1:5">
      <c r="A14" s="93" t="s">
        <v>109</v>
      </c>
      <c r="B14" s="248" t="s">
        <v>143</v>
      </c>
      <c r="C14" s="80" t="s">
        <v>96</v>
      </c>
      <c r="D14" s="101"/>
      <c r="E14" s="102"/>
    </row>
    <row r="15" spans="1:5">
      <c r="A15" s="93" t="s">
        <v>110</v>
      </c>
      <c r="B15" s="248" t="s">
        <v>144</v>
      </c>
      <c r="C15" s="80" t="s">
        <v>96</v>
      </c>
      <c r="D15" s="101"/>
      <c r="E15" s="102"/>
    </row>
    <row r="16" spans="1:5">
      <c r="A16" s="93" t="s">
        <v>111</v>
      </c>
      <c r="B16" s="77" t="s">
        <v>128</v>
      </c>
      <c r="C16" s="80" t="s">
        <v>96</v>
      </c>
      <c r="D16" s="101"/>
      <c r="E16" s="102"/>
    </row>
    <row r="17" spans="1:5">
      <c r="A17" s="93" t="s">
        <v>52</v>
      </c>
      <c r="B17" s="77" t="s">
        <v>129</v>
      </c>
      <c r="C17" s="80" t="s">
        <v>96</v>
      </c>
      <c r="D17" s="101"/>
      <c r="E17" s="102"/>
    </row>
    <row r="18" spans="1:5">
      <c r="A18" s="93" t="s">
        <v>130</v>
      </c>
      <c r="B18" s="77" t="s">
        <v>131</v>
      </c>
      <c r="C18" s="80" t="s">
        <v>96</v>
      </c>
      <c r="D18" s="101"/>
      <c r="E18" s="102"/>
    </row>
    <row r="19" spans="1:5">
      <c r="A19" s="93" t="s">
        <v>99</v>
      </c>
      <c r="B19" s="89" t="s">
        <v>140</v>
      </c>
      <c r="C19" s="79" t="s">
        <v>95</v>
      </c>
      <c r="D19" s="101"/>
      <c r="E19" s="102"/>
    </row>
    <row r="20" spans="1:5">
      <c r="A20" s="93" t="s">
        <v>100</v>
      </c>
      <c r="B20" s="87" t="s">
        <v>132</v>
      </c>
      <c r="C20" s="80" t="s">
        <v>96</v>
      </c>
      <c r="D20" s="101"/>
      <c r="E20" s="102"/>
    </row>
    <row r="21" spans="1:5">
      <c r="A21" s="93" t="s">
        <v>101</v>
      </c>
      <c r="B21" s="88"/>
      <c r="C21" s="79" t="s">
        <v>95</v>
      </c>
      <c r="D21" s="101"/>
      <c r="E21" s="102"/>
    </row>
    <row r="22" spans="1:5">
      <c r="A22" s="93" t="s">
        <v>102</v>
      </c>
      <c r="B22" s="88"/>
      <c r="C22" s="79" t="s">
        <v>95</v>
      </c>
      <c r="D22" s="101"/>
      <c r="E22" s="102"/>
    </row>
    <row r="23" spans="1:5">
      <c r="A23" s="94" t="s">
        <v>133</v>
      </c>
      <c r="B23" s="78" t="s">
        <v>134</v>
      </c>
      <c r="C23" s="80" t="s">
        <v>96</v>
      </c>
      <c r="D23" s="101"/>
      <c r="E23" s="102"/>
    </row>
    <row r="24" spans="1:5">
      <c r="A24" s="94" t="s">
        <v>135</v>
      </c>
      <c r="B24" s="73" t="s">
        <v>136</v>
      </c>
      <c r="C24" s="80" t="s">
        <v>96</v>
      </c>
      <c r="D24" s="101"/>
      <c r="E24" s="102"/>
    </row>
    <row r="25" spans="1:5">
      <c r="A25" s="94" t="s">
        <v>137</v>
      </c>
      <c r="B25" s="73" t="str">
        <f>"GF-"&amp;B12</f>
        <v>GF-${na.contractnumber}</v>
      </c>
      <c r="C25" s="80" t="s">
        <v>96</v>
      </c>
      <c r="D25" s="101"/>
      <c r="E25" s="102"/>
    </row>
    <row r="26" spans="1:5">
      <c r="A26" s="94" t="s">
        <v>5</v>
      </c>
      <c r="B26" s="74" t="s">
        <v>142</v>
      </c>
      <c r="D26" s="101"/>
      <c r="E26" s="102"/>
    </row>
    <row r="27" spans="1:5" ht="13.5" thickBot="1">
      <c r="A27" s="94" t="s">
        <v>112</v>
      </c>
      <c r="B27" s="45" t="s">
        <v>141</v>
      </c>
      <c r="D27" s="103"/>
      <c r="E27" s="104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I32" sqref="I32:J32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05" t="s">
        <v>59</v>
      </c>
      <c r="C1" s="105"/>
      <c r="D1" s="105"/>
      <c r="E1" s="105"/>
      <c r="F1" s="105"/>
      <c r="G1" s="105"/>
      <c r="H1" s="105"/>
      <c r="I1" s="105"/>
      <c r="J1" s="105"/>
    </row>
    <row r="2" spans="1:10" ht="13.5" customHeight="1"/>
    <row r="3" spans="1:10">
      <c r="B3" s="6" t="s">
        <v>7</v>
      </c>
      <c r="C3" s="111" t="str">
        <f>記入!B9</f>
        <v>${na.deployment}</v>
      </c>
      <c r="D3" s="112"/>
      <c r="E3" s="112"/>
      <c r="F3" s="112"/>
      <c r="G3" s="112"/>
      <c r="H3" s="112"/>
      <c r="I3" s="112"/>
      <c r="J3" s="113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6" t="s">
        <v>8</v>
      </c>
      <c r="C5" s="107"/>
      <c r="D5" s="108" t="str">
        <f>記入!B10</f>
        <v>${na.pjnamejapanese}</v>
      </c>
      <c r="E5" s="109"/>
      <c r="F5" s="109"/>
      <c r="G5" s="109"/>
      <c r="H5" s="109"/>
      <c r="I5" s="109"/>
      <c r="J5" s="110"/>
    </row>
    <row r="6" spans="1:10">
      <c r="B6" s="106" t="s">
        <v>9</v>
      </c>
      <c r="C6" s="114"/>
      <c r="D6" s="115" t="str">
        <f>記入!B12</f>
        <v>${na.contractnumber}</v>
      </c>
      <c r="E6" s="116"/>
      <c r="F6" s="116"/>
      <c r="G6" s="116"/>
      <c r="H6" s="116"/>
      <c r="I6" s="116"/>
      <c r="J6" s="117"/>
    </row>
    <row r="7" spans="1:10">
      <c r="B7" s="106" t="s">
        <v>10</v>
      </c>
      <c r="C7" s="114"/>
      <c r="D7" s="175" t="str">
        <f>記入!B14</f>
        <v>${statime[0]}</v>
      </c>
      <c r="E7" s="176"/>
      <c r="F7" s="176"/>
      <c r="G7" s="43" t="s">
        <v>58</v>
      </c>
      <c r="H7" s="177" t="str">
        <f>記入!B15</f>
        <v>${statime[1]}</v>
      </c>
      <c r="I7" s="177"/>
      <c r="J7" s="178"/>
    </row>
    <row r="8" spans="1:10">
      <c r="B8" s="106" t="s">
        <v>11</v>
      </c>
      <c r="C8" s="114"/>
      <c r="D8" s="118" t="str">
        <f>記入!B5</f>
        <v>${na.entrustment}</v>
      </c>
      <c r="E8" s="119"/>
      <c r="F8" s="120"/>
      <c r="G8" s="121" t="s">
        <v>12</v>
      </c>
      <c r="H8" s="122"/>
      <c r="I8" s="118" t="s">
        <v>13</v>
      </c>
      <c r="J8" s="120"/>
    </row>
    <row r="9" spans="1:10" ht="13.5" customHeight="1">
      <c r="B9" s="123" t="s">
        <v>14</v>
      </c>
      <c r="C9" s="124"/>
      <c r="D9" s="129" t="str">
        <f>記入!B10</f>
        <v>${na.pjnamejapanese}</v>
      </c>
      <c r="E9" s="130"/>
      <c r="F9" s="130"/>
      <c r="G9" s="130"/>
      <c r="H9" s="130"/>
      <c r="I9" s="130"/>
      <c r="J9" s="131"/>
    </row>
    <row r="10" spans="1:10" ht="13.5" customHeight="1">
      <c r="B10" s="125"/>
      <c r="C10" s="126"/>
      <c r="D10" s="132"/>
      <c r="E10" s="133"/>
      <c r="F10" s="133"/>
      <c r="G10" s="133"/>
      <c r="H10" s="133"/>
      <c r="I10" s="133"/>
      <c r="J10" s="134"/>
    </row>
    <row r="11" spans="1:10" ht="13.5" customHeight="1">
      <c r="B11" s="125"/>
      <c r="C11" s="126"/>
      <c r="D11" s="132"/>
      <c r="E11" s="133"/>
      <c r="F11" s="133"/>
      <c r="G11" s="133"/>
      <c r="H11" s="133"/>
      <c r="I11" s="133"/>
      <c r="J11" s="134"/>
    </row>
    <row r="12" spans="1:10" ht="13.5" customHeight="1">
      <c r="B12" s="125"/>
      <c r="C12" s="126"/>
      <c r="D12" s="132"/>
      <c r="E12" s="133"/>
      <c r="F12" s="133"/>
      <c r="G12" s="133"/>
      <c r="H12" s="133"/>
      <c r="I12" s="133"/>
      <c r="J12" s="134"/>
    </row>
    <row r="13" spans="1:10" ht="13.5" customHeight="1">
      <c r="B13" s="125"/>
      <c r="C13" s="126"/>
      <c r="D13" s="132"/>
      <c r="E13" s="133"/>
      <c r="F13" s="133"/>
      <c r="G13" s="133"/>
      <c r="H13" s="133"/>
      <c r="I13" s="133"/>
      <c r="J13" s="134"/>
    </row>
    <row r="14" spans="1:10" ht="13.5" customHeight="1">
      <c r="B14" s="125"/>
      <c r="C14" s="126"/>
      <c r="D14" s="132"/>
      <c r="E14" s="133"/>
      <c r="F14" s="133"/>
      <c r="G14" s="133"/>
      <c r="H14" s="133"/>
      <c r="I14" s="133"/>
      <c r="J14" s="134"/>
    </row>
    <row r="15" spans="1:10" ht="13.5" customHeight="1">
      <c r="B15" s="125"/>
      <c r="C15" s="126"/>
      <c r="D15" s="132"/>
      <c r="E15" s="133"/>
      <c r="F15" s="133"/>
      <c r="G15" s="133"/>
      <c r="H15" s="133"/>
      <c r="I15" s="133"/>
      <c r="J15" s="134"/>
    </row>
    <row r="16" spans="1:10" ht="13.5" customHeight="1">
      <c r="B16" s="125"/>
      <c r="C16" s="126"/>
      <c r="D16" s="132"/>
      <c r="E16" s="133"/>
      <c r="F16" s="133"/>
      <c r="G16" s="133"/>
      <c r="H16" s="133"/>
      <c r="I16" s="133"/>
      <c r="J16" s="134"/>
    </row>
    <row r="17" spans="2:10" ht="13.5" customHeight="1">
      <c r="B17" s="125"/>
      <c r="C17" s="126"/>
      <c r="D17" s="132"/>
      <c r="E17" s="133"/>
      <c r="F17" s="133"/>
      <c r="G17" s="133"/>
      <c r="H17" s="133"/>
      <c r="I17" s="133"/>
      <c r="J17" s="134"/>
    </row>
    <row r="18" spans="2:10" ht="13.5" customHeight="1">
      <c r="B18" s="125"/>
      <c r="C18" s="126"/>
      <c r="D18" s="132"/>
      <c r="E18" s="133"/>
      <c r="F18" s="133"/>
      <c r="G18" s="133"/>
      <c r="H18" s="133"/>
      <c r="I18" s="133"/>
      <c r="J18" s="134"/>
    </row>
    <row r="19" spans="2:10" ht="13.5" customHeight="1">
      <c r="B19" s="127"/>
      <c r="C19" s="128"/>
      <c r="D19" s="135"/>
      <c r="E19" s="136"/>
      <c r="F19" s="136"/>
      <c r="G19" s="136"/>
      <c r="H19" s="136"/>
      <c r="I19" s="136"/>
      <c r="J19" s="137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3" t="s">
        <v>15</v>
      </c>
      <c r="C21" s="124"/>
      <c r="D21" s="138" t="str">
        <f>"①"&amp;記入!B10&amp;"の開発一式"</f>
        <v>①${na.pjnamejapanese}の開発一式</v>
      </c>
      <c r="E21" s="139"/>
      <c r="F21" s="139"/>
      <c r="G21" s="139"/>
      <c r="H21" s="139"/>
      <c r="I21" s="139"/>
      <c r="J21" s="140"/>
    </row>
    <row r="22" spans="2:10" ht="13.5" customHeight="1">
      <c r="B22" s="125"/>
      <c r="C22" s="126"/>
      <c r="D22" s="141"/>
      <c r="E22" s="142"/>
      <c r="F22" s="142"/>
      <c r="G22" s="142"/>
      <c r="H22" s="142"/>
      <c r="I22" s="142"/>
      <c r="J22" s="143"/>
    </row>
    <row r="23" spans="2:10" ht="13.5" customHeight="1">
      <c r="B23" s="125"/>
      <c r="C23" s="126"/>
      <c r="D23" s="141"/>
      <c r="E23" s="142"/>
      <c r="F23" s="142"/>
      <c r="G23" s="142"/>
      <c r="H23" s="142"/>
      <c r="I23" s="142"/>
      <c r="J23" s="143"/>
    </row>
    <row r="24" spans="2:10" ht="13.5" customHeight="1">
      <c r="B24" s="125"/>
      <c r="C24" s="126"/>
      <c r="D24" s="144"/>
      <c r="E24" s="142"/>
      <c r="F24" s="142"/>
      <c r="G24" s="142"/>
      <c r="H24" s="142"/>
      <c r="I24" s="142"/>
      <c r="J24" s="143"/>
    </row>
    <row r="25" spans="2:10" ht="13.5" customHeight="1">
      <c r="B25" s="125"/>
      <c r="C25" s="126"/>
      <c r="D25" s="144"/>
      <c r="E25" s="142"/>
      <c r="F25" s="142"/>
      <c r="G25" s="142"/>
      <c r="H25" s="142"/>
      <c r="I25" s="142"/>
      <c r="J25" s="143"/>
    </row>
    <row r="26" spans="2:10" ht="13.5" customHeight="1">
      <c r="B26" s="127"/>
      <c r="C26" s="128"/>
      <c r="D26" s="141"/>
      <c r="E26" s="142"/>
      <c r="F26" s="142"/>
      <c r="G26" s="142"/>
      <c r="H26" s="142"/>
      <c r="I26" s="142"/>
      <c r="J26" s="143"/>
    </row>
    <row r="27" spans="2:10">
      <c r="B27" s="106" t="s">
        <v>53</v>
      </c>
      <c r="C27" s="114"/>
      <c r="D27" s="149" t="str">
        <f>記入!B17</f>
        <v>${na.deliverydate}</v>
      </c>
      <c r="E27" s="150"/>
      <c r="F27" s="150"/>
      <c r="G27" s="151"/>
      <c r="H27" s="151"/>
      <c r="I27" s="151"/>
      <c r="J27" s="152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3" t="s">
        <v>3</v>
      </c>
      <c r="C29" s="153"/>
      <c r="D29" s="121" t="s">
        <v>115</v>
      </c>
      <c r="E29" s="158"/>
      <c r="F29" s="158"/>
      <c r="G29" s="159"/>
      <c r="H29" s="160"/>
      <c r="I29" s="118" t="str">
        <f>記入!B25</f>
        <v>GF-${na.contractnumber}</v>
      </c>
      <c r="J29" s="120"/>
    </row>
    <row r="30" spans="2:10" ht="13.5" customHeight="1">
      <c r="B30" s="125"/>
      <c r="C30" s="154"/>
      <c r="D30" s="121" t="s">
        <v>16</v>
      </c>
      <c r="E30" s="158"/>
      <c r="F30" s="158"/>
      <c r="G30" s="159"/>
      <c r="H30" s="160"/>
      <c r="I30" s="118" t="s">
        <v>4</v>
      </c>
      <c r="J30" s="120"/>
    </row>
    <row r="31" spans="2:10" ht="13.5" customHeight="1">
      <c r="B31" s="155"/>
      <c r="C31" s="154"/>
      <c r="D31" s="161" t="s">
        <v>5</v>
      </c>
      <c r="E31" s="162"/>
      <c r="F31" s="163"/>
      <c r="G31" s="121" t="s">
        <v>17</v>
      </c>
      <c r="H31" s="122"/>
      <c r="I31" s="118" t="str">
        <f>記入!B24</f>
        <v>${na.loadingjudge}</v>
      </c>
      <c r="J31" s="120"/>
    </row>
    <row r="32" spans="2:10" ht="30.75" customHeight="1">
      <c r="B32" s="155"/>
      <c r="C32" s="154"/>
      <c r="D32" s="164"/>
      <c r="E32" s="165"/>
      <c r="F32" s="166"/>
      <c r="G32" s="121" t="s">
        <v>18</v>
      </c>
      <c r="H32" s="122"/>
      <c r="I32" s="170" t="str">
        <f>記入!B26</f>
        <v xml:space="preserve">Office Scan </v>
      </c>
      <c r="J32" s="120"/>
    </row>
    <row r="33" spans="2:10" ht="13.5" customHeight="1">
      <c r="B33" s="156"/>
      <c r="C33" s="157"/>
      <c r="D33" s="167"/>
      <c r="E33" s="168"/>
      <c r="F33" s="169"/>
      <c r="G33" s="121" t="s">
        <v>19</v>
      </c>
      <c r="H33" s="122"/>
      <c r="I33" s="118" t="s">
        <v>4</v>
      </c>
      <c r="J33" s="120"/>
    </row>
    <row r="34" spans="2:10" ht="13.5" customHeight="1">
      <c r="B34" s="7"/>
      <c r="C34" s="7"/>
      <c r="D34" s="142"/>
      <c r="E34" s="142"/>
      <c r="F34" s="142"/>
      <c r="G34" s="142"/>
      <c r="H34" s="142"/>
      <c r="I34" s="7"/>
      <c r="J34" s="7"/>
    </row>
    <row r="35" spans="2:10" ht="18.75">
      <c r="B35" s="145" t="s">
        <v>20</v>
      </c>
      <c r="C35" s="146"/>
      <c r="D35" s="145" t="s">
        <v>6</v>
      </c>
      <c r="E35" s="147"/>
      <c r="F35" s="147"/>
      <c r="G35" s="147"/>
      <c r="H35" s="147"/>
      <c r="I35" s="147"/>
      <c r="J35" s="146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8" t="s">
        <v>23</v>
      </c>
      <c r="F45" s="124"/>
      <c r="G45" s="148" t="s">
        <v>24</v>
      </c>
      <c r="H45" s="124"/>
    </row>
    <row r="46" spans="2:10" ht="13.5" customHeight="1">
      <c r="E46" s="125"/>
      <c r="F46" s="126"/>
      <c r="G46" s="125"/>
      <c r="H46" s="126"/>
    </row>
    <row r="47" spans="2:10" ht="13.5" customHeight="1">
      <c r="E47" s="127"/>
      <c r="F47" s="128"/>
      <c r="G47" s="127"/>
      <c r="H47" s="128"/>
    </row>
    <row r="48" spans="2:10" ht="13.5" customHeight="1">
      <c r="E48" s="171"/>
      <c r="F48" s="172"/>
      <c r="G48" s="171"/>
      <c r="H48" s="172"/>
    </row>
    <row r="49" spans="5:8" ht="13.5" customHeight="1">
      <c r="E49" s="173"/>
      <c r="F49" s="174"/>
      <c r="G49" s="173"/>
      <c r="H49" s="174"/>
    </row>
    <row r="50" spans="5:8" ht="13.5" customHeight="1">
      <c r="E50" s="167"/>
      <c r="F50" s="169"/>
      <c r="G50" s="167"/>
      <c r="H50" s="169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/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6"/>
      <c r="B1" s="207" t="s">
        <v>25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9" t="s">
        <v>41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43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116</v>
      </c>
      <c r="C15" s="181"/>
      <c r="D15" s="42" t="str">
        <f>記入!B17</f>
        <v>${na.deliverydate}</v>
      </c>
      <c r="E15" s="180" t="s">
        <v>56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117</v>
      </c>
      <c r="F16" s="181"/>
      <c r="G16" s="188" t="s">
        <v>118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7.75" customHeight="1">
      <c r="B18" s="192"/>
      <c r="C18" s="205" t="str">
        <f>"①"&amp;記入!B10&amp;"の開発一式"</f>
        <v>①${na.pjnamejapanese}の開発一式</v>
      </c>
      <c r="D18" s="206"/>
      <c r="E18" s="180" t="s">
        <v>119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48</v>
      </c>
      <c r="G27" s="179" t="str">
        <f>記入!B5</f>
        <v>${na.entrustment}</v>
      </c>
      <c r="H27" s="179"/>
      <c r="I27" s="32"/>
    </row>
    <row r="28" spans="2:14" ht="21.75" customHeight="1">
      <c r="B28" s="29"/>
      <c r="C28" s="30"/>
      <c r="D28" s="31"/>
      <c r="E28" s="29"/>
      <c r="F28" s="179"/>
      <c r="G28" s="180" t="s">
        <v>49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47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D7" sqref="D7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207" t="s">
        <v>50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9" t="s">
        <v>41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43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116</v>
      </c>
      <c r="C15" s="181"/>
      <c r="D15" s="42" t="str">
        <f>記入!B17</f>
        <v>${na.deliverydate}</v>
      </c>
      <c r="E15" s="180" t="s">
        <v>56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117</v>
      </c>
      <c r="F16" s="181"/>
      <c r="G16" s="188" t="s">
        <v>118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2.5" customHeight="1">
      <c r="B18" s="192"/>
      <c r="C18" s="205" t="str">
        <f>"①"&amp;記入!B10&amp;"の開発一式"</f>
        <v>①${na.pjnamejapanese}の開発一式</v>
      </c>
      <c r="D18" s="206"/>
      <c r="E18" s="180" t="s">
        <v>119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48</v>
      </c>
      <c r="G27" s="179" t="str">
        <f>記入!B5</f>
        <v>${na.entrustment}</v>
      </c>
      <c r="H27" s="179"/>
      <c r="I27" s="32"/>
    </row>
    <row r="28" spans="2:14" ht="21.75" customHeight="1">
      <c r="B28" s="29"/>
      <c r="C28" s="30"/>
      <c r="D28" s="31"/>
      <c r="E28" s="29"/>
      <c r="F28" s="179"/>
      <c r="G28" s="180" t="s">
        <v>49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51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18" t="s">
        <v>0</v>
      </c>
      <c r="D3" s="219"/>
      <c r="E3" s="39"/>
    </row>
    <row r="4" spans="2:5" ht="18.75" customHeight="1">
      <c r="B4" s="36"/>
      <c r="C4" s="220"/>
      <c r="D4" s="221"/>
      <c r="E4" s="39"/>
    </row>
    <row r="5" spans="2:5" ht="18.75" customHeight="1">
      <c r="B5" s="36"/>
      <c r="C5" s="222" t="str">
        <f>記入!B2</f>
        <v>${na.depositjapanese}</v>
      </c>
      <c r="D5" s="223"/>
      <c r="E5" s="39"/>
    </row>
    <row r="6" spans="2:5" ht="18.75" customHeight="1">
      <c r="B6" s="36"/>
      <c r="C6" s="224"/>
      <c r="D6" s="225"/>
      <c r="E6" s="39"/>
    </row>
    <row r="7" spans="2:5" ht="22.5" customHeight="1">
      <c r="B7" s="36"/>
      <c r="C7" s="236" t="str">
        <f>記入!B10</f>
        <v>${na.pjnamejapanese}</v>
      </c>
      <c r="D7" s="237"/>
      <c r="E7" s="39"/>
    </row>
    <row r="8" spans="2:5" ht="22.5" customHeight="1">
      <c r="B8" s="36"/>
      <c r="C8" s="236"/>
      <c r="D8" s="237"/>
      <c r="E8" s="39"/>
    </row>
    <row r="9" spans="2:5" ht="17.25" customHeight="1">
      <c r="B9" s="36"/>
      <c r="C9" s="230" t="str">
        <f>"（"&amp;記入!B13&amp;"）"</f>
        <v>（${na.claimnumber}）</v>
      </c>
      <c r="D9" s="231"/>
      <c r="E9" s="39"/>
    </row>
    <row r="10" spans="2:5" ht="16.5" customHeight="1">
      <c r="B10" s="36"/>
      <c r="C10" s="3" t="s">
        <v>57</v>
      </c>
      <c r="D10" s="12" t="str">
        <f>記入!B17</f>
        <v>${na.deliverydate}</v>
      </c>
      <c r="E10" s="39"/>
    </row>
    <row r="11" spans="2:5" ht="18.75" customHeight="1">
      <c r="B11" s="36"/>
      <c r="C11" s="232" t="s">
        <v>1</v>
      </c>
      <c r="D11" s="233"/>
      <c r="E11" s="39"/>
    </row>
    <row r="12" spans="2:5" ht="117" customHeight="1">
      <c r="B12" s="36"/>
      <c r="C12" s="234" t="str">
        <f>記入!B10&amp;"の開発一式"</f>
        <v>${na.pjnamejapanese}の開発一式</v>
      </c>
      <c r="D12" s="235"/>
      <c r="E12" s="39"/>
    </row>
    <row r="13" spans="2:5" ht="37.5" customHeight="1" thickBot="1">
      <c r="B13" s="36"/>
      <c r="C13" s="226" t="str">
        <f>記入!B27</f>
        <v>パナソニックソフトウェア開発センター大連（有）（PSDCD）</v>
      </c>
      <c r="D13" s="227"/>
      <c r="E13" s="39"/>
    </row>
    <row r="14" spans="2:5" ht="18" customHeight="1">
      <c r="B14" s="36"/>
      <c r="C14" s="228"/>
      <c r="D14" s="229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3" t="s">
        <v>60</v>
      </c>
      <c r="C1" s="243"/>
      <c r="D1" s="243"/>
      <c r="E1" s="243"/>
      <c r="F1" s="243"/>
      <c r="G1" s="243"/>
      <c r="H1" s="243"/>
      <c r="I1" s="243"/>
    </row>
    <row r="2" spans="2:9" ht="31.5">
      <c r="B2" s="243" t="s">
        <v>61</v>
      </c>
      <c r="C2" s="243"/>
      <c r="D2" s="243"/>
      <c r="E2" s="243"/>
      <c r="F2" s="243"/>
      <c r="G2" s="243"/>
      <c r="H2" s="243"/>
      <c r="I2" s="243"/>
    </row>
    <row r="3" spans="2:9" ht="33.75" customHeight="1">
      <c r="B3" s="244"/>
      <c r="C3" s="244"/>
      <c r="D3" s="244"/>
      <c r="E3" s="244"/>
      <c r="F3" s="244"/>
      <c r="G3" s="244"/>
      <c r="H3" s="244"/>
      <c r="I3" s="47"/>
    </row>
    <row r="4" spans="2:9" ht="25.5" customHeight="1">
      <c r="B4" s="246" t="s">
        <v>86</v>
      </c>
      <c r="C4" s="246"/>
      <c r="D4" s="246"/>
      <c r="E4" s="247" t="str">
        <f>記入!B3</f>
        <v>${na.depositenglish}</v>
      </c>
      <c r="F4" s="247"/>
      <c r="G4" s="247"/>
      <c r="H4" s="247"/>
      <c r="I4" s="247"/>
    </row>
    <row r="5" spans="2:9" ht="25.5" customHeight="1">
      <c r="B5" s="245" t="s">
        <v>87</v>
      </c>
      <c r="C5" s="245"/>
      <c r="D5" s="245"/>
      <c r="E5" s="81" t="str">
        <f>記入!B13</f>
        <v>${na.claimnumber}</v>
      </c>
      <c r="F5" s="48"/>
      <c r="G5" s="245" t="s">
        <v>85</v>
      </c>
      <c r="H5" s="245"/>
      <c r="I5" s="81" t="str">
        <f>記入!B12</f>
        <v>${na.contractnumber}</v>
      </c>
    </row>
    <row r="6" spans="2:9" ht="25.5" customHeight="1">
      <c r="B6" s="245" t="s">
        <v>89</v>
      </c>
      <c r="C6" s="245"/>
      <c r="D6" s="245"/>
      <c r="E6" s="49" t="s">
        <v>90</v>
      </c>
      <c r="F6" s="48"/>
      <c r="G6" s="245" t="s">
        <v>88</v>
      </c>
      <c r="H6" s="245"/>
      <c r="I6" s="82" t="str">
        <f>記入!B23</f>
        <v>${na.toto}</v>
      </c>
    </row>
    <row r="7" spans="2:9" ht="27" customHeight="1">
      <c r="B7" s="238" t="s">
        <v>62</v>
      </c>
      <c r="C7" s="238"/>
      <c r="D7" s="238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63</v>
      </c>
      <c r="C8" s="51" t="s">
        <v>64</v>
      </c>
      <c r="D8" s="52" t="s">
        <v>65</v>
      </c>
      <c r="E8" s="52" t="s">
        <v>66</v>
      </c>
      <c r="F8" s="53"/>
      <c r="G8" s="54" t="s">
        <v>67</v>
      </c>
      <c r="H8" s="52" t="s">
        <v>68</v>
      </c>
      <c r="I8" s="50" t="s">
        <v>97</v>
      </c>
    </row>
    <row r="9" spans="2:9" ht="21" customHeight="1">
      <c r="B9" s="55" t="s">
        <v>69</v>
      </c>
      <c r="C9" s="56" t="s">
        <v>70</v>
      </c>
      <c r="D9" s="57" t="s">
        <v>71</v>
      </c>
      <c r="E9" s="58" t="s">
        <v>72</v>
      </c>
      <c r="F9" s="59"/>
      <c r="G9" s="60" t="s">
        <v>73</v>
      </c>
      <c r="H9" s="58" t="s">
        <v>74</v>
      </c>
      <c r="I9" s="55" t="s">
        <v>98</v>
      </c>
    </row>
    <row r="10" spans="2:9" ht="21.75" customHeight="1">
      <c r="B10" s="48"/>
      <c r="C10" s="61"/>
      <c r="D10" s="62"/>
      <c r="E10" s="62"/>
      <c r="F10" s="48"/>
      <c r="G10" s="48"/>
      <c r="H10" s="239" t="s">
        <v>75</v>
      </c>
      <c r="I10" s="240"/>
    </row>
    <row r="11" spans="2:9" ht="62.25" customHeight="1">
      <c r="B11" s="63"/>
      <c r="C11" s="64"/>
      <c r="D11" s="241" t="str">
        <f>記入!B11</f>
        <v>${na.pjnamechinese}</v>
      </c>
      <c r="E11" s="242"/>
      <c r="F11" s="242"/>
      <c r="G11" s="242"/>
      <c r="H11" s="242"/>
      <c r="I11" s="242"/>
    </row>
    <row r="12" spans="2:9" ht="28.5" customHeight="1">
      <c r="B12" s="65" t="s">
        <v>76</v>
      </c>
      <c r="C12" s="66"/>
      <c r="D12" s="67" t="s">
        <v>77</v>
      </c>
      <c r="E12" s="68" t="s">
        <v>78</v>
      </c>
      <c r="F12" s="48"/>
      <c r="G12" s="69" t="s">
        <v>79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80</v>
      </c>
      <c r="E13" s="68" t="s">
        <v>81</v>
      </c>
      <c r="F13" s="48"/>
      <c r="G13" s="69" t="s">
        <v>79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82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83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84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2020-03-18T05:54:05Z</dcterms:modified>
</cp:coreProperties>
</file>