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ewparkcloud\controller\src\main\resources\jxls_templates\"/>
    </mc:Choice>
  </mc:AlternateContent>
  <bookViews>
    <workbookView xWindow="120" yWindow="135" windowWidth="15135" windowHeight="9285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INVOICE" sheetId="8" state="hidden" r:id="rId5"/>
    <sheet name="CDラベル" sheetId="2" state="hidden" r:id="rId6"/>
  </sheets>
  <definedNames>
    <definedName name="_xlnm.Print_Area" localSheetId="5">CDラベル!$A$1:$F$16</definedName>
    <definedName name="_xlnm.Print_Area" localSheetId="4">INVOICE!$A$1:$J$25</definedName>
    <definedName name="_xlnm.Print_Area" localSheetId="1">出荷判定書!$A$1:$K$50</definedName>
    <definedName name="_xlnm.Print_Area" localSheetId="3">'納品明細書兼物品受領書（副）'!$A$1:$J$36</definedName>
    <definedName name="_xlnm.Print_Area" localSheetId="2">'納品明細書兼物品受領書（正）'!$A$1:$J$36</definedName>
  </definedNames>
  <calcPr calcId="152511"/>
</workbook>
</file>

<file path=xl/calcChain.xml><?xml version="1.0" encoding="utf-8"?>
<calcChain xmlns="http://schemas.openxmlformats.org/spreadsheetml/2006/main">
  <c r="B5" i="5" l="1"/>
  <c r="B25" i="1" l="1"/>
  <c r="D27" i="3" l="1"/>
  <c r="I31" i="3"/>
  <c r="I29" i="3" l="1"/>
  <c r="I6" i="8" l="1"/>
  <c r="C13" i="2"/>
  <c r="C12" i="2" l="1"/>
  <c r="C7" i="2"/>
  <c r="C3" i="3" l="1"/>
  <c r="E5" i="8" l="1"/>
  <c r="E4" i="8" l="1"/>
  <c r="I19" i="8"/>
  <c r="I12" i="8" s="1"/>
  <c r="E7" i="8"/>
  <c r="I5" i="8"/>
  <c r="D11" i="8"/>
  <c r="H7" i="3"/>
  <c r="D7" i="3"/>
  <c r="D10" i="2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I32" i="3"/>
  <c r="D21" i="3"/>
  <c r="D9" i="3"/>
  <c r="D8" i="3"/>
  <c r="D6" i="3"/>
  <c r="D5" i="3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<sst xmlns="http://schemas.openxmlformats.org/spreadsheetml/2006/main" count="202" uniqueCount="147">
  <si>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</si>
  <si>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</si>
  <si>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</si>
  <si>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</si>
  <si>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</si>
  <si>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</si>
  <si>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</si>
  <si>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</si>
  <si>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</si>
  <si>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</si>
  <si>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</si>
  <si>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</si>
  <si>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</si>
  <si>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</si>
  <si>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</si>
  <si>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</si>
  <si>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</si>
  <si>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</si>
  <si>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</si>
  <si>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</si>
  <si>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</si>
  <si>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</si>
  <si>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</si>
  <si>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</si>
  <si>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</si>
  <si>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</si>
  <si>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</si>
  <si>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</si>
  <si>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</si>
  <si>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</si>
  <si>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</si>
  <si>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</si>
  <si>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</si>
  <si>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</si>
  <si>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</si>
  <si>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</si>
  <si>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</si>
  <si>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</si>
  <si>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</si>
  <si>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</si>
  <si>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</si>
  <si>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</si>
  <si>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</si>
  <si>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</si>
  <si>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</si>
  <si>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</si>
  <si>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</si>
  <si>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</si>
  <si>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</si>
  <si>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</si>
  <si>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</si>
  <si>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</si>
  <si>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</si>
  <si>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</si>
  <si>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</si>
  <si>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</si>
  <si>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</si>
  <si>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</si>
  <si>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</si>
  <si>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</si>
  <si>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</si>
  <si>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</si>
  <si>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</si>
  <si>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</si>
  <si>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</si>
  <si>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</si>
  <si>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</si>
  <si>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</si>
  <si>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</si>
  <si>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</si>
  <si>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</si>
  <si>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</si>
  <si>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</si>
  <si>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</si>
  <si>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</si>
  <si>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</si>
  <si>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</si>
  <si>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</si>
  <si>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</si>
  <si>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</si>
  <si>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</si>
  <si>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</si>
  <si>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family val="3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</si>
  <si>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</si>
  <si>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</si>
  <si>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</si>
  <si>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</si>
  <si>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</si>
  <si>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</si>
  <si>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</si>
  <si>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</si>
  <si>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</si>
  <si>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</si>
  <si>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</si>
  <si>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</si>
  <si>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AMOUNT(US$)</t>
    <phoneticPr fontId="23" type="noConversion"/>
  </si>
  <si>
    <t>金额(US$)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</si>
  <si>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</si>
  <si>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</si>
  <si>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</si>
  <si>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</si>
  <si>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委託元略</t>
    <phoneticPr fontId="30"/>
  </si>
  <si>
    <t>開発部署</t>
    <phoneticPr fontId="30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</si>
  <si>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</si>
  <si>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</si>
  <si>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</si>
  <si>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</si>
  <si>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</si>
  <si>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</si>
  <si>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</si>
  <si>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検収完了日</t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</si>
  <si>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</si>
  <si>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</si>
  <si>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到达  TO</t>
    <phoneticPr fontId="6" type="noConversion"/>
  </si>
  <si>
    <t>出荷判定実施者</t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</si>
  <si>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</si>
  <si>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</si>
  <si>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</si>
  <si>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ｼｮ</t>
    </rPh>
    <rPh sb="5" eb="7">
      <t>ﾊﾞﾝｺﾞｳ</t>
    </rPh>
    <phoneticPr fontId="6" type="noConversion"/>
  </si>
  <si>
    <t>該非判定書番号</t>
    <phoneticPr fontId="6" type="noConversion"/>
  </si>
  <si>
    <t>納入日</t>
    <rPh sb="0" eb="2">
      <t>ﾉｳﾆｭｳ</t>
    </rPh>
    <phoneticPr fontId="6" type="noConversion"/>
  </si>
  <si>
    <t>納入宛先</t>
    <rPh sb="2" eb="4">
      <t>ｱﾃｻｷ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</si>
  <si>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</si>
  <si>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</si>
  <si>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${na.depositjapanese}</t>
    <phoneticPr fontId="6" type="noConversion"/>
  </si>
  <si>
    <t>${na.depositenglish}</t>
    <phoneticPr fontId="6" type="noConversion"/>
  </si>
  <si>
    <t>${na.entrustment}</t>
    <phoneticPr fontId="6" type="noConversion"/>
  </si>
  <si>
    <t>${na.deployment}</t>
    <phoneticPr fontId="6" type="noConversion"/>
  </si>
  <si>
    <t>${na.pjnamejapanese}</t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</si>
  <si>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</si>
  <si>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</si>
  <si>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</si>
  <si>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${na.claimamount}</t>
    <phoneticPr fontId="6" type="noConversion"/>
  </si>
  <si>
    <t>${na.toto}</t>
    <phoneticPr fontId="6" type="noConversion"/>
  </si>
  <si>
    <t>${na.loadingjudge}</t>
    <phoneticPr fontId="6" type="noConversion"/>
  </si>
  <si>
    <t>パナソニックソフトウェア開発センター大連（有）（PSDCD）</t>
    <phoneticPr fontId="6" type="noConversion"/>
  </si>
  <si>
    <t xml:space="preserve">Office Scan </t>
    <phoneticPr fontId="6" type="noConversion"/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</si>
  <si>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</si>
  <si>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</si>
  <si>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</si>
  <si>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>　中国遼寧省大連市高新技術産業園区</t>
    <phoneticPr fontId="6" type="noConversion"/>
  </si>
  <si>
    <t>　黄浦路900号30号楼&lt;116085&gt;</t>
    <phoneticPr fontId="6" type="noConversion"/>
  </si>
  <si>
    <t>　黄浦路900号30号楼&lt;116085&gt;</t>
    <phoneticPr fontId="6" type="noConversion"/>
  </si>
  <si>
    <t>${na.deliveryfinshdate}</t>
    <phoneticPr fontId="6" type="noConversion"/>
  </si>
  <si>
    <t>${deliveryfinshdate}</t>
    <phoneticPr fontId="6" type="noConversion"/>
  </si>
  <si>
    <t>${deliverydate}</t>
    <phoneticPr fontId="6" type="noConversion"/>
  </si>
  <si>
    <t>${completiondate}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</si>
</sst>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-F800]dddd\,\ mmmm\ dd\,\ yyyy"/>
    <numFmt numFmtId="177" formatCode="[$-409]mmmm\ d\,\ yyyy;@"/>
    <numFmt numFmtId="178" formatCode="#,##0.00;[Red]#,##0.00"/>
    <numFmt numFmtId="179" formatCode="#,##0.00_);[Red]\(#,##0.00\)"/>
    <numFmt numFmtId="182" formatCode="dd/mm/yyyy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family val="3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family val="3"/>
      <charset val="134"/>
    </font>
    <font>
      <sz val="18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name val="Arial"/>
      <family val="2"/>
    </font>
    <font>
      <sz val="6"/>
      <name val="宋体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4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4" fontId="18" fillId="7" borderId="3" xfId="2" applyNumberFormat="1" applyFont="1" applyFill="1" applyBorder="1" applyAlignment="1">
      <alignment horizontal="left"/>
    </xf>
    <xf numFmtId="179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0" fontId="10" fillId="0" borderId="0" xfId="0" applyFont="1" applyAlignment="1">
      <alignment horizontal="right"/>
    </xf>
    <xf numFmtId="179" fontId="18" fillId="0" borderId="3" xfId="2" applyNumberFormat="1" applyFont="1" applyFill="1" applyBorder="1" applyAlignment="1">
      <alignment horizontal="left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26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182" fontId="18" fillId="0" borderId="3" xfId="2" applyNumberFormat="1" applyFont="1" applyFill="1" applyBorder="1" applyAlignment="1" applyProtection="1">
      <alignment horizontal="left"/>
      <protection locked="0"/>
    </xf>
    <xf numFmtId="182" fontId="18" fillId="0" borderId="3" xfId="0" applyNumberFormat="1" applyFont="1" applyFill="1" applyBorder="1" applyAlignment="1">
      <alignment horizontal="left"/>
    </xf>
    <xf numFmtId="182" fontId="8" fillId="0" borderId="26" xfId="0" applyNumberFormat="1" applyFont="1" applyBorder="1" applyAlignment="1">
      <alignment horizontal="right" vertical="center"/>
    </xf>
    <xf numFmtId="182" fontId="8" fillId="0" borderId="4" xfId="0" applyNumberFormat="1" applyFont="1" applyBorder="1" applyAlignment="1">
      <alignment horizontal="right" vertical="center"/>
    </xf>
    <xf numFmtId="182" fontId="8" fillId="0" borderId="4" xfId="0" applyNumberFormat="1" applyFont="1" applyBorder="1" applyAlignment="1">
      <alignment horizontal="left" vertical="center"/>
    </xf>
    <xf numFmtId="182" fontId="8" fillId="0" borderId="27" xfId="0" applyNumberFormat="1" applyFont="1" applyBorder="1" applyAlignment="1">
      <alignment horizontal="left" vertical="center"/>
    </xf>
    <xf numFmtId="182" fontId="8" fillId="0" borderId="26" xfId="0" applyNumberFormat="1" applyFont="1" applyBorder="1" applyAlignment="1">
      <alignment horizontal="left" vertical="center"/>
    </xf>
    <xf numFmtId="182" fontId="0" fillId="0" borderId="4" xfId="0" applyNumberFormat="1" applyBorder="1" applyAlignment="1">
      <alignment horizontal="left" vertical="center"/>
    </xf>
    <xf numFmtId="182" fontId="0" fillId="0" borderId="27" xfId="0" applyNumberFormat="1" applyBorder="1" applyAlignment="1">
      <alignment horizontal="left" vertical="center"/>
    </xf>
    <xf numFmtId="182" fontId="5" fillId="2" borderId="0" xfId="0" applyNumberFormat="1" applyFont="1" applyFill="1" applyAlignment="1">
      <alignment horizontal="center" vertical="center"/>
    </xf>
    <xf numFmtId="182" fontId="5" fillId="2" borderId="3" xfId="0" applyNumberFormat="1" applyFont="1" applyFill="1" applyBorder="1" applyAlignment="1">
      <alignment horizontal="left" vertical="center" wrapText="1" indent="1"/>
    </xf>
    <xf numFmtId="182" fontId="5" fillId="2" borderId="26" xfId="0" applyNumberFormat="1" applyFont="1" applyFill="1" applyBorder="1" applyAlignment="1">
      <alignment horizontal="left" vertical="center" wrapText="1" indent="1"/>
    </xf>
    <xf numFmtId="182" fontId="5" fillId="2" borderId="4" xfId="0" applyNumberFormat="1" applyFont="1" applyFill="1" applyBorder="1" applyAlignment="1">
      <alignment horizontal="left" vertical="center" wrapText="1" indent="1"/>
    </xf>
    <xf numFmtId="182" fontId="5" fillId="2" borderId="31" xfId="0" applyNumberFormat="1" applyFont="1" applyFill="1" applyBorder="1" applyAlignment="1">
      <alignment horizontal="left" vertical="center" wrapText="1" indent="1"/>
    </xf>
  </cellXfs>
  <cellStyles count="4">
    <cellStyle name="標準 2" xfId="1"/>
    <cellStyle name="標準 5" xfId="2"/>
    <cellStyle name="標準 6" xf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2"/>
  <sheetViews>
    <sheetView tabSelected="1" zoomScaleNormal="100" workbookViewId="0">
      <selection activeCell="B5" sqref="B5"/>
    </sheetView>
  </sheetViews>
  <sheetFormatPr defaultRowHeight="12.75"/>
  <cols>
    <col min="1" max="1" width="16.42578125" customWidth="1"/>
    <col min="2" max="2" width="57.7109375" style="1" bestFit="1" customWidth="1"/>
    <col min="4" max="4" width="5.42578125" customWidth="1"/>
    <col min="5" max="5" width="5" customWidth="1"/>
  </cols>
  <sheetData>
    <row r="1" spans="1:5" ht="14.25">
      <c r="A1" s="94" t="s">
        <v>116</v>
      </c>
      <c r="B1" s="94"/>
      <c r="D1" s="95" t="s">
        <v>117</v>
      </c>
      <c r="E1" s="96"/>
    </row>
    <row r="2" spans="1:5">
      <c r="A2" s="87" t="s">
        <v>99</v>
      </c>
      <c r="B2" s="71" t="s">
        <v>124</v>
      </c>
      <c r="C2" s="77" t="s">
        <v>94</v>
      </c>
      <c r="D2" s="97"/>
      <c r="E2" s="98"/>
    </row>
    <row r="3" spans="1:5">
      <c r="A3" s="88" t="s">
        <v>100</v>
      </c>
      <c r="B3" s="71" t="s">
        <v>125</v>
      </c>
      <c r="C3" s="77" t="s">
        <v>94</v>
      </c>
      <c r="D3" s="97"/>
      <c r="E3" s="98"/>
    </row>
    <row r="4" spans="1:5" s="70" customFormat="1">
      <c r="A4" s="87" t="s">
        <v>89</v>
      </c>
      <c r="B4" s="84"/>
      <c r="C4" s="76" t="s">
        <v>93</v>
      </c>
      <c r="D4" s="97"/>
      <c r="E4" s="98"/>
    </row>
    <row r="5" spans="1:5">
      <c r="A5" s="87" t="s">
        <v>101</v>
      </c>
      <c r="B5" s="71" t="s">
        <v>126</v>
      </c>
      <c r="C5" s="77" t="s">
        <v>94</v>
      </c>
      <c r="D5" s="97"/>
      <c r="E5" s="98"/>
    </row>
    <row r="6" spans="1:5" s="70" customFormat="1">
      <c r="A6" s="89" t="s">
        <v>90</v>
      </c>
      <c r="B6" s="73"/>
      <c r="C6" s="76" t="s">
        <v>93</v>
      </c>
      <c r="D6" s="97"/>
      <c r="E6" s="98"/>
    </row>
    <row r="7" spans="1:5" s="70" customFormat="1">
      <c r="A7" s="89" t="s">
        <v>91</v>
      </c>
      <c r="B7" s="73"/>
      <c r="C7" s="76" t="s">
        <v>93</v>
      </c>
      <c r="D7" s="97"/>
      <c r="E7" s="98"/>
    </row>
    <row r="8" spans="1:5" s="70" customFormat="1">
      <c r="A8" s="87" t="s">
        <v>92</v>
      </c>
      <c r="B8" s="74"/>
      <c r="C8" s="76" t="s">
        <v>93</v>
      </c>
      <c r="D8" s="97"/>
      <c r="E8" s="98"/>
    </row>
    <row r="9" spans="1:5">
      <c r="A9" s="88" t="s">
        <v>102</v>
      </c>
      <c r="B9" s="71" t="s">
        <v>127</v>
      </c>
      <c r="C9" s="77" t="s">
        <v>94</v>
      </c>
      <c r="D9" s="97"/>
      <c r="E9" s="98"/>
    </row>
    <row r="10" spans="1:5">
      <c r="A10" s="89" t="s">
        <v>103</v>
      </c>
      <c r="B10" s="85" t="s">
        <v>128</v>
      </c>
      <c r="C10" s="86" t="s">
        <v>94</v>
      </c>
      <c r="D10" s="97"/>
      <c r="E10" s="98"/>
    </row>
    <row r="11" spans="1:5">
      <c r="A11" s="89" t="s">
        <v>104</v>
      </c>
      <c r="B11" s="85" t="s">
        <v>129</v>
      </c>
      <c r="C11" s="86" t="s">
        <v>94</v>
      </c>
      <c r="D11" s="97"/>
      <c r="E11" s="98"/>
    </row>
    <row r="12" spans="1:5">
      <c r="A12" s="87" t="s">
        <v>105</v>
      </c>
      <c r="B12" s="71" t="s">
        <v>130</v>
      </c>
      <c r="C12" s="77" t="s">
        <v>94</v>
      </c>
      <c r="D12" s="97"/>
      <c r="E12" s="98"/>
    </row>
    <row r="13" spans="1:5">
      <c r="A13" s="87" t="s">
        <v>106</v>
      </c>
      <c r="B13" s="71" t="s">
        <v>131</v>
      </c>
      <c r="C13" s="77" t="s">
        <v>94</v>
      </c>
      <c r="D13" s="97"/>
      <c r="E13" s="98"/>
    </row>
    <row r="14" spans="1:5">
      <c r="A14" s="87" t="s">
        <v>107</v>
      </c>
      <c r="B14" s="235" t="s">
        <v>137</v>
      </c>
      <c r="C14" s="77" t="s">
        <v>94</v>
      </c>
      <c r="D14" s="97"/>
      <c r="E14" s="98"/>
    </row>
    <row r="15" spans="1:5">
      <c r="A15" s="87" t="s">
        <v>108</v>
      </c>
      <c r="B15" s="235" t="s">
        <v>138</v>
      </c>
      <c r="C15" s="77" t="s">
        <v>94</v>
      </c>
      <c r="D15" s="97"/>
      <c r="E15" s="98"/>
    </row>
    <row r="16" spans="1:5">
      <c r="A16" s="87" t="s">
        <v>109</v>
      </c>
      <c r="B16" s="236" t="s">
        <v>144</v>
      </c>
      <c r="C16" s="77" t="s">
        <v>94</v>
      </c>
      <c r="D16" s="97"/>
      <c r="E16" s="98"/>
    </row>
    <row r="17" spans="1:5">
      <c r="A17" s="87" t="s">
        <v>50</v>
      </c>
      <c r="B17" s="236" t="s">
        <v>145</v>
      </c>
      <c r="C17" s="77" t="s">
        <v>94</v>
      </c>
      <c r="D17" s="97"/>
      <c r="E17" s="98"/>
    </row>
    <row r="18" spans="1:5">
      <c r="A18" s="87" t="s">
        <v>110</v>
      </c>
      <c r="B18" s="236" t="s">
        <v>146</v>
      </c>
      <c r="C18" s="77" t="s">
        <v>94</v>
      </c>
      <c r="D18" s="97"/>
      <c r="E18" s="98"/>
    </row>
    <row r="19" spans="1:5">
      <c r="A19" s="87" t="s">
        <v>97</v>
      </c>
      <c r="B19" s="82"/>
      <c r="C19" s="76" t="s">
        <v>93</v>
      </c>
      <c r="D19" s="97"/>
      <c r="E19" s="98"/>
    </row>
    <row r="20" spans="1:5">
      <c r="A20" s="87" t="s">
        <v>98</v>
      </c>
      <c r="B20" s="93" t="s">
        <v>132</v>
      </c>
      <c r="C20" s="77" t="s">
        <v>94</v>
      </c>
      <c r="D20" s="97"/>
      <c r="E20" s="98"/>
    </row>
    <row r="21" spans="1:5">
      <c r="A21" s="87" t="s">
        <v>111</v>
      </c>
      <c r="B21" s="83"/>
      <c r="C21" s="76" t="s">
        <v>93</v>
      </c>
      <c r="D21" s="97"/>
      <c r="E21" s="98"/>
    </row>
    <row r="22" spans="1:5">
      <c r="A22" s="87" t="s">
        <v>112</v>
      </c>
      <c r="B22" s="83"/>
      <c r="C22" s="76" t="s">
        <v>93</v>
      </c>
      <c r="D22" s="97"/>
      <c r="E22" s="98"/>
    </row>
    <row r="23" spans="1:5">
      <c r="A23" s="88" t="s">
        <v>113</v>
      </c>
      <c r="B23" s="75" t="s">
        <v>133</v>
      </c>
      <c r="C23" s="77" t="s">
        <v>94</v>
      </c>
      <c r="D23" s="97"/>
      <c r="E23" s="98"/>
    </row>
    <row r="24" spans="1:5">
      <c r="A24" s="88" t="s">
        <v>114</v>
      </c>
      <c r="B24" s="71" t="s">
        <v>134</v>
      </c>
      <c r="C24" s="77" t="s">
        <v>94</v>
      </c>
      <c r="D24" s="97"/>
      <c r="E24" s="98"/>
    </row>
    <row r="25" spans="1:5">
      <c r="A25" s="88" t="s">
        <v>119</v>
      </c>
      <c r="B25" s="71" t="str">
        <f>"GF-"&amp;B12</f>
        <v>GF-${na.contractnumber}</v>
      </c>
      <c r="C25" s="77" t="s">
        <v>94</v>
      </c>
      <c r="D25" s="97"/>
      <c r="E25" s="98"/>
    </row>
    <row r="26" spans="1:5">
      <c r="A26" s="88" t="s">
        <v>5</v>
      </c>
      <c r="B26" s="72" t="s">
        <v>136</v>
      </c>
      <c r="D26" s="97"/>
      <c r="E26" s="98"/>
    </row>
    <row r="27" spans="1:5" ht="13.5" thickBot="1">
      <c r="A27" s="88" t="s">
        <v>115</v>
      </c>
      <c r="B27" s="43" t="s">
        <v>135</v>
      </c>
      <c r="D27" s="99"/>
      <c r="E27" s="100"/>
    </row>
    <row r="28" spans="1:5" ht="15">
      <c r="A28" s="2"/>
    </row>
    <row r="29" spans="1:5" ht="15">
      <c r="A29" s="2"/>
    </row>
    <row r="30" spans="1:5" ht="15">
      <c r="A30" s="2"/>
    </row>
    <row r="31" spans="1:5" ht="15">
      <c r="A31" s="2"/>
    </row>
    <row r="32" spans="1:5" ht="15">
      <c r="A32" s="2"/>
    </row>
    <row r="33" spans="1:1" ht="15">
      <c r="A33" s="2"/>
    </row>
    <row r="34" spans="1:1" ht="15">
      <c r="A34" s="2"/>
    </row>
    <row r="35" spans="1:1" ht="15">
      <c r="A35" s="2"/>
    </row>
    <row r="36" spans="1:1" ht="15">
      <c r="A36" s="2"/>
    </row>
    <row r="37" spans="1:1" ht="15">
      <c r="A37" s="2"/>
    </row>
    <row r="38" spans="1:1" ht="15">
      <c r="A38" s="2"/>
    </row>
    <row r="39" spans="1:1" ht="15">
      <c r="A39" s="2"/>
    </row>
    <row r="40" spans="1:1" ht="15">
      <c r="A40" s="2"/>
    </row>
    <row r="41" spans="1:1" ht="15">
      <c r="A41" s="2"/>
    </row>
    <row r="42" spans="1:1" ht="15">
      <c r="A42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topLeftCell="A19" zoomScaleNormal="100" zoomScaleSheetLayoutView="100" workbookViewId="0">
      <selection activeCell="D27" sqref="D27:J27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0"/>
      <c r="B1" s="156" t="s">
        <v>57</v>
      </c>
      <c r="C1" s="156"/>
      <c r="D1" s="156"/>
      <c r="E1" s="156"/>
      <c r="F1" s="156"/>
      <c r="G1" s="156"/>
      <c r="H1" s="156"/>
      <c r="I1" s="156"/>
      <c r="J1" s="156"/>
    </row>
    <row r="2" spans="1:10" ht="13.5" customHeight="1"/>
    <row r="3" spans="1:10">
      <c r="B3" s="6" t="s">
        <v>7</v>
      </c>
      <c r="C3" s="161" t="str">
        <f>記入!B9</f>
        <v>${na.deployment}</v>
      </c>
      <c r="D3" s="162"/>
      <c r="E3" s="162"/>
      <c r="F3" s="162"/>
      <c r="G3" s="162"/>
      <c r="H3" s="162"/>
      <c r="I3" s="162"/>
      <c r="J3" s="163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26" t="s">
        <v>8</v>
      </c>
      <c r="C5" s="157"/>
      <c r="D5" s="158" t="str">
        <f>記入!B10</f>
        <v>${na.pjnamejapanese}</v>
      </c>
      <c r="E5" s="159"/>
      <c r="F5" s="159"/>
      <c r="G5" s="159"/>
      <c r="H5" s="159"/>
      <c r="I5" s="159"/>
      <c r="J5" s="160"/>
    </row>
    <row r="6" spans="1:10">
      <c r="B6" s="126" t="s">
        <v>9</v>
      </c>
      <c r="C6" s="127"/>
      <c r="D6" s="164" t="str">
        <f>記入!B12</f>
        <v>${na.contractnumber}</v>
      </c>
      <c r="E6" s="165"/>
      <c r="F6" s="165"/>
      <c r="G6" s="165"/>
      <c r="H6" s="165"/>
      <c r="I6" s="165"/>
      <c r="J6" s="166"/>
    </row>
    <row r="7" spans="1:10">
      <c r="B7" s="126" t="s">
        <v>10</v>
      </c>
      <c r="C7" s="127"/>
      <c r="D7" s="237" t="str">
        <f>記入!B14</f>
        <v>${statime[0]}</v>
      </c>
      <c r="E7" s="238"/>
      <c r="F7" s="238"/>
      <c r="G7" s="42" t="s">
        <v>56</v>
      </c>
      <c r="H7" s="239" t="str">
        <f>記入!B15</f>
        <v>${statime[1]}</v>
      </c>
      <c r="I7" s="239"/>
      <c r="J7" s="240"/>
    </row>
    <row r="8" spans="1:10">
      <c r="B8" s="126" t="s">
        <v>11</v>
      </c>
      <c r="C8" s="127"/>
      <c r="D8" s="112" t="str">
        <f>記入!B5</f>
        <v>${na.entrustment}</v>
      </c>
      <c r="E8" s="155"/>
      <c r="F8" s="113"/>
      <c r="G8" s="110" t="s">
        <v>12</v>
      </c>
      <c r="H8" s="111"/>
      <c r="I8" s="112" t="s">
        <v>13</v>
      </c>
      <c r="J8" s="113"/>
    </row>
    <row r="9" spans="1:10" ht="13.5" customHeight="1">
      <c r="B9" s="128" t="s">
        <v>14</v>
      </c>
      <c r="C9" s="121"/>
      <c r="D9" s="142" t="str">
        <f>記入!B10</f>
        <v>${na.pjnamejapanese}</v>
      </c>
      <c r="E9" s="143"/>
      <c r="F9" s="143"/>
      <c r="G9" s="143"/>
      <c r="H9" s="143"/>
      <c r="I9" s="143"/>
      <c r="J9" s="144"/>
    </row>
    <row r="10" spans="1:10" ht="13.5" customHeight="1">
      <c r="B10" s="122"/>
      <c r="C10" s="123"/>
      <c r="D10" s="145"/>
      <c r="E10" s="146"/>
      <c r="F10" s="146"/>
      <c r="G10" s="146"/>
      <c r="H10" s="146"/>
      <c r="I10" s="146"/>
      <c r="J10" s="147"/>
    </row>
    <row r="11" spans="1:10" ht="13.5" customHeight="1">
      <c r="B11" s="122"/>
      <c r="C11" s="123"/>
      <c r="D11" s="145"/>
      <c r="E11" s="146"/>
      <c r="F11" s="146"/>
      <c r="G11" s="146"/>
      <c r="H11" s="146"/>
      <c r="I11" s="146"/>
      <c r="J11" s="147"/>
    </row>
    <row r="12" spans="1:10" ht="13.5" customHeight="1">
      <c r="B12" s="122"/>
      <c r="C12" s="123"/>
      <c r="D12" s="145"/>
      <c r="E12" s="146"/>
      <c r="F12" s="146"/>
      <c r="G12" s="146"/>
      <c r="H12" s="146"/>
      <c r="I12" s="146"/>
      <c r="J12" s="147"/>
    </row>
    <row r="13" spans="1:10" ht="13.5" customHeight="1">
      <c r="B13" s="122"/>
      <c r="C13" s="123"/>
      <c r="D13" s="145"/>
      <c r="E13" s="146"/>
      <c r="F13" s="146"/>
      <c r="G13" s="146"/>
      <c r="H13" s="146"/>
      <c r="I13" s="146"/>
      <c r="J13" s="147"/>
    </row>
    <row r="14" spans="1:10" ht="13.5" customHeight="1">
      <c r="B14" s="122"/>
      <c r="C14" s="123"/>
      <c r="D14" s="145"/>
      <c r="E14" s="146"/>
      <c r="F14" s="146"/>
      <c r="G14" s="146"/>
      <c r="H14" s="146"/>
      <c r="I14" s="146"/>
      <c r="J14" s="147"/>
    </row>
    <row r="15" spans="1:10" ht="13.5" customHeight="1">
      <c r="B15" s="122"/>
      <c r="C15" s="123"/>
      <c r="D15" s="145"/>
      <c r="E15" s="146"/>
      <c r="F15" s="146"/>
      <c r="G15" s="146"/>
      <c r="H15" s="146"/>
      <c r="I15" s="146"/>
      <c r="J15" s="147"/>
    </row>
    <row r="16" spans="1:10" ht="13.5" customHeight="1">
      <c r="B16" s="122"/>
      <c r="C16" s="123"/>
      <c r="D16" s="145"/>
      <c r="E16" s="146"/>
      <c r="F16" s="146"/>
      <c r="G16" s="146"/>
      <c r="H16" s="146"/>
      <c r="I16" s="146"/>
      <c r="J16" s="147"/>
    </row>
    <row r="17" spans="2:10" ht="13.5" customHeight="1">
      <c r="B17" s="122"/>
      <c r="C17" s="123"/>
      <c r="D17" s="145"/>
      <c r="E17" s="146"/>
      <c r="F17" s="146"/>
      <c r="G17" s="146"/>
      <c r="H17" s="146"/>
      <c r="I17" s="146"/>
      <c r="J17" s="147"/>
    </row>
    <row r="18" spans="2:10" ht="13.5" customHeight="1">
      <c r="B18" s="122"/>
      <c r="C18" s="123"/>
      <c r="D18" s="145"/>
      <c r="E18" s="146"/>
      <c r="F18" s="146"/>
      <c r="G18" s="146"/>
      <c r="H18" s="146"/>
      <c r="I18" s="146"/>
      <c r="J18" s="147"/>
    </row>
    <row r="19" spans="2:10" ht="13.5" customHeight="1">
      <c r="B19" s="124"/>
      <c r="C19" s="125"/>
      <c r="D19" s="148"/>
      <c r="E19" s="149"/>
      <c r="F19" s="149"/>
      <c r="G19" s="149"/>
      <c r="H19" s="149"/>
      <c r="I19" s="149"/>
      <c r="J19" s="150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28" t="s">
        <v>15</v>
      </c>
      <c r="C21" s="121"/>
      <c r="D21" s="151" t="str">
        <f>"①"&amp;記入!B10&amp;"の開発一式"</f>
        <v>①${na.pjnamejapanese}の開発一式</v>
      </c>
      <c r="E21" s="152"/>
      <c r="F21" s="152"/>
      <c r="G21" s="152"/>
      <c r="H21" s="152"/>
      <c r="I21" s="152"/>
      <c r="J21" s="153"/>
    </row>
    <row r="22" spans="2:10" ht="13.5" customHeight="1">
      <c r="B22" s="122"/>
      <c r="C22" s="123"/>
      <c r="D22" s="154"/>
      <c r="E22" s="108"/>
      <c r="F22" s="108"/>
      <c r="G22" s="108"/>
      <c r="H22" s="108"/>
      <c r="I22" s="108"/>
      <c r="J22" s="109"/>
    </row>
    <row r="23" spans="2:10" ht="13.5" customHeight="1">
      <c r="B23" s="122"/>
      <c r="C23" s="123"/>
      <c r="D23" s="154"/>
      <c r="E23" s="108"/>
      <c r="F23" s="108"/>
      <c r="G23" s="108"/>
      <c r="H23" s="108"/>
      <c r="I23" s="108"/>
      <c r="J23" s="109"/>
    </row>
    <row r="24" spans="2:10" ht="13.5" customHeight="1">
      <c r="B24" s="122"/>
      <c r="C24" s="123"/>
      <c r="D24" s="107"/>
      <c r="E24" s="108"/>
      <c r="F24" s="108"/>
      <c r="G24" s="108"/>
      <c r="H24" s="108"/>
      <c r="I24" s="108"/>
      <c r="J24" s="109"/>
    </row>
    <row r="25" spans="2:10" ht="13.5" customHeight="1">
      <c r="B25" s="122"/>
      <c r="C25" s="123"/>
      <c r="D25" s="107"/>
      <c r="E25" s="108"/>
      <c r="F25" s="108"/>
      <c r="G25" s="108"/>
      <c r="H25" s="108"/>
      <c r="I25" s="108"/>
      <c r="J25" s="109"/>
    </row>
    <row r="26" spans="2:10" ht="13.5" customHeight="1">
      <c r="B26" s="124"/>
      <c r="C26" s="125"/>
      <c r="D26" s="154"/>
      <c r="E26" s="108"/>
      <c r="F26" s="108"/>
      <c r="G26" s="108"/>
      <c r="H26" s="108"/>
      <c r="I26" s="108"/>
      <c r="J26" s="109"/>
    </row>
    <row r="27" spans="2:10">
      <c r="B27" s="126" t="s">
        <v>51</v>
      </c>
      <c r="C27" s="127"/>
      <c r="D27" s="241" t="str">
        <f>記入!B17</f>
        <v>${deliverydate}</v>
      </c>
      <c r="E27" s="239"/>
      <c r="F27" s="239"/>
      <c r="G27" s="242"/>
      <c r="H27" s="242"/>
      <c r="I27" s="242"/>
      <c r="J27" s="243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28" t="s">
        <v>3</v>
      </c>
      <c r="C29" s="129"/>
      <c r="D29" s="110" t="s">
        <v>118</v>
      </c>
      <c r="E29" s="114"/>
      <c r="F29" s="114"/>
      <c r="G29" s="115"/>
      <c r="H29" s="116"/>
      <c r="I29" s="112" t="str">
        <f>記入!B25</f>
        <v>GF-${na.contractnumber}</v>
      </c>
      <c r="J29" s="113"/>
    </row>
    <row r="30" spans="2:10" ht="13.5" customHeight="1">
      <c r="B30" s="122"/>
      <c r="C30" s="130"/>
      <c r="D30" s="110" t="s">
        <v>16</v>
      </c>
      <c r="E30" s="114"/>
      <c r="F30" s="114"/>
      <c r="G30" s="115"/>
      <c r="H30" s="116"/>
      <c r="I30" s="112" t="s">
        <v>4</v>
      </c>
      <c r="J30" s="113"/>
    </row>
    <row r="31" spans="2:10" ht="13.5" customHeight="1">
      <c r="B31" s="131"/>
      <c r="C31" s="130"/>
      <c r="D31" s="134" t="s">
        <v>5</v>
      </c>
      <c r="E31" s="135"/>
      <c r="F31" s="136"/>
      <c r="G31" s="110" t="s">
        <v>17</v>
      </c>
      <c r="H31" s="111"/>
      <c r="I31" s="112" t="str">
        <f>記入!B24</f>
        <v>${na.loadingjudge}</v>
      </c>
      <c r="J31" s="113"/>
    </row>
    <row r="32" spans="2:10" ht="30.75" customHeight="1">
      <c r="B32" s="131"/>
      <c r="C32" s="130"/>
      <c r="D32" s="137"/>
      <c r="E32" s="138"/>
      <c r="F32" s="139"/>
      <c r="G32" s="110" t="s">
        <v>18</v>
      </c>
      <c r="H32" s="111"/>
      <c r="I32" s="141" t="str">
        <f>記入!B23</f>
        <v>${na.toto}</v>
      </c>
      <c r="J32" s="113"/>
    </row>
    <row r="33" spans="2:10" ht="13.5" customHeight="1">
      <c r="B33" s="132"/>
      <c r="C33" s="133"/>
      <c r="D33" s="105"/>
      <c r="E33" s="140"/>
      <c r="F33" s="106"/>
      <c r="G33" s="110" t="s">
        <v>19</v>
      </c>
      <c r="H33" s="111"/>
      <c r="I33" s="112" t="s">
        <v>4</v>
      </c>
      <c r="J33" s="113"/>
    </row>
    <row r="34" spans="2:10" ht="13.5" customHeight="1">
      <c r="B34" s="7"/>
      <c r="C34" s="7"/>
      <c r="D34" s="108"/>
      <c r="E34" s="108"/>
      <c r="F34" s="108"/>
      <c r="G34" s="108"/>
      <c r="H34" s="108"/>
      <c r="I34" s="7"/>
      <c r="J34" s="7"/>
    </row>
    <row r="35" spans="2:10" ht="18.75">
      <c r="B35" s="117" t="s">
        <v>20</v>
      </c>
      <c r="C35" s="118"/>
      <c r="D35" s="117" t="s">
        <v>6</v>
      </c>
      <c r="E35" s="119"/>
      <c r="F35" s="119"/>
      <c r="G35" s="119"/>
      <c r="H35" s="119"/>
      <c r="I35" s="119"/>
      <c r="J35" s="118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20" t="s">
        <v>23</v>
      </c>
      <c r="F45" s="121"/>
      <c r="G45" s="120" t="s">
        <v>24</v>
      </c>
      <c r="H45" s="121"/>
    </row>
    <row r="46" spans="2:10" ht="13.5" customHeight="1">
      <c r="E46" s="122"/>
      <c r="F46" s="123"/>
      <c r="G46" s="122"/>
      <c r="H46" s="123"/>
    </row>
    <row r="47" spans="2:10" ht="13.5" customHeight="1">
      <c r="E47" s="124"/>
      <c r="F47" s="125"/>
      <c r="G47" s="124"/>
      <c r="H47" s="125"/>
    </row>
    <row r="48" spans="2:10" ht="13.5" customHeight="1">
      <c r="E48" s="101"/>
      <c r="F48" s="102"/>
      <c r="G48" s="101"/>
      <c r="H48" s="102"/>
    </row>
    <row r="49" spans="5:8" ht="13.5" customHeight="1">
      <c r="E49" s="103"/>
      <c r="F49" s="104"/>
      <c r="G49" s="103"/>
      <c r="H49" s="104"/>
    </row>
    <row r="50" spans="5:8" ht="13.5" customHeight="1">
      <c r="E50" s="105"/>
      <c r="F50" s="106"/>
      <c r="G50" s="105"/>
      <c r="H50" s="106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B1:J1"/>
    <mergeCell ref="B5:C5"/>
    <mergeCell ref="D5:J5"/>
    <mergeCell ref="C3:J3"/>
    <mergeCell ref="B6:C6"/>
    <mergeCell ref="D6:J6"/>
    <mergeCell ref="B7:C7"/>
    <mergeCell ref="B8:C8"/>
    <mergeCell ref="D8:F8"/>
    <mergeCell ref="G8:H8"/>
    <mergeCell ref="I8:J8"/>
    <mergeCell ref="B9:C19"/>
    <mergeCell ref="D9:J19"/>
    <mergeCell ref="B21:C26"/>
    <mergeCell ref="D21:J21"/>
    <mergeCell ref="D22:J22"/>
    <mergeCell ref="D23:J23"/>
    <mergeCell ref="D24:J24"/>
    <mergeCell ref="D26:J26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D30:H30"/>
    <mergeCell ref="I30:J30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topLeftCell="A7" zoomScaleNormal="100" zoomScaleSheetLayoutView="100" workbookViewId="0">
      <selection activeCell="G15" sqref="G15:I15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1"/>
      <c r="B1" s="171" t="s">
        <v>25</v>
      </c>
      <c r="C1" s="171"/>
      <c r="D1" s="171"/>
      <c r="E1" s="171"/>
      <c r="F1" s="171"/>
      <c r="G1" s="171"/>
      <c r="H1" s="171"/>
      <c r="I1" s="171"/>
    </row>
    <row r="2" spans="1:9" ht="24.75" customHeight="1">
      <c r="B2" s="13"/>
      <c r="C2" s="172" t="s">
        <v>26</v>
      </c>
      <c r="D2" s="172"/>
      <c r="E2" s="172"/>
      <c r="F2" s="172"/>
      <c r="G2" s="172"/>
      <c r="H2" s="172"/>
      <c r="I2" s="172"/>
    </row>
    <row r="3" spans="1:9" ht="21" customHeight="1">
      <c r="B3" s="13"/>
      <c r="C3" s="14"/>
      <c r="D3" s="14"/>
      <c r="E3" s="14"/>
      <c r="F3" s="14"/>
      <c r="G3" s="14" t="s">
        <v>53</v>
      </c>
      <c r="H3" s="244" t="s">
        <v>143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5" t="str">
        <f>記入!B2&amp;"　御中"</f>
        <v>${na.depositjapanese}　御中</v>
      </c>
      <c r="C5" s="186"/>
      <c r="D5" s="186"/>
      <c r="E5" s="186"/>
      <c r="F5" s="186"/>
      <c r="G5" s="186"/>
      <c r="H5" s="186"/>
      <c r="I5" s="14"/>
    </row>
    <row r="6" spans="1:9" ht="22.5" customHeight="1">
      <c r="B6" s="18"/>
      <c r="C6" s="14"/>
      <c r="D6" s="14"/>
      <c r="E6" s="19" t="s">
        <v>40</v>
      </c>
      <c r="F6" s="173" t="s">
        <v>140</v>
      </c>
      <c r="G6" s="173"/>
      <c r="H6" s="173"/>
      <c r="I6" s="173"/>
    </row>
    <row r="7" spans="1:9" ht="19.5" customHeight="1">
      <c r="B7" s="18"/>
      <c r="C7" s="14"/>
      <c r="D7" s="14"/>
      <c r="E7" s="21"/>
      <c r="F7" s="22" t="s">
        <v>141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73" t="s">
        <v>41</v>
      </c>
      <c r="G8" s="173"/>
      <c r="H8" s="173"/>
      <c r="I8" s="173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174" t="s">
        <v>29</v>
      </c>
      <c r="C13" s="175"/>
      <c r="D13" s="176" t="str">
        <f>記入!B10</f>
        <v>${na.pjnamejapanese}</v>
      </c>
      <c r="E13" s="177"/>
      <c r="F13" s="177"/>
      <c r="G13" s="177"/>
      <c r="H13" s="177"/>
      <c r="I13" s="178"/>
    </row>
    <row r="14" spans="1:9" ht="21.75" customHeight="1">
      <c r="B14" s="179" t="s">
        <v>30</v>
      </c>
      <c r="C14" s="180"/>
      <c r="D14" s="181" t="str">
        <f>記入!B13</f>
        <v>${na.claimnumber}</v>
      </c>
      <c r="E14" s="182"/>
      <c r="F14" s="182"/>
      <c r="G14" s="182"/>
      <c r="H14" s="182"/>
      <c r="I14" s="183"/>
    </row>
    <row r="15" spans="1:9" ht="21.75" customHeight="1">
      <c r="B15" s="179" t="s">
        <v>120</v>
      </c>
      <c r="C15" s="180"/>
      <c r="D15" s="245" t="str">
        <f>記入!B17</f>
        <v>${deliverydate}</v>
      </c>
      <c r="E15" s="184" t="s">
        <v>54</v>
      </c>
      <c r="F15" s="180"/>
      <c r="G15" s="246" t="str">
        <f>記入!B18</f>
        <v>${completiondate}</v>
      </c>
      <c r="H15" s="247"/>
      <c r="I15" s="248"/>
    </row>
    <row r="16" spans="1:9" ht="21.75" customHeight="1">
      <c r="B16" s="179" t="s">
        <v>31</v>
      </c>
      <c r="C16" s="180"/>
      <c r="D16" s="41" t="s">
        <v>32</v>
      </c>
      <c r="E16" s="184" t="s">
        <v>121</v>
      </c>
      <c r="F16" s="180"/>
      <c r="G16" s="181" t="s">
        <v>122</v>
      </c>
      <c r="H16" s="182"/>
      <c r="I16" s="183"/>
    </row>
    <row r="17" spans="2:14" ht="21.75" customHeight="1">
      <c r="B17" s="189" t="s">
        <v>38</v>
      </c>
      <c r="C17" s="184" t="s">
        <v>33</v>
      </c>
      <c r="D17" s="180"/>
      <c r="E17" s="184" t="s">
        <v>34</v>
      </c>
      <c r="F17" s="180"/>
      <c r="G17" s="41" t="s">
        <v>35</v>
      </c>
      <c r="H17" s="184" t="s">
        <v>36</v>
      </c>
      <c r="I17" s="192"/>
      <c r="K17" s="1"/>
    </row>
    <row r="18" spans="2:14" ht="57.75" customHeight="1">
      <c r="B18" s="190"/>
      <c r="C18" s="167" t="str">
        <f>"①"&amp;記入!B10&amp;"の開発一式"</f>
        <v>①${na.pjnamejapanese}の開発一式</v>
      </c>
      <c r="D18" s="168"/>
      <c r="E18" s="184" t="s">
        <v>123</v>
      </c>
      <c r="F18" s="180"/>
      <c r="G18" s="27" t="s">
        <v>37</v>
      </c>
      <c r="H18" s="197"/>
      <c r="I18" s="198"/>
    </row>
    <row r="19" spans="2:14" ht="27" customHeight="1">
      <c r="B19" s="190"/>
      <c r="C19" s="169"/>
      <c r="D19" s="170"/>
      <c r="E19" s="193"/>
      <c r="F19" s="194"/>
      <c r="G19" s="27"/>
      <c r="H19" s="199"/>
      <c r="I19" s="200"/>
    </row>
    <row r="20" spans="2:14" ht="27" customHeight="1">
      <c r="B20" s="190"/>
      <c r="C20" s="169"/>
      <c r="D20" s="170"/>
      <c r="E20" s="193"/>
      <c r="F20" s="194"/>
      <c r="G20" s="27"/>
      <c r="H20" s="199"/>
      <c r="I20" s="200"/>
    </row>
    <row r="21" spans="2:14" ht="27" customHeight="1">
      <c r="B21" s="190"/>
      <c r="C21" s="169"/>
      <c r="D21" s="170"/>
      <c r="E21" s="193"/>
      <c r="F21" s="194"/>
      <c r="G21" s="27"/>
      <c r="H21" s="199"/>
      <c r="I21" s="200"/>
    </row>
    <row r="22" spans="2:14" ht="27" customHeight="1">
      <c r="B22" s="190"/>
      <c r="C22" s="169"/>
      <c r="D22" s="170"/>
      <c r="E22" s="193"/>
      <c r="F22" s="194"/>
      <c r="G22" s="27"/>
      <c r="H22" s="199"/>
      <c r="I22" s="200"/>
    </row>
    <row r="23" spans="2:14" ht="27" customHeight="1" thickBot="1">
      <c r="B23" s="191"/>
      <c r="C23" s="187"/>
      <c r="D23" s="188"/>
      <c r="E23" s="195"/>
      <c r="F23" s="196"/>
      <c r="G23" s="28"/>
      <c r="H23" s="201"/>
      <c r="I23" s="202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03" t="s">
        <v>46</v>
      </c>
      <c r="G27" s="203" t="str">
        <f>記入!B5</f>
        <v>${na.entrustment}</v>
      </c>
      <c r="H27" s="203"/>
      <c r="I27" s="32"/>
    </row>
    <row r="28" spans="2:14" ht="21.75" customHeight="1">
      <c r="B28" s="29"/>
      <c r="C28" s="30"/>
      <c r="D28" s="31"/>
      <c r="E28" s="29"/>
      <c r="F28" s="203"/>
      <c r="G28" s="184" t="s">
        <v>47</v>
      </c>
      <c r="H28" s="180"/>
      <c r="I28" s="32"/>
    </row>
    <row r="29" spans="2:14" ht="21.75" customHeight="1">
      <c r="B29" s="29"/>
      <c r="C29" s="30"/>
      <c r="D29" s="31"/>
      <c r="E29" s="29"/>
      <c r="F29" s="203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03"/>
      <c r="G30" s="204"/>
      <c r="H30" s="204"/>
      <c r="I30" s="29"/>
    </row>
    <row r="31" spans="2:14">
      <c r="B31" s="16"/>
      <c r="C31" s="16"/>
      <c r="D31" s="16"/>
      <c r="E31" s="16"/>
      <c r="F31" s="203"/>
      <c r="G31" s="204"/>
      <c r="H31" s="204"/>
      <c r="I31" s="16"/>
    </row>
    <row r="32" spans="2:14">
      <c r="B32" s="16"/>
      <c r="C32" s="16"/>
      <c r="D32" s="16"/>
      <c r="E32" s="16"/>
      <c r="F32" s="203"/>
      <c r="G32" s="204"/>
      <c r="H32" s="204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 ht="14.25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 ht="14.25">
      <c r="B39" s="10"/>
    </row>
  </sheetData>
  <mergeCells count="37">
    <mergeCell ref="F27:F32"/>
    <mergeCell ref="G27:H27"/>
    <mergeCell ref="G28:H28"/>
    <mergeCell ref="G30:G32"/>
    <mergeCell ref="H30:H32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B5:H5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topLeftCell="A10" zoomScaleNormal="100" zoomScaleSheetLayoutView="100" workbookViewId="0">
      <selection activeCell="G15" sqref="G15:I15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2"/>
      <c r="B1" s="171" t="s">
        <v>48</v>
      </c>
      <c r="C1" s="171"/>
      <c r="D1" s="171"/>
      <c r="E1" s="171"/>
      <c r="F1" s="171"/>
      <c r="G1" s="171"/>
      <c r="H1" s="171"/>
      <c r="I1" s="171"/>
    </row>
    <row r="2" spans="1:9" ht="24.75" customHeight="1">
      <c r="B2" s="13"/>
      <c r="C2" s="172" t="s">
        <v>26</v>
      </c>
      <c r="D2" s="172"/>
      <c r="E2" s="172"/>
      <c r="F2" s="172"/>
      <c r="G2" s="172"/>
      <c r="H2" s="172"/>
      <c r="I2" s="172"/>
    </row>
    <row r="3" spans="1:9" ht="21" customHeight="1">
      <c r="B3" s="13"/>
      <c r="C3" s="14"/>
      <c r="D3" s="14"/>
      <c r="E3" s="14"/>
      <c r="F3" s="14"/>
      <c r="G3" s="14" t="s">
        <v>53</v>
      </c>
      <c r="H3" s="244" t="s">
        <v>143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5" t="str">
        <f>記入!B2&amp;"　御中"</f>
        <v>${na.depositjapanese}　御中</v>
      </c>
      <c r="C5" s="186"/>
      <c r="D5" s="186"/>
      <c r="E5" s="186"/>
      <c r="F5" s="186"/>
      <c r="G5" s="186"/>
      <c r="H5" s="186"/>
      <c r="I5" s="14"/>
    </row>
    <row r="6" spans="1:9" ht="22.5" customHeight="1">
      <c r="B6" s="18"/>
      <c r="C6" s="14"/>
      <c r="D6" s="14"/>
      <c r="E6" s="19" t="s">
        <v>40</v>
      </c>
      <c r="F6" s="173" t="s">
        <v>139</v>
      </c>
      <c r="G6" s="173"/>
      <c r="H6" s="173"/>
      <c r="I6" s="173"/>
    </row>
    <row r="7" spans="1:9" ht="19.5" customHeight="1">
      <c r="B7" s="18"/>
      <c r="C7" s="14"/>
      <c r="D7" s="14"/>
      <c r="E7" s="21"/>
      <c r="F7" s="22" t="s">
        <v>142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73" t="s">
        <v>41</v>
      </c>
      <c r="G8" s="173"/>
      <c r="H8" s="173"/>
      <c r="I8" s="173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174" t="s">
        <v>29</v>
      </c>
      <c r="C13" s="175"/>
      <c r="D13" s="176" t="str">
        <f>記入!B10</f>
        <v>${na.pjnamejapanese}</v>
      </c>
      <c r="E13" s="177"/>
      <c r="F13" s="177"/>
      <c r="G13" s="177"/>
      <c r="H13" s="177"/>
      <c r="I13" s="178"/>
    </row>
    <row r="14" spans="1:9" ht="21.75" customHeight="1">
      <c r="B14" s="179" t="s">
        <v>30</v>
      </c>
      <c r="C14" s="180"/>
      <c r="D14" s="181" t="str">
        <f>記入!B13</f>
        <v>${na.claimnumber}</v>
      </c>
      <c r="E14" s="182"/>
      <c r="F14" s="182"/>
      <c r="G14" s="182"/>
      <c r="H14" s="182"/>
      <c r="I14" s="183"/>
    </row>
    <row r="15" spans="1:9" ht="21.75" customHeight="1">
      <c r="B15" s="179" t="s">
        <v>120</v>
      </c>
      <c r="C15" s="180"/>
      <c r="D15" s="245" t="str">
        <f>記入!B17</f>
        <v>${deliverydate}</v>
      </c>
      <c r="E15" s="184" t="s">
        <v>54</v>
      </c>
      <c r="F15" s="180"/>
      <c r="G15" s="246" t="str">
        <f>記入!B18</f>
        <v>${completiondate}</v>
      </c>
      <c r="H15" s="247"/>
      <c r="I15" s="248"/>
    </row>
    <row r="16" spans="1:9" ht="21.75" customHeight="1">
      <c r="B16" s="179" t="s">
        <v>31</v>
      </c>
      <c r="C16" s="180"/>
      <c r="D16" s="41" t="s">
        <v>32</v>
      </c>
      <c r="E16" s="184" t="s">
        <v>121</v>
      </c>
      <c r="F16" s="180"/>
      <c r="G16" s="181" t="s">
        <v>122</v>
      </c>
      <c r="H16" s="182"/>
      <c r="I16" s="183"/>
    </row>
    <row r="17" spans="2:14" ht="21.75" customHeight="1">
      <c r="B17" s="189" t="s">
        <v>38</v>
      </c>
      <c r="C17" s="184" t="s">
        <v>33</v>
      </c>
      <c r="D17" s="180"/>
      <c r="E17" s="184" t="s">
        <v>34</v>
      </c>
      <c r="F17" s="180"/>
      <c r="G17" s="41" t="s">
        <v>35</v>
      </c>
      <c r="H17" s="184" t="s">
        <v>36</v>
      </c>
      <c r="I17" s="192"/>
      <c r="K17" s="1"/>
    </row>
    <row r="18" spans="2:14" ht="52.5" customHeight="1">
      <c r="B18" s="190"/>
      <c r="C18" s="167" t="str">
        <f>"①"&amp;記入!B10&amp;"の開発一式"</f>
        <v>①${na.pjnamejapanese}の開発一式</v>
      </c>
      <c r="D18" s="168"/>
      <c r="E18" s="184" t="s">
        <v>123</v>
      </c>
      <c r="F18" s="180"/>
      <c r="G18" s="27" t="s">
        <v>37</v>
      </c>
      <c r="H18" s="197"/>
      <c r="I18" s="198"/>
    </row>
    <row r="19" spans="2:14" ht="27" customHeight="1">
      <c r="B19" s="190"/>
      <c r="C19" s="169"/>
      <c r="D19" s="170"/>
      <c r="E19" s="193"/>
      <c r="F19" s="194"/>
      <c r="G19" s="27"/>
      <c r="H19" s="199"/>
      <c r="I19" s="200"/>
    </row>
    <row r="20" spans="2:14" ht="27" customHeight="1">
      <c r="B20" s="190"/>
      <c r="C20" s="169"/>
      <c r="D20" s="170"/>
      <c r="E20" s="193"/>
      <c r="F20" s="194"/>
      <c r="G20" s="27"/>
      <c r="H20" s="199"/>
      <c r="I20" s="200"/>
    </row>
    <row r="21" spans="2:14" ht="27" customHeight="1">
      <c r="B21" s="190"/>
      <c r="C21" s="169"/>
      <c r="D21" s="170"/>
      <c r="E21" s="193"/>
      <c r="F21" s="194"/>
      <c r="G21" s="27"/>
      <c r="H21" s="199"/>
      <c r="I21" s="200"/>
    </row>
    <row r="22" spans="2:14" ht="27" customHeight="1">
      <c r="B22" s="190"/>
      <c r="C22" s="169"/>
      <c r="D22" s="170"/>
      <c r="E22" s="193"/>
      <c r="F22" s="194"/>
      <c r="G22" s="27"/>
      <c r="H22" s="199"/>
      <c r="I22" s="200"/>
    </row>
    <row r="23" spans="2:14" ht="27" customHeight="1" thickBot="1">
      <c r="B23" s="191"/>
      <c r="C23" s="187"/>
      <c r="D23" s="188"/>
      <c r="E23" s="195"/>
      <c r="F23" s="196"/>
      <c r="G23" s="28"/>
      <c r="H23" s="201"/>
      <c r="I23" s="202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03" t="s">
        <v>46</v>
      </c>
      <c r="G27" s="184" t="str">
        <f>記入!B5</f>
        <v>${na.entrustment}</v>
      </c>
      <c r="H27" s="180"/>
      <c r="I27" s="32"/>
    </row>
    <row r="28" spans="2:14" ht="21.75" customHeight="1">
      <c r="B28" s="29"/>
      <c r="C28" s="30"/>
      <c r="D28" s="31"/>
      <c r="E28" s="29"/>
      <c r="F28" s="203"/>
      <c r="G28" s="184" t="s">
        <v>47</v>
      </c>
      <c r="H28" s="180"/>
      <c r="I28" s="32"/>
    </row>
    <row r="29" spans="2:14" ht="21.75" customHeight="1">
      <c r="B29" s="29"/>
      <c r="C29" s="30"/>
      <c r="D29" s="31"/>
      <c r="E29" s="29"/>
      <c r="F29" s="203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03"/>
      <c r="G30" s="204"/>
      <c r="H30" s="204"/>
      <c r="I30" s="29"/>
    </row>
    <row r="31" spans="2:14">
      <c r="B31" s="16"/>
      <c r="C31" s="16"/>
      <c r="D31" s="16"/>
      <c r="E31" s="16"/>
      <c r="F31" s="203"/>
      <c r="G31" s="204"/>
      <c r="H31" s="204"/>
      <c r="I31" s="16"/>
    </row>
    <row r="32" spans="2:14">
      <c r="B32" s="16"/>
      <c r="C32" s="16"/>
      <c r="D32" s="16"/>
      <c r="E32" s="16"/>
      <c r="F32" s="203"/>
      <c r="G32" s="204"/>
      <c r="H32" s="204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 ht="14.25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 ht="14.25">
      <c r="B39" s="10"/>
    </row>
  </sheetData>
  <mergeCells count="37"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  <mergeCell ref="F27:F32"/>
    <mergeCell ref="G27:H27"/>
    <mergeCell ref="G28:H28"/>
    <mergeCell ref="G30:G32"/>
    <mergeCell ref="H30:H32"/>
    <mergeCell ref="B5:H5"/>
    <mergeCell ref="E21:F21"/>
    <mergeCell ref="E22:F22"/>
    <mergeCell ref="E23:F23"/>
    <mergeCell ref="H18:I23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4" customWidth="1"/>
    <col min="2" max="2" width="9.140625" style="44"/>
    <col min="3" max="3" width="6" style="44" customWidth="1"/>
    <col min="4" max="4" width="13.28515625" style="44" customWidth="1"/>
    <col min="5" max="5" width="20.28515625" style="44" customWidth="1"/>
    <col min="6" max="6" width="1.140625" style="44" customWidth="1"/>
    <col min="7" max="7" width="12.5703125" style="44" customWidth="1"/>
    <col min="8" max="8" width="16.85546875" style="44" customWidth="1"/>
    <col min="9" max="9" width="24.42578125" style="44" customWidth="1"/>
    <col min="10" max="10" width="2.28515625" style="44" customWidth="1"/>
    <col min="11" max="16384" width="9.140625" style="44"/>
  </cols>
  <sheetData>
    <row r="1" spans="2:9" ht="31.5">
      <c r="B1" s="210" t="s">
        <v>58</v>
      </c>
      <c r="C1" s="210"/>
      <c r="D1" s="210"/>
      <c r="E1" s="210"/>
      <c r="F1" s="210"/>
      <c r="G1" s="210"/>
      <c r="H1" s="210"/>
      <c r="I1" s="210"/>
    </row>
    <row r="2" spans="2:9" ht="31.5">
      <c r="B2" s="210" t="s">
        <v>59</v>
      </c>
      <c r="C2" s="210"/>
      <c r="D2" s="210"/>
      <c r="E2" s="210"/>
      <c r="F2" s="210"/>
      <c r="G2" s="210"/>
      <c r="H2" s="210"/>
      <c r="I2" s="210"/>
    </row>
    <row r="3" spans="2:9" ht="33.75" customHeight="1">
      <c r="B3" s="211"/>
      <c r="C3" s="211"/>
      <c r="D3" s="211"/>
      <c r="E3" s="211"/>
      <c r="F3" s="211"/>
      <c r="G3" s="211"/>
      <c r="H3" s="211"/>
      <c r="I3" s="45"/>
    </row>
    <row r="4" spans="2:9" ht="25.5" customHeight="1">
      <c r="B4" s="213" t="s">
        <v>84</v>
      </c>
      <c r="C4" s="213"/>
      <c r="D4" s="213"/>
      <c r="E4" s="214" t="str">
        <f>記入!B3</f>
        <v>${na.depositenglish}</v>
      </c>
      <c r="F4" s="214"/>
      <c r="G4" s="214"/>
      <c r="H4" s="214"/>
      <c r="I4" s="214"/>
    </row>
    <row r="5" spans="2:9" ht="25.5" customHeight="1">
      <c r="B5" s="212" t="s">
        <v>85</v>
      </c>
      <c r="C5" s="212"/>
      <c r="D5" s="212"/>
      <c r="E5" s="78" t="str">
        <f>記入!B13</f>
        <v>${na.claimnumber}</v>
      </c>
      <c r="F5" s="46"/>
      <c r="G5" s="212" t="s">
        <v>83</v>
      </c>
      <c r="H5" s="212"/>
      <c r="I5" s="78" t="str">
        <f>記入!B12</f>
        <v>${na.contractnumber}</v>
      </c>
    </row>
    <row r="6" spans="2:9" ht="25.5" customHeight="1">
      <c r="B6" s="212" t="s">
        <v>87</v>
      </c>
      <c r="C6" s="212"/>
      <c r="D6" s="212"/>
      <c r="E6" s="47" t="s">
        <v>88</v>
      </c>
      <c r="F6" s="46"/>
      <c r="G6" s="212" t="s">
        <v>86</v>
      </c>
      <c r="H6" s="212"/>
      <c r="I6" s="79" t="str">
        <f>記入!B23</f>
        <v>${na.toto}</v>
      </c>
    </row>
    <row r="7" spans="2:9" ht="27" customHeight="1">
      <c r="B7" s="205" t="s">
        <v>60</v>
      </c>
      <c r="C7" s="205"/>
      <c r="D7" s="205"/>
      <c r="E7" s="80" t="str">
        <f>記入!B16</f>
        <v>${deliveryfinshdate}</v>
      </c>
      <c r="F7" s="46"/>
      <c r="G7" s="46"/>
      <c r="H7" s="46"/>
      <c r="I7" s="46"/>
    </row>
    <row r="8" spans="2:9" ht="17.25" customHeight="1">
      <c r="B8" s="48" t="s">
        <v>61</v>
      </c>
      <c r="C8" s="49" t="s">
        <v>62</v>
      </c>
      <c r="D8" s="50" t="s">
        <v>63</v>
      </c>
      <c r="E8" s="50" t="s">
        <v>64</v>
      </c>
      <c r="F8" s="51"/>
      <c r="G8" s="52" t="s">
        <v>65</v>
      </c>
      <c r="H8" s="50" t="s">
        <v>66</v>
      </c>
      <c r="I8" s="48" t="s">
        <v>96</v>
      </c>
    </row>
    <row r="9" spans="2:9" ht="21" customHeight="1">
      <c r="B9" s="53" t="s">
        <v>67</v>
      </c>
      <c r="C9" s="54" t="s">
        <v>68</v>
      </c>
      <c r="D9" s="55" t="s">
        <v>69</v>
      </c>
      <c r="E9" s="56" t="s">
        <v>70</v>
      </c>
      <c r="F9" s="57"/>
      <c r="G9" s="58" t="s">
        <v>71</v>
      </c>
      <c r="H9" s="56" t="s">
        <v>72</v>
      </c>
      <c r="I9" s="53" t="s">
        <v>95</v>
      </c>
    </row>
    <row r="10" spans="2:9" ht="21.75" customHeight="1">
      <c r="B10" s="46"/>
      <c r="C10" s="59"/>
      <c r="D10" s="60"/>
      <c r="E10" s="60"/>
      <c r="F10" s="46"/>
      <c r="G10" s="46"/>
      <c r="H10" s="206" t="s">
        <v>73</v>
      </c>
      <c r="I10" s="207"/>
    </row>
    <row r="11" spans="2:9" ht="62.25" customHeight="1">
      <c r="B11" s="61"/>
      <c r="C11" s="62"/>
      <c r="D11" s="208" t="str">
        <f>記入!B11</f>
        <v>${na.pjnamechinese}</v>
      </c>
      <c r="E11" s="209"/>
      <c r="F11" s="209"/>
      <c r="G11" s="209"/>
      <c r="H11" s="209"/>
      <c r="I11" s="209"/>
    </row>
    <row r="12" spans="2:9" ht="28.5" customHeight="1">
      <c r="B12" s="63" t="s">
        <v>74</v>
      </c>
      <c r="C12" s="64"/>
      <c r="D12" s="65" t="s">
        <v>75</v>
      </c>
      <c r="E12" s="66" t="s">
        <v>76</v>
      </c>
      <c r="F12" s="46"/>
      <c r="G12" s="67" t="s">
        <v>77</v>
      </c>
      <c r="H12" s="68"/>
      <c r="I12" s="81" t="e">
        <f>I19-I13</f>
        <v>#VALUE!</v>
      </c>
    </row>
    <row r="13" spans="2:9" ht="29.25" customHeight="1">
      <c r="B13" s="46"/>
      <c r="C13" s="64"/>
      <c r="D13" s="66" t="s">
        <v>78</v>
      </c>
      <c r="E13" s="66" t="s">
        <v>79</v>
      </c>
      <c r="F13" s="46"/>
      <c r="G13" s="67" t="s">
        <v>77</v>
      </c>
      <c r="H13" s="68"/>
      <c r="I13" s="81">
        <v>1</v>
      </c>
    </row>
    <row r="14" spans="2:9">
      <c r="B14" s="46"/>
      <c r="C14" s="64"/>
      <c r="D14" s="68"/>
      <c r="E14" s="68"/>
      <c r="F14" s="46"/>
      <c r="G14" s="64"/>
      <c r="H14" s="68"/>
      <c r="I14" s="46"/>
    </row>
    <row r="15" spans="2:9" ht="72.75" customHeight="1">
      <c r="B15" s="46"/>
      <c r="C15" s="64"/>
      <c r="D15" s="68"/>
      <c r="E15" s="68"/>
      <c r="F15" s="46"/>
      <c r="G15" s="64"/>
      <c r="H15" s="68"/>
      <c r="I15" s="46"/>
    </row>
    <row r="16" spans="2:9">
      <c r="B16" s="46"/>
      <c r="C16" s="64"/>
      <c r="D16" s="68"/>
      <c r="E16" s="68"/>
      <c r="F16" s="46"/>
      <c r="G16" s="64"/>
      <c r="H16" s="68"/>
      <c r="I16" s="46"/>
    </row>
    <row r="17" spans="2:9" ht="31.5" customHeight="1">
      <c r="B17" s="46"/>
      <c r="C17" s="64"/>
      <c r="D17" s="68"/>
      <c r="E17" s="68"/>
      <c r="F17" s="46"/>
      <c r="G17" s="64"/>
      <c r="H17" s="68"/>
      <c r="I17" s="46"/>
    </row>
    <row r="18" spans="2:9">
      <c r="B18" s="46"/>
      <c r="C18" s="64"/>
      <c r="D18" s="68" t="s">
        <v>80</v>
      </c>
      <c r="E18" s="68"/>
      <c r="F18" s="46"/>
      <c r="G18" s="64"/>
      <c r="H18" s="68"/>
      <c r="I18" s="46"/>
    </row>
    <row r="19" spans="2:9">
      <c r="B19" s="46"/>
      <c r="C19" s="64"/>
      <c r="D19" s="68"/>
      <c r="E19" s="68"/>
      <c r="F19" s="46"/>
      <c r="G19" s="67" t="s">
        <v>81</v>
      </c>
      <c r="H19" s="68"/>
      <c r="I19" s="81" t="str">
        <f>記入!B20</f>
        <v>${na.claimamount}</v>
      </c>
    </row>
    <row r="20" spans="2:9">
      <c r="B20" s="46"/>
      <c r="C20" s="64"/>
      <c r="D20" s="68"/>
      <c r="E20" s="68"/>
      <c r="F20" s="46"/>
      <c r="G20" s="64"/>
      <c r="H20" s="68"/>
      <c r="I20" s="81"/>
    </row>
    <row r="21" spans="2:9">
      <c r="B21" s="46"/>
      <c r="C21" s="69"/>
      <c r="D21" s="68"/>
      <c r="E21" s="68"/>
      <c r="F21" s="46"/>
      <c r="G21" s="64"/>
      <c r="H21" s="68"/>
      <c r="I21" s="46"/>
    </row>
    <row r="22" spans="2:9">
      <c r="B22" s="46"/>
      <c r="C22" s="69"/>
      <c r="D22" s="69"/>
      <c r="E22" s="69"/>
      <c r="F22" s="46"/>
      <c r="G22" s="69"/>
      <c r="H22" s="69"/>
      <c r="I22" s="46"/>
    </row>
    <row r="23" spans="2:9" ht="42.75" customHeight="1">
      <c r="B23" s="46"/>
      <c r="C23" s="46"/>
      <c r="D23" s="46"/>
      <c r="E23" s="46"/>
      <c r="F23" s="46"/>
      <c r="G23" s="46"/>
      <c r="H23" s="46"/>
      <c r="I23" s="46"/>
    </row>
    <row r="24" spans="2:9">
      <c r="B24" s="46" t="s">
        <v>82</v>
      </c>
      <c r="C24" s="46"/>
      <c r="D24" s="46"/>
      <c r="E24" s="46"/>
      <c r="F24" s="46"/>
      <c r="G24" s="46"/>
      <c r="H24" s="46"/>
      <c r="I24" s="46"/>
    </row>
    <row r="25" spans="2:9">
      <c r="B25" s="46"/>
      <c r="C25" s="46"/>
      <c r="D25" s="46"/>
      <c r="E25" s="46"/>
      <c r="F25" s="46"/>
      <c r="G25" s="46"/>
      <c r="H25" s="46"/>
      <c r="I25" s="46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I12" sqref="I12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25" t="s">
        <v>0</v>
      </c>
      <c r="D3" s="226"/>
      <c r="E3" s="39"/>
    </row>
    <row r="4" spans="2:5" ht="18.75" customHeight="1">
      <c r="B4" s="36"/>
      <c r="C4" s="227"/>
      <c r="D4" s="228"/>
      <c r="E4" s="39"/>
    </row>
    <row r="5" spans="2:5" ht="18.75" customHeight="1">
      <c r="B5" s="36"/>
      <c r="C5" s="229" t="str">
        <f>記入!B2</f>
        <v>${na.depositjapanese}</v>
      </c>
      <c r="D5" s="230"/>
      <c r="E5" s="39"/>
    </row>
    <row r="6" spans="2:5" ht="18.75" customHeight="1">
      <c r="B6" s="36"/>
      <c r="C6" s="231"/>
      <c r="D6" s="232"/>
      <c r="E6" s="39"/>
    </row>
    <row r="7" spans="2:5" ht="22.5" customHeight="1">
      <c r="B7" s="36"/>
      <c r="C7" s="223" t="str">
        <f>記入!B10</f>
        <v>${na.pjnamejapanese}</v>
      </c>
      <c r="D7" s="224"/>
      <c r="E7" s="39"/>
    </row>
    <row r="8" spans="2:5" ht="22.5" customHeight="1">
      <c r="B8" s="36"/>
      <c r="C8" s="223"/>
      <c r="D8" s="224"/>
      <c r="E8" s="39"/>
    </row>
    <row r="9" spans="2:5" ht="17.25" customHeight="1">
      <c r="B9" s="36"/>
      <c r="C9" s="217" t="str">
        <f>"（"&amp;記入!B13&amp;"）"</f>
        <v>（${na.claimnumber}）</v>
      </c>
      <c r="D9" s="218"/>
      <c r="E9" s="39"/>
    </row>
    <row r="10" spans="2:5" ht="16.5" customHeight="1">
      <c r="B10" s="36"/>
      <c r="C10" s="3" t="s">
        <v>55</v>
      </c>
      <c r="D10" s="12" t="str">
        <f>記入!B17</f>
        <v>${deliverydate}</v>
      </c>
      <c r="E10" s="39"/>
    </row>
    <row r="11" spans="2:5" ht="18.75" customHeight="1">
      <c r="B11" s="36"/>
      <c r="C11" s="219" t="s">
        <v>1</v>
      </c>
      <c r="D11" s="220"/>
      <c r="E11" s="39"/>
    </row>
    <row r="12" spans="2:5" ht="117" customHeight="1">
      <c r="B12" s="36"/>
      <c r="C12" s="221" t="str">
        <f>記入!B10&amp;"の開発一式"</f>
        <v>${na.pjnamejapanese}の開発一式</v>
      </c>
      <c r="D12" s="222"/>
      <c r="E12" s="39"/>
    </row>
    <row r="13" spans="2:5" ht="37.5" customHeight="1" thickBot="1">
      <c r="B13" s="36"/>
      <c r="C13" s="233" t="str">
        <f>記入!B27</f>
        <v>パナソニックソフトウェア開発センター大連（有）（PSDCD）</v>
      </c>
      <c r="D13" s="234"/>
      <c r="E13" s="39"/>
    </row>
    <row r="14" spans="2:5" ht="18" customHeight="1">
      <c r="B14" s="36"/>
      <c r="C14" s="215"/>
      <c r="D14" s="216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3:D3"/>
    <mergeCell ref="C4:D4"/>
    <mergeCell ref="C5:D5"/>
    <mergeCell ref="C6:D6"/>
    <mergeCell ref="C13:D13"/>
    <mergeCell ref="C14:D14"/>
    <mergeCell ref="C9:D9"/>
    <mergeCell ref="C11:D11"/>
    <mergeCell ref="C12:D12"/>
    <mergeCell ref="C7:D8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INVOICE</vt:lpstr>
      <vt:lpstr>CDラベル</vt:lpstr>
      <vt:lpstr>CDラベル!Print_Area</vt:lpstr>
      <vt:lpstr>INVOICE!Print_Area</vt:lpstr>
      <vt:lpstr>出荷判定書!Print_Area</vt:lpstr>
      <vt:lpstr>'納品明細書兼物品受領書（副）'!Print_Area</vt:lpstr>
      <vt:lpstr>'納品明細書兼物品受領書（正）'!Print_Area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Admin</cp:lastModifiedBy>
  <cp:lastPrinted>2015-03-05T08:21:38Z</cp:lastPrinted>
  <dcterms:created xsi:type="dcterms:W3CDTF">1996-10-14T23:33:28Z</dcterms:created>
  <dcterms:modified xsi:type="dcterms:W3CDTF">2020-04-29T10:26:39Z</dcterms:modified>
</cp:coreProperties>
</file>