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<sst xmlns="http://schemas.openxmlformats.org/spreadsheetml/2006/main" count="201" uniqueCount="146">
  <si>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</si>
  <si>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</si>
  <si>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</si>
  <si>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</si>
  <si>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</si>
  <si>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</si>
  <si>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</si>
  <si>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</si>
  <si>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</si>
  <si>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</si>
  <si>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</si>
  <si>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</si>
  <si>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</si>
  <si>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</si>
  <si>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</si>
  <si>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</si>
  <si>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</si>
  <si>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</si>
  <si>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</si>
  <si>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</si>
  <si>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</si>
  <si>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</si>
  <si>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</si>
  <si>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</si>
  <si>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</si>
  <si>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</si>
  <si>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</si>
  <si>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</si>
  <si>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</si>
  <si>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</si>
  <si>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</si>
  <si>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</si>
  <si>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</si>
  <si>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</si>
  <si>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</si>
  <si>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</si>
  <si>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</si>
  <si>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</si>
  <si>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</si>
  <si>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</si>
  <si>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</si>
  <si>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</si>
  <si>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</si>
  <si>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</si>
  <si>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</si>
  <si>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</si>
  <si>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</si>
  <si>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</si>
  <si>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</si>
  <si>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</si>
  <si>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</si>
  <si>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</si>
  <si>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</si>
  <si>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</si>
  <si>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</si>
  <si>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</si>
  <si>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</si>
  <si>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</si>
  <si>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</si>
  <si>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</si>
  <si>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</si>
  <si>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</si>
  <si>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</si>
  <si>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</si>
  <si>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</si>
  <si>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</si>
  <si>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</si>
  <si>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</si>
  <si>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</si>
  <si>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</si>
  <si>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</si>
  <si>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</si>
  <si>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</si>
  <si>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</si>
  <si>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</si>
  <si>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</si>
  <si>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</si>
  <si>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</si>
  <si>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</si>
  <si>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</si>
  <si>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</si>
  <si>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</si>
  <si>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</si>
  <si>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</si>
  <si>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</si>
  <si>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</si>
  <si>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</si>
  <si>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</si>
  <si>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</si>
  <si>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</si>
  <si>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</si>
  <si>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</si>
  <si>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</si>
  <si>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</si>
  <si>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</si>
  <si>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</si>
  <si>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</si>
  <si>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</si>
  <si>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</si>
  <si>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</si>
  <si>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</si>
  <si>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</si>
  <si>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</si>
  <si>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</si>
  <si>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</si>
  <si>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</si>
  <si>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</si>
  <si>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</si>
  <si>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</si>
  <si>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</si>
  <si>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</si>
  <si>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</si>
  <si>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</si>
  <si>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</si>
  <si>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</si>
  <si>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</si>
  <si>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</si>
  <si>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</si>
  <si>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</si>
  <si>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</si>
  <si>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</si>
  <si>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</si>
  <si>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</si>
  <si>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</si>
  <si>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</si>
  <si>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</si>
  <si>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</si>
  <si>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</si>
  <si>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</si>
  <si>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</si>
  <si>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</si>
  <si>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</si>
  <si>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</si>
  <si>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</si>
  <si>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</si>
  <si>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</si>
  <si>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</si>
  <si>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</si>
  <si>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</si>
  <si>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 xml:space="preserve">Office Scan </t>
  </si>
  <si>
    <t>パナソニックソフトウェア開発センター大連（有）（PSDCD）</t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</si>
  <si>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</si>
  <si>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</si>
  <si>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</si>
  <si>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黄浦路900号30号楼</t>
    <phoneticPr fontId="6" type="noConversion"/>
  </si>
  <si>
    <t xml:space="preserve">  中国遼寧省大連市高新技術産業園区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</si>
</sst>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charset val="134"/>
    </font>
    <font>
      <sz val="18"/>
      <name val="宋体"/>
      <charset val="134"/>
    </font>
    <font>
      <sz val="11"/>
      <name val="宋体"/>
      <charset val="134"/>
    </font>
    <font>
      <u/>
      <sz val="11"/>
      <name val="宋体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14" sqref="B14:B15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141</v>
      </c>
      <c r="C14" s="80" t="s">
        <v>94</v>
      </c>
      <c r="D14" s="102"/>
      <c r="E14" s="103"/>
    </row>
    <row r="15" spans="1:5">
      <c r="A15" s="93" t="s">
        <v>108</v>
      </c>
      <c r="B15" s="98" t="s">
        <v>142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 t="s">
        <v>138</v>
      </c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139</v>
      </c>
      <c r="D26" s="102"/>
      <c r="E26" s="103"/>
    </row>
    <row r="27" spans="1:5" ht="13.5" thickBot="1">
      <c r="A27" s="94" t="s">
        <v>110</v>
      </c>
      <c r="B27" s="45" t="s">
        <v>140</v>
      </c>
      <c r="D27" s="104"/>
      <c r="E27" s="105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9" sqref="D9:J19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6" t="s">
        <v>57</v>
      </c>
      <c r="C1" s="106"/>
      <c r="D1" s="106"/>
      <c r="E1" s="106"/>
      <c r="F1" s="106"/>
      <c r="G1" s="106"/>
      <c r="H1" s="106"/>
      <c r="I1" s="106"/>
      <c r="J1" s="106"/>
    </row>
    <row r="2" spans="1:10" ht="13.5" customHeight="1"/>
    <row r="3" spans="1:10">
      <c r="B3" s="6" t="s">
        <v>7</v>
      </c>
      <c r="C3" s="112" t="str">
        <f>記入!B9</f>
        <v>${na.deployment}</v>
      </c>
      <c r="D3" s="113"/>
      <c r="E3" s="113"/>
      <c r="F3" s="113"/>
      <c r="G3" s="113"/>
      <c r="H3" s="113"/>
      <c r="I3" s="113"/>
      <c r="J3" s="11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7" t="s">
        <v>8</v>
      </c>
      <c r="C5" s="108"/>
      <c r="D5" s="109" t="str">
        <f>記入!B10</f>
        <v>${na.pjnamejapanese}</v>
      </c>
      <c r="E5" s="110"/>
      <c r="F5" s="110"/>
      <c r="G5" s="110"/>
      <c r="H5" s="110"/>
      <c r="I5" s="110"/>
      <c r="J5" s="111"/>
    </row>
    <row r="6" spans="1:10">
      <c r="B6" s="107" t="s">
        <v>9</v>
      </c>
      <c r="C6" s="115"/>
      <c r="D6" s="116" t="str">
        <f>記入!B12</f>
        <v>${na.contractnumber}</v>
      </c>
      <c r="E6" s="117"/>
      <c r="F6" s="117"/>
      <c r="G6" s="117"/>
      <c r="H6" s="117"/>
      <c r="I6" s="117"/>
      <c r="J6" s="118"/>
    </row>
    <row r="7" spans="1:10">
      <c r="B7" s="107" t="s">
        <v>10</v>
      </c>
      <c r="C7" s="115"/>
      <c r="D7" s="176" t="str">
        <f>記入!B14</f>
        <v>${statime[0]}</v>
      </c>
      <c r="E7" s="177"/>
      <c r="F7" s="177"/>
      <c r="G7" s="43" t="s">
        <v>56</v>
      </c>
      <c r="H7" s="178" t="str">
        <f>記入!B15</f>
        <v>${statime[1]}</v>
      </c>
      <c r="I7" s="178"/>
      <c r="J7" s="179"/>
    </row>
    <row r="8" spans="1:10">
      <c r="B8" s="107" t="s">
        <v>11</v>
      </c>
      <c r="C8" s="115"/>
      <c r="D8" s="119" t="str">
        <f>記入!B5</f>
        <v>${na.entrustment}</v>
      </c>
      <c r="E8" s="120"/>
      <c r="F8" s="121"/>
      <c r="G8" s="122" t="s">
        <v>12</v>
      </c>
      <c r="H8" s="123"/>
      <c r="I8" s="119" t="s">
        <v>13</v>
      </c>
      <c r="J8" s="121"/>
    </row>
    <row r="9" spans="1:10" ht="13.5" customHeight="1">
      <c r="B9" s="124" t="s">
        <v>14</v>
      </c>
      <c r="C9" s="125"/>
      <c r="D9" s="130" t="str">
        <f>記入!B10</f>
        <v>${na.pjnamejapanese}</v>
      </c>
      <c r="E9" s="131"/>
      <c r="F9" s="131"/>
      <c r="G9" s="131"/>
      <c r="H9" s="131"/>
      <c r="I9" s="131"/>
      <c r="J9" s="132"/>
    </row>
    <row r="10" spans="1:10" ht="13.5" customHeight="1">
      <c r="B10" s="126"/>
      <c r="C10" s="127"/>
      <c r="D10" s="133"/>
      <c r="E10" s="134"/>
      <c r="F10" s="134"/>
      <c r="G10" s="134"/>
      <c r="H10" s="134"/>
      <c r="I10" s="134"/>
      <c r="J10" s="135"/>
    </row>
    <row r="11" spans="1:10" ht="13.5" customHeight="1">
      <c r="B11" s="126"/>
      <c r="C11" s="127"/>
      <c r="D11" s="133"/>
      <c r="E11" s="134"/>
      <c r="F11" s="134"/>
      <c r="G11" s="134"/>
      <c r="H11" s="134"/>
      <c r="I11" s="134"/>
      <c r="J11" s="135"/>
    </row>
    <row r="12" spans="1:10" ht="13.5" customHeight="1">
      <c r="B12" s="126"/>
      <c r="C12" s="127"/>
      <c r="D12" s="133"/>
      <c r="E12" s="134"/>
      <c r="F12" s="134"/>
      <c r="G12" s="134"/>
      <c r="H12" s="134"/>
      <c r="I12" s="134"/>
      <c r="J12" s="135"/>
    </row>
    <row r="13" spans="1:10" ht="13.5" customHeight="1">
      <c r="B13" s="126"/>
      <c r="C13" s="127"/>
      <c r="D13" s="133"/>
      <c r="E13" s="134"/>
      <c r="F13" s="134"/>
      <c r="G13" s="134"/>
      <c r="H13" s="134"/>
      <c r="I13" s="134"/>
      <c r="J13" s="135"/>
    </row>
    <row r="14" spans="1:10" ht="13.5" customHeight="1">
      <c r="B14" s="126"/>
      <c r="C14" s="127"/>
      <c r="D14" s="133"/>
      <c r="E14" s="134"/>
      <c r="F14" s="134"/>
      <c r="G14" s="134"/>
      <c r="H14" s="134"/>
      <c r="I14" s="134"/>
      <c r="J14" s="135"/>
    </row>
    <row r="15" spans="1:10" ht="13.5" customHeight="1">
      <c r="B15" s="126"/>
      <c r="C15" s="127"/>
      <c r="D15" s="133"/>
      <c r="E15" s="134"/>
      <c r="F15" s="134"/>
      <c r="G15" s="134"/>
      <c r="H15" s="134"/>
      <c r="I15" s="134"/>
      <c r="J15" s="135"/>
    </row>
    <row r="16" spans="1:10" ht="13.5" customHeight="1">
      <c r="B16" s="126"/>
      <c r="C16" s="127"/>
      <c r="D16" s="133"/>
      <c r="E16" s="134"/>
      <c r="F16" s="134"/>
      <c r="G16" s="134"/>
      <c r="H16" s="134"/>
      <c r="I16" s="134"/>
      <c r="J16" s="135"/>
    </row>
    <row r="17" spans="2:10" ht="13.5" customHeight="1">
      <c r="B17" s="126"/>
      <c r="C17" s="127"/>
      <c r="D17" s="133"/>
      <c r="E17" s="134"/>
      <c r="F17" s="134"/>
      <c r="G17" s="134"/>
      <c r="H17" s="134"/>
      <c r="I17" s="134"/>
      <c r="J17" s="135"/>
    </row>
    <row r="18" spans="2:10" ht="13.5" customHeight="1">
      <c r="B18" s="126"/>
      <c r="C18" s="127"/>
      <c r="D18" s="133"/>
      <c r="E18" s="134"/>
      <c r="F18" s="134"/>
      <c r="G18" s="134"/>
      <c r="H18" s="134"/>
      <c r="I18" s="134"/>
      <c r="J18" s="135"/>
    </row>
    <row r="19" spans="2:10" ht="13.5" customHeight="1">
      <c r="B19" s="128"/>
      <c r="C19" s="129"/>
      <c r="D19" s="136"/>
      <c r="E19" s="137"/>
      <c r="F19" s="137"/>
      <c r="G19" s="137"/>
      <c r="H19" s="137"/>
      <c r="I19" s="137"/>
      <c r="J19" s="138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4" t="s">
        <v>15</v>
      </c>
      <c r="C21" s="125"/>
      <c r="D21" s="139" t="str">
        <f>"①"&amp;記入!B10&amp;"の開発一式"</f>
        <v>①${na.pjnamejapanese}の開発一式</v>
      </c>
      <c r="E21" s="140"/>
      <c r="F21" s="140"/>
      <c r="G21" s="140"/>
      <c r="H21" s="140"/>
      <c r="I21" s="140"/>
      <c r="J21" s="141"/>
    </row>
    <row r="22" spans="2:10" ht="13.5" customHeight="1">
      <c r="B22" s="126"/>
      <c r="C22" s="127"/>
      <c r="D22" s="142"/>
      <c r="E22" s="143"/>
      <c r="F22" s="143"/>
      <c r="G22" s="143"/>
      <c r="H22" s="143"/>
      <c r="I22" s="143"/>
      <c r="J22" s="144"/>
    </row>
    <row r="23" spans="2:10" ht="13.5" customHeight="1">
      <c r="B23" s="126"/>
      <c r="C23" s="127"/>
      <c r="D23" s="142"/>
      <c r="E23" s="143"/>
      <c r="F23" s="143"/>
      <c r="G23" s="143"/>
      <c r="H23" s="143"/>
      <c r="I23" s="143"/>
      <c r="J23" s="144"/>
    </row>
    <row r="24" spans="2:10" ht="13.5" customHeight="1">
      <c r="B24" s="126"/>
      <c r="C24" s="127"/>
      <c r="D24" s="145"/>
      <c r="E24" s="143"/>
      <c r="F24" s="143"/>
      <c r="G24" s="143"/>
      <c r="H24" s="143"/>
      <c r="I24" s="143"/>
      <c r="J24" s="144"/>
    </row>
    <row r="25" spans="2:10" ht="13.5" customHeight="1">
      <c r="B25" s="126"/>
      <c r="C25" s="127"/>
      <c r="D25" s="145"/>
      <c r="E25" s="143"/>
      <c r="F25" s="143"/>
      <c r="G25" s="143"/>
      <c r="H25" s="143"/>
      <c r="I25" s="143"/>
      <c r="J25" s="144"/>
    </row>
    <row r="26" spans="2:10" ht="13.5" customHeight="1">
      <c r="B26" s="128"/>
      <c r="C26" s="129"/>
      <c r="D26" s="142"/>
      <c r="E26" s="143"/>
      <c r="F26" s="143"/>
      <c r="G26" s="143"/>
      <c r="H26" s="143"/>
      <c r="I26" s="143"/>
      <c r="J26" s="144"/>
    </row>
    <row r="27" spans="2:10">
      <c r="B27" s="107" t="s">
        <v>51</v>
      </c>
      <c r="C27" s="115"/>
      <c r="D27" s="150" t="str">
        <f>記入!B17</f>
        <v>${na.deliverydate}</v>
      </c>
      <c r="E27" s="151"/>
      <c r="F27" s="151"/>
      <c r="G27" s="152"/>
      <c r="H27" s="152"/>
      <c r="I27" s="152"/>
      <c r="J27" s="15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4" t="s">
        <v>3</v>
      </c>
      <c r="C29" s="154"/>
      <c r="D29" s="122" t="s">
        <v>113</v>
      </c>
      <c r="E29" s="159"/>
      <c r="F29" s="159"/>
      <c r="G29" s="160"/>
      <c r="H29" s="161"/>
      <c r="I29" s="119" t="str">
        <f>記入!B25</f>
        <v>GF-${na.contractnumber}</v>
      </c>
      <c r="J29" s="121"/>
    </row>
    <row r="30" spans="2:10" ht="13.5" customHeight="1">
      <c r="B30" s="126"/>
      <c r="C30" s="155"/>
      <c r="D30" s="122" t="s">
        <v>16</v>
      </c>
      <c r="E30" s="159"/>
      <c r="F30" s="159"/>
      <c r="G30" s="160"/>
      <c r="H30" s="161"/>
      <c r="I30" s="119" t="s">
        <v>4</v>
      </c>
      <c r="J30" s="121"/>
    </row>
    <row r="31" spans="2:10" ht="13.5" customHeight="1">
      <c r="B31" s="156"/>
      <c r="C31" s="155"/>
      <c r="D31" s="162" t="s">
        <v>5</v>
      </c>
      <c r="E31" s="163"/>
      <c r="F31" s="164"/>
      <c r="G31" s="122" t="s">
        <v>17</v>
      </c>
      <c r="H31" s="123"/>
      <c r="I31" s="119" t="str">
        <f>記入!B24</f>
        <v>${na.loadingjudge}</v>
      </c>
      <c r="J31" s="121"/>
    </row>
    <row r="32" spans="2:10" ht="30.75" customHeight="1">
      <c r="B32" s="156"/>
      <c r="C32" s="155"/>
      <c r="D32" s="165"/>
      <c r="E32" s="166"/>
      <c r="F32" s="167"/>
      <c r="G32" s="122" t="s">
        <v>18</v>
      </c>
      <c r="H32" s="123"/>
      <c r="I32" s="171" t="str">
        <f>記入!B26</f>
        <v xml:space="preserve">Office Scan </v>
      </c>
      <c r="J32" s="121"/>
    </row>
    <row r="33" spans="2:10" ht="13.5" customHeight="1">
      <c r="B33" s="157"/>
      <c r="C33" s="158"/>
      <c r="D33" s="168"/>
      <c r="E33" s="169"/>
      <c r="F33" s="170"/>
      <c r="G33" s="122" t="s">
        <v>19</v>
      </c>
      <c r="H33" s="123"/>
      <c r="I33" s="119" t="s">
        <v>4</v>
      </c>
      <c r="J33" s="121"/>
    </row>
    <row r="34" spans="2:10" ht="13.5" customHeight="1">
      <c r="B34" s="7"/>
      <c r="C34" s="7"/>
      <c r="D34" s="143"/>
      <c r="E34" s="143"/>
      <c r="F34" s="143"/>
      <c r="G34" s="143"/>
      <c r="H34" s="143"/>
      <c r="I34" s="7"/>
      <c r="J34" s="7"/>
    </row>
    <row r="35" spans="2:10" ht="18.75">
      <c r="B35" s="146" t="s">
        <v>20</v>
      </c>
      <c r="C35" s="147"/>
      <c r="D35" s="146" t="s">
        <v>6</v>
      </c>
      <c r="E35" s="148"/>
      <c r="F35" s="148"/>
      <c r="G35" s="148"/>
      <c r="H35" s="148"/>
      <c r="I35" s="148"/>
      <c r="J35" s="147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9" t="s">
        <v>23</v>
      </c>
      <c r="F45" s="125"/>
      <c r="G45" s="149" t="s">
        <v>24</v>
      </c>
      <c r="H45" s="125"/>
    </row>
    <row r="46" spans="2:10" ht="13.5" customHeight="1">
      <c r="E46" s="126"/>
      <c r="F46" s="127"/>
      <c r="G46" s="126"/>
      <c r="H46" s="127"/>
    </row>
    <row r="47" spans="2:10" ht="13.5" customHeight="1">
      <c r="E47" s="128"/>
      <c r="F47" s="129"/>
      <c r="G47" s="128"/>
      <c r="H47" s="129"/>
    </row>
    <row r="48" spans="2:10" ht="13.5" customHeight="1">
      <c r="E48" s="172"/>
      <c r="F48" s="173"/>
      <c r="G48" s="172"/>
      <c r="H48" s="173"/>
    </row>
    <row r="49" spans="5:8" ht="13.5" customHeight="1">
      <c r="E49" s="174"/>
      <c r="F49" s="175"/>
      <c r="G49" s="174"/>
      <c r="H49" s="175"/>
    </row>
    <row r="50" spans="5:8" ht="13.5" customHeight="1">
      <c r="E50" s="168"/>
      <c r="F50" s="170"/>
      <c r="G50" s="168"/>
      <c r="H50" s="17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topLeftCell="A19" zoomScaleNormal="100" zoomScaleSheetLayoutView="100" workbookViewId="0">
      <selection activeCell="I7" sqref="I7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7"/>
      <c r="B1" s="208" t="s">
        <v>25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10" t="s">
        <v>143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144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7.7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H11" sqref="H11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7"/>
      <c r="B1" s="208" t="s">
        <v>48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10" t="s">
        <v>145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144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2.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19" t="s">
        <v>0</v>
      </c>
      <c r="D3" s="220"/>
      <c r="E3" s="39"/>
    </row>
    <row r="4" spans="2:5" ht="18.75" customHeight="1">
      <c r="B4" s="36"/>
      <c r="C4" s="221"/>
      <c r="D4" s="222"/>
      <c r="E4" s="39"/>
    </row>
    <row r="5" spans="2:5" ht="18.75" customHeight="1">
      <c r="B5" s="36"/>
      <c r="C5" s="223" t="str">
        <f>記入!B2</f>
        <v>${na.depositjapanese}</v>
      </c>
      <c r="D5" s="224"/>
      <c r="E5" s="39"/>
    </row>
    <row r="6" spans="2:5" ht="18.75" customHeight="1">
      <c r="B6" s="36"/>
      <c r="C6" s="225"/>
      <c r="D6" s="226"/>
      <c r="E6" s="39"/>
    </row>
    <row r="7" spans="2:5" ht="22.5" customHeight="1">
      <c r="B7" s="36"/>
      <c r="C7" s="237" t="str">
        <f>記入!B10</f>
        <v>${na.pjnamejapanese}</v>
      </c>
      <c r="D7" s="238"/>
      <c r="E7" s="39"/>
    </row>
    <row r="8" spans="2:5" ht="22.5" customHeight="1">
      <c r="B8" s="36"/>
      <c r="C8" s="237"/>
      <c r="D8" s="238"/>
      <c r="E8" s="39"/>
    </row>
    <row r="9" spans="2:5" ht="17.25" customHeight="1">
      <c r="B9" s="36"/>
      <c r="C9" s="231" t="str">
        <f>"（"&amp;記入!B13&amp;"）"</f>
        <v>（${na.claimnumber}）</v>
      </c>
      <c r="D9" s="232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3" t="s">
        <v>1</v>
      </c>
      <c r="D11" s="234"/>
      <c r="E11" s="39"/>
    </row>
    <row r="12" spans="2:5" ht="117" customHeight="1">
      <c r="B12" s="36"/>
      <c r="C12" s="235" t="str">
        <f>記入!B10&amp;"の開発一式"</f>
        <v>${na.pjnamejapanese}の開発一式</v>
      </c>
      <c r="D12" s="236"/>
      <c r="E12" s="39"/>
    </row>
    <row r="13" spans="2:5" ht="37.5" customHeight="1" thickBot="1">
      <c r="B13" s="36"/>
      <c r="C13" s="227" t="str">
        <f>記入!B27</f>
        <v>パナソニックソフトウェア開発センター大連（有）（PSDCD）</v>
      </c>
      <c r="D13" s="228"/>
      <c r="E13" s="39"/>
    </row>
    <row r="14" spans="2:5" ht="18" customHeight="1">
      <c r="B14" s="36"/>
      <c r="C14" s="229"/>
      <c r="D14" s="230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4" t="s">
        <v>58</v>
      </c>
      <c r="C1" s="244"/>
      <c r="D1" s="244"/>
      <c r="E1" s="244"/>
      <c r="F1" s="244"/>
      <c r="G1" s="244"/>
      <c r="H1" s="244"/>
      <c r="I1" s="244"/>
    </row>
    <row r="2" spans="2:9" ht="31.5">
      <c r="B2" s="244" t="s">
        <v>59</v>
      </c>
      <c r="C2" s="244"/>
      <c r="D2" s="244"/>
      <c r="E2" s="244"/>
      <c r="F2" s="244"/>
      <c r="G2" s="244"/>
      <c r="H2" s="244"/>
      <c r="I2" s="244"/>
    </row>
    <row r="3" spans="2:9" ht="33.75" customHeight="1">
      <c r="B3" s="245"/>
      <c r="C3" s="245"/>
      <c r="D3" s="245"/>
      <c r="E3" s="245"/>
      <c r="F3" s="245"/>
      <c r="G3" s="245"/>
      <c r="H3" s="245"/>
      <c r="I3" s="47"/>
    </row>
    <row r="4" spans="2:9" ht="25.5" customHeight="1">
      <c r="B4" s="247" t="s">
        <v>84</v>
      </c>
      <c r="C4" s="247"/>
      <c r="D4" s="247"/>
      <c r="E4" s="248" t="str">
        <f>記入!B3</f>
        <v>${na.depositenglish}</v>
      </c>
      <c r="F4" s="248"/>
      <c r="G4" s="248"/>
      <c r="H4" s="248"/>
      <c r="I4" s="248"/>
    </row>
    <row r="5" spans="2:9" ht="25.5" customHeight="1">
      <c r="B5" s="246" t="s">
        <v>85</v>
      </c>
      <c r="C5" s="246"/>
      <c r="D5" s="246"/>
      <c r="E5" s="81" t="str">
        <f>記入!B13</f>
        <v>${na.claimnumber}</v>
      </c>
      <c r="F5" s="48"/>
      <c r="G5" s="246" t="s">
        <v>83</v>
      </c>
      <c r="H5" s="246"/>
      <c r="I5" s="81" t="str">
        <f>記入!B12</f>
        <v>${na.contractnumber}</v>
      </c>
    </row>
    <row r="6" spans="2:9" ht="25.5" customHeight="1">
      <c r="B6" s="246" t="s">
        <v>87</v>
      </c>
      <c r="C6" s="246"/>
      <c r="D6" s="246"/>
      <c r="E6" s="49" t="s">
        <v>88</v>
      </c>
      <c r="F6" s="48"/>
      <c r="G6" s="246" t="s">
        <v>86</v>
      </c>
      <c r="H6" s="246"/>
      <c r="I6" s="82" t="str">
        <f>記入!B23</f>
        <v>${na.toto}</v>
      </c>
    </row>
    <row r="7" spans="2:9" ht="27" customHeight="1">
      <c r="B7" s="239" t="s">
        <v>60</v>
      </c>
      <c r="C7" s="239"/>
      <c r="D7" s="239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0" t="s">
        <v>73</v>
      </c>
      <c r="I10" s="241"/>
    </row>
    <row r="11" spans="2:9" ht="62.25" customHeight="1">
      <c r="B11" s="63"/>
      <c r="C11" s="64"/>
      <c r="D11" s="242" t="str">
        <f>記入!B11</f>
        <v>${na.pjnamechinese}</v>
      </c>
      <c r="E11" s="243"/>
      <c r="F11" s="243"/>
      <c r="G11" s="243"/>
      <c r="H11" s="243"/>
      <c r="I11" s="243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2020-04-01T06:27:01Z</dcterms:modified>
</cp:coreProperties>
</file>