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在职员工名单" sheetId="1" r:id="rId4"/>
    <sheet name="离职员工名单" sheetId="2" r:id="rId5"/>
    <sheet name="入职员工名单" sheetId="3" r:id="rId6"/>
    <sheet name="异动员工名单" sheetId="4" r:id="rId7"/>
  </sheets>
</workbook>
</file>

<file path=xl/sharedStrings.xml><?xml version="1.0" encoding="utf-8"?>
<sst xmlns="http://schemas.openxmlformats.org/spreadsheetml/2006/main" uniqueCount="198">
  <si>
    <r>
      <rPr>
        <sz val="11"/>
        <color indexed="8"/>
        <rFont val="宋体"/>
      </rPr>
      <t>序号</t>
    </r>
  </si>
  <si>
    <t>部门</t>
  </si>
  <si>
    <t>组别</t>
  </si>
  <si>
    <t>渠道</t>
  </si>
  <si>
    <t>姓名</t>
  </si>
  <si>
    <t>岗位</t>
  </si>
  <si>
    <t>职级</t>
  </si>
  <si>
    <t>直接领导</t>
  </si>
  <si>
    <t>工作属地</t>
  </si>
  <si>
    <t>性别</t>
  </si>
  <si>
    <r>
      <rPr>
        <sz val="11"/>
        <color indexed="8"/>
        <rFont val="宋体"/>
      </rPr>
      <t>入职时间</t>
    </r>
  </si>
  <si>
    <t>司龄</t>
  </si>
  <si>
    <t>司龄分段</t>
  </si>
  <si>
    <t>异动情况</t>
  </si>
  <si>
    <t>出生日期</t>
  </si>
  <si>
    <t>年龄</t>
  </si>
  <si>
    <r>
      <rPr>
        <sz val="11"/>
        <color indexed="8"/>
        <rFont val="宋体"/>
      </rPr>
      <t>年龄分层</t>
    </r>
  </si>
  <si>
    <r>
      <rPr>
        <sz val="11"/>
        <color indexed="8"/>
        <rFont val="宋体"/>
      </rPr>
      <t>联系电话</t>
    </r>
  </si>
  <si>
    <r>
      <rPr>
        <sz val="11"/>
        <color indexed="8"/>
        <rFont val="宋体"/>
      </rPr>
      <t>身份证号码</t>
    </r>
  </si>
  <si>
    <t>籍贯</t>
  </si>
  <si>
    <t>毕业院校</t>
  </si>
  <si>
    <t>专业</t>
  </si>
  <si>
    <t>学历</t>
  </si>
  <si>
    <t>学历分段</t>
  </si>
  <si>
    <r>
      <rPr>
        <sz val="11"/>
        <color indexed="8"/>
        <rFont val="宋体"/>
      </rPr>
      <t>毕业时间</t>
    </r>
  </si>
  <si>
    <t>现居地址</t>
  </si>
  <si>
    <t>身份证地址</t>
  </si>
  <si>
    <r>
      <rPr>
        <sz val="11"/>
        <color indexed="8"/>
        <rFont val="宋体"/>
      </rPr>
      <t>紧急联系电话</t>
    </r>
  </si>
  <si>
    <r>
      <rPr>
        <sz val="11"/>
        <color indexed="8"/>
        <rFont val="宋体"/>
      </rPr>
      <t>合同生效日期</t>
    </r>
  </si>
  <si>
    <r>
      <rPr>
        <sz val="11"/>
        <color indexed="8"/>
        <rFont val="宋体"/>
      </rPr>
      <t>合同截止日期</t>
    </r>
  </si>
  <si>
    <t>用工方式</t>
  </si>
  <si>
    <t>派遣部</t>
  </si>
  <si>
    <t>代招去哪儿网项目组</t>
  </si>
  <si>
    <t>韩典</t>
  </si>
  <si>
    <t>招聘主管</t>
  </si>
  <si>
    <t>主管</t>
  </si>
  <si>
    <t>胡建军</t>
  </si>
  <si>
    <t>去哪儿</t>
  </si>
  <si>
    <t>女</t>
  </si>
  <si>
    <t>1-2年</t>
  </si>
  <si>
    <t>25岁以下</t>
  </si>
  <si>
    <t>420922199410054244</t>
  </si>
  <si>
    <t>湖北</t>
  </si>
  <si>
    <t>武汉工商学院</t>
  </si>
  <si>
    <t>大专</t>
  </si>
  <si>
    <t>本科以下</t>
  </si>
  <si>
    <t>总部</t>
  </si>
  <si>
    <t>合同工</t>
  </si>
  <si>
    <t>谭婷婷</t>
  </si>
  <si>
    <t>招聘专员</t>
  </si>
  <si>
    <t>员工</t>
  </si>
  <si>
    <t>420983199212184067</t>
  </si>
  <si>
    <t>武昌工学院</t>
  </si>
  <si>
    <t>金融</t>
  </si>
  <si>
    <t>洪山区政院小区康爱门诊6楼607号</t>
  </si>
  <si>
    <t>湖北省广水市陈巷镇高峰村榨湾</t>
  </si>
  <si>
    <t>王艳婷</t>
  </si>
  <si>
    <t>6-12个月</t>
  </si>
  <si>
    <t>420983199410143629</t>
  </si>
  <si>
    <t>湖北理工学院</t>
  </si>
  <si>
    <t>会计</t>
  </si>
  <si>
    <t>湖北省广水市骆店乡三桥村4组</t>
  </si>
  <si>
    <t>实习生</t>
  </si>
  <si>
    <t>李雪敏</t>
  </si>
  <si>
    <t>0-3个月</t>
  </si>
  <si>
    <t>15623501196</t>
  </si>
  <si>
    <t>420621199310136346</t>
  </si>
  <si>
    <t>武汉华夏理工学院</t>
  </si>
  <si>
    <t>化学工程与工艺</t>
  </si>
  <si>
    <t>本科</t>
  </si>
  <si>
    <t>洪山区五角西岸</t>
  </si>
  <si>
    <t>湖北省襄樊市襄阳区龙王镇杨湾村5组</t>
  </si>
  <si>
    <t>黄玲仔</t>
  </si>
  <si>
    <t>420922199510295328</t>
  </si>
  <si>
    <t>湖北国土资源职业学院</t>
  </si>
  <si>
    <t>物联网</t>
  </si>
  <si>
    <t>湖北省大悟县吕王镇钱湾村六组</t>
  </si>
  <si>
    <t>梁文文</t>
  </si>
  <si>
    <t>18086452839</t>
  </si>
  <si>
    <t>420922199609123825</t>
  </si>
  <si>
    <t>物联网应用技术</t>
  </si>
  <si>
    <t>湖北省大悟县夏店镇高坡村吴家岗六组</t>
  </si>
  <si>
    <t>单赢</t>
  </si>
  <si>
    <t>男</t>
  </si>
  <si>
    <t>422130199511304116</t>
  </si>
  <si>
    <t>武汉信息传播职业技术学院</t>
  </si>
  <si>
    <t>新闻采编与制作</t>
  </si>
  <si>
    <t>江夏藏龙岛栗庙新村A区122栋406号</t>
  </si>
  <si>
    <t>湖北省黄梅县濯港镇蒋咀村七组</t>
  </si>
  <si>
    <t>徐梅君</t>
  </si>
  <si>
    <t>3-6个月</t>
  </si>
  <si>
    <t>653124199606121247</t>
  </si>
  <si>
    <t>新疆</t>
  </si>
  <si>
    <t>武汉工程科技学院</t>
  </si>
  <si>
    <t>市场营销</t>
  </si>
  <si>
    <t>光谷阳光在线北区2栋1单元301</t>
  </si>
  <si>
    <t>新疆泽普县赛力乡西塔其村3组70号</t>
  </si>
  <si>
    <t>苏宁宁</t>
  </si>
  <si>
    <t>0-26个月</t>
  </si>
  <si>
    <t>420521199403215320</t>
  </si>
  <si>
    <t>李凤</t>
  </si>
  <si>
    <t>曹鑫</t>
  </si>
  <si>
    <t>610423199510133446</t>
  </si>
  <si>
    <t>陕西</t>
  </si>
  <si>
    <t>武汉铁路职业技术学院</t>
  </si>
  <si>
    <t>铁路通信信号</t>
  </si>
  <si>
    <t>湖北省武汉市洪山区关南小区西区30栋601</t>
  </si>
  <si>
    <t>陕西省泾阳县中张镇梁家堡村官道组19号</t>
  </si>
  <si>
    <t>刘佳莹</t>
  </si>
  <si>
    <t>25-30岁</t>
  </si>
  <si>
    <t>429006199207131522</t>
  </si>
  <si>
    <t>武昌职业学院</t>
  </si>
  <si>
    <t>商务日语</t>
  </si>
  <si>
    <r>
      <rPr>
        <sz val="9"/>
        <color indexed="8"/>
        <rFont val="微软雅黑"/>
      </rPr>
      <t>武汉洪山区清江山水56栋</t>
    </r>
  </si>
  <si>
    <t>湖北省天门市黄潭镇向张咀村四组12号</t>
  </si>
  <si>
    <t>龚智慧</t>
  </si>
  <si>
    <t>421123199711030864</t>
  </si>
  <si>
    <t>长江职业学院</t>
  </si>
  <si>
    <t>光谷天地江城雅居</t>
  </si>
  <si>
    <t>湖北省罗田县骆驼坳镇茶园冲村四组</t>
  </si>
  <si>
    <t>王随</t>
  </si>
  <si>
    <t>15871404640</t>
  </si>
  <si>
    <t>421302199601068166</t>
  </si>
  <si>
    <t>湖北交通职业技术学院</t>
  </si>
  <si>
    <t>视觉传达</t>
  </si>
  <si>
    <t>曙光星城B区803</t>
  </si>
  <si>
    <t>湖北省随州市洛阳镇易家湾村4组</t>
  </si>
  <si>
    <t>方琪</t>
  </si>
  <si>
    <t>9月19日异动至业务组</t>
  </si>
  <si>
    <t>1998-01-20</t>
  </si>
  <si>
    <t>420323199801202420</t>
  </si>
  <si>
    <t>湖北科技职业学院</t>
  </si>
  <si>
    <t>入职时间</t>
  </si>
  <si>
    <t>离职情况</t>
  </si>
  <si>
    <t>工资截止时间</t>
  </si>
  <si>
    <t>工资发放时间</t>
  </si>
  <si>
    <t>自离离职日期</t>
  </si>
  <si>
    <t>办理离职日期</t>
  </si>
  <si>
    <t>年龄分层</t>
  </si>
  <si>
    <t>联系电话</t>
  </si>
  <si>
    <r>
      <rPr>
        <sz val="11"/>
        <color indexed="8"/>
        <rFont val="宋体"/>
      </rPr>
      <t>毕业院校</t>
    </r>
  </si>
  <si>
    <r>
      <rPr>
        <sz val="11"/>
        <color indexed="8"/>
        <rFont val="宋体"/>
      </rPr>
      <t>专业</t>
    </r>
  </si>
  <si>
    <r>
      <rPr>
        <sz val="11"/>
        <color indexed="8"/>
        <rFont val="宋体"/>
      </rPr>
      <t>学历</t>
    </r>
  </si>
  <si>
    <t>毕业时间</t>
  </si>
  <si>
    <r>
      <rPr>
        <sz val="11"/>
        <color indexed="8"/>
        <rFont val="宋体"/>
      </rPr>
      <t>现居地址</t>
    </r>
  </si>
  <si>
    <t>紧急联系电话</t>
  </si>
  <si>
    <t>合同生效日期</t>
  </si>
  <si>
    <t>合同截止日期</t>
  </si>
  <si>
    <r>
      <rPr>
        <sz val="11"/>
        <color indexed="8"/>
        <rFont val="宋体"/>
      </rPr>
      <t>劳资关系</t>
    </r>
  </si>
  <si>
    <t>冯宇璐</t>
  </si>
  <si>
    <t>自离</t>
  </si>
  <si>
    <t>1996-07-08</t>
  </si>
  <si>
    <t>42058219960708752x</t>
  </si>
  <si>
    <t>武汉软件工程职业学院</t>
  </si>
  <si>
    <t>生化制药</t>
  </si>
  <si>
    <t>武汉市洪山区东湖高新区软件园三路芭比伦堡</t>
  </si>
  <si>
    <t>湖北省宜昌市当阳市坝陵办事处五七六生活区</t>
  </si>
  <si>
    <t>邓宇</t>
  </si>
  <si>
    <t>1996-05-01</t>
  </si>
  <si>
    <t>421087199605010014</t>
  </si>
  <si>
    <t>工程造价</t>
  </si>
  <si>
    <t>湖北省松滋市新江口镇乐乡大道94号</t>
  </si>
  <si>
    <t>于婕</t>
  </si>
  <si>
    <t>0-27个月</t>
  </si>
  <si>
    <t>410725199408269824</t>
  </si>
  <si>
    <t>张家琛</t>
  </si>
  <si>
    <t>1996-10-11</t>
  </si>
  <si>
    <t>420204199610116517</t>
  </si>
  <si>
    <t>武汉船舶职业技术学院</t>
  </si>
  <si>
    <t>商务管理</t>
  </si>
  <si>
    <t>湖北省武汉市洪山区关山大道江城雅居6栋2801</t>
  </si>
  <si>
    <t>湖北省黄石市下陆区团城山街道广州路7号宏维星都5栋2单元2001室</t>
  </si>
  <si>
    <t>刘风香</t>
  </si>
  <si>
    <t>1994-06-04</t>
  </si>
  <si>
    <t>622424199406043926</t>
  </si>
  <si>
    <t>甘肃</t>
  </si>
  <si>
    <t>湖北工程职院</t>
  </si>
  <si>
    <t>会计电算化</t>
  </si>
  <si>
    <t>湖北武汉洪山清江山水41栋1单元</t>
  </si>
  <si>
    <t>甘肃省定西市通渭县那坡社区42号</t>
  </si>
  <si>
    <t>18393212038</t>
  </si>
  <si>
    <t>入职日期</t>
  </si>
  <si>
    <t>办理日期</t>
  </si>
  <si>
    <t>原部门</t>
  </si>
  <si>
    <t>原组别</t>
  </si>
  <si>
    <t>原渠道</t>
  </si>
  <si>
    <t>原岗位</t>
  </si>
  <si>
    <t>原职级</t>
  </si>
  <si>
    <t>原直接领导</t>
  </si>
  <si>
    <t>新部门</t>
  </si>
  <si>
    <t>新组别</t>
  </si>
  <si>
    <t>新渠道</t>
  </si>
  <si>
    <t>新岗位</t>
  </si>
  <si>
    <t>新职级</t>
  </si>
  <si>
    <t>现直接领导</t>
  </si>
  <si>
    <r>
      <rPr>
        <sz val="11"/>
        <color indexed="8"/>
        <rFont val="宋体"/>
      </rPr>
      <t>异动日期</t>
    </r>
  </si>
  <si>
    <t>办理异动日期</t>
  </si>
  <si>
    <t>异动原因</t>
  </si>
</sst>
</file>

<file path=xl/styles.xml><?xml version="1.0" encoding="utf-8"?>
<styleSheet xmlns="http://schemas.openxmlformats.org/spreadsheetml/2006/main">
  <numFmts count="7">
    <numFmt numFmtId="0" formatCode="General"/>
    <numFmt numFmtId="59" formatCode="0&quot; &quot;;(0)"/>
    <numFmt numFmtId="60" formatCode="yyyy-mm-dd"/>
    <numFmt numFmtId="61" formatCode="0.00&quot; &quot;;(0.00)"/>
    <numFmt numFmtId="62" formatCode="&quot; &quot;?.#&quot;元&quot;"/>
    <numFmt numFmtId="63" formatCode="0&quot; &quot;"/>
    <numFmt numFmtId="64" formatCode="d&quot;-&quot;mmm&quot;-&quot;yy"/>
  </numFmts>
  <fonts count="7">
    <font>
      <sz val="11"/>
      <color indexed="8"/>
      <name val="宋体"/>
    </font>
    <font>
      <sz val="12"/>
      <color indexed="8"/>
      <name val="Helvetica Neue"/>
    </font>
    <font>
      <sz val="14"/>
      <color indexed="8"/>
      <name val="宋体"/>
    </font>
    <font>
      <b val="1"/>
      <sz val="11"/>
      <color indexed="8"/>
      <name val="Calibri"/>
    </font>
    <font>
      <sz val="11"/>
      <color indexed="8"/>
      <name val="Calibri"/>
    </font>
    <font>
      <sz val="10"/>
      <color indexed="8"/>
      <name val="微软雅黑"/>
    </font>
    <font>
      <sz val="9"/>
      <color indexed="8"/>
      <name val="微软雅黑"/>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13"/>
      </bottom>
      <diagonal/>
    </border>
    <border>
      <left style="thin">
        <color indexed="8"/>
      </left>
      <right style="thin">
        <color indexed="13"/>
      </right>
      <top style="thin">
        <color indexed="13"/>
      </top>
      <bottom/>
      <diagonal/>
    </border>
    <border>
      <left style="thin">
        <color indexed="13"/>
      </left>
      <right style="thin">
        <color indexed="13"/>
      </right>
      <top style="thin">
        <color indexed="13"/>
      </top>
      <bottom/>
      <diagonal/>
    </border>
    <border>
      <left style="thin">
        <color indexed="8"/>
      </left>
      <right/>
      <top/>
      <bottom/>
      <diagonal/>
    </border>
    <border>
      <left/>
      <right/>
      <top/>
      <bottom/>
      <diagonal/>
    </border>
    <border>
      <left/>
      <right style="thin">
        <color indexed="13"/>
      </right>
      <top/>
      <bottom/>
      <diagonal/>
    </border>
    <border>
      <left style="thin">
        <color indexed="8"/>
      </left>
      <right style="thin">
        <color indexed="13"/>
      </right>
      <top/>
      <bottom style="thin">
        <color indexed="13"/>
      </bottom>
      <diagonal/>
    </border>
    <border>
      <left style="thin">
        <color indexed="13"/>
      </left>
      <right style="thin">
        <color indexed="13"/>
      </right>
      <top/>
      <bottom style="thin">
        <color indexed="13"/>
      </bottom>
      <diagonal/>
    </border>
    <border>
      <left style="thin">
        <color indexed="8"/>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center"/>
    </xf>
  </cellStyleXfs>
  <cellXfs count="74">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3" fillId="2" borderId="1" applyNumberFormat="1" applyFont="1" applyFill="1" applyBorder="1" applyAlignment="1" applyProtection="0">
      <alignment horizontal="center" vertical="center"/>
    </xf>
    <xf numFmtId="49" fontId="0" fillId="3" borderId="1" applyNumberFormat="1" applyFont="1" applyFill="1" applyBorder="1" applyAlignment="1" applyProtection="0">
      <alignment vertical="center"/>
    </xf>
    <xf numFmtId="49" fontId="0" fillId="3" borderId="1" applyNumberFormat="1" applyFont="1" applyFill="1" applyBorder="1" applyAlignment="1" applyProtection="0">
      <alignment vertical="center" wrapText="1"/>
    </xf>
    <xf numFmtId="49" fontId="3" fillId="3" borderId="1" applyNumberFormat="1" applyFont="1" applyFill="1" applyBorder="1" applyAlignment="1" applyProtection="0">
      <alignment horizontal="center" vertical="center"/>
    </xf>
    <xf numFmtId="49" fontId="3" fillId="3" borderId="1" applyNumberFormat="1" applyFont="1" applyFill="1" applyBorder="1" applyAlignment="1" applyProtection="0">
      <alignment horizontal="left" vertical="center"/>
    </xf>
    <xf numFmtId="49" fontId="3" fillId="3" borderId="1" applyNumberFormat="1" applyFont="1" applyFill="1" applyBorder="1" applyAlignment="1" applyProtection="0">
      <alignment horizontal="center" vertical="center" wrapText="1"/>
    </xf>
    <xf numFmtId="59" fontId="4" fillId="2" borderId="1" applyNumberFormat="1" applyFont="1" applyFill="1" applyBorder="1" applyAlignment="1" applyProtection="0">
      <alignment horizontal="center" vertical="center"/>
    </xf>
    <xf numFmtId="60" fontId="0" fillId="3" borderId="1" applyNumberFormat="1" applyFont="1" applyFill="1" applyBorder="1" applyAlignment="1" applyProtection="0">
      <alignment vertical="center"/>
    </xf>
    <xf numFmtId="60" fontId="4" fillId="3" borderId="1" applyNumberFormat="1" applyFont="1" applyFill="1" applyBorder="1" applyAlignment="1" applyProtection="0">
      <alignment horizontal="center" vertical="center"/>
    </xf>
    <xf numFmtId="61" fontId="4" fillId="3"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center" vertical="center"/>
    </xf>
    <xf numFmtId="60" fontId="0" fillId="3" borderId="1" applyNumberFormat="1" applyFont="1" applyFill="1" applyBorder="1" applyAlignment="1" applyProtection="0">
      <alignment vertical="center" wrapText="1"/>
    </xf>
    <xf numFmtId="59" fontId="4" fillId="3"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left" vertical="center"/>
    </xf>
    <xf numFmtId="49" fontId="0" fillId="2" borderId="1" applyNumberFormat="1" applyFont="1" applyFill="1" applyBorder="1" applyAlignment="1" applyProtection="0">
      <alignment vertical="center"/>
    </xf>
    <xf numFmtId="60" fontId="0" fillId="2" borderId="1" applyNumberFormat="1" applyFont="1" applyFill="1" applyBorder="1" applyAlignment="1" applyProtection="0">
      <alignment vertical="center"/>
    </xf>
    <xf numFmtId="49" fontId="0" fillId="2" borderId="1" applyNumberFormat="1" applyFont="1" applyFill="1" applyBorder="1" applyAlignment="1" applyProtection="0">
      <alignment vertical="center" wrapText="1"/>
    </xf>
    <xf numFmtId="60" fontId="4" fillId="2" borderId="1" applyNumberFormat="1" applyFont="1" applyFill="1" applyBorder="1" applyAlignment="1" applyProtection="0">
      <alignment horizontal="center" vertical="center"/>
    </xf>
    <xf numFmtId="61" fontId="4" fillId="2" borderId="1" applyNumberFormat="1" applyFont="1" applyFill="1" applyBorder="1" applyAlignment="1" applyProtection="0">
      <alignment horizontal="center" vertical="center" wrapText="1"/>
    </xf>
    <xf numFmtId="49" fontId="4" fillId="2" borderId="1" applyNumberFormat="1" applyFont="1" applyFill="1" applyBorder="1" applyAlignment="1" applyProtection="0">
      <alignment horizontal="center" vertical="center" wrapText="1"/>
    </xf>
    <xf numFmtId="60" fontId="0" fillId="2" borderId="1" applyNumberFormat="1" applyFont="1" applyFill="1" applyBorder="1" applyAlignment="1" applyProtection="0">
      <alignment vertical="center" wrapText="1"/>
    </xf>
    <xf numFmtId="49" fontId="4" fillId="2" borderId="1" applyNumberFormat="1" applyFont="1" applyFill="1" applyBorder="1" applyAlignment="1" applyProtection="0">
      <alignment horizontal="center" vertical="center"/>
    </xf>
    <xf numFmtId="49" fontId="4" fillId="2" borderId="1" applyNumberFormat="1" applyFont="1" applyFill="1" applyBorder="1" applyAlignment="1" applyProtection="0">
      <alignment horizontal="left" vertical="center"/>
    </xf>
    <xf numFmtId="49" fontId="5" fillId="4" borderId="1" applyNumberFormat="1" applyFont="1" applyFill="1" applyBorder="1" applyAlignment="1" applyProtection="0">
      <alignment horizontal="center" vertical="center"/>
    </xf>
    <xf numFmtId="60" fontId="4" fillId="2" borderId="1" applyNumberFormat="1" applyFont="1" applyFill="1" applyBorder="1" applyAlignment="1" applyProtection="0">
      <alignment horizontal="center" vertical="center" wrapText="1"/>
    </xf>
    <xf numFmtId="60" fontId="4" fillId="2" borderId="1" applyNumberFormat="1" applyFont="1" applyFill="1" applyBorder="1" applyAlignment="1" applyProtection="0">
      <alignment horizontal="left" vertical="center"/>
    </xf>
    <xf numFmtId="0" fontId="0" applyNumberFormat="1" applyFont="1" applyFill="0" applyBorder="0" applyAlignment="1" applyProtection="0">
      <alignment vertical="center"/>
    </xf>
    <xf numFmtId="49" fontId="0" borderId="1" applyNumberFormat="1" applyFont="1" applyFill="0" applyBorder="1" applyAlignment="1" applyProtection="0">
      <alignment vertical="center"/>
    </xf>
    <xf numFmtId="59" fontId="0" fillId="2" borderId="1" applyNumberFormat="1" applyFont="1" applyFill="1" applyBorder="1" applyAlignment="1" applyProtection="0">
      <alignment vertical="center"/>
    </xf>
    <xf numFmtId="60" fontId="0" borderId="1" applyNumberFormat="1" applyFont="1" applyFill="0" applyBorder="1" applyAlignment="1" applyProtection="0">
      <alignment vertical="center"/>
    </xf>
    <xf numFmtId="61" fontId="0" fillId="2" borderId="1" applyNumberFormat="1" applyFont="1" applyFill="1" applyBorder="1" applyAlignment="1" applyProtection="0">
      <alignment vertical="center"/>
    </xf>
    <xf numFmtId="49" fontId="0" borderId="1" applyNumberFormat="1" applyFont="1" applyFill="0" applyBorder="1" applyAlignment="1" applyProtection="0">
      <alignment horizontal="left" vertical="center"/>
    </xf>
    <xf numFmtId="60" fontId="0" fillId="2" borderId="2" applyNumberFormat="1" applyFont="1" applyFill="1" applyBorder="1" applyAlignment="1" applyProtection="0">
      <alignment vertical="center"/>
    </xf>
    <xf numFmtId="60" fontId="0" borderId="2" applyNumberFormat="1" applyFont="1" applyFill="0" applyBorder="1" applyAlignment="1" applyProtection="0">
      <alignment vertical="center"/>
    </xf>
    <xf numFmtId="60" fontId="0" fillId="2" borderId="3" applyNumberFormat="1" applyFont="1" applyFill="1" applyBorder="1" applyAlignment="1" applyProtection="0">
      <alignment vertical="center"/>
    </xf>
    <xf numFmtId="60" fontId="0" borderId="3" applyNumberFormat="1" applyFont="1" applyFill="0" applyBorder="1" applyAlignment="1" applyProtection="0">
      <alignment vertical="center"/>
    </xf>
    <xf numFmtId="0" fontId="0" applyNumberFormat="1" applyFont="1" applyFill="0" applyBorder="0" applyAlignment="1" applyProtection="0">
      <alignment vertical="center"/>
    </xf>
    <xf numFmtId="60" fontId="0" borderId="4" applyNumberFormat="1" applyFont="1" applyFill="0" applyBorder="1" applyAlignment="1" applyProtection="0">
      <alignment vertical="center"/>
    </xf>
    <xf numFmtId="60" fontId="0" borderId="5" applyNumberFormat="1" applyFont="1" applyFill="0" applyBorder="1" applyAlignment="1" applyProtection="0">
      <alignment vertical="center"/>
    </xf>
    <xf numFmtId="60" fontId="4" borderId="1" applyNumberFormat="1" applyFont="1" applyFill="0" applyBorder="1" applyAlignment="1" applyProtection="0">
      <alignment horizontal="center" vertical="center"/>
    </xf>
    <xf numFmtId="60" fontId="0" borderId="6" applyNumberFormat="1" applyFont="1" applyFill="0" applyBorder="1" applyAlignment="1" applyProtection="0">
      <alignment vertical="center"/>
    </xf>
    <xf numFmtId="60" fontId="0" borderId="7" applyNumberFormat="1" applyFont="1" applyFill="0" applyBorder="1" applyAlignment="1" applyProtection="0">
      <alignment vertical="center"/>
    </xf>
    <xf numFmtId="60" fontId="0" borderId="8" applyNumberFormat="1" applyFont="1" applyFill="0" applyBorder="1" applyAlignment="1" applyProtection="0">
      <alignment vertical="center"/>
    </xf>
    <xf numFmtId="49" fontId="0" borderId="1" applyNumberFormat="1" applyFont="1" applyFill="0" applyBorder="1" applyAlignment="1" applyProtection="0">
      <alignment horizontal="center" vertical="center"/>
    </xf>
    <xf numFmtId="60" fontId="0" fillId="2" borderId="1" applyNumberFormat="1" applyFont="1" applyFill="1" applyBorder="1" applyAlignment="1" applyProtection="0">
      <alignment horizontal="center" vertical="center"/>
    </xf>
    <xf numFmtId="49" fontId="0" fillId="2" borderId="1" applyNumberFormat="1" applyFont="1" applyFill="1" applyBorder="1" applyAlignment="1" applyProtection="0">
      <alignment horizontal="center" vertical="center" wrapText="1"/>
    </xf>
    <xf numFmtId="60" fontId="0" borderId="9" applyNumberFormat="1" applyFont="1" applyFill="0" applyBorder="1" applyAlignment="1" applyProtection="0">
      <alignment vertical="center"/>
    </xf>
    <xf numFmtId="60" fontId="0" borderId="10" applyNumberFormat="1" applyFont="1" applyFill="0" applyBorder="1" applyAlignment="1" applyProtection="0">
      <alignment vertical="center"/>
    </xf>
    <xf numFmtId="60" fontId="0" borderId="11" applyNumberFormat="1" applyFont="1" applyFill="0" applyBorder="1" applyAlignment="1" applyProtection="0">
      <alignment vertical="center"/>
    </xf>
    <xf numFmtId="49" fontId="5" borderId="1" applyNumberFormat="1" applyFont="1" applyFill="0" applyBorder="1" applyAlignment="1" applyProtection="0">
      <alignment horizontal="center" vertical="center"/>
    </xf>
    <xf numFmtId="60" fontId="0" fillId="2" borderId="2" applyNumberFormat="1" applyFont="1" applyFill="1" applyBorder="1" applyAlignment="1" applyProtection="0">
      <alignment vertical="center" wrapText="1"/>
    </xf>
    <xf numFmtId="60" fontId="0" fillId="2" borderId="3" applyNumberFormat="1" applyFont="1" applyFill="1" applyBorder="1" applyAlignment="1" applyProtection="0">
      <alignment vertical="center" wrapText="1"/>
    </xf>
    <xf numFmtId="0" fontId="0" applyNumberFormat="1" applyFont="1" applyFill="0" applyBorder="0" applyAlignment="1" applyProtection="0">
      <alignment vertical="center"/>
    </xf>
    <xf numFmtId="49" fontId="3" borderId="1" applyNumberFormat="1" applyFont="1" applyFill="0" applyBorder="1" applyAlignment="1" applyProtection="0">
      <alignment horizontal="center" vertical="center"/>
    </xf>
    <xf numFmtId="62" fontId="0" fillId="2" borderId="11" applyNumberFormat="1" applyFont="1" applyFill="1" applyBorder="1" applyAlignment="1" applyProtection="0">
      <alignment vertical="center"/>
    </xf>
    <xf numFmtId="62" fontId="0" fillId="2" borderId="3" applyNumberFormat="1" applyFont="1" applyFill="1" applyBorder="1" applyAlignment="1" applyProtection="0">
      <alignment vertical="center"/>
    </xf>
    <xf numFmtId="63" fontId="4" borderId="1" applyNumberFormat="1" applyFont="1" applyFill="0" applyBorder="1" applyAlignment="1" applyProtection="0">
      <alignment horizontal="center" vertical="center"/>
    </xf>
    <xf numFmtId="64" fontId="0" fillId="2" borderId="1" applyNumberFormat="1" applyFont="1" applyFill="1" applyBorder="1" applyAlignment="1" applyProtection="0">
      <alignment horizontal="center" vertical="center" wrapText="1"/>
    </xf>
    <xf numFmtId="14" fontId="4" borderId="1" applyNumberFormat="1" applyFont="1" applyFill="0" applyBorder="1" applyAlignment="1" applyProtection="0">
      <alignment horizontal="center" vertical="center"/>
    </xf>
    <xf numFmtId="64" fontId="0" borderId="1" applyNumberFormat="1" applyFont="1" applyFill="0" applyBorder="1" applyAlignment="1" applyProtection="0">
      <alignment horizontal="center" vertical="center"/>
    </xf>
    <xf numFmtId="9" fontId="0" fillId="2" borderId="1" applyNumberFormat="1" applyFont="1" applyFill="1" applyBorder="1" applyAlignment="1" applyProtection="0">
      <alignment horizontal="center" vertical="center" wrapText="1"/>
    </xf>
    <xf numFmtId="9" fontId="0" borderId="1" applyNumberFormat="1" applyFont="1" applyFill="0" applyBorder="1" applyAlignment="1" applyProtection="0">
      <alignment horizontal="center" vertical="center"/>
    </xf>
    <xf numFmtId="14" fontId="4" fillId="2" borderId="1" applyNumberFormat="1" applyFont="1" applyFill="1" applyBorder="1" applyAlignment="1" applyProtection="0">
      <alignment horizontal="center" vertical="center"/>
    </xf>
    <xf numFmtId="64" fontId="0" borderId="1" applyNumberFormat="1" applyFont="1" applyFill="0" applyBorder="1" applyAlignment="1" applyProtection="0">
      <alignment vertical="center"/>
    </xf>
    <xf numFmtId="64" fontId="0" fillId="2" borderId="1" applyNumberFormat="1" applyFont="1" applyFill="1" applyBorder="1" applyAlignment="1" applyProtection="0">
      <alignment vertical="center"/>
    </xf>
    <xf numFmtId="0" fontId="0" fillId="2" borderId="11" applyNumberFormat="0" applyFont="1" applyFill="1" applyBorder="1" applyAlignment="1" applyProtection="0">
      <alignment vertical="center"/>
    </xf>
    <xf numFmtId="0" fontId="0" fillId="2" borderId="3" applyNumberFormat="0" applyFont="1" applyFill="1" applyBorder="1" applyAlignment="1" applyProtection="0">
      <alignment vertical="center"/>
    </xf>
    <xf numFmtId="0" fontId="0" borderId="2" applyNumberFormat="0" applyFont="1" applyFill="0" applyBorder="1" applyAlignment="1" applyProtection="0">
      <alignment vertical="center"/>
    </xf>
    <xf numFmtId="0" fontId="0" fillId="2" borderId="2" applyNumberFormat="0" applyFont="1" applyFill="1" applyBorder="1" applyAlignment="1" applyProtection="0">
      <alignment vertical="center" wrapText="1"/>
    </xf>
    <xf numFmtId="0" fontId="0" fillId="2" borderId="2" applyNumberFormat="0" applyFont="1" applyFill="1" applyBorder="1" applyAlignment="1" applyProtection="0">
      <alignment vertical="center"/>
    </xf>
    <xf numFmtId="0" fontId="0" borderId="3" applyNumberFormat="0" applyFont="1" applyFill="0" applyBorder="1" applyAlignment="1" applyProtection="0">
      <alignment vertical="center"/>
    </xf>
    <xf numFmtId="0" fontId="0" fillId="2" borderId="3" applyNumberFormat="0" applyFont="1" applyFill="1" applyBorder="1" applyAlignment="1" applyProtection="0">
      <alignment vertical="center" wrapText="1"/>
    </xf>
  </cellXfs>
  <cellStyles count="1">
    <cellStyle name="Normal" xfId="0" builtinId="0"/>
  </cellStyles>
  <dxfs count="4">
    <dxf>
      <font>
        <color rgb="ffff0000"/>
      </font>
    </dxf>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ff0000"/>
      <rgbColor rgb="ffb2a1c7"/>
      <rgbColor rgb="ffffff00"/>
      <rgbColor rgb="ffaaaaa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AE16"/>
  <sheetViews>
    <sheetView workbookViewId="0" showGridLines="0" defaultGridColor="1"/>
  </sheetViews>
  <sheetFormatPr defaultColWidth="9" defaultRowHeight="24.95" customHeight="1" outlineLevelRow="0" outlineLevelCol="0"/>
  <cols>
    <col min="1" max="1" width="8.67188" style="1" customWidth="1"/>
    <col min="2" max="2" width="15.6719" style="1" customWidth="1"/>
    <col min="3" max="3" width="33.3516" style="1" customWidth="1"/>
    <col min="4" max="4" width="10.3516" style="1" customWidth="1"/>
    <col min="5" max="5" width="13.8516" style="1" customWidth="1"/>
    <col min="6" max="6" width="10.6719" style="1" customWidth="1"/>
    <col min="7" max="7" width="10.6719" style="1" customWidth="1"/>
    <col min="8" max="8" width="10.6719" style="1" customWidth="1"/>
    <col min="9" max="9" width="10.6719" style="1" customWidth="1"/>
    <col min="10" max="10" width="10.6719" style="1" customWidth="1"/>
    <col min="11" max="11" width="12.6719" style="1" customWidth="1"/>
    <col min="12" max="12" width="10.6719" style="1" customWidth="1"/>
    <col min="13" max="13" width="10.6719" style="1" customWidth="1"/>
    <col min="14" max="14" width="32.6719" style="1" customWidth="1"/>
    <col min="15" max="15" width="12.6719" style="1" customWidth="1"/>
    <col min="16" max="16" width="15.5" style="1" customWidth="1"/>
    <col min="17" max="17" width="10.6719" style="1" customWidth="1"/>
    <col min="18" max="18" width="12.6719" style="1" customWidth="1"/>
    <col min="19" max="19" width="19.5" style="1" customWidth="1"/>
    <col min="20" max="20" width="12.6719" style="1" customWidth="1"/>
    <col min="21" max="21" width="12.6719" style="1" customWidth="1"/>
    <col min="22" max="22" width="13.8516" style="1" customWidth="1"/>
    <col min="23" max="23" width="10.6719" style="1" customWidth="1"/>
    <col min="24" max="24" width="10.6719" style="1" customWidth="1"/>
    <col min="25" max="25" width="12.6719" style="1" customWidth="1"/>
    <col min="26" max="26" width="12.6719" style="1" customWidth="1"/>
    <col min="27" max="27" width="12.6719" style="1" customWidth="1"/>
    <col min="28" max="28" width="14.6719" style="1" customWidth="1"/>
    <col min="29" max="29" width="14.6719" style="1" customWidth="1"/>
    <col min="30" max="30" width="14.6719" style="1" customWidth="1"/>
    <col min="31" max="31" width="12.6719" style="1" customWidth="1"/>
    <col min="32" max="256" width="9" style="1" customWidth="1"/>
  </cols>
  <sheetData>
    <row r="1" ht="24.95" customHeight="1">
      <c r="A1" t="s" s="2">
        <v>0</v>
      </c>
      <c r="B1" t="s" s="3">
        <v>1</v>
      </c>
      <c r="C1" t="s" s="3">
        <v>2</v>
      </c>
      <c r="D1" t="s" s="3">
        <v>3</v>
      </c>
      <c r="E1" t="s" s="4">
        <v>4</v>
      </c>
      <c r="F1" t="s" s="3">
        <v>5</v>
      </c>
      <c r="G1" t="s" s="3">
        <v>6</v>
      </c>
      <c r="H1" t="s" s="3">
        <v>7</v>
      </c>
      <c r="I1" t="s" s="3">
        <v>8</v>
      </c>
      <c r="J1" t="s" s="3">
        <v>9</v>
      </c>
      <c r="K1" t="s" s="5">
        <v>10</v>
      </c>
      <c r="L1" t="s" s="5">
        <v>11</v>
      </c>
      <c r="M1" t="s" s="3">
        <v>12</v>
      </c>
      <c r="N1" t="s" s="4">
        <v>13</v>
      </c>
      <c r="O1" t="s" s="3">
        <v>14</v>
      </c>
      <c r="P1" t="s" s="3">
        <v>15</v>
      </c>
      <c r="Q1" t="s" s="5">
        <v>16</v>
      </c>
      <c r="R1" t="s" s="5">
        <v>17</v>
      </c>
      <c r="S1" t="s" s="6">
        <v>18</v>
      </c>
      <c r="T1" t="s" s="4">
        <v>19</v>
      </c>
      <c r="U1" t="s" s="3">
        <v>20</v>
      </c>
      <c r="V1" t="s" s="4">
        <v>21</v>
      </c>
      <c r="W1" t="s" s="3">
        <v>22</v>
      </c>
      <c r="X1" t="s" s="4">
        <v>23</v>
      </c>
      <c r="Y1" t="s" s="7">
        <v>24</v>
      </c>
      <c r="Z1" t="s" s="4">
        <v>25</v>
      </c>
      <c r="AA1" t="s" s="4">
        <v>26</v>
      </c>
      <c r="AB1" t="s" s="5">
        <v>27</v>
      </c>
      <c r="AC1" t="s" s="5">
        <v>28</v>
      </c>
      <c r="AD1" t="s" s="5">
        <v>29</v>
      </c>
      <c r="AE1" t="s" s="5">
        <v>30</v>
      </c>
    </row>
    <row r="2" ht="24.95" customHeight="1">
      <c r="A2" s="8">
        <v>1</v>
      </c>
      <c r="B2" t="s" s="3">
        <v>31</v>
      </c>
      <c r="C2" t="s" s="3">
        <v>32</v>
      </c>
      <c r="D2" s="9"/>
      <c r="E2" t="s" s="4">
        <v>33</v>
      </c>
      <c r="F2" t="s" s="3">
        <v>34</v>
      </c>
      <c r="G2" t="s" s="3">
        <v>35</v>
      </c>
      <c r="H2" t="s" s="3">
        <v>36</v>
      </c>
      <c r="I2" t="s" s="3">
        <v>37</v>
      </c>
      <c r="J2" t="s" s="3">
        <v>38</v>
      </c>
      <c r="K2" s="10">
        <v>42803</v>
      </c>
      <c r="L2" s="11">
        <v>1.56</v>
      </c>
      <c r="M2" t="s" s="12">
        <v>39</v>
      </c>
      <c r="N2" s="13"/>
      <c r="O2" s="10">
        <v>34612</v>
      </c>
      <c r="P2" s="11">
        <f>ROUND(DAYS360(O2,TODAY(),0)/360,2)</f>
        <v>24.03</v>
      </c>
      <c r="Q2" t="s" s="12">
        <v>40</v>
      </c>
      <c r="R2" s="14">
        <v>13476231705</v>
      </c>
      <c r="S2" t="s" s="15">
        <v>41</v>
      </c>
      <c r="T2" t="s" s="4">
        <v>42</v>
      </c>
      <c r="U2" t="s" s="3">
        <v>43</v>
      </c>
      <c r="V2" s="9"/>
      <c r="W2" t="s" s="3">
        <v>44</v>
      </c>
      <c r="X2" t="s" s="3">
        <v>45</v>
      </c>
      <c r="Y2" s="10">
        <v>42887</v>
      </c>
      <c r="Z2" s="13"/>
      <c r="AA2" t="s" s="4">
        <v>46</v>
      </c>
      <c r="AB2" s="10"/>
      <c r="AC2" s="10">
        <v>42803</v>
      </c>
      <c r="AD2" s="10"/>
      <c r="AE2" t="s" s="3">
        <v>47</v>
      </c>
    </row>
    <row r="3" ht="24.95" customHeight="1">
      <c r="A3" s="8">
        <v>2</v>
      </c>
      <c r="B3" t="s" s="16">
        <v>31</v>
      </c>
      <c r="C3" t="s" s="16">
        <v>32</v>
      </c>
      <c r="D3" s="17"/>
      <c r="E3" t="s" s="18">
        <v>48</v>
      </c>
      <c r="F3" t="s" s="16">
        <v>49</v>
      </c>
      <c r="G3" t="s" s="16">
        <v>50</v>
      </c>
      <c r="H3" t="s" s="16">
        <v>33</v>
      </c>
      <c r="I3" t="s" s="16">
        <v>37</v>
      </c>
      <c r="J3" t="s" s="18">
        <v>38</v>
      </c>
      <c r="K3" s="19">
        <v>42997</v>
      </c>
      <c r="L3" s="20">
        <v>1.04</v>
      </c>
      <c r="M3" t="s" s="21">
        <v>39</v>
      </c>
      <c r="N3" s="22"/>
      <c r="O3" s="19">
        <v>33956</v>
      </c>
      <c r="P3" s="20">
        <f>ROUND(DAYS360(O3,TODAY(),0)/360,2)</f>
        <v>25.83</v>
      </c>
      <c r="Q3" t="s" s="23">
        <v>40</v>
      </c>
      <c r="R3" s="8">
        <v>13971081759</v>
      </c>
      <c r="S3" t="s" s="24">
        <v>51</v>
      </c>
      <c r="T3" t="s" s="18">
        <v>42</v>
      </c>
      <c r="U3" t="s" s="16">
        <v>52</v>
      </c>
      <c r="V3" t="s" s="16">
        <v>53</v>
      </c>
      <c r="W3" t="s" s="16">
        <v>44</v>
      </c>
      <c r="X3" t="s" s="16">
        <v>45</v>
      </c>
      <c r="Y3" s="19">
        <v>42522</v>
      </c>
      <c r="Z3" t="s" s="18">
        <v>54</v>
      </c>
      <c r="AA3" t="s" s="18">
        <v>55</v>
      </c>
      <c r="AB3" s="8">
        <v>13997897458</v>
      </c>
      <c r="AC3" s="19">
        <v>42997</v>
      </c>
      <c r="AD3" s="19">
        <v>44092</v>
      </c>
      <c r="AE3" t="s" s="16">
        <v>47</v>
      </c>
    </row>
    <row r="4" ht="24.95" customHeight="1">
      <c r="A4" s="8">
        <v>3</v>
      </c>
      <c r="B4" t="s" s="16">
        <v>31</v>
      </c>
      <c r="C4" t="s" s="16">
        <v>32</v>
      </c>
      <c r="D4" s="17"/>
      <c r="E4" t="s" s="18">
        <v>56</v>
      </c>
      <c r="F4" t="s" s="16">
        <v>49</v>
      </c>
      <c r="G4" t="s" s="16">
        <v>50</v>
      </c>
      <c r="H4" t="s" s="16">
        <v>33</v>
      </c>
      <c r="I4" t="s" s="16">
        <v>37</v>
      </c>
      <c r="J4" t="s" s="18">
        <v>38</v>
      </c>
      <c r="K4" s="19">
        <v>43177</v>
      </c>
      <c r="L4" s="20">
        <v>0.55</v>
      </c>
      <c r="M4" t="s" s="21">
        <v>57</v>
      </c>
      <c r="N4" s="22"/>
      <c r="O4" s="19">
        <v>34621</v>
      </c>
      <c r="P4" s="20">
        <f>ROUND(DAYS360(O4,TODAY(),0)/360,2)</f>
        <v>24.01</v>
      </c>
      <c r="Q4" t="s" s="23">
        <v>40</v>
      </c>
      <c r="R4" s="8">
        <v>17786446367</v>
      </c>
      <c r="S4" t="s" s="24">
        <v>58</v>
      </c>
      <c r="T4" t="s" s="18">
        <v>42</v>
      </c>
      <c r="U4" t="s" s="16">
        <v>59</v>
      </c>
      <c r="V4" t="s" s="16">
        <v>60</v>
      </c>
      <c r="W4" t="s" s="16">
        <v>44</v>
      </c>
      <c r="X4" t="s" s="16">
        <v>45</v>
      </c>
      <c r="Y4" s="19">
        <v>43252</v>
      </c>
      <c r="Z4" t="s" s="18">
        <v>61</v>
      </c>
      <c r="AA4" t="s" s="18">
        <v>61</v>
      </c>
      <c r="AB4" s="8">
        <v>17786446367</v>
      </c>
      <c r="AC4" s="19">
        <v>43115</v>
      </c>
      <c r="AD4" s="19">
        <v>43479</v>
      </c>
      <c r="AE4" t="s" s="16">
        <v>62</v>
      </c>
    </row>
    <row r="5" ht="24.95" customHeight="1">
      <c r="A5" s="8">
        <v>4</v>
      </c>
      <c r="B5" t="s" s="16">
        <v>31</v>
      </c>
      <c r="C5" t="s" s="16">
        <v>32</v>
      </c>
      <c r="D5" s="17"/>
      <c r="E5" t="s" s="18">
        <v>63</v>
      </c>
      <c r="F5" t="s" s="16">
        <v>49</v>
      </c>
      <c r="G5" t="s" s="16">
        <v>50</v>
      </c>
      <c r="H5" t="s" s="16">
        <v>33</v>
      </c>
      <c r="I5" t="s" s="16">
        <v>37</v>
      </c>
      <c r="J5" t="s" s="18">
        <v>38</v>
      </c>
      <c r="K5" s="19">
        <v>43353</v>
      </c>
      <c r="L5" s="20">
        <v>0.08</v>
      </c>
      <c r="M5" t="s" s="21">
        <v>64</v>
      </c>
      <c r="N5" s="22"/>
      <c r="O5" s="19">
        <v>34255</v>
      </c>
      <c r="P5" s="20">
        <f>ROUND(DAYS360(O5,TODAY(),0)/360,2)</f>
        <v>25.01</v>
      </c>
      <c r="Q5" t="s" s="23">
        <v>40</v>
      </c>
      <c r="R5" t="s" s="23">
        <v>65</v>
      </c>
      <c r="S5" t="s" s="24">
        <v>66</v>
      </c>
      <c r="T5" t="s" s="18">
        <v>42</v>
      </c>
      <c r="U5" t="s" s="16">
        <v>67</v>
      </c>
      <c r="V5" t="s" s="16">
        <v>68</v>
      </c>
      <c r="W5" t="s" s="16">
        <v>69</v>
      </c>
      <c r="X5" t="s" s="16">
        <v>45</v>
      </c>
      <c r="Y5" s="19">
        <v>42887</v>
      </c>
      <c r="Z5" t="s" s="18">
        <v>70</v>
      </c>
      <c r="AA5" t="s" s="18">
        <v>71</v>
      </c>
      <c r="AB5" s="8">
        <v>15172440720</v>
      </c>
      <c r="AC5" s="19">
        <v>43353</v>
      </c>
      <c r="AD5" s="19">
        <v>44448</v>
      </c>
      <c r="AE5" t="s" s="16">
        <v>47</v>
      </c>
    </row>
    <row r="6" ht="24.95" customHeight="1">
      <c r="A6" s="8">
        <v>5</v>
      </c>
      <c r="B6" t="s" s="3">
        <v>31</v>
      </c>
      <c r="C6" t="s" s="3">
        <v>32</v>
      </c>
      <c r="D6" s="9"/>
      <c r="E6" t="s" s="4">
        <v>72</v>
      </c>
      <c r="F6" t="s" s="3">
        <v>34</v>
      </c>
      <c r="G6" t="s" s="3">
        <v>35</v>
      </c>
      <c r="H6" t="s" s="3">
        <v>36</v>
      </c>
      <c r="I6" t="s" s="3">
        <v>37</v>
      </c>
      <c r="J6" t="s" s="3">
        <v>38</v>
      </c>
      <c r="K6" s="10">
        <v>43102</v>
      </c>
      <c r="L6" s="11">
        <v>0.76</v>
      </c>
      <c r="M6" t="s" s="12">
        <v>57</v>
      </c>
      <c r="N6" s="13"/>
      <c r="O6" s="10">
        <v>35001</v>
      </c>
      <c r="P6" s="11">
        <f>ROUND(DAYS360(O6,TODAY(),0)/360,2)</f>
        <v>22.97</v>
      </c>
      <c r="Q6" t="s" s="12">
        <v>40</v>
      </c>
      <c r="R6" s="14">
        <v>18327633810</v>
      </c>
      <c r="S6" t="s" s="15">
        <v>73</v>
      </c>
      <c r="T6" t="s" s="4">
        <v>42</v>
      </c>
      <c r="U6" t="s" s="3">
        <v>74</v>
      </c>
      <c r="V6" t="s" s="3">
        <v>75</v>
      </c>
      <c r="W6" t="s" s="3">
        <v>44</v>
      </c>
      <c r="X6" t="s" s="3">
        <v>45</v>
      </c>
      <c r="Y6" s="10">
        <v>43282</v>
      </c>
      <c r="Z6" t="s" s="4">
        <v>76</v>
      </c>
      <c r="AA6" t="s" s="4">
        <v>76</v>
      </c>
      <c r="AB6" s="14">
        <v>18995843266</v>
      </c>
      <c r="AC6" s="10">
        <v>43102</v>
      </c>
      <c r="AD6" s="10">
        <v>43466</v>
      </c>
      <c r="AE6" t="s" s="3">
        <v>62</v>
      </c>
    </row>
    <row r="7" ht="24.95" customHeight="1">
      <c r="A7" s="8">
        <v>6</v>
      </c>
      <c r="B7" t="s" s="16">
        <v>31</v>
      </c>
      <c r="C7" t="s" s="16">
        <v>32</v>
      </c>
      <c r="D7" s="17"/>
      <c r="E7" t="s" s="18">
        <v>77</v>
      </c>
      <c r="F7" t="s" s="16">
        <v>49</v>
      </c>
      <c r="G7" t="s" s="16">
        <v>50</v>
      </c>
      <c r="H7" t="s" s="16">
        <v>72</v>
      </c>
      <c r="I7" t="s" s="16">
        <v>37</v>
      </c>
      <c r="J7" t="s" s="18">
        <v>38</v>
      </c>
      <c r="K7" s="19">
        <v>43006</v>
      </c>
      <c r="L7" s="20">
        <v>1.02</v>
      </c>
      <c r="M7" t="s" s="21">
        <v>39</v>
      </c>
      <c r="N7" s="22"/>
      <c r="O7" s="19">
        <v>35320</v>
      </c>
      <c r="P7" s="20">
        <f>ROUND(DAYS360(O7,TODAY(),0)/360,2)</f>
        <v>22.1</v>
      </c>
      <c r="Q7" t="s" s="23">
        <v>40</v>
      </c>
      <c r="R7" t="s" s="23">
        <v>78</v>
      </c>
      <c r="S7" t="s" s="24">
        <v>79</v>
      </c>
      <c r="T7" t="s" s="18">
        <v>42</v>
      </c>
      <c r="U7" t="s" s="16">
        <v>74</v>
      </c>
      <c r="V7" t="s" s="16">
        <v>80</v>
      </c>
      <c r="W7" t="s" s="16">
        <v>44</v>
      </c>
      <c r="X7" t="s" s="16">
        <v>45</v>
      </c>
      <c r="Y7" s="19">
        <v>43282</v>
      </c>
      <c r="Z7" t="s" s="18">
        <v>81</v>
      </c>
      <c r="AA7" t="s" s="18">
        <v>81</v>
      </c>
      <c r="AB7" s="8">
        <v>13995860926</v>
      </c>
      <c r="AC7" s="19">
        <v>43006</v>
      </c>
      <c r="AD7" s="19">
        <v>43370</v>
      </c>
      <c r="AE7" t="s" s="16">
        <v>47</v>
      </c>
    </row>
    <row r="8" ht="24.95" customHeight="1">
      <c r="A8" s="8">
        <v>7</v>
      </c>
      <c r="B8" t="s" s="3">
        <v>31</v>
      </c>
      <c r="C8" t="s" s="3">
        <v>32</v>
      </c>
      <c r="D8" s="9"/>
      <c r="E8" t="s" s="4">
        <v>82</v>
      </c>
      <c r="F8" t="s" s="3">
        <v>34</v>
      </c>
      <c r="G8" t="s" s="3">
        <v>35</v>
      </c>
      <c r="H8" t="s" s="3">
        <v>36</v>
      </c>
      <c r="I8" t="s" s="3">
        <v>37</v>
      </c>
      <c r="J8" t="s" s="3">
        <v>83</v>
      </c>
      <c r="K8" s="10">
        <v>42971</v>
      </c>
      <c r="L8" s="11">
        <v>1.11</v>
      </c>
      <c r="M8" t="s" s="12">
        <v>39</v>
      </c>
      <c r="N8" s="13"/>
      <c r="O8" s="10">
        <v>35033</v>
      </c>
      <c r="P8" s="11">
        <f>ROUND(DAYS360(O8,TODAY(),0)/360,2)</f>
        <v>22.88</v>
      </c>
      <c r="Q8" t="s" s="12">
        <v>40</v>
      </c>
      <c r="R8" s="14">
        <v>18086640096</v>
      </c>
      <c r="S8" t="s" s="15">
        <v>84</v>
      </c>
      <c r="T8" t="s" s="4">
        <v>42</v>
      </c>
      <c r="U8" t="s" s="3">
        <v>85</v>
      </c>
      <c r="V8" t="s" s="3">
        <v>86</v>
      </c>
      <c r="W8" t="s" s="3">
        <v>44</v>
      </c>
      <c r="X8" t="s" s="3">
        <v>45</v>
      </c>
      <c r="Y8" s="10">
        <v>42901</v>
      </c>
      <c r="Z8" t="s" s="4">
        <v>87</v>
      </c>
      <c r="AA8" t="s" s="4">
        <v>88</v>
      </c>
      <c r="AB8" s="14">
        <v>13260652203</v>
      </c>
      <c r="AC8" s="10">
        <v>42971</v>
      </c>
      <c r="AD8" s="10">
        <v>44066</v>
      </c>
      <c r="AE8" t="s" s="3">
        <v>47</v>
      </c>
    </row>
    <row r="9" ht="24.95" customHeight="1">
      <c r="A9" s="8">
        <v>8</v>
      </c>
      <c r="B9" t="s" s="16">
        <v>31</v>
      </c>
      <c r="C9" t="s" s="16">
        <v>32</v>
      </c>
      <c r="D9" s="17"/>
      <c r="E9" t="s" s="18">
        <v>89</v>
      </c>
      <c r="F9" t="s" s="16">
        <v>49</v>
      </c>
      <c r="G9" t="s" s="16">
        <v>50</v>
      </c>
      <c r="H9" t="s" s="16">
        <v>82</v>
      </c>
      <c r="I9" t="s" s="16">
        <v>37</v>
      </c>
      <c r="J9" t="s" s="18">
        <v>38</v>
      </c>
      <c r="K9" s="19">
        <v>43258</v>
      </c>
      <c r="L9" s="20">
        <v>0.33</v>
      </c>
      <c r="M9" t="s" s="21">
        <v>90</v>
      </c>
      <c r="N9" s="22"/>
      <c r="O9" s="19">
        <v>35228</v>
      </c>
      <c r="P9" s="20">
        <f>ROUND(DAYS360(O9,TODAY(),0)/360,2)</f>
        <v>22.35</v>
      </c>
      <c r="Q9" t="s" s="23">
        <v>40</v>
      </c>
      <c r="R9" s="8">
        <v>15071442548</v>
      </c>
      <c r="S9" t="s" s="24">
        <v>91</v>
      </c>
      <c r="T9" t="s" s="18">
        <v>92</v>
      </c>
      <c r="U9" t="s" s="16">
        <v>93</v>
      </c>
      <c r="V9" t="s" s="16">
        <v>94</v>
      </c>
      <c r="W9" t="s" s="16">
        <v>69</v>
      </c>
      <c r="X9" t="s" s="16">
        <v>45</v>
      </c>
      <c r="Y9" s="19">
        <v>43252</v>
      </c>
      <c r="Z9" t="s" s="18">
        <v>95</v>
      </c>
      <c r="AA9" t="s" s="18">
        <v>96</v>
      </c>
      <c r="AB9" s="8">
        <v>18299688656</v>
      </c>
      <c r="AC9" s="19">
        <v>43258</v>
      </c>
      <c r="AD9" s="19">
        <v>44353</v>
      </c>
      <c r="AE9" t="s" s="16">
        <v>47</v>
      </c>
    </row>
    <row r="10" ht="24.95" customHeight="1">
      <c r="A10" s="8">
        <v>9</v>
      </c>
      <c r="B10" t="s" s="16">
        <v>31</v>
      </c>
      <c r="C10" t="s" s="16">
        <v>32</v>
      </c>
      <c r="D10" s="17"/>
      <c r="E10" t="s" s="18">
        <v>97</v>
      </c>
      <c r="F10" t="s" s="16">
        <v>49</v>
      </c>
      <c r="G10" t="s" s="16">
        <v>50</v>
      </c>
      <c r="H10" t="s" s="16">
        <v>82</v>
      </c>
      <c r="I10" t="s" s="16">
        <v>37</v>
      </c>
      <c r="J10" t="s" s="18">
        <v>38</v>
      </c>
      <c r="K10" s="19">
        <v>43371</v>
      </c>
      <c r="L10" s="20">
        <v>0.03</v>
      </c>
      <c r="M10" t="s" s="21">
        <v>98</v>
      </c>
      <c r="N10" s="22"/>
      <c r="O10" s="19">
        <v>34414</v>
      </c>
      <c r="P10" s="20">
        <f>ROUND(DAYS360(O10,TODAY(),0)/360,2)</f>
        <v>24.57</v>
      </c>
      <c r="Q10" t="s" s="23">
        <v>40</v>
      </c>
      <c r="R10" s="8">
        <v>13476219294</v>
      </c>
      <c r="S10" t="s" s="24">
        <v>99</v>
      </c>
      <c r="T10" s="22"/>
      <c r="U10" s="17"/>
      <c r="V10" s="17"/>
      <c r="W10" s="17"/>
      <c r="X10" s="17"/>
      <c r="Y10" s="19"/>
      <c r="Z10" s="22"/>
      <c r="AA10" s="22"/>
      <c r="AB10" s="19"/>
      <c r="AC10" s="19"/>
      <c r="AD10" s="19"/>
      <c r="AE10" t="s" s="16">
        <v>47</v>
      </c>
    </row>
    <row r="11" ht="24.95" customHeight="1">
      <c r="A11" s="8">
        <v>10</v>
      </c>
      <c r="B11" t="s" s="16">
        <v>31</v>
      </c>
      <c r="C11" t="s" s="16">
        <v>32</v>
      </c>
      <c r="D11" s="17"/>
      <c r="E11" t="s" s="25">
        <v>100</v>
      </c>
      <c r="F11" t="s" s="16">
        <v>49</v>
      </c>
      <c r="G11" t="s" s="16">
        <v>50</v>
      </c>
      <c r="H11" t="s" s="16">
        <v>82</v>
      </c>
      <c r="I11" t="s" s="16">
        <v>37</v>
      </c>
      <c r="J11" t="s" s="18">
        <v>38</v>
      </c>
      <c r="K11" s="19">
        <v>43389</v>
      </c>
      <c r="L11" s="20">
        <v>0.03</v>
      </c>
      <c r="M11" t="s" s="21">
        <v>98</v>
      </c>
      <c r="N11" s="22"/>
      <c r="O11" s="19"/>
      <c r="P11" s="26"/>
      <c r="Q11" s="19"/>
      <c r="R11" s="19"/>
      <c r="S11" s="27"/>
      <c r="T11" s="22"/>
      <c r="U11" s="17"/>
      <c r="V11" s="17"/>
      <c r="W11" s="17"/>
      <c r="X11" s="17"/>
      <c r="Y11" s="19"/>
      <c r="Z11" s="22"/>
      <c r="AA11" s="22"/>
      <c r="AB11" s="19"/>
      <c r="AC11" s="19"/>
      <c r="AD11" s="19"/>
      <c r="AE11" t="s" s="16">
        <v>47</v>
      </c>
    </row>
    <row r="12" ht="24.95" customHeight="1">
      <c r="A12" s="8">
        <v>11</v>
      </c>
      <c r="B12" t="s" s="3">
        <v>31</v>
      </c>
      <c r="C12" t="s" s="3">
        <v>32</v>
      </c>
      <c r="D12" s="9"/>
      <c r="E12" t="s" s="4">
        <v>101</v>
      </c>
      <c r="F12" t="s" s="3">
        <v>34</v>
      </c>
      <c r="G12" t="s" s="3">
        <v>35</v>
      </c>
      <c r="H12" t="s" s="3">
        <v>36</v>
      </c>
      <c r="I12" t="s" s="3">
        <v>37</v>
      </c>
      <c r="J12" t="s" s="3">
        <v>38</v>
      </c>
      <c r="K12" s="10">
        <v>43197</v>
      </c>
      <c r="L12" s="11">
        <v>0.5</v>
      </c>
      <c r="M12" t="s" s="12">
        <v>90</v>
      </c>
      <c r="N12" s="13"/>
      <c r="O12" s="10">
        <v>34985</v>
      </c>
      <c r="P12" s="11">
        <f>ROUND(DAYS360(O12,TODAY(),0)/360,2)</f>
        <v>23.01</v>
      </c>
      <c r="Q12" t="s" s="12">
        <v>40</v>
      </c>
      <c r="R12" s="14">
        <v>17607121124</v>
      </c>
      <c r="S12" t="s" s="15">
        <v>102</v>
      </c>
      <c r="T12" t="s" s="4">
        <v>103</v>
      </c>
      <c r="U12" t="s" s="3">
        <v>104</v>
      </c>
      <c r="V12" t="s" s="3">
        <v>105</v>
      </c>
      <c r="W12" t="s" s="3">
        <v>44</v>
      </c>
      <c r="X12" t="s" s="3">
        <v>45</v>
      </c>
      <c r="Y12" s="10">
        <v>42887</v>
      </c>
      <c r="Z12" t="s" s="4">
        <v>106</v>
      </c>
      <c r="AA12" t="s" s="4">
        <v>107</v>
      </c>
      <c r="AB12" s="14">
        <v>18717323226</v>
      </c>
      <c r="AC12" s="10">
        <v>43199</v>
      </c>
      <c r="AD12" s="10">
        <v>44292</v>
      </c>
      <c r="AE12" t="s" s="3">
        <v>47</v>
      </c>
    </row>
    <row r="13" ht="24.95" customHeight="1">
      <c r="A13" s="8">
        <v>12</v>
      </c>
      <c r="B13" t="s" s="16">
        <v>31</v>
      </c>
      <c r="C13" t="s" s="16">
        <v>32</v>
      </c>
      <c r="D13" s="17"/>
      <c r="E13" t="s" s="18">
        <v>108</v>
      </c>
      <c r="F13" t="s" s="16">
        <v>49</v>
      </c>
      <c r="G13" t="s" s="16">
        <v>50</v>
      </c>
      <c r="H13" t="s" s="16">
        <v>101</v>
      </c>
      <c r="I13" t="s" s="16">
        <v>37</v>
      </c>
      <c r="J13" t="s" s="18">
        <v>38</v>
      </c>
      <c r="K13" s="19">
        <v>43174</v>
      </c>
      <c r="L13" s="20">
        <v>0.5600000000000001</v>
      </c>
      <c r="M13" t="s" s="21">
        <v>57</v>
      </c>
      <c r="N13" s="22"/>
      <c r="O13" s="19">
        <v>33798</v>
      </c>
      <c r="P13" s="20">
        <f>ROUND(DAYS360(O13,TODAY(),0)/360,2)</f>
        <v>26.26</v>
      </c>
      <c r="Q13" t="s" s="23">
        <v>109</v>
      </c>
      <c r="R13" s="8">
        <v>13707124185</v>
      </c>
      <c r="S13" t="s" s="24">
        <v>110</v>
      </c>
      <c r="T13" t="s" s="18">
        <v>42</v>
      </c>
      <c r="U13" t="s" s="16">
        <v>111</v>
      </c>
      <c r="V13" t="s" s="16">
        <v>112</v>
      </c>
      <c r="W13" t="s" s="16">
        <v>44</v>
      </c>
      <c r="X13" t="s" s="16">
        <v>45</v>
      </c>
      <c r="Y13" s="19">
        <v>41456</v>
      </c>
      <c r="Z13" t="s" s="18">
        <v>113</v>
      </c>
      <c r="AA13" t="s" s="18">
        <v>114</v>
      </c>
      <c r="AB13" s="19"/>
      <c r="AC13" s="19">
        <v>43174</v>
      </c>
      <c r="AD13" s="19">
        <v>44269</v>
      </c>
      <c r="AE13" t="s" s="16">
        <v>47</v>
      </c>
    </row>
    <row r="14" ht="24.95" customHeight="1">
      <c r="A14" s="8">
        <v>13</v>
      </c>
      <c r="B14" t="s" s="16">
        <v>31</v>
      </c>
      <c r="C14" t="s" s="16">
        <v>32</v>
      </c>
      <c r="D14" s="17"/>
      <c r="E14" t="s" s="18">
        <v>115</v>
      </c>
      <c r="F14" t="s" s="16">
        <v>49</v>
      </c>
      <c r="G14" t="s" s="16">
        <v>50</v>
      </c>
      <c r="H14" t="s" s="16">
        <v>101</v>
      </c>
      <c r="I14" t="s" s="16">
        <v>37</v>
      </c>
      <c r="J14" t="s" s="18">
        <v>38</v>
      </c>
      <c r="K14" s="19">
        <v>43271</v>
      </c>
      <c r="L14" s="20">
        <v>0.3</v>
      </c>
      <c r="M14" t="s" s="21">
        <v>90</v>
      </c>
      <c r="N14" s="22"/>
      <c r="O14" s="19">
        <v>35737</v>
      </c>
      <c r="P14" s="20">
        <f>ROUND(DAYS360(O14,TODAY(),0)/360,2)</f>
        <v>20.96</v>
      </c>
      <c r="Q14" t="s" s="23">
        <v>40</v>
      </c>
      <c r="R14" s="8">
        <v>15102724635</v>
      </c>
      <c r="S14" t="s" s="24">
        <v>116</v>
      </c>
      <c r="T14" t="s" s="18">
        <v>42</v>
      </c>
      <c r="U14" t="s" s="16">
        <v>117</v>
      </c>
      <c r="V14" t="s" s="16">
        <v>60</v>
      </c>
      <c r="W14" t="s" s="16">
        <v>44</v>
      </c>
      <c r="X14" t="s" s="16">
        <v>45</v>
      </c>
      <c r="Y14" s="19">
        <v>43252</v>
      </c>
      <c r="Z14" t="s" s="18">
        <v>118</v>
      </c>
      <c r="AA14" t="s" s="18">
        <v>119</v>
      </c>
      <c r="AB14" s="8">
        <v>17371468848</v>
      </c>
      <c r="AC14" s="19">
        <v>43313</v>
      </c>
      <c r="AD14" s="19">
        <v>44408</v>
      </c>
      <c r="AE14" t="s" s="16">
        <v>47</v>
      </c>
    </row>
    <row r="15" ht="24.95" customHeight="1">
      <c r="A15" s="8">
        <v>14</v>
      </c>
      <c r="B15" t="s" s="16">
        <v>31</v>
      </c>
      <c r="C15" t="s" s="16">
        <v>32</v>
      </c>
      <c r="D15" s="17"/>
      <c r="E15" t="s" s="18">
        <v>120</v>
      </c>
      <c r="F15" t="s" s="16">
        <v>49</v>
      </c>
      <c r="G15" t="s" s="16">
        <v>50</v>
      </c>
      <c r="H15" t="s" s="16">
        <v>101</v>
      </c>
      <c r="I15" t="s" s="16">
        <v>37</v>
      </c>
      <c r="J15" t="s" s="18">
        <v>38</v>
      </c>
      <c r="K15" s="19">
        <v>43361</v>
      </c>
      <c r="L15" s="20">
        <v>0.06</v>
      </c>
      <c r="M15" t="s" s="21">
        <v>98</v>
      </c>
      <c r="N15" s="22"/>
      <c r="O15" s="19">
        <v>35070</v>
      </c>
      <c r="P15" s="20">
        <f>ROUND(DAYS360(O15,TODAY(),0)/360,2)</f>
        <v>22.78</v>
      </c>
      <c r="Q15" t="s" s="23">
        <v>40</v>
      </c>
      <c r="R15" t="s" s="23">
        <v>121</v>
      </c>
      <c r="S15" t="s" s="24">
        <v>122</v>
      </c>
      <c r="T15" t="s" s="18">
        <v>42</v>
      </c>
      <c r="U15" t="s" s="16">
        <v>123</v>
      </c>
      <c r="V15" t="s" s="16">
        <v>124</v>
      </c>
      <c r="W15" t="s" s="16">
        <v>44</v>
      </c>
      <c r="X15" t="s" s="16">
        <v>45</v>
      </c>
      <c r="Y15" s="19">
        <v>42887</v>
      </c>
      <c r="Z15" t="s" s="18">
        <v>125</v>
      </c>
      <c r="AA15" t="s" s="18">
        <v>126</v>
      </c>
      <c r="AB15" t="s" s="23">
        <v>121</v>
      </c>
      <c r="AC15" s="19">
        <v>43361</v>
      </c>
      <c r="AD15" s="19">
        <v>44456</v>
      </c>
      <c r="AE15" t="s" s="16">
        <v>47</v>
      </c>
    </row>
    <row r="16" ht="24.95" customHeight="1">
      <c r="A16" s="8">
        <v>15</v>
      </c>
      <c r="B16" t="s" s="16">
        <v>31</v>
      </c>
      <c r="C16" t="s" s="16">
        <v>32</v>
      </c>
      <c r="D16" s="17"/>
      <c r="E16" t="s" s="18">
        <v>127</v>
      </c>
      <c r="F16" t="s" s="16">
        <v>49</v>
      </c>
      <c r="G16" t="s" s="16">
        <v>50</v>
      </c>
      <c r="H16" t="s" s="16">
        <v>101</v>
      </c>
      <c r="I16" t="s" s="16">
        <v>37</v>
      </c>
      <c r="J16" t="s" s="18">
        <v>38</v>
      </c>
      <c r="K16" s="19">
        <v>43270</v>
      </c>
      <c r="L16" s="20">
        <v>0.06</v>
      </c>
      <c r="M16" t="s" s="21">
        <v>98</v>
      </c>
      <c r="N16" t="s" s="18">
        <v>128</v>
      </c>
      <c r="O16" t="s" s="23">
        <f>MID(S16,7,4)&amp;"-"&amp;MID(S16,11,2)&amp;"-"&amp;MID(S16,13,2)</f>
        <v>129</v>
      </c>
      <c r="P16" s="20">
        <f>ROUND(DAYS360(O16,TODAY())/365,0)</f>
        <v>20</v>
      </c>
      <c r="Q16" t="s" s="23">
        <f>IF(P16&gt;40,"40岁以上",IF(P16&gt;30,"30-40岁",IF(P16&gt;25,"25-30岁","25岁以下")))</f>
        <v>40</v>
      </c>
      <c r="R16" s="8">
        <v>13477009225</v>
      </c>
      <c r="S16" t="s" s="24">
        <v>130</v>
      </c>
      <c r="T16" s="22"/>
      <c r="U16" t="s" s="16">
        <v>131</v>
      </c>
      <c r="V16" s="17"/>
      <c r="W16" t="s" s="16">
        <v>44</v>
      </c>
      <c r="X16" t="s" s="16">
        <v>45</v>
      </c>
      <c r="Y16" s="19">
        <v>43263</v>
      </c>
      <c r="Z16" s="22"/>
      <c r="AA16" s="22"/>
      <c r="AB16" s="19"/>
      <c r="AC16" s="19"/>
      <c r="AD16" s="19"/>
      <c r="AE16" t="s" s="16">
        <v>47</v>
      </c>
    </row>
  </sheetData>
  <conditionalFormatting sqref="A1 D1 L1 N1:P1 R1 AB1 A2 D2 L2 N2 P2 R2 AB2 A3 D3 L3 N3 P3 R3 AB3 A4 D4 L4 N4 P4 R4 AB4 A5 D5 L5 N5 P5 R5 AB5 A6 D6 L6 N6 P6 R6 AB6 A7 D7 L7 N7 P7 R7 AB7 A8 D8 L8 N8 P8 R8 AB8 A9 D9 L9 N9 P9 R9 AB9 A10 D10 L10 N10 P10 R10 AB10 A11 D11 L11 N11 P11 R11 AB11 A12 D12 L12 N12 P12 R12 AB12 A13 D13 L13 N13 P13 R13 AB13 A14 D14 L14 N14 P14 R14 AB14 A15 D15 L15 N15 P15 R15 AB15 A16 D16 L16 N16 P16 R16 AB16">
    <cfRule type="cellIs" dxfId="0" priority="1" operator="lessThan" stopIfTrue="1">
      <formula>0</formula>
    </cfRule>
  </conditionalFormatting>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AI10"/>
  <sheetViews>
    <sheetView workbookViewId="0" showGridLines="0" defaultGridColor="1"/>
  </sheetViews>
  <sheetFormatPr defaultColWidth="9" defaultRowHeight="15" customHeight="1" outlineLevelRow="0" outlineLevelCol="0"/>
  <cols>
    <col min="1" max="1" width="9" style="28" customWidth="1"/>
    <col min="2" max="2" width="15.6719" style="28" customWidth="1"/>
    <col min="3" max="3" width="19.1719" style="28" customWidth="1"/>
    <col min="4" max="4" width="14" style="28" customWidth="1"/>
    <col min="5" max="5" width="9.67188" style="28" customWidth="1"/>
    <col min="6" max="6" width="10.1719" style="28" customWidth="1"/>
    <col min="7" max="7" width="9.67188" style="28" customWidth="1"/>
    <col min="8" max="8" width="9.67188" style="28" customWidth="1"/>
    <col min="9" max="9" width="9.67188" style="28" customWidth="1"/>
    <col min="10" max="10" width="9.67188" style="28" customWidth="1"/>
    <col min="11" max="11" width="10.8516" style="28" customWidth="1"/>
    <col min="12" max="12" width="9.67188" style="28" customWidth="1"/>
    <col min="13" max="13" width="10.6719" style="28" customWidth="1"/>
    <col min="14" max="14" width="10.8516" style="28" customWidth="1"/>
    <col min="15" max="15" width="12.6719" style="28" customWidth="1"/>
    <col min="16" max="16" width="12.6719" style="28" customWidth="1"/>
    <col min="17" max="17" width="12.6719" style="28" customWidth="1"/>
    <col min="18" max="18" width="14.8516" style="28" customWidth="1"/>
    <col min="19" max="19" width="12.6719" style="28" customWidth="1"/>
    <col min="20" max="20" width="9" style="28" customWidth="1"/>
    <col min="21" max="21" width="9" style="28" customWidth="1"/>
    <col min="22" max="22" width="18.1719" style="28" customWidth="1"/>
    <col min="23" max="23" width="20.6719" style="28" customWidth="1"/>
    <col min="24" max="24" width="10.6719" style="28" customWidth="1"/>
    <col min="25" max="25" width="10.6719" style="28" customWidth="1"/>
    <col min="26" max="26" width="10.6719" style="28" customWidth="1"/>
    <col min="27" max="27" width="10.6719" style="28" customWidth="1"/>
    <col min="28" max="28" width="10.6719" style="28" customWidth="1"/>
    <col min="29" max="29" width="10.6719" style="28" customWidth="1"/>
    <col min="30" max="30" width="10.6719" style="28" customWidth="1"/>
    <col min="31" max="31" width="12.6719" style="28" customWidth="1"/>
    <col min="32" max="32" width="13.1719" style="28" customWidth="1"/>
    <col min="33" max="33" width="12.6719" style="28" customWidth="1"/>
    <col min="34" max="34" width="12.6719" style="28" customWidth="1"/>
    <col min="35" max="35" width="12.6719" style="28" customWidth="1"/>
    <col min="36" max="256" width="9" style="28" customWidth="1"/>
  </cols>
  <sheetData>
    <row r="1" ht="20.1" customHeight="1">
      <c r="A1" t="s" s="16">
        <v>0</v>
      </c>
      <c r="B1" t="s" s="29">
        <v>1</v>
      </c>
      <c r="C1" t="s" s="29">
        <v>2</v>
      </c>
      <c r="D1" t="s" s="29">
        <v>3</v>
      </c>
      <c r="E1" t="s" s="29">
        <v>4</v>
      </c>
      <c r="F1" t="s" s="29">
        <v>5</v>
      </c>
      <c r="G1" t="s" s="29">
        <v>6</v>
      </c>
      <c r="H1" t="s" s="29">
        <v>7</v>
      </c>
      <c r="I1" t="s" s="29">
        <v>8</v>
      </c>
      <c r="J1" t="s" s="29">
        <v>9</v>
      </c>
      <c r="K1" t="s" s="16">
        <v>132</v>
      </c>
      <c r="L1" t="s" s="16">
        <v>11</v>
      </c>
      <c r="M1" t="s" s="29">
        <v>12</v>
      </c>
      <c r="N1" t="s" s="29">
        <v>133</v>
      </c>
      <c r="O1" t="s" s="16">
        <v>134</v>
      </c>
      <c r="P1" t="s" s="16">
        <v>135</v>
      </c>
      <c r="Q1" t="s" s="16">
        <v>136</v>
      </c>
      <c r="R1" t="s" s="16">
        <v>137</v>
      </c>
      <c r="S1" t="s" s="16">
        <v>14</v>
      </c>
      <c r="T1" t="s" s="16">
        <v>15</v>
      </c>
      <c r="U1" t="s" s="29">
        <v>138</v>
      </c>
      <c r="V1" t="s" s="16">
        <v>139</v>
      </c>
      <c r="W1" t="s" s="29">
        <v>18</v>
      </c>
      <c r="X1" t="s" s="29">
        <v>19</v>
      </c>
      <c r="Y1" t="s" s="29">
        <v>140</v>
      </c>
      <c r="Z1" t="s" s="29">
        <v>141</v>
      </c>
      <c r="AA1" t="s" s="29">
        <v>142</v>
      </c>
      <c r="AB1" t="s" s="29">
        <v>23</v>
      </c>
      <c r="AC1" t="s" s="16">
        <v>143</v>
      </c>
      <c r="AD1" t="s" s="29">
        <v>144</v>
      </c>
      <c r="AE1" t="s" s="29">
        <v>26</v>
      </c>
      <c r="AF1" t="s" s="16">
        <v>145</v>
      </c>
      <c r="AG1" t="s" s="16">
        <v>146</v>
      </c>
      <c r="AH1" t="s" s="16">
        <v>147</v>
      </c>
      <c r="AI1" t="s" s="29">
        <v>148</v>
      </c>
    </row>
    <row r="2" ht="24.95" customHeight="1">
      <c r="A2" s="30">
        <v>1</v>
      </c>
      <c r="B2" t="s" s="29">
        <v>31</v>
      </c>
      <c r="C2" t="s" s="29">
        <v>32</v>
      </c>
      <c r="D2" s="31"/>
      <c r="E2" t="s" s="18">
        <v>149</v>
      </c>
      <c r="F2" t="s" s="29">
        <v>49</v>
      </c>
      <c r="G2" t="s" s="29">
        <v>50</v>
      </c>
      <c r="H2" t="s" s="29">
        <v>82</v>
      </c>
      <c r="I2" t="s" s="29">
        <v>37</v>
      </c>
      <c r="J2" t="s" s="29">
        <v>38</v>
      </c>
      <c r="K2" s="17">
        <v>43356</v>
      </c>
      <c r="L2" s="32">
        <v>0.03</v>
      </c>
      <c r="M2" t="s" s="29">
        <v>98</v>
      </c>
      <c r="N2" t="s" s="18">
        <v>150</v>
      </c>
      <c r="O2" s="17"/>
      <c r="P2" s="17"/>
      <c r="Q2" s="17">
        <v>43368</v>
      </c>
      <c r="R2" s="17">
        <v>43368</v>
      </c>
      <c r="S2" t="s" s="16">
        <f>MID(W2,7,4)&amp;"-"&amp;MID(W2,11,2)&amp;"-"&amp;MID(W2,13,2)</f>
        <v>151</v>
      </c>
      <c r="T2" s="32">
        <f>ROUND(DAYS360(S2,TODAY())/365,0)</f>
        <v>22</v>
      </c>
      <c r="U2" t="s" s="29">
        <f>IF(L2&gt;40,"40岁以上",IF(L2&gt;30,"30-40岁",IF(L2&gt;25,"25-30岁","25岁以下")))</f>
        <v>40</v>
      </c>
      <c r="V2" s="30">
        <v>15871816757</v>
      </c>
      <c r="W2" t="s" s="33">
        <v>152</v>
      </c>
      <c r="X2" t="s" s="18">
        <v>42</v>
      </c>
      <c r="Y2" t="s" s="29">
        <v>153</v>
      </c>
      <c r="Z2" t="s" s="29">
        <v>154</v>
      </c>
      <c r="AA2" t="s" s="29">
        <v>44</v>
      </c>
      <c r="AB2" t="s" s="29">
        <v>45</v>
      </c>
      <c r="AC2" s="17">
        <v>42917</v>
      </c>
      <c r="AD2" t="s" s="18">
        <v>155</v>
      </c>
      <c r="AE2" t="s" s="18">
        <v>156</v>
      </c>
      <c r="AF2" s="30">
        <v>13986772004</v>
      </c>
      <c r="AG2" s="17">
        <v>43356</v>
      </c>
      <c r="AH2" s="17">
        <v>44451</v>
      </c>
      <c r="AI2" t="s" s="29">
        <v>47</v>
      </c>
    </row>
    <row r="3" ht="24.95" customHeight="1">
      <c r="A3" s="30">
        <v>2</v>
      </c>
      <c r="B3" t="s" s="29">
        <v>31</v>
      </c>
      <c r="C3" t="s" s="29">
        <v>32</v>
      </c>
      <c r="D3" s="31"/>
      <c r="E3" t="s" s="18">
        <v>157</v>
      </c>
      <c r="F3" t="s" s="29">
        <v>49</v>
      </c>
      <c r="G3" t="s" s="29">
        <v>50</v>
      </c>
      <c r="H3" t="s" s="29">
        <v>72</v>
      </c>
      <c r="I3" t="s" s="29">
        <v>37</v>
      </c>
      <c r="J3" t="s" s="29">
        <v>83</v>
      </c>
      <c r="K3" s="17">
        <v>43340</v>
      </c>
      <c r="L3" s="32">
        <v>0.04</v>
      </c>
      <c r="M3" t="s" s="29">
        <v>98</v>
      </c>
      <c r="N3" t="s" s="18">
        <v>150</v>
      </c>
      <c r="O3" s="17"/>
      <c r="P3" s="17"/>
      <c r="Q3" s="17">
        <v>43370</v>
      </c>
      <c r="R3" s="17">
        <v>43370</v>
      </c>
      <c r="S3" t="s" s="16">
        <f>MID(W3,7,4)&amp;"-"&amp;MID(W3,11,2)&amp;"-"&amp;MID(W3,13,2)</f>
        <v>158</v>
      </c>
      <c r="T3" s="32">
        <f>ROUND(DAYS360(S3,TODAY())/365,0)</f>
        <v>22</v>
      </c>
      <c r="U3" t="s" s="29">
        <f>IF(L3&gt;40,"40岁以上",IF(L3&gt;30,"30-40岁",IF(L3&gt;25,"25-30岁","25岁以下")))</f>
        <v>40</v>
      </c>
      <c r="V3" s="30">
        <v>13114317823</v>
      </c>
      <c r="W3" t="s" s="33">
        <v>159</v>
      </c>
      <c r="X3" t="s" s="18">
        <v>42</v>
      </c>
      <c r="Y3" t="s" s="29">
        <v>111</v>
      </c>
      <c r="Z3" t="s" s="29">
        <v>160</v>
      </c>
      <c r="AA3" t="s" s="29">
        <v>44</v>
      </c>
      <c r="AB3" t="s" s="29">
        <v>45</v>
      </c>
      <c r="AC3" s="17">
        <v>43709</v>
      </c>
      <c r="AD3" s="22"/>
      <c r="AE3" t="s" s="18">
        <v>161</v>
      </c>
      <c r="AF3" s="30">
        <v>13997643793</v>
      </c>
      <c r="AG3" s="17">
        <v>43340</v>
      </c>
      <c r="AH3" s="17">
        <v>43704</v>
      </c>
      <c r="AI3" t="s" s="29">
        <v>62</v>
      </c>
    </row>
    <row r="4" ht="24.95" customHeight="1">
      <c r="A4" s="30">
        <v>3</v>
      </c>
      <c r="B4" t="s" s="29">
        <v>31</v>
      </c>
      <c r="C4" t="s" s="29">
        <v>32</v>
      </c>
      <c r="D4" s="31"/>
      <c r="E4" t="s" s="18">
        <v>162</v>
      </c>
      <c r="F4" t="s" s="29">
        <v>49</v>
      </c>
      <c r="G4" t="s" s="29">
        <v>50</v>
      </c>
      <c r="H4" t="s" s="29">
        <v>82</v>
      </c>
      <c r="I4" t="s" s="29">
        <v>37</v>
      </c>
      <c r="J4" t="s" s="29">
        <v>38</v>
      </c>
      <c r="K4" s="17">
        <v>43376</v>
      </c>
      <c r="L4" s="32">
        <v>0.02</v>
      </c>
      <c r="M4" t="s" s="29">
        <v>163</v>
      </c>
      <c r="N4" t="s" s="18">
        <v>150</v>
      </c>
      <c r="O4" s="17"/>
      <c r="P4" s="17"/>
      <c r="Q4" s="17">
        <v>43381</v>
      </c>
      <c r="R4" s="17">
        <v>43381</v>
      </c>
      <c r="S4" s="17">
        <v>34572</v>
      </c>
      <c r="T4" s="32">
        <f>ROUND(DAYS360(S4,TODAY(),0)/360,2)</f>
        <v>24.14</v>
      </c>
      <c r="U4" t="s" s="29">
        <v>40</v>
      </c>
      <c r="V4" s="30">
        <v>18637329606</v>
      </c>
      <c r="W4" t="s" s="33">
        <v>164</v>
      </c>
      <c r="X4" s="22"/>
      <c r="Y4" s="31"/>
      <c r="Z4" s="31"/>
      <c r="AA4" s="31"/>
      <c r="AB4" s="31"/>
      <c r="AC4" s="17"/>
      <c r="AD4" s="22"/>
      <c r="AE4" s="22"/>
      <c r="AF4" s="17"/>
      <c r="AG4" s="17"/>
      <c r="AH4" s="17"/>
      <c r="AI4" t="s" s="29">
        <v>47</v>
      </c>
    </row>
    <row r="5" ht="24.95" customHeight="1">
      <c r="A5" s="30">
        <v>4</v>
      </c>
      <c r="B5" t="s" s="29">
        <v>31</v>
      </c>
      <c r="C5" t="s" s="29">
        <v>32</v>
      </c>
      <c r="D5" s="31"/>
      <c r="E5" t="s" s="18">
        <v>165</v>
      </c>
      <c r="F5" t="s" s="29">
        <v>49</v>
      </c>
      <c r="G5" t="s" s="29">
        <v>50</v>
      </c>
      <c r="H5" t="s" s="29">
        <v>33</v>
      </c>
      <c r="I5" t="s" s="29">
        <v>37</v>
      </c>
      <c r="J5" t="s" s="29">
        <v>83</v>
      </c>
      <c r="K5" s="17">
        <v>43343</v>
      </c>
      <c r="L5" s="32">
        <v>0.08</v>
      </c>
      <c r="M5" t="s" s="29">
        <v>64</v>
      </c>
      <c r="N5" t="s" s="18">
        <v>150</v>
      </c>
      <c r="O5" s="17"/>
      <c r="P5" s="17"/>
      <c r="Q5" s="17">
        <v>43382</v>
      </c>
      <c r="R5" s="17">
        <v>43382</v>
      </c>
      <c r="S5" t="s" s="16">
        <f>MID(W5,7,4)&amp;"-"&amp;MID(W5,11,2)&amp;"-"&amp;MID(W5,13,2)</f>
        <v>166</v>
      </c>
      <c r="T5" s="32">
        <f>ROUND(DAYS360(S5,TODAY())/365,0)</f>
        <v>22</v>
      </c>
      <c r="U5" t="s" s="29">
        <f>IF(L5&gt;40,"40岁以上",IF(L5&gt;30,"30-40岁",IF(L5&gt;25,"25-30岁","25岁以下")))</f>
        <v>40</v>
      </c>
      <c r="V5" s="30">
        <v>18086426405</v>
      </c>
      <c r="W5" t="s" s="33">
        <v>167</v>
      </c>
      <c r="X5" t="s" s="18">
        <v>42</v>
      </c>
      <c r="Y5" t="s" s="29">
        <v>168</v>
      </c>
      <c r="Z5" t="s" s="29">
        <v>169</v>
      </c>
      <c r="AA5" t="s" s="29">
        <v>44</v>
      </c>
      <c r="AB5" t="s" s="29">
        <v>45</v>
      </c>
      <c r="AC5" s="17">
        <v>43252</v>
      </c>
      <c r="AD5" t="s" s="18">
        <v>170</v>
      </c>
      <c r="AE5" t="s" s="18">
        <v>171</v>
      </c>
      <c r="AF5" s="30">
        <v>13872140996</v>
      </c>
      <c r="AG5" s="17">
        <v>43343</v>
      </c>
      <c r="AH5" s="17">
        <v>44438</v>
      </c>
      <c r="AI5" t="s" s="29">
        <v>47</v>
      </c>
    </row>
    <row r="6" ht="24.95" customHeight="1">
      <c r="A6" s="30">
        <v>5</v>
      </c>
      <c r="B6" t="s" s="29">
        <v>31</v>
      </c>
      <c r="C6" t="s" s="29">
        <v>32</v>
      </c>
      <c r="D6" s="31"/>
      <c r="E6" t="s" s="18">
        <v>172</v>
      </c>
      <c r="F6" t="s" s="29">
        <v>49</v>
      </c>
      <c r="G6" t="s" s="29">
        <v>50</v>
      </c>
      <c r="H6" t="s" s="29">
        <v>72</v>
      </c>
      <c r="I6" t="s" s="29">
        <v>37</v>
      </c>
      <c r="J6" t="s" s="29">
        <v>38</v>
      </c>
      <c r="K6" s="17">
        <v>43368</v>
      </c>
      <c r="L6" s="32">
        <v>0.04</v>
      </c>
      <c r="M6" t="s" s="29">
        <v>98</v>
      </c>
      <c r="N6" t="s" s="18">
        <v>150</v>
      </c>
      <c r="O6" s="17"/>
      <c r="P6" s="17"/>
      <c r="Q6" s="17">
        <v>43382</v>
      </c>
      <c r="R6" s="17">
        <v>43382</v>
      </c>
      <c r="S6" t="s" s="16">
        <f>MID(W6,7,4)&amp;"-"&amp;MID(W6,11,2)&amp;"-"&amp;MID(W6,13,2)</f>
        <v>173</v>
      </c>
      <c r="T6" s="32">
        <f>ROUND(DAYS360(S6,TODAY())/365,0)</f>
        <v>24</v>
      </c>
      <c r="U6" t="s" s="29">
        <f>IF(L6&gt;40,"40岁以上",IF(L6&gt;30,"30-40岁",IF(L6&gt;25,"25-30岁","25岁以下")))</f>
        <v>40</v>
      </c>
      <c r="V6" s="30">
        <v>18202732259</v>
      </c>
      <c r="W6" t="s" s="33">
        <v>174</v>
      </c>
      <c r="X6" t="s" s="18">
        <v>175</v>
      </c>
      <c r="Y6" t="s" s="29">
        <v>176</v>
      </c>
      <c r="Z6" t="s" s="29">
        <v>177</v>
      </c>
      <c r="AA6" t="s" s="29">
        <v>44</v>
      </c>
      <c r="AB6" t="s" s="29">
        <v>45</v>
      </c>
      <c r="AC6" s="17"/>
      <c r="AD6" t="s" s="18">
        <v>178</v>
      </c>
      <c r="AE6" t="s" s="18">
        <v>179</v>
      </c>
      <c r="AF6" t="s" s="16">
        <v>180</v>
      </c>
      <c r="AG6" s="17">
        <v>43368</v>
      </c>
      <c r="AH6" s="17">
        <v>44463</v>
      </c>
      <c r="AI6" t="s" s="29">
        <v>47</v>
      </c>
    </row>
    <row r="7" ht="16" customHeight="1">
      <c r="A7" s="34"/>
      <c r="B7" s="35"/>
      <c r="C7" s="35"/>
      <c r="D7" s="35"/>
      <c r="E7" s="35"/>
      <c r="F7" s="35"/>
      <c r="G7" s="35"/>
      <c r="H7" s="35"/>
      <c r="I7" s="35"/>
      <c r="J7" s="35"/>
      <c r="K7" s="34"/>
      <c r="L7" s="34"/>
      <c r="M7" s="35"/>
      <c r="N7" s="35"/>
      <c r="O7" s="34"/>
      <c r="P7" s="34"/>
      <c r="Q7" s="34"/>
      <c r="R7" s="34"/>
      <c r="S7" s="34"/>
      <c r="T7" s="34"/>
      <c r="U7" s="35"/>
      <c r="V7" s="34"/>
      <c r="W7" s="35"/>
      <c r="X7" s="35"/>
      <c r="Y7" s="35"/>
      <c r="Z7" s="35"/>
      <c r="AA7" s="35"/>
      <c r="AB7" s="35"/>
      <c r="AC7" s="34"/>
      <c r="AD7" s="35"/>
      <c r="AE7" s="35"/>
      <c r="AF7" s="34"/>
      <c r="AG7" s="34"/>
      <c r="AH7" s="34"/>
      <c r="AI7" s="35"/>
    </row>
    <row r="8" ht="16" customHeight="1">
      <c r="A8" s="36"/>
      <c r="B8" s="37"/>
      <c r="C8" s="37"/>
      <c r="D8" s="37"/>
      <c r="E8" s="37"/>
      <c r="F8" s="37"/>
      <c r="G8" s="37"/>
      <c r="H8" s="37"/>
      <c r="I8" s="37"/>
      <c r="J8" s="37"/>
      <c r="K8" s="36"/>
      <c r="L8" s="36"/>
      <c r="M8" s="37"/>
      <c r="N8" s="37"/>
      <c r="O8" s="36"/>
      <c r="P8" s="36"/>
      <c r="Q8" s="36"/>
      <c r="R8" s="36"/>
      <c r="S8" s="36"/>
      <c r="T8" s="36"/>
      <c r="U8" s="37"/>
      <c r="V8" s="36"/>
      <c r="W8" s="37"/>
      <c r="X8" s="37"/>
      <c r="Y8" s="37"/>
      <c r="Z8" s="37"/>
      <c r="AA8" s="37"/>
      <c r="AB8" s="37"/>
      <c r="AC8" s="36"/>
      <c r="AD8" s="37"/>
      <c r="AE8" s="37"/>
      <c r="AF8" s="36"/>
      <c r="AG8" s="36"/>
      <c r="AH8" s="36"/>
      <c r="AI8" s="37"/>
    </row>
    <row r="9" ht="16" customHeight="1">
      <c r="A9" s="36"/>
      <c r="B9" s="37"/>
      <c r="C9" s="37"/>
      <c r="D9" s="37"/>
      <c r="E9" s="37"/>
      <c r="F9" s="37"/>
      <c r="G9" s="37"/>
      <c r="H9" s="37"/>
      <c r="I9" s="37"/>
      <c r="J9" s="37"/>
      <c r="K9" s="36"/>
      <c r="L9" s="36"/>
      <c r="M9" s="37"/>
      <c r="N9" s="37"/>
      <c r="O9" s="36"/>
      <c r="P9" s="36"/>
      <c r="Q9" s="36"/>
      <c r="R9" s="36"/>
      <c r="S9" s="36"/>
      <c r="T9" s="36"/>
      <c r="U9" s="37"/>
      <c r="V9" s="36"/>
      <c r="W9" s="37"/>
      <c r="X9" s="37"/>
      <c r="Y9" s="37"/>
      <c r="Z9" s="37"/>
      <c r="AA9" s="37"/>
      <c r="AB9" s="37"/>
      <c r="AC9" s="36"/>
      <c r="AD9" s="37"/>
      <c r="AE9" s="37"/>
      <c r="AF9" s="36"/>
      <c r="AG9" s="36"/>
      <c r="AH9" s="36"/>
      <c r="AI9" s="37"/>
    </row>
    <row r="10" ht="16" customHeight="1">
      <c r="A10" s="36"/>
      <c r="B10" s="37"/>
      <c r="C10" s="37"/>
      <c r="D10" s="37"/>
      <c r="E10" s="37"/>
      <c r="F10" s="37"/>
      <c r="G10" s="37"/>
      <c r="H10" s="37"/>
      <c r="I10" s="37"/>
      <c r="J10" s="37"/>
      <c r="K10" s="36"/>
      <c r="L10" s="36"/>
      <c r="M10" s="37"/>
      <c r="N10" s="37"/>
      <c r="O10" s="36"/>
      <c r="P10" s="36"/>
      <c r="Q10" s="36"/>
      <c r="R10" s="36"/>
      <c r="S10" s="36"/>
      <c r="T10" s="36"/>
      <c r="U10" s="37"/>
      <c r="V10" s="36"/>
      <c r="W10" s="37"/>
      <c r="X10" s="37"/>
      <c r="Y10" s="37"/>
      <c r="Z10" s="37"/>
      <c r="AA10" s="37"/>
      <c r="AB10" s="37"/>
      <c r="AC10" s="36"/>
      <c r="AD10" s="37"/>
      <c r="AE10" s="37"/>
      <c r="AF10" s="36"/>
      <c r="AG10" s="36"/>
      <c r="AH10" s="36"/>
      <c r="AI10" s="37"/>
    </row>
  </sheetData>
  <conditionalFormatting sqref="A2 L2 T2 V2 AF2 A3 L3 T3 V3 AF3 A4 L4 T4 V4 AF4 A5 L5 T5 V5 AF5 A6 L6 T6 V6 AF6">
    <cfRule type="cellIs" dxfId="1" priority="1" operator="lessThan" stopIfTrue="1">
      <formula>0</formula>
    </cfRule>
  </conditionalFormatting>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R10"/>
  <sheetViews>
    <sheetView workbookViewId="0" showGridLines="0" defaultGridColor="1"/>
  </sheetViews>
  <sheetFormatPr defaultColWidth="9" defaultRowHeight="13.5" customHeight="1" outlineLevelRow="0" outlineLevelCol="0"/>
  <cols>
    <col min="1" max="1" width="9.5" style="38" customWidth="1"/>
    <col min="2" max="2" width="15.6719" style="38" customWidth="1"/>
    <col min="3" max="3" width="19.1719" style="38" customWidth="1"/>
    <col min="4" max="4" width="26.1719" style="38" customWidth="1"/>
    <col min="5" max="5" width="10.6719" style="38" customWidth="1"/>
    <col min="6" max="6" width="10.6719" style="38" customWidth="1"/>
    <col min="7" max="7" width="10.6719" style="38" customWidth="1"/>
    <col min="8" max="8" width="10.6719" style="38" customWidth="1"/>
    <col min="9" max="9" width="10.6719" style="38" customWidth="1"/>
    <col min="10" max="10" width="10.6719" style="38" customWidth="1"/>
    <col min="11" max="11" width="10.6719" style="38" customWidth="1"/>
    <col min="12" max="12" width="10.6719" style="38" customWidth="1"/>
    <col min="13" max="13" width="9" style="38" customWidth="1"/>
    <col min="14" max="14" width="9" style="38" customWidth="1"/>
    <col min="15" max="15" width="9" style="38" customWidth="1"/>
    <col min="16" max="16" width="9" style="38" customWidth="1"/>
    <col min="17" max="17" width="9" style="38" customWidth="1"/>
    <col min="18" max="18" width="15.8516" style="38" customWidth="1"/>
    <col min="19" max="19" width="9" style="38" customWidth="1"/>
    <col min="20" max="20" width="9" style="38" customWidth="1"/>
    <col min="21" max="21" width="9" style="38" customWidth="1"/>
    <col min="22" max="22" width="9" style="38" customWidth="1"/>
    <col min="23" max="23" width="9" style="38" customWidth="1"/>
    <col min="24" max="24" width="9" style="38" customWidth="1"/>
    <col min="25" max="25" width="9" style="38" customWidth="1"/>
    <col min="26" max="26" width="9" style="38" customWidth="1"/>
    <col min="27" max="27" width="9" style="38" customWidth="1"/>
    <col min="28" max="28" width="9" style="38" customWidth="1"/>
    <col min="29" max="29" width="9" style="38" customWidth="1"/>
    <col min="30" max="30" width="9" style="38" customWidth="1"/>
    <col min="31" max="31" width="9" style="38" customWidth="1"/>
    <col min="32" max="32" width="9" style="38" customWidth="1"/>
    <col min="33" max="33" width="9" style="38" customWidth="1"/>
    <col min="34" max="34" width="9" style="38" customWidth="1"/>
    <col min="35" max="35" width="9" style="38" customWidth="1"/>
    <col min="36" max="36" width="9" style="38" customWidth="1"/>
    <col min="37" max="37" width="9" style="38" customWidth="1"/>
    <col min="38" max="38" width="9" style="38" customWidth="1"/>
    <col min="39" max="39" width="9" style="38" customWidth="1"/>
    <col min="40" max="40" width="9" style="38" customWidth="1"/>
    <col min="41" max="41" width="9" style="38" customWidth="1"/>
    <col min="42" max="42" width="9" style="38" customWidth="1"/>
    <col min="43" max="43" width="9" style="38" customWidth="1"/>
    <col min="44" max="44" width="9" style="38" customWidth="1"/>
    <col min="45" max="256" width="9" style="38" customWidth="1"/>
  </cols>
  <sheetData>
    <row r="1" ht="24.95" customHeight="1">
      <c r="A1" t="s" s="2">
        <v>0</v>
      </c>
      <c r="B1" t="s" s="29">
        <v>1</v>
      </c>
      <c r="C1" t="s" s="18">
        <v>2</v>
      </c>
      <c r="D1" t="s" s="18">
        <v>3</v>
      </c>
      <c r="E1" t="s" s="29">
        <v>4</v>
      </c>
      <c r="F1" t="s" s="29">
        <v>5</v>
      </c>
      <c r="G1" t="s" s="29">
        <v>6</v>
      </c>
      <c r="H1" t="s" s="29">
        <v>7</v>
      </c>
      <c r="I1" t="s" s="29">
        <v>8</v>
      </c>
      <c r="J1" t="s" s="29">
        <v>9</v>
      </c>
      <c r="K1" t="s" s="29">
        <v>181</v>
      </c>
      <c r="L1" t="s" s="29">
        <v>182</v>
      </c>
      <c r="M1" s="39"/>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row>
    <row r="2" ht="24.95" customHeight="1">
      <c r="A2" s="8">
        <v>1</v>
      </c>
      <c r="B2" t="s" s="29">
        <v>31</v>
      </c>
      <c r="C2" t="s" s="29">
        <v>32</v>
      </c>
      <c r="D2" s="22"/>
      <c r="E2" t="s" s="18">
        <v>63</v>
      </c>
      <c r="F2" t="s" s="29">
        <v>49</v>
      </c>
      <c r="G2" t="s" s="29">
        <v>50</v>
      </c>
      <c r="H2" t="s" s="29">
        <v>33</v>
      </c>
      <c r="I2" t="s" s="29">
        <v>37</v>
      </c>
      <c r="J2" t="s" s="29">
        <v>38</v>
      </c>
      <c r="K2" s="41">
        <v>43353</v>
      </c>
      <c r="L2" s="41">
        <v>43353</v>
      </c>
      <c r="M2" s="42"/>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4"/>
    </row>
    <row r="3" ht="24.75" customHeight="1">
      <c r="A3" s="8">
        <v>2</v>
      </c>
      <c r="B3" t="s" s="45">
        <v>31</v>
      </c>
      <c r="C3" t="s" s="45">
        <v>32</v>
      </c>
      <c r="D3" s="46"/>
      <c r="E3" t="s" s="47">
        <v>97</v>
      </c>
      <c r="F3" t="s" s="45">
        <v>49</v>
      </c>
      <c r="G3" t="s" s="45">
        <v>50</v>
      </c>
      <c r="H3" t="s" s="45">
        <v>82</v>
      </c>
      <c r="I3" t="s" s="45">
        <v>37</v>
      </c>
      <c r="J3" t="s" s="45">
        <v>38</v>
      </c>
      <c r="K3" s="41">
        <v>43371</v>
      </c>
      <c r="L3" s="41">
        <v>43371</v>
      </c>
      <c r="M3" s="48"/>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row>
    <row r="4" ht="24.75" customHeight="1">
      <c r="A4" s="8">
        <v>3</v>
      </c>
      <c r="B4" t="s" s="45">
        <v>31</v>
      </c>
      <c r="C4" t="s" s="45">
        <v>32</v>
      </c>
      <c r="D4" s="46"/>
      <c r="E4" t="s" s="47">
        <v>120</v>
      </c>
      <c r="F4" t="s" s="45">
        <v>49</v>
      </c>
      <c r="G4" t="s" s="45">
        <v>50</v>
      </c>
      <c r="H4" t="s" s="45">
        <v>101</v>
      </c>
      <c r="I4" t="s" s="45">
        <v>37</v>
      </c>
      <c r="J4" t="s" s="45">
        <v>38</v>
      </c>
      <c r="K4" s="41">
        <v>43361</v>
      </c>
      <c r="L4" s="41">
        <v>43361</v>
      </c>
      <c r="M4" s="50"/>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row>
    <row r="5" ht="24.75" customHeight="1">
      <c r="A5" s="8">
        <v>4</v>
      </c>
      <c r="B5" t="s" s="45">
        <v>31</v>
      </c>
      <c r="C5" t="s" s="45">
        <v>32</v>
      </c>
      <c r="D5" s="46"/>
      <c r="E5" t="s" s="51">
        <v>100</v>
      </c>
      <c r="F5" t="s" s="45">
        <v>49</v>
      </c>
      <c r="G5" t="s" s="45">
        <v>50</v>
      </c>
      <c r="H5" t="s" s="45">
        <v>82</v>
      </c>
      <c r="I5" t="s" s="45">
        <v>37</v>
      </c>
      <c r="J5" t="s" s="45">
        <v>38</v>
      </c>
      <c r="K5" s="41">
        <v>43389</v>
      </c>
      <c r="L5" s="41">
        <v>43389</v>
      </c>
      <c r="M5" s="50"/>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row>
    <row r="6" ht="16" customHeight="1">
      <c r="A6" s="34"/>
      <c r="B6" s="35"/>
      <c r="C6" s="35"/>
      <c r="D6" s="52"/>
      <c r="E6" s="35"/>
      <c r="F6" s="35"/>
      <c r="G6" s="35"/>
      <c r="H6" s="35"/>
      <c r="I6" s="35"/>
      <c r="J6" s="35"/>
      <c r="K6" s="35"/>
      <c r="L6" s="35"/>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row>
    <row r="7" ht="16" customHeight="1">
      <c r="A7" s="36"/>
      <c r="B7" s="37"/>
      <c r="C7" s="37"/>
      <c r="D7" s="53"/>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row>
    <row r="8" ht="16" customHeight="1">
      <c r="A8" s="36"/>
      <c r="B8" s="37"/>
      <c r="C8" s="37"/>
      <c r="D8" s="53"/>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row>
    <row r="9" ht="16" customHeight="1">
      <c r="A9" s="36"/>
      <c r="B9" s="37"/>
      <c r="C9" s="37"/>
      <c r="D9" s="53"/>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row>
    <row r="10" ht="16" customHeight="1">
      <c r="A10" s="36"/>
      <c r="B10" s="37"/>
      <c r="C10" s="37"/>
      <c r="D10" s="53"/>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row>
  </sheetData>
  <conditionalFormatting sqref="A2:A5 D2:D4">
    <cfRule type="cellIs" dxfId="2" priority="1" operator="lessThan" stopIfTrue="1">
      <formula>0</formula>
    </cfRule>
  </conditionalFormatting>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T10"/>
  <sheetViews>
    <sheetView workbookViewId="0" showGridLines="0" defaultGridColor="1"/>
  </sheetViews>
  <sheetFormatPr defaultColWidth="9" defaultRowHeight="13.5" customHeight="1" outlineLevelRow="0" outlineLevelCol="0"/>
  <cols>
    <col min="1" max="1" width="8.67188" style="54" customWidth="1"/>
    <col min="2" max="2" width="8.67188" style="54" customWidth="1"/>
    <col min="3" max="3" width="10.6719" style="54" customWidth="1"/>
    <col min="4" max="4" width="15.6719" style="54" customWidth="1"/>
    <col min="5" max="5" width="15.6719" style="54" customWidth="1"/>
    <col min="6" max="6" width="20.6719" style="54" customWidth="1"/>
    <col min="7" max="7" width="12.8516" style="54" customWidth="1"/>
    <col min="8" max="8" width="10.6719" style="54" customWidth="1"/>
    <col min="9" max="9" width="11.6719" style="54" customWidth="1"/>
    <col min="10" max="10" width="15.6719" style="54" customWidth="1"/>
    <col min="11" max="11" width="15.6719" style="54" customWidth="1"/>
    <col min="12" max="12" width="29.6719" style="54" customWidth="1"/>
    <col min="13" max="13" width="9" style="54" customWidth="1"/>
    <col min="14" max="14" width="9" style="54" customWidth="1"/>
    <col min="15" max="15" width="11.6719" style="54" customWidth="1"/>
    <col min="16" max="16" width="10.6719" style="54" customWidth="1"/>
    <col min="17" max="17" width="14" style="54" customWidth="1"/>
    <col min="18" max="18" width="60.8516" style="54" customWidth="1"/>
    <col min="19" max="19" width="16.5" style="54" customWidth="1"/>
    <col min="20" max="20" width="9" style="54" customWidth="1"/>
    <col min="21" max="21" width="9" style="54" customWidth="1"/>
    <col min="22" max="22" width="9" style="54" customWidth="1"/>
    <col min="23" max="23" width="9" style="54" customWidth="1"/>
    <col min="24" max="24" width="9" style="54" customWidth="1"/>
    <col min="25" max="25" width="9" style="54" customWidth="1"/>
    <col min="26" max="26" width="9" style="54" customWidth="1"/>
    <col min="27" max="27" width="9" style="54" customWidth="1"/>
    <col min="28" max="28" width="9" style="54" customWidth="1"/>
    <col min="29" max="29" width="9" style="54" customWidth="1"/>
    <col min="30" max="30" width="9" style="54" customWidth="1"/>
    <col min="31" max="31" width="9" style="54" customWidth="1"/>
    <col min="32" max="32" width="9" style="54" customWidth="1"/>
    <col min="33" max="33" width="9" style="54" customWidth="1"/>
    <col min="34" max="34" width="9" style="54" customWidth="1"/>
    <col min="35" max="35" width="9" style="54" customWidth="1"/>
    <col min="36" max="36" width="9" style="54" customWidth="1"/>
    <col min="37" max="37" width="9" style="54" customWidth="1"/>
    <col min="38" max="38" width="9" style="54" customWidth="1"/>
    <col min="39" max="39" width="9" style="54" customWidth="1"/>
    <col min="40" max="40" width="9" style="54" customWidth="1"/>
    <col min="41" max="41" width="9" style="54" customWidth="1"/>
    <col min="42" max="42" width="9" style="54" customWidth="1"/>
    <col min="43" max="43" width="9" style="54" customWidth="1"/>
    <col min="44" max="44" width="9" style="54" customWidth="1"/>
    <col min="45" max="45" width="9" style="54" customWidth="1"/>
    <col min="46" max="46" width="9" style="54" customWidth="1"/>
    <col min="47" max="256" width="9" style="54" customWidth="1"/>
  </cols>
  <sheetData>
    <row r="1" ht="24.95" customHeight="1">
      <c r="A1" t="s" s="55">
        <v>0</v>
      </c>
      <c r="B1" t="s" s="29">
        <v>4</v>
      </c>
      <c r="C1" t="s" s="55">
        <v>132</v>
      </c>
      <c r="D1" t="s" s="29">
        <v>183</v>
      </c>
      <c r="E1" t="s" s="18">
        <v>184</v>
      </c>
      <c r="F1" t="s" s="18">
        <v>185</v>
      </c>
      <c r="G1" t="s" s="29">
        <v>186</v>
      </c>
      <c r="H1" t="s" s="29">
        <v>187</v>
      </c>
      <c r="I1" t="s" s="29">
        <v>188</v>
      </c>
      <c r="J1" t="s" s="29">
        <v>189</v>
      </c>
      <c r="K1" t="s" s="29">
        <v>190</v>
      </c>
      <c r="L1" t="s" s="29">
        <v>191</v>
      </c>
      <c r="M1" t="s" s="29">
        <v>192</v>
      </c>
      <c r="N1" t="s" s="29">
        <v>193</v>
      </c>
      <c r="O1" t="s" s="29">
        <v>194</v>
      </c>
      <c r="P1" t="s" s="2">
        <v>195</v>
      </c>
      <c r="Q1" t="s" s="29">
        <v>196</v>
      </c>
      <c r="R1" t="s" s="2">
        <v>197</v>
      </c>
      <c r="S1" s="56"/>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row>
    <row r="2" ht="27" customHeight="1">
      <c r="A2" s="58"/>
      <c r="B2" s="59"/>
      <c r="C2" s="60"/>
      <c r="D2" s="61"/>
      <c r="E2" s="61"/>
      <c r="F2" s="62"/>
      <c r="G2" s="61"/>
      <c r="H2" s="61"/>
      <c r="I2" s="61"/>
      <c r="J2" s="61"/>
      <c r="K2" s="61"/>
      <c r="L2" s="63"/>
      <c r="M2" s="61"/>
      <c r="N2" s="61"/>
      <c r="O2" s="61"/>
      <c r="P2" s="64"/>
      <c r="Q2" s="65"/>
      <c r="R2" s="66"/>
      <c r="S2" s="67"/>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row>
    <row r="3" ht="16" customHeight="1">
      <c r="A3" s="69"/>
      <c r="B3" s="69"/>
      <c r="C3" s="69"/>
      <c r="D3" s="69"/>
      <c r="E3" s="69"/>
      <c r="F3" s="70"/>
      <c r="G3" s="69"/>
      <c r="H3" s="69"/>
      <c r="I3" s="69"/>
      <c r="J3" s="69"/>
      <c r="K3" s="69"/>
      <c r="L3" s="69"/>
      <c r="M3" s="69"/>
      <c r="N3" s="69"/>
      <c r="O3" s="69"/>
      <c r="P3" s="71"/>
      <c r="Q3" s="69"/>
      <c r="R3" s="71"/>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row>
    <row r="4" ht="16" customHeight="1">
      <c r="A4" s="72"/>
      <c r="B4" s="72"/>
      <c r="C4" s="72"/>
      <c r="D4" s="72"/>
      <c r="E4" s="72"/>
      <c r="F4" s="73"/>
      <c r="G4" s="72"/>
      <c r="H4" s="72"/>
      <c r="I4" s="72"/>
      <c r="J4" s="72"/>
      <c r="K4" s="72"/>
      <c r="L4" s="72"/>
      <c r="M4" s="72"/>
      <c r="N4" s="72"/>
      <c r="O4" s="72"/>
      <c r="P4" s="68"/>
      <c r="Q4" s="72"/>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row>
    <row r="5" ht="16" customHeight="1">
      <c r="A5" s="72"/>
      <c r="B5" s="72"/>
      <c r="C5" s="72"/>
      <c r="D5" s="72"/>
      <c r="E5" s="72"/>
      <c r="F5" s="73"/>
      <c r="G5" s="72"/>
      <c r="H5" s="72"/>
      <c r="I5" s="72"/>
      <c r="J5" s="72"/>
      <c r="K5" s="72"/>
      <c r="L5" s="72"/>
      <c r="M5" s="72"/>
      <c r="N5" s="72"/>
      <c r="O5" s="72"/>
      <c r="P5" s="68"/>
      <c r="Q5" s="72"/>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row>
    <row r="6" ht="16" customHeight="1">
      <c r="A6" s="72"/>
      <c r="B6" s="72"/>
      <c r="C6" s="72"/>
      <c r="D6" s="72"/>
      <c r="E6" s="72"/>
      <c r="F6" s="73"/>
      <c r="G6" s="72"/>
      <c r="H6" s="72"/>
      <c r="I6" s="72"/>
      <c r="J6" s="72"/>
      <c r="K6" s="72"/>
      <c r="L6" s="72"/>
      <c r="M6" s="72"/>
      <c r="N6" s="72"/>
      <c r="O6" s="72"/>
      <c r="P6" s="68"/>
      <c r="Q6" s="72"/>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row>
    <row r="7" ht="16" customHeight="1">
      <c r="A7" s="72"/>
      <c r="B7" s="72"/>
      <c r="C7" s="72"/>
      <c r="D7" s="72"/>
      <c r="E7" s="72"/>
      <c r="F7" s="73"/>
      <c r="G7" s="72"/>
      <c r="H7" s="72"/>
      <c r="I7" s="72"/>
      <c r="J7" s="72"/>
      <c r="K7" s="72"/>
      <c r="L7" s="72"/>
      <c r="M7" s="72"/>
      <c r="N7" s="72"/>
      <c r="O7" s="72"/>
      <c r="P7" s="68"/>
      <c r="Q7" s="72"/>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row>
    <row r="8" ht="16" customHeight="1">
      <c r="A8" s="72"/>
      <c r="B8" s="72"/>
      <c r="C8" s="72"/>
      <c r="D8" s="72"/>
      <c r="E8" s="72"/>
      <c r="F8" s="73"/>
      <c r="G8" s="72"/>
      <c r="H8" s="72"/>
      <c r="I8" s="72"/>
      <c r="J8" s="72"/>
      <c r="K8" s="72"/>
      <c r="L8" s="72"/>
      <c r="M8" s="72"/>
      <c r="N8" s="72"/>
      <c r="O8" s="72"/>
      <c r="P8" s="68"/>
      <c r="Q8" s="72"/>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row>
    <row r="9" ht="16" customHeight="1">
      <c r="A9" s="72"/>
      <c r="B9" s="72"/>
      <c r="C9" s="72"/>
      <c r="D9" s="72"/>
      <c r="E9" s="72"/>
      <c r="F9" s="73"/>
      <c r="G9" s="72"/>
      <c r="H9" s="72"/>
      <c r="I9" s="72"/>
      <c r="J9" s="72"/>
      <c r="K9" s="72"/>
      <c r="L9" s="72"/>
      <c r="M9" s="72"/>
      <c r="N9" s="72"/>
      <c r="O9" s="72"/>
      <c r="P9" s="68"/>
      <c r="Q9" s="72"/>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row>
    <row r="10" ht="16" customHeight="1">
      <c r="A10" s="72"/>
      <c r="B10" s="72"/>
      <c r="C10" s="72"/>
      <c r="D10" s="72"/>
      <c r="E10" s="72"/>
      <c r="F10" s="73"/>
      <c r="G10" s="72"/>
      <c r="H10" s="72"/>
      <c r="I10" s="72"/>
      <c r="J10" s="72"/>
      <c r="K10" s="72"/>
      <c r="L10" s="72"/>
      <c r="M10" s="72"/>
      <c r="N10" s="72"/>
      <c r="O10" s="72"/>
      <c r="P10" s="68"/>
      <c r="Q10" s="72"/>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row>
  </sheetData>
  <conditionalFormatting sqref="F1">
    <cfRule type="cellIs" dxfId="3" priority="1" operator="lessThan" stopIfTrue="1">
      <formula>0</formula>
    </cfRule>
  </conditionalFormatting>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