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 在职人员名单" sheetId="1" r:id="rId4"/>
    <sheet name="离职员工名单" sheetId="2" r:id="rId5"/>
    <sheet name="入职员工名单" sheetId="3" r:id="rId6"/>
    <sheet name="异动名单" sheetId="4" r:id="rId7"/>
  </sheets>
</workbook>
</file>

<file path=xl/comments1.xml><?xml version="1.0" encoding="utf-8"?>
<comments xmlns="http://schemas.openxmlformats.org/spreadsheetml/2006/main">
  <authors>
    <author>wl</author>
  </authors>
  <commentList>
    <comment ref="N2" authorId="0">
      <text>
        <r>
          <rPr>
            <sz val="11"/>
            <color indexed="8"/>
            <rFont val="Helvetica Neue"/>
          </rPr>
          <t>wl:
2018/10/1华工高理组武汉58招聘主管升为优尼科项目经理</t>
        </r>
      </text>
    </comment>
    <comment ref="N5" authorId="0">
      <text>
        <r>
          <rPr>
            <sz val="11"/>
            <color indexed="8"/>
            <rFont val="Helvetica Neue"/>
          </rPr>
          <t>wl:
2018/10/1优尼科武汉58组招聘专员异动为优尼科孝感58组招聘专员</t>
        </r>
      </text>
    </comment>
    <comment ref="N6" authorId="0">
      <text>
        <r>
          <rPr>
            <sz val="11"/>
            <color indexed="8"/>
            <rFont val="Helvetica Neue"/>
          </rPr>
          <t>wl:
2018/10/1优尼科外勤组招聘主管异动为优尼科武汉58组招聘主管</t>
        </r>
      </text>
    </comment>
    <comment ref="N7" authorId="0">
      <text>
        <r>
          <rPr>
            <sz val="11"/>
            <color indexed="8"/>
            <rFont val="Helvetica Neue"/>
          </rPr>
          <t>wl:
2018/10/1优尼科外勤组招聘专员异动为优尼科武汉58组招聘住专员</t>
        </r>
      </text>
    </comment>
    <comment ref="N8" authorId="0">
      <text>
        <r>
          <rPr>
            <sz val="11"/>
            <color indexed="8"/>
            <rFont val="Helvetica Neue"/>
          </rPr>
          <t>wl:
2018/10/11优尼科驻厂专员异动为优尼科武汉58组招聘专员</t>
        </r>
      </text>
    </comment>
    <comment ref="N9" authorId="0">
      <text>
        <r>
          <rPr>
            <sz val="11"/>
            <color indexed="8"/>
            <rFont val="Helvetica Neue"/>
          </rPr>
          <t>wl:
2018/10/1华工高理外勤组招聘专员升为优尼科外勤组招聘主管</t>
        </r>
      </text>
    </comment>
    <comment ref="N10" authorId="0">
      <text>
        <r>
          <rPr>
            <sz val="11"/>
            <color indexed="8"/>
            <rFont val="Helvetica Neue"/>
          </rPr>
          <t>wl:
2018/10/1华工高理武汉58组招聘专员异动为优尼科外勤组招聘专员</t>
        </r>
      </text>
    </comment>
    <comment ref="N13" authorId="0">
      <text>
        <r>
          <rPr>
            <sz val="11"/>
            <color indexed="8"/>
            <rFont val="Helvetica Neue"/>
          </rPr>
          <t>wl:
2018/10/1优尼科项目经理异动为华工高理武汉58组招聘主管</t>
        </r>
      </text>
    </comment>
    <comment ref="N15" authorId="0">
      <text>
        <r>
          <rPr>
            <sz val="11"/>
            <color indexed="8"/>
            <rFont val="Helvetica Neue"/>
          </rPr>
          <t xml:space="preserve">wl:
2018/10/1华工高理外勤组招聘专员异动为华工高理武汉58组招聘专员
</t>
        </r>
      </text>
    </comment>
    <comment ref="N19" authorId="0">
      <text>
        <r>
          <rPr>
            <sz val="11"/>
            <color indexed="8"/>
            <rFont val="Helvetica Neue"/>
          </rPr>
          <t xml:space="preserve">wl:
2018/9/1高理项目组孝感58招聘专员升为高理组外勤招聘主管
</t>
        </r>
      </text>
    </comment>
    <comment ref="N20" authorId="0">
      <text>
        <r>
          <rPr>
            <sz val="11"/>
            <color indexed="8"/>
            <rFont val="Helvetica Neue"/>
          </rPr>
          <t>wl:
2018/9/1高理项目组孝感58招聘专员异动高理项目外勤组招聘专员</t>
        </r>
      </text>
    </comment>
    <comment ref="N21" authorId="0">
      <text>
        <r>
          <rPr>
            <sz val="11"/>
            <color indexed="8"/>
            <rFont val="Helvetica Neue"/>
          </rPr>
          <t>wl:
2018/10/1高理项目武汉58招聘专员异动为高理项目外勤组招聘专员</t>
        </r>
      </text>
    </comment>
    <comment ref="N22" authorId="0">
      <text>
        <r>
          <rPr>
            <sz val="11"/>
            <color indexed="8"/>
            <rFont val="Helvetica Neue"/>
          </rPr>
          <t>wl:
2018/9/1高理项目组外勤招聘专员异动高理组孝感58招聘专员
2018/10/1高理项目孝感58招聘专员异动为高理项目外勤组招聘专员</t>
        </r>
      </text>
    </comment>
    <comment ref="N27" authorId="0">
      <text>
        <r>
          <rPr>
            <sz val="11"/>
            <color indexed="8"/>
            <rFont val="Helvetica Neue"/>
          </rPr>
          <t xml:space="preserve">wl:
2018/10/1华工正源孝感58招聘专员升为华工正源孝感58招聘主管
</t>
        </r>
      </text>
    </comment>
    <comment ref="N37" authorId="0">
      <text>
        <r>
          <rPr>
            <sz val="11"/>
            <color indexed="8"/>
            <rFont val="Helvetica Neue"/>
          </rPr>
          <t>wl:
2018/7/1圣辉/华楷项目组孝感58招聘专员升为外勤组招聘主管</t>
        </r>
      </text>
    </comment>
    <comment ref="N38" authorId="0">
      <text>
        <r>
          <rPr>
            <sz val="11"/>
            <color indexed="8"/>
            <rFont val="Helvetica Neue"/>
          </rPr>
          <t>wl:
2018/7/1圣辉/华楷项目组孝感58招聘专员异动为外勤组招聘专员</t>
        </r>
      </text>
    </comment>
    <comment ref="D41" authorId="0">
      <text>
        <r>
          <rPr>
            <sz val="11"/>
            <color indexed="8"/>
            <rFont val="Helvetica Neue"/>
          </rPr>
          <t xml:space="preserve">wl:
百草味
</t>
        </r>
      </text>
    </comment>
    <comment ref="N42" authorId="0">
      <text>
        <r>
          <rPr>
            <sz val="11"/>
            <color indexed="8"/>
            <rFont val="Helvetica Neue"/>
          </rPr>
          <t>wl:
2018/8/1正源项目组孝感58招聘主管升为RPO组项目经理</t>
        </r>
      </text>
    </comment>
    <comment ref="N47" authorId="0">
      <text>
        <r>
          <rPr>
            <sz val="11"/>
            <color indexed="8"/>
            <rFont val="Helvetica Neue"/>
          </rPr>
          <t>wl:
2018/9/1高理项目组外勤招聘主管升为爱普科斯项目经理</t>
        </r>
      </text>
    </comment>
    <comment ref="N48" authorId="0">
      <text>
        <r>
          <rPr>
            <sz val="11"/>
            <color indexed="8"/>
            <rFont val="Helvetica Neue"/>
          </rPr>
          <t xml:space="preserve">wl:
2018/9/1高理项目组外勤招聘专员升为爱普科斯组招聘主管
</t>
        </r>
      </text>
    </comment>
    <comment ref="N50" authorId="0">
      <text>
        <r>
          <rPr>
            <sz val="11"/>
            <color indexed="8"/>
            <rFont val="Helvetica Neue"/>
          </rPr>
          <t xml:space="preserve">wl:
2018/9/1正源项目组外勤招聘专员异动邮政项目组58招聘专员
2018/9/6邮政项目组58招聘专员异动邮政项目组58招聘主管
2018/10/1邮政项目组58招聘主管异动为爱普科斯/三只松鼠外勤组招聘主管
</t>
        </r>
      </text>
    </comment>
    <comment ref="N52" authorId="0">
      <text>
        <r>
          <rPr>
            <sz val="11"/>
            <color indexed="8"/>
            <rFont val="Helvetica Neue"/>
          </rPr>
          <t>wl:
2018/10/1华工高理项目组驻厂专员异动为爱普科斯/三只松鼠项目组驻厂专员</t>
        </r>
      </text>
    </comment>
    <comment ref="N53" authorId="0">
      <text>
        <r>
          <rPr>
            <sz val="11"/>
            <color indexed="8"/>
            <rFont val="Helvetica Neue"/>
          </rPr>
          <t xml:space="preserve">wl:
2018/9/1邮政现场主管升为邮政项目经理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think</author>
    <author>wl</author>
  </authors>
  <commentList>
    <comment ref="E62" authorId="0">
      <text>
        <r>
          <rPr>
            <sz val="11"/>
            <color indexed="8"/>
            <rFont val="Helvetica Neue"/>
          </rPr>
          <t>作者:
停薪留职</t>
        </r>
      </text>
    </comment>
    <comment ref="E64" authorId="1">
      <text>
        <r>
          <rPr>
            <sz val="11"/>
            <color indexed="8"/>
            <rFont val="Helvetica Neue"/>
          </rPr>
          <t>think:
请病假1个月</t>
        </r>
      </text>
    </comment>
    <comment ref="E66" authorId="1">
      <text>
        <r>
          <rPr>
            <sz val="11"/>
            <color indexed="8"/>
            <rFont val="Helvetica Neue"/>
          </rPr>
          <t>think:
请2个月病假</t>
        </r>
      </text>
    </comment>
    <comment ref="E174" authorId="2">
      <text>
        <r>
          <rPr>
            <sz val="11"/>
            <color indexed="8"/>
            <rFont val="Helvetica Neue"/>
          </rPr>
          <t>wl:
原李琴更改为吴琴</t>
        </r>
      </text>
    </comment>
  </commentList>
</comments>
</file>

<file path=xl/comments3.xml><?xml version="1.0" encoding="utf-8"?>
<comments xmlns="http://schemas.openxmlformats.org/spreadsheetml/2006/main">
  <authors>
    <author>wl</author>
  </authors>
  <commentList>
    <comment ref="D185" authorId="0">
      <text>
        <r>
          <rPr>
            <sz val="11"/>
            <color indexed="8"/>
            <rFont val="Helvetica Neue"/>
          </rPr>
          <t xml:space="preserve">wl:
百草味
</t>
        </r>
      </text>
    </comment>
  </commentList>
</comments>
</file>

<file path=xl/comments4.xml><?xml version="1.0" encoding="utf-8"?>
<comments xmlns="http://schemas.openxmlformats.org/spreadsheetml/2006/main">
  <authors>
    <author>think</author>
  </authors>
  <commentList>
    <comment ref="B16" authorId="0">
      <text>
        <r>
          <rPr>
            <sz val="11"/>
            <color indexed="8"/>
            <rFont val="Helvetica Neue"/>
          </rPr>
          <t>think:
请病假1个月</t>
        </r>
      </text>
    </comment>
  </commentList>
</comments>
</file>

<file path=xl/sharedStrings.xml><?xml version="1.0" encoding="utf-8"?>
<sst xmlns="http://schemas.openxmlformats.org/spreadsheetml/2006/main" uniqueCount="1323">
  <si>
    <t>序号</t>
  </si>
  <si>
    <t>部门</t>
  </si>
  <si>
    <t>组别</t>
  </si>
  <si>
    <t>渠道</t>
  </si>
  <si>
    <t>姓名</t>
  </si>
  <si>
    <t>岗位</t>
  </si>
  <si>
    <t>职级</t>
  </si>
  <si>
    <t>直接领导</t>
  </si>
  <si>
    <t>工作属地</t>
  </si>
  <si>
    <t>性别</t>
  </si>
  <si>
    <t>入职时间</t>
  </si>
  <si>
    <t>司龄</t>
  </si>
  <si>
    <t>司龄分段</t>
  </si>
  <si>
    <t>异动情况</t>
  </si>
  <si>
    <t>出生日期</t>
  </si>
  <si>
    <t>年龄</t>
  </si>
  <si>
    <t>年龄分层</t>
  </si>
  <si>
    <t>联系电话</t>
  </si>
  <si>
    <t>身份证号码</t>
  </si>
  <si>
    <t>籍贯</t>
  </si>
  <si>
    <t>毕业院校</t>
  </si>
  <si>
    <t>专业</t>
  </si>
  <si>
    <t>学历</t>
  </si>
  <si>
    <t>本科以上</t>
  </si>
  <si>
    <t>毕业时间</t>
  </si>
  <si>
    <t>现居地址</t>
  </si>
  <si>
    <t>身份证地址</t>
  </si>
  <si>
    <t>紧急联系电话</t>
  </si>
  <si>
    <t>合同生效日期</t>
  </si>
  <si>
    <t>合同截止日期</t>
  </si>
  <si>
    <t>劳资关系</t>
  </si>
  <si>
    <t>孝感分公司</t>
  </si>
  <si>
    <t>优尼科项目组</t>
  </si>
  <si>
    <t>高满</t>
  </si>
  <si>
    <t>项目经理</t>
  </si>
  <si>
    <t>经理</t>
  </si>
  <si>
    <t>陈资</t>
  </si>
  <si>
    <t>孝感</t>
  </si>
  <si>
    <t>女</t>
  </si>
  <si>
    <t>6-12个月</t>
  </si>
  <si>
    <t>2017/12/21由孝感三只松鼠赶集渠道专员转为外勤渠道专员</t>
  </si>
  <si>
    <t>25-30岁</t>
  </si>
  <si>
    <t>421125199211263023</t>
  </si>
  <si>
    <t>湖北孝感</t>
  </si>
  <si>
    <t>湖北工业大学商贸大学</t>
  </si>
  <si>
    <t>金融管理</t>
  </si>
  <si>
    <t>大专</t>
  </si>
  <si>
    <t>本科以下</t>
  </si>
  <si>
    <t>湖北省孝感是孝南区城站路体育新村小区</t>
  </si>
  <si>
    <t>湖北省孝感市孝南区书院街城隍潭32号</t>
  </si>
  <si>
    <t>合同工</t>
  </si>
  <si>
    <t>孝感58</t>
  </si>
  <si>
    <t>万林</t>
  </si>
  <si>
    <t>招聘主管</t>
  </si>
  <si>
    <t>主管</t>
  </si>
  <si>
    <t>1-2年</t>
  </si>
  <si>
    <t>2017-8-25由孝感爱普科斯专员晋升为顺丰、金红叶项目组主管</t>
  </si>
  <si>
    <t>42092319911115636x</t>
  </si>
  <si>
    <t>湖北药校</t>
  </si>
  <si>
    <t>药物制剂</t>
  </si>
  <si>
    <t>中专</t>
  </si>
  <si>
    <t>湖北省孝感市孝南区环球西路</t>
  </si>
  <si>
    <t>湖北省孝感市云梦县下辛店镇罗市村2组</t>
  </si>
  <si>
    <t>张文丽</t>
  </si>
  <si>
    <t>招聘专员</t>
  </si>
  <si>
    <t>员工</t>
  </si>
  <si>
    <t>3-6个月</t>
  </si>
  <si>
    <t>422201199005156089</t>
  </si>
  <si>
    <t>孝感市英才外国语学校</t>
  </si>
  <si>
    <t>高中</t>
  </si>
  <si>
    <t>湖北省孝感市孝南区航空路挂口村</t>
  </si>
  <si>
    <t>湖北省孝昌县花西乡曾刘村</t>
  </si>
  <si>
    <t>廖美寒</t>
  </si>
  <si>
    <t>0-3个月</t>
  </si>
  <si>
    <t>42220119890110088X</t>
  </si>
  <si>
    <t>华中科技大学</t>
  </si>
  <si>
    <t>经济管理</t>
  </si>
  <si>
    <t>湖北省孝感市孝南区分丝路</t>
  </si>
  <si>
    <t>湖北省孝感市孝南区广场街城站路215号</t>
  </si>
  <si>
    <t>武汉58</t>
  </si>
  <si>
    <t>刘磊</t>
  </si>
  <si>
    <t>男</t>
  </si>
  <si>
    <t>2018/7/1顺丰/锐翰项目组武汉58招聘主管异动为外勤组招聘专员</t>
  </si>
  <si>
    <t>25岁以下</t>
  </si>
  <si>
    <t>42220199709262218</t>
  </si>
  <si>
    <t>东西湖职业技术学院孝南分校</t>
  </si>
  <si>
    <t>无</t>
  </si>
  <si>
    <t>湖北省孝感市孝南区红光银都6栋2单元</t>
  </si>
  <si>
    <t>湖北省孝感市杨店镇产川村黄家湾25号</t>
  </si>
  <si>
    <t>徐琢</t>
  </si>
  <si>
    <t>421302199208250842</t>
  </si>
  <si>
    <t>湖北武汉</t>
  </si>
  <si>
    <t>中南民族大学</t>
  </si>
  <si>
    <t>药学</t>
  </si>
  <si>
    <t>本科</t>
  </si>
  <si>
    <t>湖北省孝感市孝南区长征南路万福新城</t>
  </si>
  <si>
    <t>湖北省武汉市洪山区南湖大道206号2-3-102</t>
  </si>
  <si>
    <t>方程</t>
  </si>
  <si>
    <t>422201199001141859</t>
  </si>
  <si>
    <t>工程学院</t>
  </si>
  <si>
    <t>湖北省孝感市孝南区朋兴乡挂口村1号</t>
  </si>
  <si>
    <t>外勤</t>
  </si>
  <si>
    <t>刘文</t>
  </si>
  <si>
    <t>422201199411091858</t>
  </si>
  <si>
    <t>车站三中</t>
  </si>
  <si>
    <t>湖北省孝感市孝南区复新城3栋203号</t>
  </si>
  <si>
    <t>湖北省孝感市孝南区朋兴乡挂口村89号</t>
  </si>
  <si>
    <t>高思敏</t>
  </si>
  <si>
    <t>420902199307126224</t>
  </si>
  <si>
    <t>孝感技术学院</t>
  </si>
  <si>
    <t>电子商务</t>
  </si>
  <si>
    <t>湖北省孝感市孝南区陡岗镇段湖村中高湾四组</t>
  </si>
  <si>
    <t>驻厂</t>
  </si>
  <si>
    <t>周慧兰</t>
  </si>
  <si>
    <t>驻厂专员</t>
  </si>
  <si>
    <t>42092119950805262X</t>
  </si>
  <si>
    <t>孝昌一中</t>
  </si>
  <si>
    <t>湖北省云梦县新恒大广场</t>
  </si>
  <si>
    <t>湖北省云梦县吴铺镇何店村</t>
  </si>
  <si>
    <t>华工高理项目组</t>
  </si>
  <si>
    <t>池蓉</t>
  </si>
  <si>
    <t>2-5年</t>
  </si>
  <si>
    <t>2016/11/1由孝感三只松鼠招聘主管晋升为项目经理；</t>
  </si>
  <si>
    <t>420902199301196221</t>
  </si>
  <si>
    <t>湖北工程学院</t>
  </si>
  <si>
    <t>电子技术应用</t>
  </si>
  <si>
    <t>湖北孝感市陡岗镇</t>
  </si>
  <si>
    <t>聂仕凯</t>
  </si>
  <si>
    <t>2017/10/1由孝感三只松鼠专员升为孝感三只松鼠主管；2018/5/1号由高理项目主管异动为顺丰/锐翰项目经理</t>
  </si>
  <si>
    <t>420923199005184391</t>
  </si>
  <si>
    <t>武汉机电工程学院</t>
  </si>
  <si>
    <t>机电一体化</t>
  </si>
  <si>
    <t>湖北省孝感市孝南区交通路三仙居1栋201</t>
  </si>
  <si>
    <t>湖北省孝感市沙河乡太平村</t>
  </si>
  <si>
    <t>苏敏</t>
  </si>
  <si>
    <t>2017/12/21由孝感三只松鼠赶集渠道专员转为58渠道专员</t>
  </si>
  <si>
    <t>30-40岁</t>
  </si>
  <si>
    <t>42090219871212210X</t>
  </si>
  <si>
    <t>龙店中学</t>
  </si>
  <si>
    <t>初中</t>
  </si>
  <si>
    <t>湖北省孝感市孝南区新铺镇苏家独屋</t>
  </si>
  <si>
    <t>湖北省孝感市云梦县沙河乡李店村</t>
  </si>
  <si>
    <t>李子厚</t>
  </si>
  <si>
    <t>422201199210086833</t>
  </si>
  <si>
    <t>东西湖职业学校</t>
  </si>
  <si>
    <t>湖北省孝感市孝南区毛陈镇</t>
  </si>
  <si>
    <t>湖北省孝感市孝南区毛陈镇东岳村8号</t>
  </si>
  <si>
    <t>舒静静</t>
  </si>
  <si>
    <t>2017/10/1由孝感三只松鼠专员升为孝感三只松鼠主管</t>
  </si>
  <si>
    <t>420921198711104849</t>
  </si>
  <si>
    <t>季店中学</t>
  </si>
  <si>
    <t>湖北省孝感市孝南区体育东路同升社区</t>
  </si>
  <si>
    <t>湖北省孝感市孝昌县季店乡群裕村</t>
  </si>
  <si>
    <t>喻友凤</t>
  </si>
  <si>
    <t>420902199109066486</t>
  </si>
  <si>
    <t>长湖中学</t>
  </si>
  <si>
    <t>湖北省孝感市孝南区卧龙乡七里村</t>
  </si>
  <si>
    <t>湖北省孝感市孝南区朋兴乡挂口村1组</t>
  </si>
  <si>
    <t>彭晴庆</t>
  </si>
  <si>
    <t>420923199002191326</t>
  </si>
  <si>
    <t>孝感工业学院</t>
  </si>
  <si>
    <t>计算机</t>
  </si>
  <si>
    <t>湖北省孝感市孝南区宝成路港达家园</t>
  </si>
  <si>
    <t>湖北省云梦县曾店镇长彭村冲口东组</t>
  </si>
  <si>
    <t>陈耀强</t>
  </si>
  <si>
    <t>2017/10/1由孝感三只松鼠58渠道专员转为外勤专员</t>
  </si>
  <si>
    <t>422201199206211873</t>
  </si>
  <si>
    <t>肖港二中</t>
  </si>
  <si>
    <t>湖北省孝感市孝南区孝天办事处龙店村</t>
  </si>
  <si>
    <t>杨慧</t>
  </si>
  <si>
    <t>42092119930722304X</t>
  </si>
  <si>
    <t>卢管中学</t>
  </si>
  <si>
    <t>湖北省孝感市孝南区航空路</t>
  </si>
  <si>
    <t>湖北省孝感市孝昌县邹岗镇民利村</t>
  </si>
  <si>
    <t>郑志强</t>
  </si>
  <si>
    <t>420902199411061838</t>
  </si>
  <si>
    <t>孝南高中</t>
  </si>
  <si>
    <t>湖北省孝感市孝南区北正街</t>
  </si>
  <si>
    <t>湖北省孝感市孝南区书院街北正街31号</t>
  </si>
  <si>
    <t>张海瑶</t>
  </si>
  <si>
    <t>420902199108016313</t>
  </si>
  <si>
    <t>英才高中</t>
  </si>
  <si>
    <t>湖北省孝感市孝南区东门小学</t>
  </si>
  <si>
    <t>湖北省孝感市孝南区陡岗镇胜利村楼房湾一组</t>
  </si>
  <si>
    <t>李康</t>
  </si>
  <si>
    <t>422201199608257313</t>
  </si>
  <si>
    <t>黄陂综合高中</t>
  </si>
  <si>
    <t>湖北省孝感市孝南区湾流汇</t>
  </si>
  <si>
    <t>湖北省孝感市孝南区三汊镇永福村</t>
  </si>
  <si>
    <t>孝感华工正源项目组</t>
  </si>
  <si>
    <t>熊丽</t>
  </si>
  <si>
    <t>2016/11/1由矢崎孝感招聘主管晋升为项目经理；</t>
  </si>
  <si>
    <t>420922198807127701</t>
  </si>
  <si>
    <t>湖北荆州</t>
  </si>
  <si>
    <t>商贸英语</t>
  </si>
  <si>
    <t>湖北省荆州市公安县章庄镇</t>
  </si>
  <si>
    <t>李虹</t>
  </si>
  <si>
    <t>2017/10/1由孝感矢崎58渠道专员转为孝感矢崎赶集渠道专员，2018/6/1由正源项目孝感58招聘专员升为孝感58招聘主管</t>
  </si>
  <si>
    <t>422201199210126540</t>
  </si>
  <si>
    <t>咸宁职业技术学院</t>
  </si>
  <si>
    <t>旅游</t>
  </si>
  <si>
    <t>湖北省孝感市孝南区书院街无线电公寓3栋3单元</t>
  </si>
  <si>
    <t>湖北省孝感市孝南区卧龙乡新苑村四组</t>
  </si>
  <si>
    <t>李贝</t>
  </si>
  <si>
    <t>422201199210011348</t>
  </si>
  <si>
    <t>湖北开放职业学院</t>
  </si>
  <si>
    <t>工商企业管理</t>
  </si>
  <si>
    <t>湖北省孝感市孝南区松达丽水湾</t>
  </si>
  <si>
    <t>湖北省孝感市车站街车站街115号-67号</t>
  </si>
  <si>
    <t>万改化</t>
  </si>
  <si>
    <t>42220119910202183X</t>
  </si>
  <si>
    <t>孝感一技校</t>
  </si>
  <si>
    <t>物流管理</t>
  </si>
  <si>
    <t>湖北省孝感市槐荫大道700号</t>
  </si>
  <si>
    <t>湖北省孝感市孝南区书院街机砖厂宿舍1号</t>
  </si>
  <si>
    <t>胡盼</t>
  </si>
  <si>
    <t>422201199508025929</t>
  </si>
  <si>
    <t>湖北工程学院新技术学院</t>
  </si>
  <si>
    <t>会计电算化</t>
  </si>
  <si>
    <t>湖北省孝感市孝南区肖港镇肖港初中对面</t>
  </si>
  <si>
    <t>湖北省孝感市孝南区肖港镇杨桥村</t>
  </si>
  <si>
    <t>金娣</t>
  </si>
  <si>
    <t>420921199206244626</t>
  </si>
  <si>
    <t>孝感生物工程</t>
  </si>
  <si>
    <t>湖北省孝感市孝南区新华街南门桥村7组</t>
  </si>
  <si>
    <t>刘超</t>
  </si>
  <si>
    <t>2018/6/1由正源项目外勤招聘专员升为外勤招聘主管</t>
  </si>
  <si>
    <t>422201199005201839</t>
  </si>
  <si>
    <t>实验中学</t>
  </si>
  <si>
    <t>湖北省孝感市孝南区朋兴乡挂口村校前路27号</t>
  </si>
  <si>
    <t>湖北省孝感市朋兴乡挂口村67号</t>
  </si>
  <si>
    <t>张娟</t>
  </si>
  <si>
    <t>420902199911127346</t>
  </si>
  <si>
    <t>武汉广播电视学校</t>
  </si>
  <si>
    <t>城市轨道</t>
  </si>
  <si>
    <t>湖北省孝感市孝南区三汊镇赵陈村张桥湾305号</t>
  </si>
  <si>
    <t>湖北省孝感市孝南区三汊镇赵陈村张桥湾306号</t>
  </si>
  <si>
    <t>彭丽华</t>
  </si>
  <si>
    <t>420921199103263066</t>
  </si>
  <si>
    <t>邹岗中学</t>
  </si>
  <si>
    <t>湖北省孝感市孝南区魏站村裕祺新城小区1栋501</t>
  </si>
  <si>
    <t>湖北省孝感市孝昌县邹岗镇杨堰村彭家湾</t>
  </si>
  <si>
    <t>圣辉/华楷项目组</t>
  </si>
  <si>
    <t>张鹏飞</t>
  </si>
  <si>
    <t>2017/10/1由孝感矢崎招聘专员升为孝感矢崎主管；2018/6/1由正源项目外勤招聘主管升为华楷项目经理</t>
  </si>
  <si>
    <t>422201199001210818</t>
  </si>
  <si>
    <t>湖北职业技术学院</t>
  </si>
  <si>
    <t>建筑</t>
  </si>
  <si>
    <t>湖北省孝感市孝南区城站路30号</t>
  </si>
  <si>
    <t>湖北省孝感市孝南区广场街城站路30号</t>
  </si>
  <si>
    <t>张燕</t>
  </si>
  <si>
    <t>2018/6/1由正源项目外勤招聘专员升为华揩项目58招聘主管</t>
  </si>
  <si>
    <t>18872084965</t>
  </si>
  <si>
    <t>420302199306270942</t>
  </si>
  <si>
    <t>湖北省孝感市孝南区孝天办事处魏站村</t>
  </si>
  <si>
    <t>罗江山</t>
  </si>
  <si>
    <t>420901199110271237</t>
  </si>
  <si>
    <t>中央广播电视大学</t>
  </si>
  <si>
    <t>行政管理</t>
  </si>
  <si>
    <t>湖北省孝感市孝南区罗坡村</t>
  </si>
  <si>
    <t>安梦蝶</t>
  </si>
  <si>
    <t>420921199810014683</t>
  </si>
  <si>
    <t>孝昌县第一高级中学</t>
  </si>
  <si>
    <t>湖北省孝感市孝南区理丝小区</t>
  </si>
  <si>
    <t>湖北省孝昌县花园镇红畈村十组</t>
  </si>
  <si>
    <t>刘琦</t>
  </si>
  <si>
    <t xml:space="preserve">2018/6/1由正源项目外勤招聘专员异动为华揩项目58招聘专员
</t>
  </si>
  <si>
    <t>422201198910250812</t>
  </si>
  <si>
    <t>湖北经济学院</t>
  </si>
  <si>
    <t>视觉传达</t>
  </si>
  <si>
    <t>湖北省份孝感市孝南区乾坤豪府</t>
  </si>
  <si>
    <t>湖北省孝感市孝南区广场街仙女路1号</t>
  </si>
  <si>
    <t>周念</t>
  </si>
  <si>
    <t>420921199803103020</t>
  </si>
  <si>
    <t>卓宇高中</t>
  </si>
  <si>
    <t>湖北省孝感市孝南区火车站</t>
  </si>
  <si>
    <t>湖北省孝感市孝昌县邹岗镇周庙村</t>
  </si>
  <si>
    <t>黄楚沙</t>
  </si>
  <si>
    <t>420902199602295987</t>
  </si>
  <si>
    <t>城南中学</t>
  </si>
  <si>
    <t>湖北省孝感市孝南区东莞小区</t>
  </si>
  <si>
    <t>湖北省孝感市孝南区肖港镇</t>
  </si>
  <si>
    <t>黄艳涛</t>
  </si>
  <si>
    <t>42220119801029721X</t>
  </si>
  <si>
    <t>湖北省孝感市孝南区东山头原种场竹子巷村二组</t>
  </si>
  <si>
    <t>王慧慈</t>
  </si>
  <si>
    <t>420902198708077449</t>
  </si>
  <si>
    <t>湖北工业学校</t>
  </si>
  <si>
    <t>湖北省孝感市孝南区闵集乡三联村方湾</t>
  </si>
  <si>
    <t>RPO项目组</t>
  </si>
  <si>
    <t>杨星</t>
  </si>
  <si>
    <t>2017/10/1由孝感矢崎招聘专员升为孝感矢崎主管</t>
  </si>
  <si>
    <t>422201199502115923</t>
  </si>
  <si>
    <t>湖北第二师范学院</t>
  </si>
  <si>
    <t>会计</t>
  </si>
  <si>
    <t>湖北省孝感市孝南区城站路体育新村</t>
  </si>
  <si>
    <t>湖北省孝感市孝南区陡岗镇朝阳村</t>
  </si>
  <si>
    <t>夏敏</t>
  </si>
  <si>
    <t>2018/8/1正源项目组孝感58招聘专员升为RPO组招聘主管</t>
  </si>
  <si>
    <t>422201199008243225</t>
  </si>
  <si>
    <t>武汉理工大学</t>
  </si>
  <si>
    <t>湖北省孝感市孝南区八里街228号</t>
  </si>
  <si>
    <t>湖北省孝感市孝南区西河镇西河街黄孝路42号</t>
  </si>
  <si>
    <t>唐天柳</t>
  </si>
  <si>
    <t>2018/8/1正源项目组孝感58招聘专员异动为RPO组招聘专员</t>
  </si>
  <si>
    <t>42220119951108222X</t>
  </si>
  <si>
    <t>商务英语</t>
  </si>
  <si>
    <t>湖北省孝感市孝南区神水街</t>
  </si>
  <si>
    <t>湖北省孝感市孝南区杨店镇焕新村52号</t>
  </si>
  <si>
    <t>丁婷</t>
  </si>
  <si>
    <t>420923199012231782</t>
  </si>
  <si>
    <t>武汉市财贸学校</t>
  </si>
  <si>
    <t>湖北省孝感市孝南区金川国际</t>
  </si>
  <si>
    <t>湖北省孝感市开发区丹阳办事处红光村七组19号</t>
  </si>
  <si>
    <t>李依</t>
  </si>
  <si>
    <t>42220119961212592X</t>
  </si>
  <si>
    <t>武汉交通职业学院</t>
  </si>
  <si>
    <t>市场营销</t>
  </si>
  <si>
    <t>湖北省份孝感市孝南区火车站</t>
  </si>
  <si>
    <t>湖北省孝感市孝南区肖港镇大联村</t>
  </si>
  <si>
    <t>爱普科斯/三只松鼠项目组</t>
  </si>
  <si>
    <t>刘小明</t>
  </si>
  <si>
    <t>2018/5/1号由高理项目招聘专员升为高理项目招聘主管</t>
  </si>
  <si>
    <t>422201199111271830</t>
  </si>
  <si>
    <t>孝感三中</t>
  </si>
  <si>
    <t>湖北省孝感市孝南区朋兴乡挂口村校前路33号</t>
  </si>
  <si>
    <t>湖北省孝感市孝南区朋兴乡挂口村95号</t>
  </si>
  <si>
    <t>孙双双</t>
  </si>
  <si>
    <t>2017/10/1由孝感三只松鼠58渠道专员转为赶集渠道专员</t>
  </si>
  <si>
    <t>411481198912088441</t>
  </si>
  <si>
    <t>河南永城</t>
  </si>
  <si>
    <t>商丘市科技学院</t>
  </si>
  <si>
    <t>电子</t>
  </si>
  <si>
    <t>湖北省孝感市孝南区城站路237号</t>
  </si>
  <si>
    <t>河南省永城市酇城镇王楼村孙小阁西组048号</t>
  </si>
  <si>
    <t>罗晶</t>
  </si>
  <si>
    <t>420902198805200867</t>
  </si>
  <si>
    <t>湖北省孝感市孝南区分丝南路阳光学苑</t>
  </si>
  <si>
    <t>湖北省孝感市广场街三里村5组</t>
  </si>
  <si>
    <t>胡铮</t>
  </si>
  <si>
    <t>420902199902270853</t>
  </si>
  <si>
    <t>汽修</t>
  </si>
  <si>
    <t>湖北省孝感市孝南区八里街188号</t>
  </si>
  <si>
    <t>湖北省孝感市广场街一宫村5组15号</t>
  </si>
  <si>
    <t>余倩文</t>
  </si>
  <si>
    <t>422202199910224228</t>
  </si>
  <si>
    <t>应城市中等职业技术学校</t>
  </si>
  <si>
    <t>护理</t>
  </si>
  <si>
    <t>湖北省孝感市孝南区宇济商贸城</t>
  </si>
  <si>
    <t>湖北省应城市杨河镇汪店村新肖湾22</t>
  </si>
  <si>
    <t>张烈</t>
  </si>
  <si>
    <t>鄂州</t>
  </si>
  <si>
    <t>420703199301226211</t>
  </si>
  <si>
    <t>湖北鄂州</t>
  </si>
  <si>
    <t>汉口学院</t>
  </si>
  <si>
    <t>专科</t>
  </si>
  <si>
    <t>湖北省鄂州市葛店开发区阳光香榭</t>
  </si>
  <si>
    <t>湖北省鄂州市华容区段店镇张湾村张家大湾</t>
  </si>
  <si>
    <t>0711-3750580</t>
  </si>
  <si>
    <t>孝感邮政项目组</t>
  </si>
  <si>
    <t>杨兵强</t>
  </si>
  <si>
    <t>420901198405241110</t>
  </si>
  <si>
    <t>十堰市汽车工业学校</t>
  </si>
  <si>
    <t>机械制造</t>
  </si>
  <si>
    <t>湖北省孝感市文化东路城东村511号</t>
  </si>
  <si>
    <t>湖北省孝感市开发区丹阳办事处文化东路20号</t>
  </si>
  <si>
    <t>行政部</t>
  </si>
  <si>
    <t>邓文亚</t>
  </si>
  <si>
    <t>行政文员</t>
  </si>
  <si>
    <t>511623199508282985</t>
  </si>
  <si>
    <t>四川广安</t>
  </si>
  <si>
    <t>成都纺织高等专科学校</t>
  </si>
  <si>
    <t>湖北省孝感市孝南区城东社区358号</t>
  </si>
  <si>
    <t>四川省邻水县坛同镇石墙咀村</t>
  </si>
  <si>
    <t>肖瑶</t>
  </si>
  <si>
    <t>大厅主管</t>
  </si>
  <si>
    <t>13476501488</t>
  </si>
  <si>
    <t>422201198410016245</t>
  </si>
  <si>
    <t>孝感市长征路214号</t>
  </si>
  <si>
    <t>孝感市城站路154号</t>
  </si>
  <si>
    <t>13797138116</t>
  </si>
  <si>
    <t>刘婷</t>
  </si>
  <si>
    <t>社保专员</t>
  </si>
  <si>
    <t>18727517887</t>
  </si>
  <si>
    <t>422201198901060822</t>
  </si>
  <si>
    <t>湖北广电</t>
  </si>
  <si>
    <t>湖北省孝感市航空路</t>
  </si>
  <si>
    <t>湖北省孝感市城站路76号</t>
  </si>
  <si>
    <t>13871900231</t>
  </si>
  <si>
    <t>祁默</t>
  </si>
  <si>
    <t>13617122061</t>
  </si>
  <si>
    <t>422201198706020817</t>
  </si>
  <si>
    <t>电大</t>
  </si>
  <si>
    <t>孝感城站路109号</t>
  </si>
  <si>
    <t>孝南区广场街城站路109号</t>
  </si>
  <si>
    <t>13995866063</t>
  </si>
  <si>
    <t>杨茜</t>
  </si>
  <si>
    <t>薪酬专员</t>
  </si>
  <si>
    <t>18995699021</t>
  </si>
  <si>
    <t>422201198711240822</t>
  </si>
  <si>
    <t>经济学</t>
  </si>
  <si>
    <t>湖北省孝感市孝南区广场街</t>
  </si>
  <si>
    <t>13986508238</t>
  </si>
  <si>
    <t>贺维维</t>
  </si>
  <si>
    <t>出纳专员</t>
  </si>
  <si>
    <t>15571218204</t>
  </si>
  <si>
    <t>420921199211142624</t>
  </si>
  <si>
    <t>孝感市广播电视大学</t>
  </si>
  <si>
    <t>黄陂东路</t>
  </si>
  <si>
    <t>湖北省孝昌县周巷镇绿林村一组</t>
  </si>
  <si>
    <t>胡菁</t>
  </si>
  <si>
    <t>合同专员</t>
  </si>
  <si>
    <t>18371205089</t>
  </si>
  <si>
    <t>42220119931208592X</t>
  </si>
  <si>
    <t>湖北工业职业技术学院</t>
  </si>
  <si>
    <t>航空服务</t>
  </si>
  <si>
    <t>湖北省孝感市开发区丹阳办事处文化路35号</t>
  </si>
  <si>
    <t>陈雨晰</t>
  </si>
  <si>
    <t>票务专员</t>
  </si>
  <si>
    <t>422201199604260021</t>
  </si>
  <si>
    <t xml:space="preserve">湖北财税职业学院 </t>
  </si>
  <si>
    <t>税务</t>
  </si>
  <si>
    <t>湖北省孝感市孝南区九真九组37号</t>
  </si>
  <si>
    <t>湖北省孝感市孝南区书院街后湖边57号</t>
  </si>
  <si>
    <t>离职情况</t>
  </si>
  <si>
    <t>工资截止时间</t>
  </si>
  <si>
    <t>工资发放时间</t>
  </si>
  <si>
    <t>自离离职日期</t>
  </si>
  <si>
    <t>办理离职日期</t>
  </si>
  <si>
    <t>学历分段</t>
  </si>
  <si>
    <t>孝感三只松鼠项目组</t>
  </si>
  <si>
    <t>汪冰霞</t>
  </si>
  <si>
    <t>李青</t>
  </si>
  <si>
    <t>离职</t>
  </si>
  <si>
    <t>42092119930624384x</t>
  </si>
  <si>
    <t>小河中学</t>
  </si>
  <si>
    <t>湖北省孝感市孝南区长征路65号</t>
  </si>
  <si>
    <t>湖北省孝感市孝昌县小河镇铁岗村一组</t>
  </si>
  <si>
    <t>顺丰/金红叶项目组</t>
  </si>
  <si>
    <t>吴俊杰</t>
  </si>
  <si>
    <t>唐婷</t>
  </si>
  <si>
    <t>422201198909010432</t>
  </si>
  <si>
    <t>孝感第一技校</t>
  </si>
  <si>
    <t>湖北省孝感市孝南区南大经济开发区三军帅府</t>
  </si>
  <si>
    <t>王正平</t>
  </si>
  <si>
    <t>自离</t>
  </si>
  <si>
    <t>420281199010036145</t>
  </si>
  <si>
    <t>黄石起源中等专业学校</t>
  </si>
  <si>
    <t>平面设计</t>
  </si>
  <si>
    <t>湖北省孝感市云梦县沙河乡</t>
  </si>
  <si>
    <t>湖北省大冶市陈贵镇雷山村下王家湾12组</t>
  </si>
  <si>
    <t>乐淑君</t>
  </si>
  <si>
    <t>422201199102276023</t>
  </si>
  <si>
    <t>恩施市一中</t>
  </si>
  <si>
    <t>湖北省孝感市孝南区园林路41号</t>
  </si>
  <si>
    <t>湖北省恩施市土司路106号</t>
  </si>
  <si>
    <t>孝感矢崎项目组</t>
  </si>
  <si>
    <t>李志娟</t>
  </si>
  <si>
    <t>刘庆</t>
  </si>
  <si>
    <t>42220219930322244x</t>
  </si>
  <si>
    <t>孝感工业学校</t>
  </si>
  <si>
    <t>湖北省孝感市孝南区孝感学院一宫社区</t>
  </si>
  <si>
    <t>湖北省应城市郎君镇伍份村</t>
  </si>
  <si>
    <t>邓素敏</t>
  </si>
  <si>
    <t>422201199208196427</t>
  </si>
  <si>
    <t>湖北省孝感市孝感去陡岗池庙7组</t>
  </si>
  <si>
    <t>湖北省孝感市卧龙邓院村2组</t>
  </si>
  <si>
    <t>潘莲杰</t>
  </si>
  <si>
    <t>420901199212301249</t>
  </si>
  <si>
    <t>湖北红人职业学校</t>
  </si>
  <si>
    <t>服装制版设计</t>
  </si>
  <si>
    <t>湖北省孝感市开发区丹阳办事处</t>
  </si>
  <si>
    <t>湖北省孝感市开发区丹阳办事处共青村六组641号</t>
  </si>
  <si>
    <t>孝感爱普科斯项目组</t>
  </si>
  <si>
    <t>陈肖</t>
  </si>
  <si>
    <t>戴宇琴</t>
  </si>
  <si>
    <t>420922199512160056</t>
  </si>
  <si>
    <t>金融工程</t>
  </si>
  <si>
    <t>湖北省孝感市孝南区黄陂大道</t>
  </si>
  <si>
    <t>张小芳</t>
  </si>
  <si>
    <t>420902199012082105</t>
  </si>
  <si>
    <t>孝感农校</t>
  </si>
  <si>
    <t>湖北省孝感市孝南区交通东路</t>
  </si>
  <si>
    <t>湖北省孝感市孝南区草埔村张湾</t>
  </si>
  <si>
    <t>三只松鼠项目组</t>
  </si>
  <si>
    <t>汤雨希</t>
  </si>
  <si>
    <t>422201199207040842</t>
  </si>
  <si>
    <t>湖北省孝感市孝南区三里村5组</t>
  </si>
  <si>
    <t>李童</t>
  </si>
  <si>
    <t>422201199512150829</t>
  </si>
  <si>
    <t>湖北省孝感市孝南区孝高全州公寓附近</t>
  </si>
  <si>
    <t>湖北省孝感市孝南区广场街城站路109号</t>
  </si>
  <si>
    <t>黄奇为</t>
  </si>
  <si>
    <t>420921199211102614</t>
  </si>
  <si>
    <t>湖北省孝感市孝南区孝柴小区</t>
  </si>
  <si>
    <t>湖北省孝感市孝南区广场街建设路212号</t>
  </si>
  <si>
    <t>夏功钦</t>
  </si>
  <si>
    <t>尹雷</t>
  </si>
  <si>
    <t>133-2990-1810</t>
  </si>
  <si>
    <t>420821199111263031</t>
  </si>
  <si>
    <t>湖北孝昌</t>
  </si>
  <si>
    <t>湖北开放职业技术学院</t>
  </si>
  <si>
    <t>湖北省孝昌县邹港镇</t>
  </si>
  <si>
    <t>矢崎汽车项目组</t>
  </si>
  <si>
    <t>胡力</t>
  </si>
  <si>
    <t>420902199301186234</t>
  </si>
  <si>
    <t>湖北感市</t>
  </si>
  <si>
    <t>武汉供销商业学校</t>
  </si>
  <si>
    <t>湖北省孝感市孝南区陡岗镇罗河村胡家柳林1组</t>
  </si>
  <si>
    <t>许婉</t>
  </si>
  <si>
    <t>422201199507151886</t>
  </si>
  <si>
    <t>湖北省孝感市孝南区中建国际花园</t>
  </si>
  <si>
    <t>湖北省孝感市孝南区新浦镇六角地村</t>
  </si>
  <si>
    <t>余靓</t>
  </si>
  <si>
    <t>420921200010114622</t>
  </si>
  <si>
    <t>湖北省孝感市孝南区黄陂大道公路段宿舍3单元601室</t>
  </si>
  <si>
    <t>湖北省孝感市孝南区孝昌县余陈村8组</t>
  </si>
  <si>
    <t>李露</t>
  </si>
  <si>
    <t>420902199708172125</t>
  </si>
  <si>
    <t>湖北省孝感市孝南区长征南路万福新城13栋1601室</t>
  </si>
  <si>
    <t>湖北省孝感市孝南区大东门外正街74号</t>
  </si>
  <si>
    <t>骆乾坤</t>
  </si>
  <si>
    <t>422201198711210455</t>
  </si>
  <si>
    <t>华中农业大学</t>
  </si>
  <si>
    <t>信息管理与服务</t>
  </si>
  <si>
    <t>湖北省孝感市孝南区槐荫大道88号</t>
  </si>
  <si>
    <t>湖北省孝感市孝南区万富新城11栋</t>
  </si>
  <si>
    <t>喻艳华</t>
  </si>
  <si>
    <t>段雪雪</t>
  </si>
  <si>
    <t>420923199011274406</t>
  </si>
  <si>
    <t>云梦梦泽高中</t>
  </si>
  <si>
    <t>湖北省孝感市孝南区文化东路航天医院对面</t>
  </si>
  <si>
    <t>湖北省孝感市云梦县沙河乡黄渡村喻杨湾9组</t>
  </si>
  <si>
    <t>徐家军</t>
  </si>
  <si>
    <t>420923199309264454</t>
  </si>
  <si>
    <t>云梦中等技术学院</t>
  </si>
  <si>
    <t>电子技术</t>
  </si>
  <si>
    <t>湖北省孝感市孝南区胜利街城市花园</t>
  </si>
  <si>
    <t>湖北省孝感市云梦县沙河乡口徐村</t>
  </si>
  <si>
    <t>于燕楠</t>
  </si>
  <si>
    <t>422201199406270851</t>
  </si>
  <si>
    <t>湖北省孝感市孝南区冰晶玫瑰苑9栋</t>
  </si>
  <si>
    <t>湖北省孝感市孝南区文化路广场街56号</t>
  </si>
  <si>
    <t>杨媛</t>
  </si>
  <si>
    <t>420902199402032260</t>
  </si>
  <si>
    <t>湖北省孝感市孝南区永新路31号</t>
  </si>
  <si>
    <t>周莲</t>
  </si>
  <si>
    <t>422201199801047326</t>
  </si>
  <si>
    <t>湖北省孝感市孝南区毛陈镇井集贸市场3单元</t>
  </si>
  <si>
    <t>湖北省孝感市孝南区三汊镇岳岗村蔡陈湾</t>
  </si>
  <si>
    <t>0712-2609367</t>
  </si>
  <si>
    <t>汤培</t>
  </si>
  <si>
    <t>422201199003190849</t>
  </si>
  <si>
    <t>车站中学</t>
  </si>
  <si>
    <t>湖北省孝感市孝南区分丝南路120号</t>
  </si>
  <si>
    <t>湖北省孝感市孝南区广场街三里村5组</t>
  </si>
  <si>
    <t>李晶1</t>
  </si>
  <si>
    <t>422201199406271862</t>
  </si>
  <si>
    <t>湖北省孝感市孝南区孝汉大道怀仁路东方国际城8栋1单元</t>
  </si>
  <si>
    <t>湖北省孝感市孝天办事处新铺镇草铺村3房湾</t>
  </si>
  <si>
    <t>潘文娇</t>
  </si>
  <si>
    <t>422201198910166506</t>
  </si>
  <si>
    <t>湖北孝感工业学校</t>
  </si>
  <si>
    <t>湖北省孝感市孝南区卧龙乡金星村5组</t>
  </si>
  <si>
    <t>湖北省孝感市孝南区卧龙乡三合村1组</t>
  </si>
  <si>
    <t>刘立</t>
  </si>
  <si>
    <t>422201199208060837</t>
  </si>
  <si>
    <t>模具</t>
  </si>
  <si>
    <t>湖北省孝感市孝南区广场街理丝路15号</t>
  </si>
  <si>
    <t>杨险文</t>
  </si>
  <si>
    <t>421381199710282132</t>
  </si>
  <si>
    <t>湖北省孝感市孝南区挂口村宝航新苑</t>
  </si>
  <si>
    <t>湖北省广水市十里办事处向荣村徐家湾4组</t>
  </si>
  <si>
    <t>汪忠遥</t>
  </si>
  <si>
    <t>422201199605016012</t>
  </si>
  <si>
    <t>武昌职业学院</t>
  </si>
  <si>
    <t>湖北省孝感市孝南区体育新村1栋201</t>
  </si>
  <si>
    <t>湖北省孝感市孝南区肖港镇农三村</t>
  </si>
  <si>
    <t>肖珊</t>
  </si>
  <si>
    <t>42220199707030843</t>
  </si>
  <si>
    <t>湖北财税职业学院</t>
  </si>
  <si>
    <t>湖北省孝感市孝南区建设路西路</t>
  </si>
  <si>
    <t>湖北省孝感市孝南区一宫社区肖家湾28号</t>
  </si>
  <si>
    <t>卢佩伟</t>
  </si>
  <si>
    <t>420921199510084778</t>
  </si>
  <si>
    <t>武汉铁路司机学校</t>
  </si>
  <si>
    <t>湖北省孝感市孝南区西河镇家景苑</t>
  </si>
  <si>
    <t>湖北省孝感市孝昌县平安大道2号</t>
  </si>
  <si>
    <t>梁霞</t>
  </si>
  <si>
    <t>420902199709166827</t>
  </si>
  <si>
    <t>黄陂路高中</t>
  </si>
  <si>
    <t>湖北省孝感市孝南区毛陈镇春云路</t>
  </si>
  <si>
    <t>湖北省孝感市孝南区毛陈镇梁桥村大房弯3组</t>
  </si>
  <si>
    <t>422201198909246461</t>
  </si>
  <si>
    <t>中专/技校</t>
  </si>
  <si>
    <t>湖北省孝感市卧龙乡西闸村5组</t>
  </si>
  <si>
    <t>万静</t>
  </si>
  <si>
    <t>420902199501027326</t>
  </si>
  <si>
    <t>湖北省孝感市孝南区黄陂西路万佳豪庭</t>
  </si>
  <si>
    <t>湖北省孝感市孝南区车站街郑阁屋脊湾</t>
  </si>
  <si>
    <t>422201199703016825</t>
  </si>
  <si>
    <t>湖北省孝感市孝南区文化东路479号</t>
  </si>
  <si>
    <t>湖北省孝感市孝南区毛陈镇同欢村32号</t>
  </si>
  <si>
    <t>湖北省孝感市云梦县曾店镇长彭村冲口东组</t>
  </si>
  <si>
    <t>杨争</t>
  </si>
  <si>
    <t>无工资</t>
  </si>
  <si>
    <t>42092119910708281x</t>
  </si>
  <si>
    <t>双峰中学</t>
  </si>
  <si>
    <t>湖北省孝感市孝南区长征路城市绿洲</t>
  </si>
  <si>
    <t>湖北省孝感市孝昌县丰山镇洪益村四组</t>
  </si>
  <si>
    <t>黄思琦</t>
  </si>
  <si>
    <t>42091199105220826</t>
  </si>
  <si>
    <t>数控</t>
  </si>
  <si>
    <t>湖北省孝感市孝南区黄陂西路</t>
  </si>
  <si>
    <t>湖北省孝感市孝南区三里棚派出所</t>
  </si>
  <si>
    <t>杨露</t>
  </si>
  <si>
    <t>42092119900104281x</t>
  </si>
  <si>
    <t>赵蕾</t>
  </si>
  <si>
    <t>350822199103054961</t>
  </si>
  <si>
    <t>闽南师范大学</t>
  </si>
  <si>
    <t>电子信息工程</t>
  </si>
  <si>
    <t>湖北省孝感市孝南区三里小区3栋4单元302</t>
  </si>
  <si>
    <t>福建省龙岩市永定县龙潭镇枫林村军营</t>
  </si>
  <si>
    <t>徐晨思</t>
  </si>
  <si>
    <t>420902199302051905</t>
  </si>
  <si>
    <t>湖北省孝感市孝南区胜利街阳光美苑2栋3单元101</t>
  </si>
  <si>
    <t>湖北省孝感市朋兴乡淮河村4组</t>
  </si>
  <si>
    <t>匡文卓</t>
  </si>
  <si>
    <t>420902199007106176</t>
  </si>
  <si>
    <t>肖港第二高级中学</t>
  </si>
  <si>
    <t>湖北省孝感市孝南区肖港镇匡埠村</t>
  </si>
  <si>
    <t>潘艳霞</t>
  </si>
  <si>
    <t>420923199406122482</t>
  </si>
  <si>
    <t>湖北省孝感市孝南区开发区航空路六合工业园</t>
  </si>
  <si>
    <t>2017.9.2</t>
  </si>
  <si>
    <t>2020.9.2</t>
  </si>
  <si>
    <t>黄柳林</t>
  </si>
  <si>
    <t>420921199802102640</t>
  </si>
  <si>
    <t>湖北省孝感市孝南区预计槐荫天地4栋1702</t>
  </si>
  <si>
    <t>湖北省孝感市孝昌县周巷镇双峰村</t>
  </si>
  <si>
    <t>杨雨婷</t>
  </si>
  <si>
    <t>程争</t>
  </si>
  <si>
    <t>422201199709127921</t>
  </si>
  <si>
    <t>湖北省孝感市孝南区和平街17号</t>
  </si>
  <si>
    <t>湖北省孝感市孝南区闵集乡杨家田</t>
  </si>
  <si>
    <t>严家伦</t>
  </si>
  <si>
    <t>422201199101150410</t>
  </si>
  <si>
    <t>孝感市一技校</t>
  </si>
  <si>
    <t>湖北省孝感市孝南区玉泉路</t>
  </si>
  <si>
    <t>湖北省孝感市孝南区新华街枚宁关南25号</t>
  </si>
  <si>
    <t>刘力文</t>
  </si>
  <si>
    <t>422201199312120836</t>
  </si>
  <si>
    <t>湖北省孝感市孝南区全州4栋4单元</t>
  </si>
  <si>
    <t>湖北省孝感市孝南区广场街49号</t>
  </si>
  <si>
    <t>2017.6.20</t>
  </si>
  <si>
    <t>2020.6.20</t>
  </si>
  <si>
    <t>高航</t>
  </si>
  <si>
    <t>42020319950325431X</t>
  </si>
  <si>
    <t>物理学</t>
  </si>
  <si>
    <t>湖北省孝感市孝南区湖北工程学院</t>
  </si>
  <si>
    <t>湖北省黄石市黄石港区灵官路100号2栋537室</t>
  </si>
  <si>
    <t>封涛</t>
  </si>
  <si>
    <t>420901199506041112</t>
  </si>
  <si>
    <t>武汉软件工程职业学院</t>
  </si>
  <si>
    <t>汽车检测与维修</t>
  </si>
  <si>
    <t>湖北省孝感市孝南区长征路汉光小区23栋106号</t>
  </si>
  <si>
    <t>湖北省孝感市开发区丹阳办事处长征路257号23栋106</t>
  </si>
  <si>
    <t>2017.8.31</t>
  </si>
  <si>
    <t>2020.8.31</t>
  </si>
  <si>
    <t>刘岩峰</t>
  </si>
  <si>
    <t>42090219950618083X</t>
  </si>
  <si>
    <t>工程管理</t>
  </si>
  <si>
    <t>湖北省孝感市航空路挂口村</t>
  </si>
  <si>
    <t>湖北省孝感市北京一路</t>
  </si>
  <si>
    <t>闵文婷</t>
  </si>
  <si>
    <t>420921198912122621</t>
  </si>
  <si>
    <t>长江大学</t>
  </si>
  <si>
    <t>园艺</t>
  </si>
  <si>
    <t>湖北省孝感市城站路范家淌123号</t>
  </si>
  <si>
    <t>湖北省孝昌县周巷镇青山村7组</t>
  </si>
  <si>
    <t>2017.8.4</t>
  </si>
  <si>
    <t>2020.8.5</t>
  </si>
  <si>
    <t>槐荫论坛</t>
  </si>
  <si>
    <t>杨金东</t>
  </si>
  <si>
    <t>龙芸蕾</t>
  </si>
  <si>
    <t>420982199411258130</t>
  </si>
  <si>
    <t>湖北省安陆市孛畈镇曹棚村7组</t>
  </si>
  <si>
    <t>沈天磊</t>
  </si>
  <si>
    <t>422201199109241851</t>
  </si>
  <si>
    <t>湖北省孝感市孝南区英伦风情沈新大道3号楼1单元3楼</t>
  </si>
  <si>
    <t>湖北省孝感市孝南区朋兴乡沈新村416号</t>
  </si>
  <si>
    <t>2017.10.12</t>
  </si>
  <si>
    <t>2020.10.12</t>
  </si>
  <si>
    <t>邱小玉</t>
  </si>
  <si>
    <t>万莹</t>
  </si>
  <si>
    <t>420922198701164641</t>
  </si>
  <si>
    <t>大悟三中</t>
  </si>
  <si>
    <t>湖北省孝感市孝南区柳岸春城15栋1单元1203</t>
  </si>
  <si>
    <t>湖北省孝感市大悟县河口镇邱岗村54号</t>
  </si>
  <si>
    <t>外勤组</t>
  </si>
  <si>
    <t>涂文其</t>
  </si>
  <si>
    <t>422201199805051824</t>
  </si>
  <si>
    <t>湖北航天工业学校</t>
  </si>
  <si>
    <t>湖北省孝感市孝南区开发区七院村大湖湾49号</t>
  </si>
  <si>
    <t>湖北省孝感市孝南区朋兴乡长风村一组</t>
  </si>
  <si>
    <t>黄文婷</t>
  </si>
  <si>
    <t>42098320004160066</t>
  </si>
  <si>
    <t>湖北省旅游学校</t>
  </si>
  <si>
    <t>酒店管理</t>
  </si>
  <si>
    <t>湖北省孝感市孝南区学院路南大门</t>
  </si>
  <si>
    <t>湖北省孝昌县花园镇平安路2号</t>
  </si>
  <si>
    <t>2017.9.27</t>
  </si>
  <si>
    <t>2020.9.27</t>
  </si>
  <si>
    <t>唐慧丽</t>
  </si>
  <si>
    <t>431128199311160049</t>
  </si>
  <si>
    <t>湖南永州</t>
  </si>
  <si>
    <t>新田一中</t>
  </si>
  <si>
    <t>湖北省孝感市孝南区大胡家湾</t>
  </si>
  <si>
    <t>湖南省永州市新田县柏家村6组</t>
  </si>
  <si>
    <t>2017.10.10</t>
  </si>
  <si>
    <t>2020.10.10</t>
  </si>
  <si>
    <t>佘能</t>
  </si>
  <si>
    <t>自离无工资</t>
  </si>
  <si>
    <t>13995850252</t>
  </si>
  <si>
    <t>422201199110171977</t>
  </si>
  <si>
    <t>湖北省孝感市开发区孝天办事处吴龙村</t>
  </si>
  <si>
    <t>15342535303</t>
  </si>
  <si>
    <t>2017.4.7</t>
  </si>
  <si>
    <t>2020.4.7</t>
  </si>
  <si>
    <t>13094156320</t>
  </si>
  <si>
    <t>420923199309184040</t>
  </si>
  <si>
    <t>湖北云梦</t>
  </si>
  <si>
    <t>湖北省孝感市孝南区交通路三里小区1栋1单元</t>
  </si>
  <si>
    <t>湖北省云梦县伍洛镇万在村2组</t>
  </si>
  <si>
    <t>13197362721</t>
  </si>
  <si>
    <t>2016.5.19</t>
  </si>
  <si>
    <t>2019.5.19</t>
  </si>
  <si>
    <t>谈丽萍</t>
  </si>
  <si>
    <t>420902199306166427</t>
  </si>
  <si>
    <t>武汉东西湖职校</t>
  </si>
  <si>
    <t>湖北省孝感市孝南区卧龙乡夹沟村2组</t>
  </si>
  <si>
    <t>2017.9.28</t>
  </si>
  <si>
    <t>2020.9.28</t>
  </si>
  <si>
    <t>停薪留职</t>
  </si>
  <si>
    <t>42092319890804634x</t>
  </si>
  <si>
    <t>湖北省孝感市孝南区卧龙乡卧龙中学</t>
  </si>
  <si>
    <t>湖北省孝感市云梦县下辛店镇三阳店村2组</t>
  </si>
  <si>
    <t>2016.10.30</t>
  </si>
  <si>
    <t>2019.10.30</t>
  </si>
  <si>
    <t>刘思宇</t>
  </si>
  <si>
    <t>420902199405292234</t>
  </si>
  <si>
    <t>武汉市第三职业教育中心</t>
  </si>
  <si>
    <t>湖北省孝感市孝南区长征路天紫民苑</t>
  </si>
  <si>
    <t>湖北省孝感市杨店镇桃花驿大道104号</t>
  </si>
  <si>
    <t>付拓</t>
  </si>
  <si>
    <t>2017/10/1由孝感矢崎58渠道专员转为孝感矢崎外勤专员</t>
  </si>
  <si>
    <t>422201199310270814</t>
  </si>
  <si>
    <t>空军雷达学院</t>
  </si>
  <si>
    <t>电站</t>
  </si>
  <si>
    <t>湖北省孝感市孝南区宝成路宝成家园3栋2单元</t>
  </si>
  <si>
    <t>湖北省孝感市孝南区广场街仙女路6号-2</t>
  </si>
  <si>
    <t>2017.6.30</t>
  </si>
  <si>
    <t>2020.6.30</t>
  </si>
  <si>
    <t>赶集</t>
  </si>
  <si>
    <t>梁志鹏</t>
  </si>
  <si>
    <t>湖北省孝感市孝南区神水北街红光嘉园4栋3单元</t>
  </si>
  <si>
    <t>湖北省孝昌县花园镇中心街21号</t>
  </si>
  <si>
    <t>薛凤娇</t>
  </si>
  <si>
    <t>622223199512034620</t>
  </si>
  <si>
    <t>甘肃民乐</t>
  </si>
  <si>
    <t>湖北省孝感市孝南区湖北工程学院三里</t>
  </si>
  <si>
    <t>甘肃省张掖市民乐县新天镇上姚村</t>
  </si>
  <si>
    <t>已给合同</t>
  </si>
  <si>
    <t>万承杨</t>
  </si>
  <si>
    <t>420923199110103979</t>
  </si>
  <si>
    <t>国际货运</t>
  </si>
  <si>
    <t>湖北省孝感市云梦县伍洛镇窑头村四组</t>
  </si>
  <si>
    <t>蔡翔</t>
  </si>
  <si>
    <r>
      <rPr>
        <sz val="11"/>
        <color indexed="8"/>
        <rFont val="宋体"/>
      </rPr>
      <t>420116199611280036</t>
    </r>
  </si>
  <si>
    <t>湖北职业技术学院玉泉路与万福路口</t>
  </si>
  <si>
    <t>湖北省武汉市黄陂区蔡店乡冯家坳7号</t>
  </si>
  <si>
    <t>刘洋</t>
  </si>
  <si>
    <t>422201199102208119</t>
  </si>
  <si>
    <t>湖北工业大学</t>
  </si>
  <si>
    <t>数控技术</t>
  </si>
  <si>
    <t>湖北省孝感市孝南区黄陂西路金北华城</t>
  </si>
  <si>
    <t>湖北省孝感市孝南区朱湖农场协和二村</t>
  </si>
  <si>
    <t>2017.8.24</t>
  </si>
  <si>
    <t>2020.8.23</t>
  </si>
  <si>
    <t>肖尧</t>
  </si>
  <si>
    <t>422201198907020418</t>
  </si>
  <si>
    <t>孝感一中</t>
  </si>
  <si>
    <t>湖北省孝感市孝南区长征一路规划设计院</t>
  </si>
  <si>
    <t>湖北省孝感市孝南区新华街黄花路</t>
  </si>
  <si>
    <t>2016.11.3</t>
  </si>
  <si>
    <t>2019.11.3</t>
  </si>
  <si>
    <t>佘雅琪</t>
  </si>
  <si>
    <t>422201199810016425</t>
  </si>
  <si>
    <t>湖北省孝感市孝南区解放街</t>
  </si>
  <si>
    <t>湖北省孝感市卧龙乡巩固村一组</t>
  </si>
  <si>
    <t>戴盛</t>
  </si>
  <si>
    <t>电脑管理员</t>
  </si>
  <si>
    <t>42220119870827081X</t>
  </si>
  <si>
    <t>孝感电大</t>
  </si>
  <si>
    <t>湖北省孝感市孝南区全洲国际</t>
  </si>
  <si>
    <t>湖北省孝感市孝南区广场街园北巷3号-1-501</t>
  </si>
  <si>
    <t>汽车制造与维修</t>
  </si>
  <si>
    <t>湖北省孝感市孝南区文化东路城东社区</t>
  </si>
  <si>
    <t>湖北省孝感市丹阳办事处文化东路20号</t>
  </si>
  <si>
    <t>涂志锋</t>
  </si>
  <si>
    <t>42220119931107185X</t>
  </si>
  <si>
    <t>湖北省孝感市孝南区英伦风情小区</t>
  </si>
  <si>
    <t>湖北省孝感市孝南区朋兴乡星光村8组</t>
  </si>
  <si>
    <t>高理/顺丰项目组</t>
  </si>
  <si>
    <t>张菲</t>
  </si>
  <si>
    <t>42092119960524552x</t>
  </si>
  <si>
    <t>湖北省孝感市孝昌县白沙镇</t>
  </si>
  <si>
    <t>高小云</t>
  </si>
  <si>
    <t>420984199211281048</t>
  </si>
  <si>
    <t>湖北美术学院技术继续教育学院</t>
  </si>
  <si>
    <t>服装设计</t>
  </si>
  <si>
    <t>湖北省汉川市城隍镇高家村</t>
  </si>
  <si>
    <t>2017.9.26</t>
  </si>
  <si>
    <t>2020.9.25</t>
  </si>
  <si>
    <t>严小丹</t>
  </si>
  <si>
    <t>2017.7.21</t>
  </si>
  <si>
    <t>2020.7.20</t>
  </si>
  <si>
    <t>顺丰/锐翰项目组</t>
  </si>
  <si>
    <t>邱康1</t>
  </si>
  <si>
    <t>422201199210200894</t>
  </si>
  <si>
    <t>武汉城市设计学院</t>
  </si>
  <si>
    <t>湖北省孝感市孝南区长征一路140号</t>
  </si>
  <si>
    <t>湖北省孝感市孝南区广场街园林路4号</t>
  </si>
  <si>
    <t>2017.7.14</t>
  </si>
  <si>
    <t>2020.7.15</t>
  </si>
  <si>
    <t>百草味/华楷项目组</t>
  </si>
  <si>
    <t>黄浪</t>
  </si>
  <si>
    <t>陈翀</t>
  </si>
  <si>
    <t>420902199307235973</t>
  </si>
  <si>
    <t>医学影像技术</t>
  </si>
  <si>
    <t>湖北省孝感市孝南区香澳路步行街E17栋</t>
  </si>
  <si>
    <t>湖北省孝感市孝南区肖港镇白马寺124号</t>
  </si>
  <si>
    <t>2017.11.10</t>
  </si>
  <si>
    <t>2020.11.9</t>
  </si>
  <si>
    <t>王胜兰</t>
  </si>
  <si>
    <t>420902199408150426</t>
  </si>
  <si>
    <t>湖北三峡职业技术学院</t>
  </si>
  <si>
    <t>湖北省孝感市孝南区南桥小区</t>
  </si>
  <si>
    <t>湖北省孝感市孝南区沙沟村</t>
  </si>
  <si>
    <t>张茜</t>
  </si>
  <si>
    <t>42090219991005216X</t>
  </si>
  <si>
    <t>东西湖职业技术学院</t>
  </si>
  <si>
    <t>学前教育</t>
  </si>
  <si>
    <t>湖北省孝感市孝南区城站路和平街</t>
  </si>
  <si>
    <t>湖北省孝感市孝南区星光村4组</t>
  </si>
  <si>
    <t>余意</t>
  </si>
  <si>
    <t>422201199208190826</t>
  </si>
  <si>
    <t>武汉仪表电子</t>
  </si>
  <si>
    <t>湖北省孝感市城站路惠明小区</t>
  </si>
  <si>
    <t>湖北省孝感市孝南区广场街城站路84号</t>
  </si>
  <si>
    <t>420921199309305524</t>
  </si>
  <si>
    <t>河南郑州</t>
  </si>
  <si>
    <t>湖北省孝感市孝南区新华街南桥小区</t>
  </si>
  <si>
    <t>河南省郑州市金水区翠花路10号</t>
  </si>
  <si>
    <t>422201199402211336</t>
  </si>
  <si>
    <t>工程造价</t>
  </si>
  <si>
    <t>湖北省孝感市孝南区航空路挂口村同心院</t>
  </si>
  <si>
    <t>湖北省孝感市孝南区车站街胜利街102号-29</t>
  </si>
  <si>
    <t>2017.10.16</t>
  </si>
  <si>
    <t>2020.10.17</t>
  </si>
  <si>
    <t>袁玉琴</t>
  </si>
  <si>
    <t>422201199509265924</t>
  </si>
  <si>
    <t>文华学院</t>
  </si>
  <si>
    <t>国际经济与贸易</t>
  </si>
  <si>
    <t>湖北省孝感市孝南区宝城路荣欣锦城9栋2单元403</t>
  </si>
  <si>
    <t>湖北省孝感市孝南区陡岗镇袁湖村三组</t>
  </si>
  <si>
    <t>2017.11.27</t>
  </si>
  <si>
    <t>2020.11.27</t>
  </si>
  <si>
    <t>解梦</t>
  </si>
  <si>
    <t>420902199511172252</t>
  </si>
  <si>
    <t>湖北省孝感市孝南区宝城路巴黎印象</t>
  </si>
  <si>
    <t>湖北省孝感市孝南区杨店镇东街村24号</t>
  </si>
  <si>
    <t>郭茜茜</t>
  </si>
  <si>
    <t>420982199011067829</t>
  </si>
  <si>
    <t>安陆职业技术学校</t>
  </si>
  <si>
    <t>电工电子</t>
  </si>
  <si>
    <t>湖北省孝感市孝南区新华街71号</t>
  </si>
  <si>
    <t>湖北省安陆市孛大昄镇高冲村2组</t>
  </si>
  <si>
    <t>2017.8.1</t>
  </si>
  <si>
    <t>2020.8.1</t>
  </si>
  <si>
    <t>刘勇</t>
  </si>
  <si>
    <t>422201199610061854</t>
  </si>
  <si>
    <t>湖北汽车工业学院</t>
  </si>
  <si>
    <t>汽车检测</t>
  </si>
  <si>
    <t>湖北省孝感市孝南区孝汉大道魏站社区</t>
  </si>
  <si>
    <t>湖北省孝感市开发区孝天办事处魏站村</t>
  </si>
  <si>
    <t>422201199711146451</t>
  </si>
  <si>
    <t>湖北省孝感市孝南区卧龙乡巩固村</t>
  </si>
  <si>
    <t>黄培华</t>
  </si>
  <si>
    <t>42220119940924734X</t>
  </si>
  <si>
    <t>湖北省孝感市孝南区三汊镇府后街</t>
  </si>
  <si>
    <t>严琴</t>
  </si>
  <si>
    <t>420922198902282329</t>
  </si>
  <si>
    <t>工业学校</t>
  </si>
  <si>
    <t>湖北省孝感市孝南区朋兴乡七份村</t>
  </si>
  <si>
    <t>422201199401081963</t>
  </si>
  <si>
    <t>湖北省孝感市开发区孝天办事处草铺村</t>
  </si>
  <si>
    <t>栾晶</t>
  </si>
  <si>
    <t>420923198911294926</t>
  </si>
  <si>
    <t>隔蒲中学</t>
  </si>
  <si>
    <t>湖北省孝感市孝南区文化东路</t>
  </si>
  <si>
    <t>湖北省云梦县隔蒲镇军席村八组</t>
  </si>
  <si>
    <t>朱娟</t>
  </si>
  <si>
    <t>422201199309080423</t>
  </si>
  <si>
    <t>卧龙师范</t>
  </si>
  <si>
    <t>幼师</t>
  </si>
  <si>
    <t>湖北省孝感市航空路金一华府</t>
  </si>
  <si>
    <t>湖北省孝感市环城路新华街朱家湾1号</t>
  </si>
  <si>
    <t>彭咪咪</t>
  </si>
  <si>
    <t>420901199505041129</t>
  </si>
  <si>
    <t>湖北省孝感市北京路严桥三街25号</t>
  </si>
  <si>
    <t>湖北省孝感市孝南区城东派出所</t>
  </si>
  <si>
    <t>周苏思</t>
  </si>
  <si>
    <t>420921199105174841</t>
  </si>
  <si>
    <t>二中</t>
  </si>
  <si>
    <t>湖北省孝感市孝南区电视台</t>
  </si>
  <si>
    <t>湖北省孝感市孝昌县莲花村1组</t>
  </si>
  <si>
    <t>尚彦鄂</t>
  </si>
  <si>
    <t>420902198902011136</t>
  </si>
  <si>
    <t>华中农业大学楚天学院</t>
  </si>
  <si>
    <t>湖北省孝感市交通大道群声南区</t>
  </si>
  <si>
    <t>湖北省孝感市开发区丹阳办事处群声村1组</t>
  </si>
  <si>
    <t>周梦霞</t>
  </si>
  <si>
    <t>420982198809036023</t>
  </si>
  <si>
    <t>深蓝电脑技术培训学校</t>
  </si>
  <si>
    <t>湖北省孝感市孝南区体育西路</t>
  </si>
  <si>
    <t>湖北省孝感市肖港镇群光村</t>
  </si>
  <si>
    <t>顺丰项目组</t>
  </si>
  <si>
    <t>陈齐</t>
  </si>
  <si>
    <t>422201199508137349</t>
  </si>
  <si>
    <t>祝站二中</t>
  </si>
  <si>
    <t>湖北省孝感市孝南区万丰苑829栋3单元4楼</t>
  </si>
  <si>
    <t>湖北省孝感市孝南区三汊镇邹陈村12号</t>
  </si>
  <si>
    <t>王国子</t>
  </si>
  <si>
    <t>420923199309054959</t>
  </si>
  <si>
    <t>武汉大学继续教育学院</t>
  </si>
  <si>
    <t>湖北省孝感市孝南区星河天街小区</t>
  </si>
  <si>
    <t>湖北省云梦县隔蒲潭镇云化路特一号</t>
  </si>
  <si>
    <t>王学华</t>
  </si>
  <si>
    <t>421122199102154240</t>
  </si>
  <si>
    <t>桐柏中学</t>
  </si>
  <si>
    <t>湖北省孝感市孝南区孝感三中</t>
  </si>
  <si>
    <t>湖北省黄冈市红安县二程镇桐柏九大队</t>
  </si>
  <si>
    <t>张义</t>
  </si>
  <si>
    <t>422201199506206419</t>
  </si>
  <si>
    <t>东风汽车技师学院</t>
  </si>
  <si>
    <t>测量工程</t>
  </si>
  <si>
    <t>湖北省孝感市孝南区河口大桥卫东村9组</t>
  </si>
  <si>
    <t>徐依玲</t>
  </si>
  <si>
    <t>422201199701091848</t>
  </si>
  <si>
    <t>湖北省孝感市孝南区新铺镇新铺社区</t>
  </si>
  <si>
    <t>张一龙</t>
  </si>
  <si>
    <t>422201199411126432</t>
  </si>
  <si>
    <t>湖北省孝感市孝南区卧龙乡卫东村九组</t>
  </si>
  <si>
    <t>陈思琪</t>
  </si>
  <si>
    <t>422201199611011904</t>
  </si>
  <si>
    <t>湖北省孝感市孝南区文化东路胡家墩子635号</t>
  </si>
  <si>
    <t>湖北省孝感市孝南区广场街付冲村3组号</t>
  </si>
  <si>
    <t>邓莹</t>
  </si>
  <si>
    <t>422201199107121901</t>
  </si>
  <si>
    <t>红人集团</t>
  </si>
  <si>
    <t>湖北省孝感市孝南区新浦镇永安村</t>
  </si>
  <si>
    <t>汪佳琪</t>
  </si>
  <si>
    <t>刘莲</t>
  </si>
  <si>
    <t>422201199607166436</t>
  </si>
  <si>
    <t>湖北省孝感市孝南区卧龙乡汪雷村</t>
  </si>
  <si>
    <t>王茜</t>
  </si>
  <si>
    <t>420111198101014102</t>
  </si>
  <si>
    <t>湖北随州</t>
  </si>
  <si>
    <t>湖北大学</t>
  </si>
  <si>
    <t>公关与文秘</t>
  </si>
  <si>
    <t>严桥三街</t>
  </si>
  <si>
    <t>随州市曾都区烈山大道</t>
  </si>
  <si>
    <t>2016.7.11</t>
  </si>
  <si>
    <t>2018.7.10</t>
  </si>
  <si>
    <t>鲁斌</t>
  </si>
  <si>
    <t>司机</t>
  </si>
  <si>
    <t>0-4个月</t>
  </si>
  <si>
    <t>13477723174</t>
  </si>
  <si>
    <t>422201198806150416</t>
  </si>
  <si>
    <t xml:space="preserve">孝南区实验中学    </t>
  </si>
  <si>
    <t>孝南区长征南路沙沟小区</t>
  </si>
  <si>
    <t>孝感市孝南区新华街沙沟村5组</t>
  </si>
  <si>
    <t>15971211269</t>
  </si>
  <si>
    <t>2016.02.18</t>
  </si>
  <si>
    <t>2018.02.18</t>
  </si>
  <si>
    <t>肖迪</t>
  </si>
  <si>
    <t>出纳</t>
  </si>
  <si>
    <t>17763039241</t>
  </si>
  <si>
    <t>420902199405115967</t>
  </si>
  <si>
    <t>孝感市孝南区挂口村</t>
  </si>
  <si>
    <t>湖北省孝感市孝南区肖港镇丰胜村六组57号</t>
  </si>
  <si>
    <t>18972690319</t>
  </si>
  <si>
    <t>2016.01.01</t>
  </si>
  <si>
    <t>2018.12.31</t>
  </si>
  <si>
    <t>熊香莲</t>
  </si>
  <si>
    <t>0-5个月</t>
  </si>
  <si>
    <t>40岁以上</t>
  </si>
  <si>
    <t>13697136990</t>
  </si>
  <si>
    <t>420123196504043027</t>
  </si>
  <si>
    <t>湾流汇</t>
  </si>
  <si>
    <t>湖北省孝感市孝南区广场街文化路1巷1号</t>
  </si>
  <si>
    <t>2018.03.12</t>
  </si>
  <si>
    <t>2019.03.11</t>
  </si>
  <si>
    <t>张英</t>
  </si>
  <si>
    <t>430624199308255320</t>
  </si>
  <si>
    <t>湖南湘阴</t>
  </si>
  <si>
    <t>湘阴县第一职业中专</t>
  </si>
  <si>
    <t>湖南省湘阴县樟树镇狄新村六组</t>
  </si>
  <si>
    <t>2016.07.11</t>
  </si>
  <si>
    <t>2018.07.10</t>
  </si>
  <si>
    <t>黄倩</t>
  </si>
  <si>
    <t>420902199310011129</t>
  </si>
  <si>
    <t>西湖中学</t>
  </si>
  <si>
    <t>湖北省孝感市孝三路三组30号</t>
  </si>
  <si>
    <t>湖北省孝感市开发区丹阳办事处挂桥村3组</t>
  </si>
  <si>
    <t>陈蒙</t>
  </si>
  <si>
    <t>420921199208012642</t>
  </si>
  <si>
    <t>江西应用科技学院</t>
  </si>
  <si>
    <t>湖北省孝感市孝南区文化路</t>
  </si>
  <si>
    <t>湖北省孝昌县周巷镇周巷村三组</t>
  </si>
  <si>
    <t>刘传凡</t>
  </si>
  <si>
    <t>420921199811045131</t>
  </si>
  <si>
    <t>电子电气</t>
  </si>
  <si>
    <t>湖北省孝感市孝南区仙女路</t>
  </si>
  <si>
    <t>湖北省孝感市孝昌县花园镇沿河街</t>
  </si>
  <si>
    <t>包秀</t>
  </si>
  <si>
    <t>420923198803014448</t>
  </si>
  <si>
    <t>曲阳高中</t>
  </si>
  <si>
    <t>湖北省孝感市孝南区长征1路汤家畈169号</t>
  </si>
  <si>
    <t>湖北省云梦县沙河乡黄渡村大包湾</t>
  </si>
  <si>
    <t>王紫倩</t>
  </si>
  <si>
    <t>430723199508146427</t>
  </si>
  <si>
    <t>湖南岳阳</t>
  </si>
  <si>
    <t>湖南兰州中专</t>
  </si>
  <si>
    <t>湖北省孝感市孝南区城站路43号</t>
  </si>
  <si>
    <t>湖南省岳阳县鹿角镇东庄村第二村民组28号</t>
  </si>
  <si>
    <t>胡晓静</t>
  </si>
  <si>
    <t>420901199306261225</t>
  </si>
  <si>
    <t>湖北省孝感市孝南区六合商贸街129号</t>
  </si>
  <si>
    <t>湖北省孝感市孝南区开发区丹阳办事处罗坡村3组</t>
  </si>
  <si>
    <t>420923198912234386</t>
  </si>
  <si>
    <t>湖北省孝感市孝南区大天桥彭家湾菜市场</t>
  </si>
  <si>
    <t>湖北省孝感市孝南区大天桥</t>
  </si>
  <si>
    <t>王聪聪</t>
  </si>
  <si>
    <t>41038119911114734X</t>
  </si>
  <si>
    <t>河南洛阳</t>
  </si>
  <si>
    <t>偃师市高中</t>
  </si>
  <si>
    <t>湖北省孝感市孝南区城站路大天桥</t>
  </si>
  <si>
    <t>河南省洛阳市宜宾区诸葛镇杨沟村14组</t>
  </si>
  <si>
    <t>王文雪</t>
  </si>
  <si>
    <t>42090219980109204x</t>
  </si>
  <si>
    <t>新铺中学</t>
  </si>
  <si>
    <t>湖北省孝感市孝南区新浦镇</t>
  </si>
  <si>
    <t>湖北省武汉市黄坡区滠口街南湖村十九队76号</t>
  </si>
  <si>
    <t>刘莎</t>
  </si>
  <si>
    <t>420921199507243420</t>
  </si>
  <si>
    <t>黄冈师范学院</t>
  </si>
  <si>
    <t>小教</t>
  </si>
  <si>
    <t>湖北省孝昌县全州桃源8栋</t>
  </si>
  <si>
    <t>魏璨</t>
  </si>
  <si>
    <t>422201199610190015</t>
  </si>
  <si>
    <t>孝感第四技校</t>
  </si>
  <si>
    <t>湖北省孝感市孝南区书院街槐荫大道184号</t>
  </si>
  <si>
    <t>何少侠</t>
  </si>
  <si>
    <t>420921199012202639</t>
  </si>
  <si>
    <t>孝感市永新职业学校</t>
  </si>
  <si>
    <t>电子电脑</t>
  </si>
  <si>
    <t>湖北省孝感市孝南区体育西路北小区</t>
  </si>
  <si>
    <t>湖北省孝昌县周巷镇安全村二组</t>
  </si>
  <si>
    <t>贺蒙蒙</t>
  </si>
  <si>
    <t>420921199105062620</t>
  </si>
  <si>
    <t>孝感永新电子科技</t>
  </si>
  <si>
    <t>湖北省孝感市孝南区黄陂东路世纪花城</t>
  </si>
  <si>
    <t>湖北省孝感市孝昌县周巷镇绿林村一组</t>
  </si>
  <si>
    <t>王男</t>
  </si>
  <si>
    <t>411327199505040062</t>
  </si>
  <si>
    <t>河南内乡</t>
  </si>
  <si>
    <t>河南工程学院</t>
  </si>
  <si>
    <t>会计学</t>
  </si>
  <si>
    <t>湖北省孝感市孝南区挂口村</t>
  </si>
  <si>
    <t>河南省内乡县城关镇广源路256</t>
  </si>
  <si>
    <t>吴莹</t>
  </si>
  <si>
    <t>420984199812211424</t>
  </si>
  <si>
    <t>武汉工程技术学院</t>
  </si>
  <si>
    <t>高铁乘务</t>
  </si>
  <si>
    <t>湖北省孝感市孝南区北京路京御苑</t>
  </si>
  <si>
    <t>湖北省汉川市新河镇东风村543号</t>
  </si>
  <si>
    <t>余婉璐</t>
  </si>
  <si>
    <t>420525199311230027</t>
  </si>
  <si>
    <t>湖北省孝感市北京路金凤院621栋</t>
  </si>
  <si>
    <t>湖北省孝感市开发区丹阳办事处北京路52号</t>
  </si>
  <si>
    <t>唐倩</t>
  </si>
  <si>
    <t>420921199608113020</t>
  </si>
  <si>
    <t>湖北省孝感市孝南区文质路3号</t>
  </si>
  <si>
    <t>湖北省孝昌县邹岗镇八汉村白子洞1组27号</t>
  </si>
  <si>
    <t>杨俊</t>
  </si>
  <si>
    <t>420921199603075563</t>
  </si>
  <si>
    <t>湖北省孝感市孝南区挂口村保航街35号</t>
  </si>
  <si>
    <t>湖北省孝昌县白沙镇群幸村1组</t>
  </si>
  <si>
    <t>徐农农</t>
  </si>
  <si>
    <t>422201199210100439</t>
  </si>
  <si>
    <t>孝感技校</t>
  </si>
  <si>
    <t>湖北省孝感市滨河路沿河小区2号</t>
  </si>
  <si>
    <t>湖北省孝感市孝南区卧龙乡西闸村5组</t>
  </si>
  <si>
    <t>杨奕</t>
  </si>
  <si>
    <t>422201199106100826</t>
  </si>
  <si>
    <t>孝感英才</t>
  </si>
  <si>
    <t>孝感市孝南区城站路春潮花园</t>
  </si>
  <si>
    <t>祝贤</t>
  </si>
  <si>
    <t>18327619650</t>
  </si>
  <si>
    <r>
      <rPr>
        <sz val="11"/>
        <color indexed="8"/>
        <rFont val="宋体"/>
      </rPr>
      <t>420921199610152651</t>
    </r>
  </si>
  <si>
    <t>工商管理</t>
  </si>
  <si>
    <t>湖北省孝感市西湖明珠</t>
  </si>
  <si>
    <t>郑方圆</t>
  </si>
  <si>
    <t>422201198802151841</t>
  </si>
  <si>
    <t>航天高中</t>
  </si>
  <si>
    <t>湖北省孝感市孝南区长征一路</t>
  </si>
  <si>
    <t>湖北省孝感市孝南区朋兴乡建光村十组</t>
  </si>
  <si>
    <t>石西子</t>
  </si>
  <si>
    <t>422201198710290043</t>
  </si>
  <si>
    <t>贸易</t>
  </si>
  <si>
    <t>湖北省孝感市书院街西门外沿河边86号</t>
  </si>
  <si>
    <t>马浩</t>
  </si>
  <si>
    <t>潘笃成</t>
  </si>
  <si>
    <t>420923200002014915</t>
  </si>
  <si>
    <t>孝南职校</t>
  </si>
  <si>
    <t>汽车维修</t>
  </si>
  <si>
    <t>孝感市孝南区河口大桥</t>
  </si>
  <si>
    <t>湖北省云梦县隔浦潭镇钟埦村六组</t>
  </si>
  <si>
    <t>王雯</t>
  </si>
  <si>
    <t>420902200003036444</t>
  </si>
  <si>
    <t>孝感高中</t>
  </si>
  <si>
    <t>湖北省孝感市孝南区环城西路</t>
  </si>
  <si>
    <t>湖北省孝感市孝南区卧龙乡卧龙潭村四组</t>
  </si>
  <si>
    <t>李大燕</t>
  </si>
  <si>
    <t>422201198805033226</t>
  </si>
  <si>
    <t>孝感市孝南区高级中学</t>
  </si>
  <si>
    <t>陈林</t>
  </si>
  <si>
    <t>武汉</t>
  </si>
  <si>
    <t>1992/10/08</t>
  </si>
  <si>
    <t>421182199210085912</t>
  </si>
  <si>
    <t>鄂东职业技术学院</t>
  </si>
  <si>
    <t>湖北省武汉市洪山区虎泉街99号</t>
  </si>
  <si>
    <t>湖北省武汉市余川镇王冲村二组</t>
  </si>
  <si>
    <t>陈凤</t>
  </si>
  <si>
    <t>500226198509084366</t>
  </si>
  <si>
    <t>重庆荣昌</t>
  </si>
  <si>
    <t>西南农业大学</t>
  </si>
  <si>
    <t>计算机信息与管理</t>
  </si>
  <si>
    <t>湖北省孝感市孝南区卧龙街</t>
  </si>
  <si>
    <t>重庆市荣昌县荣隆镇玉久村3组93号</t>
  </si>
  <si>
    <t>付贤</t>
  </si>
  <si>
    <t>420921199408243082</t>
  </si>
  <si>
    <t>仙桃职业学院</t>
  </si>
  <si>
    <t>初等教育</t>
  </si>
  <si>
    <t>湖北省孝感市体育西路</t>
  </si>
  <si>
    <t>湖北省孝昌县邹岗镇李集村付刘湾4组11号</t>
  </si>
  <si>
    <t>吴双成</t>
  </si>
  <si>
    <t>422201199508011885</t>
  </si>
  <si>
    <t>湖北省孝感市孝南区朋兴乡北保村</t>
  </si>
  <si>
    <t>徐姣</t>
  </si>
  <si>
    <t>420902198811076268</t>
  </si>
  <si>
    <t>湖北省孝感市孝南区大东门内正街5号</t>
  </si>
  <si>
    <t>湖北省孝感市孝南区陡岗镇陡岗村河街组八组</t>
  </si>
  <si>
    <t>喻满</t>
  </si>
  <si>
    <t>422201198904071906</t>
  </si>
  <si>
    <t>湖北省孝感市孝南区新铺镇南街40号</t>
  </si>
  <si>
    <t>湖北省孝感市孝南区南大经济小区红卫村</t>
  </si>
  <si>
    <t>肖童</t>
  </si>
  <si>
    <t>420921199904045122</t>
  </si>
  <si>
    <t>湖北省孝感市孝南区红光菜市场</t>
  </si>
  <si>
    <t>湖北省孝昌县花园镇东郊路2号</t>
  </si>
  <si>
    <t>沈艳</t>
  </si>
  <si>
    <t>422201198809171861</t>
  </si>
  <si>
    <t>朋兴中学</t>
  </si>
  <si>
    <t>湖北省份孝感市孝南区万福新城</t>
  </si>
  <si>
    <t>湖北省份孝感市孝南区朋兴乡和平一村</t>
  </si>
  <si>
    <t>420202198301291621</t>
  </si>
  <si>
    <t>黄石化校</t>
  </si>
  <si>
    <t>化工机械</t>
  </si>
  <si>
    <t>湖北省孝感市孝南区航空路派出所</t>
  </si>
  <si>
    <t>吴彪</t>
  </si>
  <si>
    <t>黄晨</t>
  </si>
  <si>
    <t>420921199505013051</t>
  </si>
  <si>
    <t>湖北省孝感市孝南区广场街城东社区</t>
  </si>
  <si>
    <t>湖北省孝昌县邹岗镇永明村月塘湾3组14号</t>
  </si>
  <si>
    <t>张洁</t>
  </si>
  <si>
    <t>422201199710127312</t>
  </si>
  <si>
    <t>湖北省孝感市孝南区新铺镇华新街</t>
  </si>
  <si>
    <t>湖北省孝感市孝南区三汊镇墙垣村张家墙湾18号</t>
  </si>
  <si>
    <t>郑莹</t>
  </si>
  <si>
    <t>422201199401310025</t>
  </si>
  <si>
    <t>湖北省孝感市孝南区北京路航天花园</t>
  </si>
  <si>
    <t>湖北省孝感市孝南区广场街九真村4组</t>
  </si>
  <si>
    <t>420921199509105607</t>
  </si>
  <si>
    <t>湖北省孝感市孝南区孝天路口黄琦大厦副楼2单元605</t>
  </si>
  <si>
    <t>湖北省孝感市开发区丹阳办事处红光村4组</t>
  </si>
  <si>
    <t>杨潇</t>
  </si>
  <si>
    <t>42098419980928805X</t>
  </si>
  <si>
    <t>武汉工程职业技术学院</t>
  </si>
  <si>
    <t>湖北省孝感市孝南区园林路福林家园</t>
  </si>
  <si>
    <t>湖北省汉川市刁汊养殖场汈汊村120号</t>
  </si>
  <si>
    <t>邮政项目组</t>
  </si>
  <si>
    <t>余杨</t>
  </si>
  <si>
    <t>420921199409243017</t>
  </si>
  <si>
    <t>湖北省孝昌县邹岗镇孔砦村余王湾4组031号</t>
  </si>
  <si>
    <t>陈力</t>
  </si>
  <si>
    <t>42220119910920185X</t>
  </si>
  <si>
    <t>湖北省孝感市孝南区朋兴乡挂口村3组</t>
  </si>
  <si>
    <t>万友玉</t>
  </si>
  <si>
    <t>420923198910093911</t>
  </si>
  <si>
    <t>湖北省孝感市孝南区黄花路</t>
  </si>
  <si>
    <t>湖北省云梦县伍洛镇窑头村三组</t>
  </si>
  <si>
    <t>邱康</t>
  </si>
  <si>
    <t>孙丽娟</t>
  </si>
  <si>
    <t>420923199605053440</t>
  </si>
  <si>
    <t>吴铺中学</t>
  </si>
  <si>
    <t>孝感市孝南区黄坡路</t>
  </si>
  <si>
    <t>湖北省云梦县吴铺镇郑店村四组</t>
  </si>
  <si>
    <t>李丽华</t>
  </si>
  <si>
    <t>42090219930801630x</t>
  </si>
  <si>
    <t>湖北省孝感市孝南区宝成路泓学嘉园</t>
  </si>
  <si>
    <t>湖北省孝感市陡岗镇小李湾</t>
  </si>
  <si>
    <t>黄海</t>
  </si>
  <si>
    <t>422201199306060072</t>
  </si>
  <si>
    <t>湖北省孝感市孝南区书院街季庙村</t>
  </si>
  <si>
    <t>湖北省孝感市孝南区书院街高王家湾5组</t>
  </si>
  <si>
    <t>施文成</t>
  </si>
  <si>
    <t>422201199202101319</t>
  </si>
  <si>
    <t>武汉东西湖职业技术学校</t>
  </si>
  <si>
    <t>湖北省孝感市孝南区车站街友谊后巷58号</t>
  </si>
  <si>
    <t>徐静</t>
  </si>
  <si>
    <t>422201199102087345</t>
  </si>
  <si>
    <t>湖北省孝感市孝南区三汊镇府后街附后小区</t>
  </si>
  <si>
    <t>孙丽</t>
  </si>
  <si>
    <t>420902199603016425</t>
  </si>
  <si>
    <t>湖北省孝感市环河盛都</t>
  </si>
  <si>
    <t>湖北省孝感市孝南区卧龙乡水砦村七组</t>
  </si>
  <si>
    <t>刘娟</t>
  </si>
  <si>
    <t>420921198710123183</t>
  </si>
  <si>
    <t>孝昌高中</t>
  </si>
  <si>
    <t>湖北省孝感市孝南区南门桥265号</t>
  </si>
  <si>
    <t>湖北省孝昌县白沙镇福建村三组</t>
  </si>
  <si>
    <t>420923199408244379</t>
  </si>
  <si>
    <t>河口大桥</t>
  </si>
  <si>
    <t>湖北省孝感市云梦县沙河乡潘家窑</t>
  </si>
  <si>
    <t>吴琤</t>
  </si>
  <si>
    <t>420525198904220014</t>
  </si>
  <si>
    <t>湖北省孝感市孝南区文化路航天新村</t>
  </si>
  <si>
    <t>湖北省孝感市开发区丹阳办事处文化东路49号</t>
  </si>
  <si>
    <t>卢芬菲</t>
  </si>
  <si>
    <t>422201198803020026</t>
  </si>
  <si>
    <t>航天工业学校</t>
  </si>
  <si>
    <t>湖北省孝感市孝南区书院街向阳路40号</t>
  </si>
  <si>
    <t>孙小庆</t>
  </si>
  <si>
    <t>420921199508172824</t>
  </si>
  <si>
    <t>湖北省孝昌县丰山镇剥岸村一组</t>
  </si>
  <si>
    <t>吴婉</t>
  </si>
  <si>
    <t>422201199210103226</t>
  </si>
  <si>
    <t>英才外国语学校</t>
  </si>
  <si>
    <t>湖北省孝感市孝南区黄香路城际小区</t>
  </si>
  <si>
    <t>何英</t>
  </si>
  <si>
    <t>422201198811206824</t>
  </si>
  <si>
    <t>护理学</t>
  </si>
  <si>
    <t>湖北省孝感市孝南区北京路</t>
  </si>
  <si>
    <t>舒建林</t>
  </si>
  <si>
    <t>420921198905054843</t>
  </si>
  <si>
    <t>湖北省孝感市孝南区同升小区</t>
  </si>
  <si>
    <t>湖北省孝昌县季店乡季店村五组</t>
  </si>
  <si>
    <t>吴琴</t>
  </si>
  <si>
    <t>420921199405023041</t>
  </si>
  <si>
    <t>肖港初中</t>
  </si>
  <si>
    <t>湖北省孝昌县邹岗镇新湾村西夏湾</t>
  </si>
  <si>
    <t>叶先磊</t>
  </si>
  <si>
    <t>420921199908104855</t>
  </si>
  <si>
    <t>安陆三中</t>
  </si>
  <si>
    <t>湖北省孝感市孝南区保成路港达家园</t>
  </si>
  <si>
    <t>杨舒霞</t>
  </si>
  <si>
    <t>420902199006027345</t>
  </si>
  <si>
    <t>涂店中学</t>
  </si>
  <si>
    <t>湖北省孝感市孝南区卧龙乡河口大桥</t>
  </si>
  <si>
    <t>佘怀伟</t>
  </si>
  <si>
    <t>422201199112156439</t>
  </si>
  <si>
    <t>湖北省孝感市孝南区卧龙乡巩固村一组</t>
  </si>
  <si>
    <t>入职日期</t>
  </si>
  <si>
    <t>办理日期</t>
  </si>
  <si>
    <t>龙云蕾</t>
  </si>
  <si>
    <t>彭咪</t>
  </si>
  <si>
    <t>接待专员</t>
  </si>
  <si>
    <t>顺丰/项目组</t>
  </si>
  <si>
    <t>百姓网</t>
  </si>
  <si>
    <t>现场主管</t>
  </si>
  <si>
    <t>文员</t>
  </si>
  <si>
    <t>爱普科斯项目组</t>
  </si>
  <si>
    <r>
      <rPr>
        <sz val="11"/>
        <color indexed="8"/>
        <rFont val="宋体"/>
      </rPr>
      <t>序号</t>
    </r>
  </si>
  <si>
    <t>原部门</t>
  </si>
  <si>
    <t>原组别</t>
  </si>
  <si>
    <t>原渠道</t>
  </si>
  <si>
    <t>原岗位</t>
  </si>
  <si>
    <t>原职级</t>
  </si>
  <si>
    <t>原直接领导</t>
  </si>
  <si>
    <t>新部门</t>
  </si>
  <si>
    <t>新组别</t>
  </si>
  <si>
    <t>新渠道</t>
  </si>
  <si>
    <t>新岗位</t>
  </si>
  <si>
    <t>新职级</t>
  </si>
  <si>
    <t>现直接领导</t>
  </si>
  <si>
    <r>
      <rPr>
        <sz val="11"/>
        <color indexed="8"/>
        <rFont val="宋体"/>
      </rPr>
      <t>异动日期</t>
    </r>
  </si>
  <si>
    <t>办理异动日期</t>
  </si>
  <si>
    <t>异动原因</t>
  </si>
  <si>
    <t>涂志峰</t>
  </si>
  <si>
    <t xml:space="preserve">招聘主管 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</si>
</sst>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yyyy-mm-dd"/>
    <numFmt numFmtId="60" formatCode="yyyy/m/d"/>
    <numFmt numFmtId="61" formatCode="000&quot;-&quot;0000&quot;-&quot;0000"/>
    <numFmt numFmtId="62" formatCode="yyyy/mm/dd"/>
    <numFmt numFmtId="63" formatCode="yyyy&quot;年&quot;m&quot;月&quot;d&quot;日&quot;"/>
    <numFmt numFmtId="64" formatCode="yyyy&quot;-&quot;mm&quot;-&quot;dd"/>
    <numFmt numFmtId="65" formatCode="0.00&quot; &quot;"/>
  </numFmts>
  <fonts count="5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8"/>
      <name val="Helvetica Neue"/>
    </font>
    <font>
      <b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/>
      <diagonal/>
    </border>
    <border>
      <left style="thin">
        <color indexed="8"/>
      </left>
      <right style="thin">
        <color indexed="16"/>
      </right>
      <top/>
      <bottom/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/>
      <top style="thin">
        <color indexed="8"/>
      </top>
      <bottom style="thin">
        <color indexed="16"/>
      </bottom>
      <diagonal/>
    </border>
    <border>
      <left/>
      <right style="thin">
        <color indexed="16"/>
      </right>
      <top/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/>
    </xf>
    <xf numFmtId="49" fontId="0" fillId="3" borderId="1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59" fontId="0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59" fontId="0" fillId="4" borderId="1" applyNumberFormat="1" applyFont="1" applyFill="1" applyBorder="1" applyAlignment="1" applyProtection="0">
      <alignment vertical="center" wrapText="1"/>
    </xf>
    <xf numFmtId="49" fontId="0" fillId="5" borderId="1" applyNumberFormat="1" applyFont="1" applyFill="1" applyBorder="1" applyAlignment="1" applyProtection="0">
      <alignment vertical="center"/>
    </xf>
    <xf numFmtId="59" fontId="0" fillId="5" borderId="1" applyNumberFormat="1" applyFont="1" applyFill="1" applyBorder="1" applyAlignment="1" applyProtection="0">
      <alignment vertical="center"/>
    </xf>
    <xf numFmtId="0" fontId="0" fillId="5" borderId="1" applyNumberFormat="1" applyFont="1" applyFill="1" applyBorder="1" applyAlignment="1" applyProtection="0">
      <alignment vertical="center"/>
    </xf>
    <xf numFmtId="49" fontId="0" fillId="5" borderId="1" applyNumberFormat="1" applyFont="1" applyFill="1" applyBorder="1" applyAlignment="1" applyProtection="0">
      <alignment vertical="center" wrapText="1"/>
    </xf>
    <xf numFmtId="59" fontId="0" fillId="5" borderId="1" applyNumberFormat="1" applyFont="1" applyFill="1" applyBorder="1" applyAlignment="1" applyProtection="0">
      <alignment vertical="center" wrapText="1"/>
    </xf>
    <xf numFmtId="59" fontId="0" fillId="3" borderId="2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59" fontId="0" fillId="3" borderId="4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3" borderId="1" applyNumberFormat="0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/>
    </xf>
    <xf numFmtId="14" fontId="0" fillId="6" borderId="1" applyNumberFormat="1" applyFont="1" applyFill="1" applyBorder="1" applyAlignment="1" applyProtection="0">
      <alignment vertical="center"/>
    </xf>
    <xf numFmtId="60" fontId="0" fillId="2" borderId="1" applyNumberFormat="1" applyFont="1" applyFill="1" applyBorder="1" applyAlignment="1" applyProtection="0">
      <alignment vertical="center" wrapText="1"/>
    </xf>
    <xf numFmtId="61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 wrapText="1"/>
    </xf>
    <xf numFmtId="60" fontId="0" fillId="2" borderId="1" applyNumberFormat="1" applyFont="1" applyFill="1" applyBorder="1" applyAlignment="1" applyProtection="0">
      <alignment vertical="center"/>
    </xf>
    <xf numFmtId="62" fontId="0" fillId="2" borderId="1" applyNumberFormat="1" applyFont="1" applyFill="1" applyBorder="1" applyAlignment="1" applyProtection="0">
      <alignment vertical="center"/>
    </xf>
    <xf numFmtId="49" fontId="0" fillId="6" borderId="1" applyNumberFormat="1" applyFont="1" applyFill="1" applyBorder="1" applyAlignment="1" applyProtection="0">
      <alignment vertical="center"/>
    </xf>
    <xf numFmtId="63" fontId="0" fillId="2" borderId="1" applyNumberFormat="1" applyFont="1" applyFill="1" applyBorder="1" applyAlignment="1" applyProtection="0">
      <alignment vertical="center" wrapText="1"/>
    </xf>
    <xf numFmtId="64" fontId="0" fillId="2" borderId="1" applyNumberFormat="1" applyFont="1" applyFill="1" applyBorder="1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 wrapText="1"/>
    </xf>
    <xf numFmtId="65" fontId="0" fillId="2" borderId="1" applyNumberFormat="1" applyFont="1" applyFill="1" applyBorder="1" applyAlignment="1" applyProtection="0">
      <alignment vertical="center"/>
    </xf>
    <xf numFmtId="60" fontId="0" fillId="7" borderId="1" applyNumberFormat="1" applyFont="1" applyFill="1" applyBorder="1" applyAlignment="1" applyProtection="0">
      <alignment vertical="center"/>
    </xf>
    <xf numFmtId="49" fontId="0" fillId="6" borderId="1" applyNumberFormat="1" applyFont="1" applyFill="1" applyBorder="1" applyAlignment="1" applyProtection="0">
      <alignment vertical="center" wrapText="1"/>
    </xf>
    <xf numFmtId="14" fontId="0" fillId="7" borderId="1" applyNumberFormat="1" applyFont="1" applyFill="1" applyBorder="1" applyAlignment="1" applyProtection="0">
      <alignment vertical="center"/>
    </xf>
    <xf numFmtId="49" fontId="0" fillId="7" borderId="1" applyNumberFormat="1" applyFont="1" applyFill="1" applyBorder="1" applyAlignment="1" applyProtection="0">
      <alignment vertical="center"/>
    </xf>
    <xf numFmtId="1" fontId="0" fillId="2" borderId="1" applyNumberFormat="1" applyFont="1" applyFill="1" applyBorder="1" applyAlignment="1" applyProtection="0">
      <alignment vertical="center"/>
    </xf>
    <xf numFmtId="0" fontId="0" fillId="7" borderId="1" applyNumberFormat="0" applyFont="1" applyFill="1" applyBorder="1" applyAlignment="1" applyProtection="0">
      <alignment vertical="center"/>
    </xf>
    <xf numFmtId="0" fontId="0" fillId="5" borderId="1" applyNumberFormat="0" applyFont="1" applyFill="1" applyBorder="1" applyAlignment="1" applyProtection="0">
      <alignment vertical="center"/>
    </xf>
    <xf numFmtId="14" fontId="0" fillId="5" borderId="1" applyNumberFormat="1" applyFont="1" applyFill="1" applyBorder="1" applyAlignment="1" applyProtection="0">
      <alignment vertical="center"/>
    </xf>
    <xf numFmtId="65" fontId="0" fillId="5" borderId="1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59" fontId="0" fillId="2" borderId="8" applyNumberFormat="1" applyFont="1" applyFill="1" applyBorder="1" applyAlignment="1" applyProtection="0">
      <alignment vertical="center"/>
    </xf>
    <xf numFmtId="56" fontId="0" fillId="2" borderId="1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59" fontId="0" fillId="2" borderId="9" applyNumberFormat="1" applyFont="1" applyFill="1" applyBorder="1" applyAlignment="1" applyProtection="0">
      <alignment vertical="center"/>
    </xf>
    <xf numFmtId="14" fontId="0" fillId="2" borderId="9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/>
    </xf>
    <xf numFmtId="59" fontId="0" fillId="2" borderId="11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8" borderId="1" applyNumberFormat="1" applyFont="1" applyFill="1" applyBorder="1" applyAlignment="1" applyProtection="0">
      <alignment horizontal="center" vertical="center"/>
    </xf>
    <xf numFmtId="49" fontId="0" fillId="8" borderId="1" applyNumberFormat="1" applyFont="1" applyFill="1" applyBorder="1" applyAlignment="1" applyProtection="0">
      <alignment vertical="center"/>
    </xf>
    <xf numFmtId="49" fontId="0" fillId="8" borderId="13" applyNumberFormat="1" applyFont="1" applyFill="1" applyBorder="1" applyAlignment="1" applyProtection="0">
      <alignment vertical="center"/>
    </xf>
    <xf numFmtId="59" fontId="0" fillId="2" borderId="14" applyNumberFormat="1" applyFont="1" applyFill="1" applyBorder="1" applyAlignment="1" applyProtection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2a1c7"/>
      <rgbColor rgb="ffff0000"/>
      <rgbColor rgb="fffabf8f"/>
      <rgbColor rgb="fffde9d9"/>
      <rgbColor rgb="ffccc0d9"/>
      <rgbColor rgb="ffffff00"/>
      <rgbColor rgb="ffaaaaaa"/>
      <rgbColor rgb="ffa5b6c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Q150"/>
  <sheetViews>
    <sheetView workbookViewId="0" showGridLines="0" defaultGridColor="1"/>
  </sheetViews>
  <sheetFormatPr defaultColWidth="9" defaultRowHeight="15" customHeight="1" outlineLevelRow="0" outlineLevelCol="0"/>
  <cols>
    <col min="1" max="1" width="7.17188" style="1" customWidth="1"/>
    <col min="2" max="2" width="12.8516" style="1" customWidth="1"/>
    <col min="3" max="3" width="22.3516" style="1" customWidth="1"/>
    <col min="4" max="4" width="9.67188" style="1" customWidth="1"/>
    <col min="5" max="5" width="9" style="1" customWidth="1"/>
    <col min="6" max="6" width="11.6719" style="1" customWidth="1"/>
    <col min="7" max="7" width="11.3516" style="1" customWidth="1"/>
    <col min="8" max="8" width="10.8516" style="1" customWidth="1"/>
    <col min="9" max="9" width="10.5" style="1" customWidth="1"/>
    <col min="10" max="10" width="10.6719" style="1" customWidth="1"/>
    <col min="11" max="11" width="14.3516" style="1" customWidth="1"/>
    <col min="12" max="12" width="12.3516" style="1" customWidth="1"/>
    <col min="13" max="13" width="12.3516" style="1" customWidth="1"/>
    <col min="14" max="14" width="25.8516" style="1" customWidth="1"/>
    <col min="15" max="15" width="12.3516" style="1" customWidth="1"/>
    <col min="16" max="16" width="12.3516" style="1" customWidth="1"/>
    <col min="17" max="17" width="9" style="1" customWidth="1"/>
    <col min="18" max="18" width="15.8516" style="1" customWidth="1"/>
    <col min="19" max="19" width="19.8516" style="1" customWidth="1"/>
    <col min="20" max="20" width="9" style="1" customWidth="1"/>
    <col min="21" max="21" width="21.8516" style="1" customWidth="1"/>
    <col min="22" max="22" width="14.1719" style="1" customWidth="1"/>
    <col min="23" max="23" width="9" style="1" customWidth="1"/>
    <col min="24" max="24" width="9.5" style="1" customWidth="1"/>
    <col min="25" max="25" width="11.5" style="1" customWidth="1"/>
    <col min="26" max="26" width="40.8516" style="1" customWidth="1"/>
    <col min="27" max="27" width="41.8516" style="1" customWidth="1"/>
    <col min="28" max="28" width="20" style="1" customWidth="1"/>
    <col min="29" max="29" width="13.5" style="1" customWidth="1"/>
    <col min="30" max="30" width="13.3516" style="1" customWidth="1"/>
    <col min="31" max="31" width="9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256" width="9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4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3">
        <v>20</v>
      </c>
      <c r="V1" t="s" s="4">
        <v>21</v>
      </c>
      <c r="W1" t="s" s="3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ht="15" customHeight="1">
      <c r="A2" s="6">
        <v>1</v>
      </c>
      <c r="B2" t="s" s="3">
        <v>31</v>
      </c>
      <c r="C2" t="s" s="3">
        <v>32</v>
      </c>
      <c r="D2" s="7"/>
      <c r="E2" t="s" s="3">
        <v>33</v>
      </c>
      <c r="F2" t="s" s="3">
        <v>34</v>
      </c>
      <c r="G2" t="s" s="3">
        <v>35</v>
      </c>
      <c r="H2" t="s" s="3">
        <v>36</v>
      </c>
      <c r="I2" t="s" s="3">
        <v>37</v>
      </c>
      <c r="J2" t="s" s="4">
        <v>38</v>
      </c>
      <c r="K2" s="7">
        <v>43027</v>
      </c>
      <c r="L2" s="8">
        <f>ROUND(DAYS360(K2,TODAY())/360,2)</f>
        <v>1</v>
      </c>
      <c r="M2" t="s" s="3">
        <f>IF(L2&gt;5,"5年以上",IF(L2&gt;2,"2-5年",IF(L2&gt;1,"1-2年",IF(L2&gt;0.5,"6-12个月",IF(L2&gt;0.25,"3-6个月","0-3个月")))))</f>
        <v>39</v>
      </c>
      <c r="N2" t="s" s="9">
        <v>40</v>
      </c>
      <c r="O2" s="7">
        <v>33934</v>
      </c>
      <c r="P2" s="8">
        <f>ROUND(DAYS360(O2,TODAY(),0)/360,2)</f>
        <v>25.9</v>
      </c>
      <c r="Q2" t="s" s="3">
        <f>IF(P2&gt;40,"40岁以上",IF(P2&gt;30,"30-40岁",IF(P2&gt;25,"25-30岁","25岁以下")))</f>
        <v>41</v>
      </c>
      <c r="R2" s="8">
        <v>13409737810</v>
      </c>
      <c r="S2" t="s" s="3">
        <v>42</v>
      </c>
      <c r="T2" t="s" s="9">
        <v>43</v>
      </c>
      <c r="U2" t="s" s="9">
        <v>44</v>
      </c>
      <c r="V2" t="s" s="3">
        <v>45</v>
      </c>
      <c r="W2" t="s" s="3">
        <v>46</v>
      </c>
      <c r="X2" t="s" s="3">
        <v>47</v>
      </c>
      <c r="Y2" s="7">
        <v>41791</v>
      </c>
      <c r="Z2" t="s" s="9">
        <v>48</v>
      </c>
      <c r="AA2" t="s" s="9">
        <v>49</v>
      </c>
      <c r="AB2" s="8">
        <v>13177273261</v>
      </c>
      <c r="AC2" s="7">
        <v>43027</v>
      </c>
      <c r="AD2" s="7">
        <v>44123</v>
      </c>
      <c r="AE2" t="s" s="3">
        <v>50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ht="15" customHeight="1">
      <c r="A3" s="6">
        <v>2</v>
      </c>
      <c r="B3" t="s" s="3">
        <v>31</v>
      </c>
      <c r="C3" t="s" s="3">
        <v>32</v>
      </c>
      <c r="D3" t="s" s="3">
        <v>51</v>
      </c>
      <c r="E3" t="s" s="3">
        <v>52</v>
      </c>
      <c r="F3" t="s" s="3">
        <v>53</v>
      </c>
      <c r="G3" t="s" s="3">
        <v>54</v>
      </c>
      <c r="H3" t="s" s="3">
        <v>33</v>
      </c>
      <c r="I3" t="s" s="3">
        <v>37</v>
      </c>
      <c r="J3" t="s" s="4">
        <v>38</v>
      </c>
      <c r="K3" s="7">
        <v>42828</v>
      </c>
      <c r="L3" s="8">
        <f>ROUND(DAYS360(K3,TODAY())/360,2)</f>
        <v>1.55</v>
      </c>
      <c r="M3" t="s" s="3">
        <f>IF(L3&gt;5,"5年以上",IF(L3&gt;2,"2-5年",IF(L3&gt;1,"1-2年",IF(L3&gt;0.5,"6-12个月",IF(L3&gt;0.25,"3-6个月","0-3个月")))))</f>
        <v>55</v>
      </c>
      <c r="N3" t="s" s="4">
        <v>56</v>
      </c>
      <c r="O3" s="7">
        <v>33557</v>
      </c>
      <c r="P3" s="8">
        <f>ROUND(DAYS360(O3,TODAY(),0)/360,2)</f>
        <v>26.93</v>
      </c>
      <c r="Q3" t="s" s="3">
        <f>IF(P3&gt;40,"40岁以上",IF(P3&gt;30,"30-40岁",IF(P3&gt;25,"25-30岁","25岁以下")))</f>
        <v>41</v>
      </c>
      <c r="R3" s="8">
        <v>15871265916</v>
      </c>
      <c r="S3" t="s" s="3">
        <v>57</v>
      </c>
      <c r="T3" t="s" s="4">
        <v>43</v>
      </c>
      <c r="U3" t="s" s="3">
        <v>58</v>
      </c>
      <c r="V3" t="s" s="3">
        <v>59</v>
      </c>
      <c r="W3" t="s" s="3">
        <v>60</v>
      </c>
      <c r="X3" t="s" s="3">
        <v>47</v>
      </c>
      <c r="Y3" s="10">
        <v>39965</v>
      </c>
      <c r="Z3" t="s" s="4">
        <v>61</v>
      </c>
      <c r="AA3" t="s" s="4">
        <v>62</v>
      </c>
      <c r="AB3" s="8">
        <v>13667296953</v>
      </c>
      <c r="AC3" s="7">
        <v>42828</v>
      </c>
      <c r="AD3" s="7">
        <v>43924</v>
      </c>
      <c r="AE3" t="s" s="3">
        <v>50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ht="14.25" customHeight="1">
      <c r="A4" s="6">
        <v>3</v>
      </c>
      <c r="B4" t="s" s="3">
        <v>31</v>
      </c>
      <c r="C4" t="s" s="3">
        <v>32</v>
      </c>
      <c r="D4" t="s" s="3">
        <v>51</v>
      </c>
      <c r="E4" t="s" s="3">
        <v>63</v>
      </c>
      <c r="F4" t="s" s="3">
        <v>64</v>
      </c>
      <c r="G4" t="s" s="3">
        <v>65</v>
      </c>
      <c r="H4" t="s" s="3">
        <v>52</v>
      </c>
      <c r="I4" t="s" s="3">
        <v>37</v>
      </c>
      <c r="J4" t="s" s="4">
        <v>38</v>
      </c>
      <c r="K4" s="7">
        <v>43293</v>
      </c>
      <c r="L4" s="8">
        <f>ROUND(DAYS360(K4,TODAY())/360,2)</f>
        <v>0.27</v>
      </c>
      <c r="M4" t="s" s="3">
        <f>IF(L4&gt;5,"5年以上",IF(L4&gt;2,"2-5年",IF(L4&gt;1,"1-2年",IF(L4&gt;0.5,"6-12个月",IF(L4&gt;0.25,"3-6个月","0-3个月")))))</f>
        <v>66</v>
      </c>
      <c r="N4" s="11"/>
      <c r="O4" s="7">
        <v>33008</v>
      </c>
      <c r="P4" s="8">
        <f>ROUND(DAYS360(O4,TODAY(),0)/360,2)</f>
        <v>28.43</v>
      </c>
      <c r="Q4" t="s" s="3">
        <f>IF(P4&gt;40,"40岁以上",IF(P4&gt;30,"30-40岁",IF(P4&gt;25,"25-30岁","25岁以下")))</f>
        <v>41</v>
      </c>
      <c r="R4" s="8">
        <v>18572110616</v>
      </c>
      <c r="S4" t="s" s="3">
        <v>67</v>
      </c>
      <c r="T4" t="s" s="12">
        <v>43</v>
      </c>
      <c r="U4" t="s" s="12">
        <v>68</v>
      </c>
      <c r="V4" s="7"/>
      <c r="W4" t="s" s="3">
        <v>69</v>
      </c>
      <c r="X4" t="s" s="3">
        <v>47</v>
      </c>
      <c r="Y4" s="7">
        <v>40330</v>
      </c>
      <c r="Z4" t="s" s="12">
        <v>70</v>
      </c>
      <c r="AA4" t="s" s="12">
        <v>71</v>
      </c>
      <c r="AB4" s="8">
        <v>18872098330</v>
      </c>
      <c r="AC4" s="7">
        <v>43293</v>
      </c>
      <c r="AD4" s="7">
        <v>44389</v>
      </c>
      <c r="AE4" t="s" s="3">
        <v>50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ht="14.25" customHeight="1">
      <c r="A5" s="6">
        <v>4</v>
      </c>
      <c r="B5" t="s" s="3">
        <v>31</v>
      </c>
      <c r="C5" t="s" s="3">
        <v>32</v>
      </c>
      <c r="D5" t="s" s="3">
        <v>51</v>
      </c>
      <c r="E5" t="s" s="3">
        <v>72</v>
      </c>
      <c r="F5" t="s" s="3">
        <v>64</v>
      </c>
      <c r="G5" t="s" s="3">
        <v>65</v>
      </c>
      <c r="H5" t="s" s="3">
        <v>52</v>
      </c>
      <c r="I5" t="s" s="3">
        <v>37</v>
      </c>
      <c r="J5" t="s" s="4">
        <v>38</v>
      </c>
      <c r="K5" s="7">
        <v>43354</v>
      </c>
      <c r="L5" s="8">
        <f>ROUND(DAYS360(K5,TODAY())/360,2)</f>
        <v>0.11</v>
      </c>
      <c r="M5" t="s" s="3">
        <f>IF(L5&gt;5,"5年以上",IF(L5&gt;2,"2-5年",IF(L5&gt;1,"1-2年",IF(L5&gt;0.5,"6-12个月",IF(L5&gt;0.25,"3-6个月","0-3个月")))))</f>
        <v>73</v>
      </c>
      <c r="N5" s="11"/>
      <c r="O5" s="7">
        <v>32518</v>
      </c>
      <c r="P5" s="8">
        <f>ROUND(DAYS360(O5,TODAY(),0)/360,2)</f>
        <v>29.78</v>
      </c>
      <c r="Q5" t="s" s="3">
        <f>IF(P5&gt;40,"40岁以上",IF(P5&gt;30,"30-40岁",IF(P5&gt;25,"25-30岁","25岁以下")))</f>
        <v>41</v>
      </c>
      <c r="R5" s="8">
        <v>13699223175</v>
      </c>
      <c r="S5" t="s" s="3">
        <v>74</v>
      </c>
      <c r="T5" t="s" s="12">
        <v>43</v>
      </c>
      <c r="U5" t="s" s="12">
        <v>75</v>
      </c>
      <c r="V5" t="s" s="3">
        <v>76</v>
      </c>
      <c r="W5" t="s" s="3">
        <v>46</v>
      </c>
      <c r="X5" t="s" s="3">
        <v>47</v>
      </c>
      <c r="Y5" s="7">
        <v>39965</v>
      </c>
      <c r="Z5" t="s" s="12">
        <v>77</v>
      </c>
      <c r="AA5" t="s" s="12">
        <v>78</v>
      </c>
      <c r="AB5" s="8">
        <v>13227160017</v>
      </c>
      <c r="AC5" s="7">
        <v>43354</v>
      </c>
      <c r="AD5" s="7">
        <v>44450</v>
      </c>
      <c r="AE5" t="s" s="3">
        <v>50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ht="15" customHeight="1">
      <c r="A6" s="6">
        <v>5</v>
      </c>
      <c r="B6" t="s" s="3">
        <v>31</v>
      </c>
      <c r="C6" t="s" s="3">
        <v>32</v>
      </c>
      <c r="D6" t="s" s="3">
        <v>79</v>
      </c>
      <c r="E6" t="s" s="3">
        <v>80</v>
      </c>
      <c r="F6" t="s" s="3">
        <v>53</v>
      </c>
      <c r="G6" t="s" s="3">
        <v>54</v>
      </c>
      <c r="H6" t="s" s="3">
        <v>33</v>
      </c>
      <c r="I6" t="s" s="3">
        <v>37</v>
      </c>
      <c r="J6" t="s" s="4">
        <v>81</v>
      </c>
      <c r="K6" s="7">
        <v>42955</v>
      </c>
      <c r="L6" s="8">
        <f>ROUND(DAYS360(K6,TODAY())/360,2)</f>
        <v>1.2</v>
      </c>
      <c r="M6" t="s" s="3">
        <f>IF(L6&gt;5,"5年以上",IF(L6&gt;2,"2-5年",IF(L6&gt;1,"1-2年",IF(L6&gt;0.5,"6-12个月",IF(L6&gt;0.25,"3-6个月","0-3个月")))))</f>
        <v>55</v>
      </c>
      <c r="N6" t="s" s="4">
        <v>82</v>
      </c>
      <c r="O6" s="7">
        <v>35699</v>
      </c>
      <c r="P6" s="8">
        <f>ROUND(DAYS360(O6,TODAY(),0)/360,2)</f>
        <v>21.07</v>
      </c>
      <c r="Q6" t="s" s="3">
        <f>IF(P6&gt;40,"40岁以上",IF(P6&gt;30,"30-40岁",IF(P6&gt;25,"25-30岁","25岁以下")))</f>
        <v>83</v>
      </c>
      <c r="R6" s="8">
        <v>15926863643</v>
      </c>
      <c r="S6" t="s" s="3">
        <v>84</v>
      </c>
      <c r="T6" t="s" s="4">
        <v>43</v>
      </c>
      <c r="U6" t="s" s="4">
        <v>85</v>
      </c>
      <c r="V6" t="s" s="3">
        <v>86</v>
      </c>
      <c r="W6" t="s" s="3">
        <v>60</v>
      </c>
      <c r="X6" t="s" s="3">
        <v>47</v>
      </c>
      <c r="Y6" s="7">
        <v>42522</v>
      </c>
      <c r="Z6" t="s" s="4">
        <v>87</v>
      </c>
      <c r="AA6" t="s" s="4">
        <v>88</v>
      </c>
      <c r="AB6" s="8">
        <v>13871903429</v>
      </c>
      <c r="AC6" s="7">
        <v>42955</v>
      </c>
      <c r="AD6" s="7">
        <v>44051</v>
      </c>
      <c r="AE6" t="s" s="3">
        <v>50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ht="15" customHeight="1">
      <c r="A7" s="6">
        <v>6</v>
      </c>
      <c r="B7" t="s" s="3">
        <v>31</v>
      </c>
      <c r="C7" t="s" s="3">
        <v>32</v>
      </c>
      <c r="D7" t="s" s="3">
        <v>79</v>
      </c>
      <c r="E7" t="s" s="3">
        <v>89</v>
      </c>
      <c r="F7" t="s" s="3">
        <v>64</v>
      </c>
      <c r="G7" t="s" s="3">
        <v>65</v>
      </c>
      <c r="H7" t="s" s="3">
        <v>80</v>
      </c>
      <c r="I7" t="s" s="3">
        <v>37</v>
      </c>
      <c r="J7" t="s" s="4">
        <v>38</v>
      </c>
      <c r="K7" s="7">
        <v>43369</v>
      </c>
      <c r="L7" s="8">
        <f>ROUND(DAYS360(K7,TODAY())/360,2)</f>
        <v>0.06999999999999999</v>
      </c>
      <c r="M7" t="s" s="3">
        <f>IF(L7&gt;5,"5年以上",IF(L7&gt;2,"2-5年",IF(L7&gt;1,"1-2年",IF(L7&gt;0.5,"6-12个月",IF(L7&gt;0.25,"3-6个月","0-3个月")))))</f>
        <v>73</v>
      </c>
      <c r="N7" s="11"/>
      <c r="O7" s="7">
        <v>33841</v>
      </c>
      <c r="P7" s="8">
        <f>ROUND(DAYS360(O7,TODAY(),0)/360,2)</f>
        <v>26.15</v>
      </c>
      <c r="Q7" t="s" s="3">
        <f>IF(P7&gt;40,"40岁以上",IF(P7&gt;30,"30-40岁",IF(P7&gt;25,"25-30岁","25岁以下")))</f>
        <v>41</v>
      </c>
      <c r="R7" s="8">
        <v>15216877409</v>
      </c>
      <c r="S7" t="s" s="3">
        <v>90</v>
      </c>
      <c r="T7" t="s" s="12">
        <v>91</v>
      </c>
      <c r="U7" t="s" s="12">
        <v>92</v>
      </c>
      <c r="V7" t="s" s="3">
        <v>93</v>
      </c>
      <c r="W7" t="s" s="3">
        <v>94</v>
      </c>
      <c r="X7" t="s" s="3">
        <v>23</v>
      </c>
      <c r="Y7" s="7">
        <v>41426</v>
      </c>
      <c r="Z7" t="s" s="12">
        <v>95</v>
      </c>
      <c r="AA7" t="s" s="12">
        <v>96</v>
      </c>
      <c r="AB7" s="8">
        <v>13817784498</v>
      </c>
      <c r="AC7" s="7">
        <v>43369</v>
      </c>
      <c r="AD7" s="7">
        <v>44465</v>
      </c>
      <c r="AE7" t="s" s="3">
        <v>50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ht="15" customHeight="1">
      <c r="A8" s="6">
        <v>7</v>
      </c>
      <c r="B8" t="s" s="3">
        <v>31</v>
      </c>
      <c r="C8" t="s" s="3">
        <v>32</v>
      </c>
      <c r="D8" t="s" s="3">
        <v>79</v>
      </c>
      <c r="E8" t="s" s="3">
        <v>97</v>
      </c>
      <c r="F8" t="s" s="3">
        <v>64</v>
      </c>
      <c r="G8" t="s" s="3">
        <v>65</v>
      </c>
      <c r="H8" t="s" s="3">
        <v>80</v>
      </c>
      <c r="I8" t="s" s="3">
        <v>37</v>
      </c>
      <c r="J8" t="s" s="4">
        <v>81</v>
      </c>
      <c r="K8" s="7">
        <v>43333</v>
      </c>
      <c r="L8" s="8">
        <f>ROUND(DAYS360(K8,TODAY())/360,2)</f>
        <v>0.16</v>
      </c>
      <c r="M8" t="s" s="3">
        <f>IF(L8&gt;5,"5年以上",IF(L8&gt;2,"2-5年",IF(L8&gt;1,"1-2年",IF(L8&gt;0.5,"6-12个月",IF(L8&gt;0.25,"3-6个月","0-3个月")))))</f>
        <v>73</v>
      </c>
      <c r="N8" s="11"/>
      <c r="O8" s="7">
        <v>32887</v>
      </c>
      <c r="P8" s="8">
        <f>ROUND(DAYS360(O8,TODAY(),0)/360,2)</f>
        <v>28.77</v>
      </c>
      <c r="Q8" t="s" s="3">
        <f>IF(P8&gt;40,"40岁以上",IF(P8&gt;30,"30-40岁",IF(P8&gt;25,"25-30岁","25岁以下")))</f>
        <v>41</v>
      </c>
      <c r="R8" s="8">
        <v>15072698000</v>
      </c>
      <c r="S8" t="s" s="3">
        <v>98</v>
      </c>
      <c r="T8" t="s" s="12">
        <v>43</v>
      </c>
      <c r="U8" t="s" s="12">
        <v>99</v>
      </c>
      <c r="V8" s="7"/>
      <c r="W8" t="s" s="3">
        <v>69</v>
      </c>
      <c r="X8" t="s" s="3">
        <v>47</v>
      </c>
      <c r="Y8" s="7">
        <v>41791</v>
      </c>
      <c r="Z8" t="s" s="12">
        <v>100</v>
      </c>
      <c r="AA8" t="s" s="12">
        <v>100</v>
      </c>
      <c r="AB8" s="8">
        <v>13797161276</v>
      </c>
      <c r="AC8" s="7">
        <v>43333</v>
      </c>
      <c r="AD8" s="7">
        <v>44429</v>
      </c>
      <c r="AE8" t="s" s="3">
        <v>50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ht="15" customHeight="1">
      <c r="A9" s="6">
        <v>8</v>
      </c>
      <c r="B9" t="s" s="3">
        <v>31</v>
      </c>
      <c r="C9" t="s" s="3">
        <v>32</v>
      </c>
      <c r="D9" t="s" s="3">
        <v>101</v>
      </c>
      <c r="E9" t="s" s="3">
        <v>102</v>
      </c>
      <c r="F9" t="s" s="3">
        <v>53</v>
      </c>
      <c r="G9" t="s" s="3">
        <v>54</v>
      </c>
      <c r="H9" t="s" s="3">
        <v>33</v>
      </c>
      <c r="I9" t="s" s="3">
        <v>37</v>
      </c>
      <c r="J9" t="s" s="4">
        <v>81</v>
      </c>
      <c r="K9" s="7">
        <v>43166</v>
      </c>
      <c r="L9" s="8">
        <f>ROUND(DAYS360(K9,TODAY())/360,2)</f>
        <v>0.62</v>
      </c>
      <c r="M9" t="s" s="3">
        <f>IF(L9&gt;5,"5年以上",IF(L9&gt;2,"2-5年",IF(L9&gt;1,"1-2年",IF(L9&gt;0.5,"6-12个月",IF(L9&gt;0.25,"3-6个月","0-3个月")))))</f>
        <v>39</v>
      </c>
      <c r="N9" s="10"/>
      <c r="O9" s="7">
        <v>34647</v>
      </c>
      <c r="P9" s="8">
        <f>ROUND(DAYS360(O9,TODAY(),0)/360,2)</f>
        <v>23.95</v>
      </c>
      <c r="Q9" t="s" s="3">
        <f>IF(P9&gt;40,"40岁以上",IF(P9&gt;30,"30-40岁",IF(P9&gt;25,"25-30岁","25岁以下")))</f>
        <v>83</v>
      </c>
      <c r="R9" s="8">
        <v>18171607871</v>
      </c>
      <c r="S9" t="s" s="3">
        <v>103</v>
      </c>
      <c r="T9" t="s" s="4">
        <v>43</v>
      </c>
      <c r="U9" t="s" s="4">
        <v>104</v>
      </c>
      <c r="V9" s="7"/>
      <c r="W9" t="s" s="3">
        <v>69</v>
      </c>
      <c r="X9" t="s" s="3">
        <v>47</v>
      </c>
      <c r="Y9" s="7"/>
      <c r="Z9" t="s" s="4">
        <v>105</v>
      </c>
      <c r="AA9" t="s" s="3">
        <v>106</v>
      </c>
      <c r="AB9" s="8">
        <v>15272816336</v>
      </c>
      <c r="AC9" s="7">
        <v>43166</v>
      </c>
      <c r="AD9" s="7">
        <v>44262</v>
      </c>
      <c r="AE9" t="s" s="3">
        <v>50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ht="15" customHeight="1">
      <c r="A10" s="6">
        <v>9</v>
      </c>
      <c r="B10" t="s" s="3">
        <v>31</v>
      </c>
      <c r="C10" t="s" s="3">
        <v>32</v>
      </c>
      <c r="D10" t="s" s="3">
        <v>101</v>
      </c>
      <c r="E10" t="s" s="3">
        <v>107</v>
      </c>
      <c r="F10" t="s" s="3">
        <v>64</v>
      </c>
      <c r="G10" t="s" s="3">
        <v>65</v>
      </c>
      <c r="H10" t="s" s="3">
        <v>102</v>
      </c>
      <c r="I10" t="s" s="3">
        <v>37</v>
      </c>
      <c r="J10" t="s" s="4">
        <v>38</v>
      </c>
      <c r="K10" s="7">
        <v>43346</v>
      </c>
      <c r="L10" s="8">
        <f>ROUND(DAYS360(K10,TODAY())/360,2)</f>
        <v>0.13</v>
      </c>
      <c r="M10" t="s" s="3">
        <f>IF(L10&gt;5,"5年以上",IF(L10&gt;2,"2-5年",IF(L10&gt;1,"1-2年",IF(L10&gt;0.5,"6-12个月",IF(L10&gt;0.25,"3-6个月","0-3个月")))))</f>
        <v>73</v>
      </c>
      <c r="N10" s="11"/>
      <c r="O10" s="7">
        <v>34162</v>
      </c>
      <c r="P10" s="8">
        <f>ROUND(DAYS360(O10,TODAY(),0)/360,2)</f>
        <v>25.27</v>
      </c>
      <c r="Q10" t="s" s="3">
        <f>IF(P10&gt;40,"40岁以上",IF(P10&gt;30,"30-40岁",IF(P10&gt;25,"25-30岁","25岁以下")))</f>
        <v>41</v>
      </c>
      <c r="R10" s="8">
        <v>18871210305</v>
      </c>
      <c r="S10" t="s" s="3">
        <v>108</v>
      </c>
      <c r="T10" t="s" s="12">
        <v>43</v>
      </c>
      <c r="U10" t="s" s="12">
        <v>109</v>
      </c>
      <c r="V10" t="s" s="12">
        <v>110</v>
      </c>
      <c r="W10" t="s" s="3">
        <v>60</v>
      </c>
      <c r="X10" t="s" s="3">
        <v>47</v>
      </c>
      <c r="Y10" s="7">
        <v>41061</v>
      </c>
      <c r="Z10" t="s" s="3">
        <v>111</v>
      </c>
      <c r="AA10" t="s" s="3">
        <v>111</v>
      </c>
      <c r="AB10" s="8">
        <v>13972648463</v>
      </c>
      <c r="AC10" s="7">
        <v>43346</v>
      </c>
      <c r="AD10" s="7">
        <v>44442</v>
      </c>
      <c r="AE10" t="s" s="3">
        <v>50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ht="15" customHeight="1">
      <c r="A11" s="6">
        <v>10</v>
      </c>
      <c r="B11" t="s" s="3">
        <v>31</v>
      </c>
      <c r="C11" t="s" s="3">
        <v>32</v>
      </c>
      <c r="D11" t="s" s="3">
        <v>112</v>
      </c>
      <c r="E11" t="s" s="3">
        <v>113</v>
      </c>
      <c r="F11" t="s" s="3">
        <v>114</v>
      </c>
      <c r="G11" t="s" s="3">
        <v>65</v>
      </c>
      <c r="H11" t="s" s="3">
        <v>33</v>
      </c>
      <c r="I11" t="s" s="3">
        <v>37</v>
      </c>
      <c r="J11" t="s" s="4">
        <v>38</v>
      </c>
      <c r="K11" s="7">
        <v>43384</v>
      </c>
      <c r="L11" s="8">
        <f>ROUND(DAYS360(K11,TODAY())/360,2)</f>
        <v>0.03</v>
      </c>
      <c r="M11" t="s" s="3">
        <f>IF(L11&gt;5,"5年以上",IF(L11&gt;2,"2-5年",IF(L11&gt;1,"1-2年",IF(L11&gt;0.5,"6-12个月",IF(L11&gt;0.25,"3-6个月","0-3个月")))))</f>
        <v>73</v>
      </c>
      <c r="N11" s="11"/>
      <c r="O11" s="7">
        <v>34916</v>
      </c>
      <c r="P11" s="8">
        <f>ROUND(DAYS360(O11,TODAY(),0)/360,2)</f>
        <v>23.21</v>
      </c>
      <c r="Q11" t="s" s="3">
        <f>IF(P11&gt;40,"40岁以上",IF(P11&gt;30,"30-40岁",IF(P11&gt;25,"25-30岁","25岁以下")))</f>
        <v>83</v>
      </c>
      <c r="R11" s="8">
        <v>18272097527</v>
      </c>
      <c r="S11" t="s" s="3">
        <v>115</v>
      </c>
      <c r="T11" t="s" s="12">
        <v>43</v>
      </c>
      <c r="U11" t="s" s="12">
        <v>116</v>
      </c>
      <c r="V11" s="7"/>
      <c r="W11" t="s" s="3">
        <v>69</v>
      </c>
      <c r="X11" t="s" s="3">
        <v>47</v>
      </c>
      <c r="Y11" s="7">
        <v>41426</v>
      </c>
      <c r="Z11" t="s" s="12">
        <v>117</v>
      </c>
      <c r="AA11" t="s" s="12">
        <v>118</v>
      </c>
      <c r="AB11" s="8">
        <v>13227133524</v>
      </c>
      <c r="AC11" s="7">
        <v>43384</v>
      </c>
      <c r="AD11" s="7">
        <v>44480</v>
      </c>
      <c r="AE11" t="s" s="3">
        <v>50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ht="15" customHeight="1">
      <c r="A12" s="6">
        <v>11</v>
      </c>
      <c r="B12" t="s" s="3">
        <v>31</v>
      </c>
      <c r="C12" t="s" s="3">
        <v>119</v>
      </c>
      <c r="D12" s="7"/>
      <c r="E12" t="s" s="3">
        <v>120</v>
      </c>
      <c r="F12" t="s" s="3">
        <v>34</v>
      </c>
      <c r="G12" t="s" s="3">
        <v>35</v>
      </c>
      <c r="H12" t="s" s="3">
        <v>36</v>
      </c>
      <c r="I12" t="s" s="3">
        <v>37</v>
      </c>
      <c r="J12" t="s" s="4">
        <v>38</v>
      </c>
      <c r="K12" s="7">
        <v>42595</v>
      </c>
      <c r="L12" s="8">
        <f>ROUND(DAYS360(K12,TODAY())/360,2)</f>
        <v>2.19</v>
      </c>
      <c r="M12" t="s" s="3">
        <f>IF(L12&gt;5,"5年以上",IF(L12&gt;2,"2-5年",IF(L12&gt;1,"1-2年",IF(L12&gt;0.5,"6-12个月",IF(L12&gt;0.25,"3-6个月","0-3个月")))))</f>
        <v>121</v>
      </c>
      <c r="N12" t="s" s="9">
        <v>122</v>
      </c>
      <c r="O12" s="7">
        <v>33988</v>
      </c>
      <c r="P12" s="8">
        <f>ROUND(DAYS360(O12,TODAY(),0)/360,2)</f>
        <v>25.75</v>
      </c>
      <c r="Q12" t="s" s="3">
        <f>IF(P12&gt;40,"40岁以上",IF(P12&gt;30,"30-40岁",IF(P12&gt;25,"25-30岁","25岁以下")))</f>
        <v>41</v>
      </c>
      <c r="R12" s="8">
        <v>15826798834</v>
      </c>
      <c r="S12" t="s" s="3">
        <v>123</v>
      </c>
      <c r="T12" t="s" s="9">
        <v>43</v>
      </c>
      <c r="U12" t="s" s="3">
        <v>124</v>
      </c>
      <c r="V12" t="s" s="3">
        <v>125</v>
      </c>
      <c r="W12" t="s" s="3">
        <v>46</v>
      </c>
      <c r="X12" t="s" s="3">
        <v>47</v>
      </c>
      <c r="Y12" s="7">
        <v>41455</v>
      </c>
      <c r="Z12" t="s" s="9">
        <v>43</v>
      </c>
      <c r="AA12" t="s" s="9">
        <v>126</v>
      </c>
      <c r="AB12" s="8">
        <v>13733484563</v>
      </c>
      <c r="AC12" s="7">
        <v>42595</v>
      </c>
      <c r="AD12" s="7">
        <v>43690</v>
      </c>
      <c r="AE12" t="s" s="3">
        <v>50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ht="15" customHeight="1">
      <c r="A13" s="6">
        <v>12</v>
      </c>
      <c r="B13" t="s" s="3">
        <v>31</v>
      </c>
      <c r="C13" t="s" s="3">
        <v>119</v>
      </c>
      <c r="D13" t="s" s="3">
        <v>79</v>
      </c>
      <c r="E13" t="s" s="3">
        <v>127</v>
      </c>
      <c r="F13" t="s" s="3">
        <v>53</v>
      </c>
      <c r="G13" t="s" s="3">
        <v>54</v>
      </c>
      <c r="H13" t="s" s="3">
        <v>120</v>
      </c>
      <c r="I13" t="s" s="3">
        <v>37</v>
      </c>
      <c r="J13" t="s" s="4">
        <v>81</v>
      </c>
      <c r="K13" s="7">
        <v>42893</v>
      </c>
      <c r="L13" s="8">
        <f>ROUND(DAYS360(K13,TODAY())/360,2)</f>
        <v>1.37</v>
      </c>
      <c r="M13" t="s" s="3">
        <f>IF(L13&gt;5,"5年以上",IF(L13&gt;2,"2-5年",IF(L13&gt;1,"1-2年",IF(L13&gt;0.5,"6-12个月",IF(L13&gt;0.25,"3-6个月","0-3个月")))))</f>
        <v>55</v>
      </c>
      <c r="N13" t="s" s="4">
        <v>128</v>
      </c>
      <c r="O13" s="7">
        <v>33011</v>
      </c>
      <c r="P13" s="8">
        <f>ROUND(DAYS360(O13,TODAY(),0)/360,2)</f>
        <v>28.42</v>
      </c>
      <c r="Q13" t="s" s="3">
        <f>IF(P13&gt;40,"40岁以上",IF(P13&gt;30,"30-40岁",IF(P13&gt;25,"25-30岁","25岁以下")))</f>
        <v>41</v>
      </c>
      <c r="R13" s="8">
        <v>13733463564</v>
      </c>
      <c r="S13" t="s" s="3">
        <v>129</v>
      </c>
      <c r="T13" t="s" s="4">
        <v>43</v>
      </c>
      <c r="U13" t="s" s="4">
        <v>130</v>
      </c>
      <c r="V13" t="s" s="3">
        <v>131</v>
      </c>
      <c r="W13" t="s" s="3">
        <v>60</v>
      </c>
      <c r="X13" t="s" s="3">
        <v>47</v>
      </c>
      <c r="Y13" s="7">
        <v>41061</v>
      </c>
      <c r="Z13" t="s" s="4">
        <v>132</v>
      </c>
      <c r="AA13" t="s" s="4">
        <v>133</v>
      </c>
      <c r="AB13" s="8">
        <v>15871338369</v>
      </c>
      <c r="AC13" s="7">
        <v>42908</v>
      </c>
      <c r="AD13" s="7">
        <v>44004</v>
      </c>
      <c r="AE13" t="s" s="3">
        <v>50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ht="15" customHeight="1">
      <c r="A14" s="6">
        <v>13</v>
      </c>
      <c r="B14" t="s" s="3">
        <v>31</v>
      </c>
      <c r="C14" t="s" s="3">
        <v>119</v>
      </c>
      <c r="D14" t="s" s="3">
        <v>79</v>
      </c>
      <c r="E14" t="s" s="3">
        <v>134</v>
      </c>
      <c r="F14" t="s" s="3">
        <v>64</v>
      </c>
      <c r="G14" t="s" s="3">
        <v>65</v>
      </c>
      <c r="H14" t="s" s="3">
        <v>127</v>
      </c>
      <c r="I14" t="s" s="3">
        <v>37</v>
      </c>
      <c r="J14" t="s" s="4">
        <v>38</v>
      </c>
      <c r="K14" s="7">
        <v>43046</v>
      </c>
      <c r="L14" s="8">
        <f>ROUND(DAYS360(K14,TODAY())/360,2)</f>
        <v>0.95</v>
      </c>
      <c r="M14" t="s" s="3">
        <f>IF(L14&gt;5,"5年以上",IF(L14&gt;2,"2-5年",IF(L14&gt;1,"1-2年",IF(L14&gt;0.5,"6-12个月",IF(L14&gt;0.25,"3-6个月","0-3个月")))))</f>
        <v>39</v>
      </c>
      <c r="N14" t="s" s="12">
        <v>135</v>
      </c>
      <c r="O14" s="7">
        <v>32123</v>
      </c>
      <c r="P14" s="8">
        <f>ROUND(DAYS360(O14,TODAY(),0)/360,2)</f>
        <v>30.86</v>
      </c>
      <c r="Q14" t="s" s="3">
        <f>IF(P14&gt;40,"40岁以上",IF(P14&gt;30,"30-40岁",IF(P14&gt;25,"25-30岁","25岁以下")))</f>
        <v>136</v>
      </c>
      <c r="R14" s="8">
        <v>13545454005</v>
      </c>
      <c r="S14" t="s" s="3">
        <v>137</v>
      </c>
      <c r="T14" t="s" s="12">
        <v>43</v>
      </c>
      <c r="U14" t="s" s="12">
        <v>138</v>
      </c>
      <c r="V14" s="7"/>
      <c r="W14" t="s" s="3">
        <v>139</v>
      </c>
      <c r="X14" t="s" s="3">
        <v>47</v>
      </c>
      <c r="Y14" s="7">
        <v>38139</v>
      </c>
      <c r="Z14" t="s" s="12">
        <v>140</v>
      </c>
      <c r="AA14" t="s" s="3">
        <v>141</v>
      </c>
      <c r="AB14" s="8">
        <v>18671249007</v>
      </c>
      <c r="AC14" s="7">
        <v>43043</v>
      </c>
      <c r="AD14" s="7">
        <v>44139</v>
      </c>
      <c r="AE14" t="s" s="3">
        <v>50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ht="15" customHeight="1">
      <c r="A15" s="6">
        <v>14</v>
      </c>
      <c r="B15" t="s" s="3">
        <v>31</v>
      </c>
      <c r="C15" t="s" s="3">
        <v>119</v>
      </c>
      <c r="D15" t="s" s="3">
        <v>79</v>
      </c>
      <c r="E15" t="s" s="3">
        <v>142</v>
      </c>
      <c r="F15" t="s" s="3">
        <v>64</v>
      </c>
      <c r="G15" t="s" s="3">
        <v>65</v>
      </c>
      <c r="H15" t="s" s="3">
        <v>127</v>
      </c>
      <c r="I15" t="s" s="3">
        <v>37</v>
      </c>
      <c r="J15" t="s" s="4">
        <v>81</v>
      </c>
      <c r="K15" s="7">
        <v>43244</v>
      </c>
      <c r="L15" s="8">
        <f>ROUND(DAYS360(K15,TODAY())/360,2)</f>
        <v>0.41</v>
      </c>
      <c r="M15" t="s" s="3">
        <f>IF(L15&gt;5,"5年以上",IF(L15&gt;2,"2-5年",IF(L15&gt;1,"1-2年",IF(L15&gt;0.5,"6-12个月",IF(L15&gt;0.25,"3-6个月","0-3个月")))))</f>
        <v>66</v>
      </c>
      <c r="N15" s="11"/>
      <c r="O15" s="7">
        <v>33885</v>
      </c>
      <c r="P15" s="8">
        <f>ROUND(DAYS360(O15,TODAY(),0)/360,2)</f>
        <v>26.03</v>
      </c>
      <c r="Q15" t="s" s="3">
        <f>IF(P15&gt;40,"40岁以上",IF(P15&gt;30,"30-40岁",IF(P15&gt;25,"25-30岁","25岁以下")))</f>
        <v>41</v>
      </c>
      <c r="R15" s="8">
        <v>18717113020</v>
      </c>
      <c r="S15" t="s" s="3">
        <v>143</v>
      </c>
      <c r="T15" t="s" s="12">
        <v>43</v>
      </c>
      <c r="U15" t="s" s="12">
        <v>144</v>
      </c>
      <c r="V15" s="7"/>
      <c r="W15" t="s" s="3">
        <v>60</v>
      </c>
      <c r="X15" t="s" s="3">
        <v>47</v>
      </c>
      <c r="Y15" s="7"/>
      <c r="Z15" t="s" s="12">
        <v>145</v>
      </c>
      <c r="AA15" t="s" s="12">
        <v>146</v>
      </c>
      <c r="AB15" s="8">
        <v>15871298197</v>
      </c>
      <c r="AC15" s="7">
        <v>43244</v>
      </c>
      <c r="AD15" s="7">
        <v>44340</v>
      </c>
      <c r="AE15" t="s" s="3">
        <v>50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ht="15" customHeight="1">
      <c r="A16" s="6">
        <v>15</v>
      </c>
      <c r="B16" t="s" s="3">
        <v>31</v>
      </c>
      <c r="C16" t="s" s="3">
        <v>119</v>
      </c>
      <c r="D16" t="s" s="3">
        <v>51</v>
      </c>
      <c r="E16" t="s" s="3">
        <v>147</v>
      </c>
      <c r="F16" t="s" s="3">
        <v>53</v>
      </c>
      <c r="G16" t="s" s="3">
        <v>54</v>
      </c>
      <c r="H16" t="s" s="3">
        <v>120</v>
      </c>
      <c r="I16" t="s" s="3">
        <v>37</v>
      </c>
      <c r="J16" t="s" s="4">
        <v>38</v>
      </c>
      <c r="K16" s="7">
        <v>42856</v>
      </c>
      <c r="L16" s="8">
        <f>ROUND(DAYS360(K16,TODAY())/360,2)</f>
        <v>1.47</v>
      </c>
      <c r="M16" t="s" s="3">
        <f>IF(L16&gt;5,"5年以上",IF(L16&gt;2,"2-5年",IF(L16&gt;1,"1-2年",IF(L16&gt;0.5,"6-12个月",IF(L16&gt;0.25,"3-6个月","0-3个月")))))</f>
        <v>55</v>
      </c>
      <c r="N16" t="s" s="4">
        <v>148</v>
      </c>
      <c r="O16" s="7">
        <v>32091</v>
      </c>
      <c r="P16" s="8">
        <f>ROUND(DAYS360(O16,TODAY(),0)/360,2)</f>
        <v>30.94</v>
      </c>
      <c r="Q16" t="s" s="3">
        <f>IF(P16&gt;40,"40岁以上",IF(P16&gt;30,"30-40岁",IF(P16&gt;25,"25-30岁","25岁以下")))</f>
        <v>136</v>
      </c>
      <c r="R16" s="8">
        <v>15871265127</v>
      </c>
      <c r="S16" t="s" s="3">
        <v>149</v>
      </c>
      <c r="T16" t="s" s="4">
        <v>43</v>
      </c>
      <c r="U16" t="s" s="4">
        <v>150</v>
      </c>
      <c r="V16" t="s" s="3">
        <v>86</v>
      </c>
      <c r="W16" t="s" s="3">
        <v>139</v>
      </c>
      <c r="X16" t="s" s="3">
        <v>47</v>
      </c>
      <c r="Y16" s="7"/>
      <c r="Z16" t="s" s="4">
        <v>151</v>
      </c>
      <c r="AA16" t="s" s="4">
        <v>152</v>
      </c>
      <c r="AB16" s="8">
        <v>15897748725</v>
      </c>
      <c r="AC16" s="7">
        <v>42856</v>
      </c>
      <c r="AD16" s="7">
        <v>43951</v>
      </c>
      <c r="AE16" t="s" s="3">
        <v>50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ht="15" customHeight="1">
      <c r="A17" s="6">
        <v>16</v>
      </c>
      <c r="B17" t="s" s="3">
        <v>31</v>
      </c>
      <c r="C17" t="s" s="3">
        <v>119</v>
      </c>
      <c r="D17" t="s" s="3">
        <v>51</v>
      </c>
      <c r="E17" t="s" s="3">
        <v>153</v>
      </c>
      <c r="F17" t="s" s="3">
        <v>64</v>
      </c>
      <c r="G17" t="s" s="3">
        <v>65</v>
      </c>
      <c r="H17" t="s" s="3">
        <v>147</v>
      </c>
      <c r="I17" t="s" s="3">
        <v>37</v>
      </c>
      <c r="J17" t="s" s="4">
        <v>38</v>
      </c>
      <c r="K17" s="7">
        <v>43151</v>
      </c>
      <c r="L17" s="8">
        <f>ROUND(DAYS360(K17,TODAY())/360,2)</f>
        <v>0.67</v>
      </c>
      <c r="M17" t="s" s="3">
        <f>IF(L17&gt;5,"5年以上",IF(L17&gt;2,"2-5年",IF(L17&gt;1,"1-2年",IF(L17&gt;0.5,"6-12个月",IF(L17&gt;0.25,"3-6个月","0-3个月")))))</f>
        <v>39</v>
      </c>
      <c r="N17" s="11"/>
      <c r="O17" s="7">
        <v>33487</v>
      </c>
      <c r="P17" s="8">
        <f>ROUND(DAYS360(O17,TODAY(),0)/360,2)</f>
        <v>27.12</v>
      </c>
      <c r="Q17" t="s" s="3">
        <f>IF(P17&gt;40,"40岁以上",IF(P17&gt;30,"30-40岁",IF(P17&gt;25,"25-30岁","25岁以下")))</f>
        <v>41</v>
      </c>
      <c r="R17" s="8">
        <v>15072646733</v>
      </c>
      <c r="S17" t="s" s="3">
        <v>154</v>
      </c>
      <c r="T17" t="s" s="12">
        <v>43</v>
      </c>
      <c r="U17" t="s" s="12">
        <v>155</v>
      </c>
      <c r="V17" s="7"/>
      <c r="W17" t="s" s="3">
        <v>139</v>
      </c>
      <c r="X17" t="s" s="3">
        <v>47</v>
      </c>
      <c r="Y17" s="7"/>
      <c r="Z17" t="s" s="12">
        <v>156</v>
      </c>
      <c r="AA17" t="s" s="3">
        <v>157</v>
      </c>
      <c r="AB17" s="8">
        <v>15072698000</v>
      </c>
      <c r="AC17" s="7">
        <v>43151</v>
      </c>
      <c r="AD17" s="7">
        <v>44247</v>
      </c>
      <c r="AE17" t="s" s="3">
        <v>50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ht="15" customHeight="1">
      <c r="A18" s="6">
        <v>17</v>
      </c>
      <c r="B18" t="s" s="3">
        <v>31</v>
      </c>
      <c r="C18" t="s" s="3">
        <v>119</v>
      </c>
      <c r="D18" t="s" s="3">
        <v>51</v>
      </c>
      <c r="E18" t="s" s="3">
        <v>158</v>
      </c>
      <c r="F18" t="s" s="3">
        <v>64</v>
      </c>
      <c r="G18" t="s" s="3">
        <v>65</v>
      </c>
      <c r="H18" t="s" s="3">
        <v>147</v>
      </c>
      <c r="I18" t="s" s="3">
        <v>37</v>
      </c>
      <c r="J18" t="s" s="4">
        <v>38</v>
      </c>
      <c r="K18" s="7">
        <v>43320</v>
      </c>
      <c r="L18" s="8">
        <f>ROUND(DAYS360(K18,TODAY())/360,2)</f>
        <v>0.2</v>
      </c>
      <c r="M18" t="s" s="3">
        <f>IF(L18&gt;5,"5年以上",IF(L18&gt;2,"2-5年",IF(L18&gt;1,"1-2年",IF(L18&gt;0.5,"6-12个月",IF(L18&gt;0.25,"3-6个月","0-3个月")))))</f>
        <v>73</v>
      </c>
      <c r="N18" s="11"/>
      <c r="O18" s="7">
        <v>32923</v>
      </c>
      <c r="P18" s="8">
        <f>ROUND(DAYS360(O18,TODAY(),0)/360,2)</f>
        <v>28.67</v>
      </c>
      <c r="Q18" t="s" s="3">
        <f>IF(P18&gt;40,"40岁以上",IF(P18&gt;30,"30-40岁",IF(P18&gt;25,"25-30岁","25岁以下")))</f>
        <v>41</v>
      </c>
      <c r="R18" s="8">
        <v>13545468742</v>
      </c>
      <c r="S18" t="s" s="3">
        <v>159</v>
      </c>
      <c r="T18" t="s" s="12">
        <v>43</v>
      </c>
      <c r="U18" t="s" s="12">
        <v>160</v>
      </c>
      <c r="V18" t="s" s="3">
        <v>161</v>
      </c>
      <c r="W18" t="s" s="3">
        <v>60</v>
      </c>
      <c r="X18" t="s" s="3">
        <v>47</v>
      </c>
      <c r="Y18" s="7">
        <v>39600</v>
      </c>
      <c r="Z18" t="s" s="12">
        <v>162</v>
      </c>
      <c r="AA18" t="s" s="12">
        <v>163</v>
      </c>
      <c r="AB18" s="8">
        <v>15926876321</v>
      </c>
      <c r="AC18" s="7">
        <v>43320</v>
      </c>
      <c r="AD18" s="7">
        <v>44416</v>
      </c>
      <c r="AE18" t="s" s="3">
        <v>50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ht="15" customHeight="1">
      <c r="A19" s="6">
        <v>18</v>
      </c>
      <c r="B19" t="s" s="3">
        <v>31</v>
      </c>
      <c r="C19" t="s" s="3">
        <v>119</v>
      </c>
      <c r="D19" t="s" s="3">
        <v>101</v>
      </c>
      <c r="E19" t="s" s="3">
        <v>164</v>
      </c>
      <c r="F19" t="s" s="3">
        <v>53</v>
      </c>
      <c r="G19" t="s" s="3">
        <v>54</v>
      </c>
      <c r="H19" t="s" s="3">
        <v>120</v>
      </c>
      <c r="I19" t="s" s="3">
        <v>37</v>
      </c>
      <c r="J19" t="s" s="4">
        <v>81</v>
      </c>
      <c r="K19" s="7">
        <v>42977</v>
      </c>
      <c r="L19" s="8">
        <f>ROUND(DAYS360(K19,TODAY())/360,2)</f>
        <v>1.14</v>
      </c>
      <c r="M19" t="s" s="3">
        <f>IF(L19&gt;5,"5年以上",IF(L19&gt;2,"2-5年",IF(L19&gt;1,"1-2年",IF(L19&gt;0.5,"6-12个月",IF(L19&gt;0.25,"3-6个月","0-3个月")))))</f>
        <v>55</v>
      </c>
      <c r="N19" t="s" s="4">
        <v>165</v>
      </c>
      <c r="O19" s="7">
        <v>33776</v>
      </c>
      <c r="P19" s="8">
        <f>ROUND(DAYS360(O19,TODAY(),0)/360,2)</f>
        <v>26.33</v>
      </c>
      <c r="Q19" t="s" s="3">
        <f>IF(P19&gt;40,"40岁以上",IF(P19&gt;30,"30-40岁",IF(P19&gt;25,"25-30岁","25岁以下")))</f>
        <v>41</v>
      </c>
      <c r="R19" s="8">
        <v>15072677766</v>
      </c>
      <c r="S19" t="s" s="3">
        <v>166</v>
      </c>
      <c r="T19" t="s" s="4">
        <v>43</v>
      </c>
      <c r="U19" t="s" s="4">
        <v>167</v>
      </c>
      <c r="V19" s="7"/>
      <c r="W19" t="s" s="3">
        <v>69</v>
      </c>
      <c r="X19" t="s" s="3">
        <v>47</v>
      </c>
      <c r="Y19" s="7">
        <v>39600</v>
      </c>
      <c r="Z19" t="s" s="4">
        <v>168</v>
      </c>
      <c r="AA19" t="s" s="3">
        <v>168</v>
      </c>
      <c r="AB19" s="8">
        <v>13972655412</v>
      </c>
      <c r="AC19" s="7">
        <v>42977</v>
      </c>
      <c r="AD19" s="7">
        <v>44073</v>
      </c>
      <c r="AE19" t="s" s="3">
        <v>50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ht="15" customHeight="1">
      <c r="A20" s="6">
        <v>19</v>
      </c>
      <c r="B20" t="s" s="3">
        <v>31</v>
      </c>
      <c r="C20" t="s" s="3">
        <v>119</v>
      </c>
      <c r="D20" t="s" s="3">
        <v>101</v>
      </c>
      <c r="E20" t="s" s="3">
        <v>169</v>
      </c>
      <c r="F20" t="s" s="3">
        <v>64</v>
      </c>
      <c r="G20" t="s" s="3">
        <v>65</v>
      </c>
      <c r="H20" t="s" s="3">
        <v>164</v>
      </c>
      <c r="I20" t="s" s="3">
        <v>37</v>
      </c>
      <c r="J20" t="s" s="4">
        <v>38</v>
      </c>
      <c r="K20" s="7">
        <v>43237</v>
      </c>
      <c r="L20" s="8">
        <f>ROUND(DAYS360(K20,TODAY())/360,2)</f>
        <v>0.43</v>
      </c>
      <c r="M20" t="s" s="3">
        <f>IF(L20&gt;5,"5年以上",IF(L20&gt;2,"2-5年",IF(L20&gt;1,"1-2年",IF(L20&gt;0.5,"6-12个月",IF(L20&gt;0.25,"3-6个月","0-3个月")))))</f>
        <v>66</v>
      </c>
      <c r="N20" s="11"/>
      <c r="O20" s="7">
        <v>34172</v>
      </c>
      <c r="P20" s="8">
        <f>ROUND(DAYS360(O20,TODAY(),0)/360,2)</f>
        <v>25.24</v>
      </c>
      <c r="Q20" t="s" s="3">
        <f>IF(P20&gt;40,"40岁以上",IF(P20&gt;30,"30-40岁",IF(P20&gt;25,"25-30岁","25岁以下")))</f>
        <v>41</v>
      </c>
      <c r="R20" s="8">
        <v>18327692221</v>
      </c>
      <c r="S20" t="s" s="3">
        <v>170</v>
      </c>
      <c r="T20" t="s" s="12">
        <v>43</v>
      </c>
      <c r="U20" t="s" s="12">
        <v>171</v>
      </c>
      <c r="V20" s="7"/>
      <c r="W20" t="s" s="3">
        <v>60</v>
      </c>
      <c r="X20" t="s" s="3">
        <v>47</v>
      </c>
      <c r="Y20" s="7">
        <v>39601</v>
      </c>
      <c r="Z20" t="s" s="12">
        <v>172</v>
      </c>
      <c r="AA20" t="s" s="12">
        <v>173</v>
      </c>
      <c r="AB20" s="8">
        <v>13469791540</v>
      </c>
      <c r="AC20" s="7">
        <v>43237</v>
      </c>
      <c r="AD20" s="7">
        <v>44333</v>
      </c>
      <c r="AE20" t="s" s="3">
        <v>50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ht="15" customHeight="1">
      <c r="A21" s="6">
        <v>20</v>
      </c>
      <c r="B21" t="s" s="3">
        <v>31</v>
      </c>
      <c r="C21" t="s" s="3">
        <v>119</v>
      </c>
      <c r="D21" t="s" s="3">
        <v>101</v>
      </c>
      <c r="E21" t="s" s="3">
        <v>174</v>
      </c>
      <c r="F21" t="s" s="3">
        <v>64</v>
      </c>
      <c r="G21" t="s" s="3">
        <v>65</v>
      </c>
      <c r="H21" t="s" s="3">
        <v>164</v>
      </c>
      <c r="I21" t="s" s="3">
        <v>37</v>
      </c>
      <c r="J21" t="s" s="4">
        <v>81</v>
      </c>
      <c r="K21" s="7">
        <v>43254</v>
      </c>
      <c r="L21" s="8">
        <f>ROUND(DAYS360(K21,TODAY())/360,2)</f>
        <v>0.38</v>
      </c>
      <c r="M21" t="s" s="3">
        <f>IF(L21&gt;5,"5年以上",IF(L21&gt;2,"2-5年",IF(L21&gt;1,"1-2年",IF(L21&gt;0.5,"6-12个月",IF(L21&gt;0.25,"3-6个月","0-3个月")))))</f>
        <v>66</v>
      </c>
      <c r="N21" s="11"/>
      <c r="O21" s="7">
        <v>34644</v>
      </c>
      <c r="P21" s="8">
        <f>ROUND(DAYS360(O21,TODAY(),0)/360,2)</f>
        <v>23.96</v>
      </c>
      <c r="Q21" t="s" s="3">
        <f>IF(P21&gt;40,"40岁以上",IF(P21&gt;30,"30-40岁",IF(P21&gt;25,"25-30岁","25岁以下")))</f>
        <v>83</v>
      </c>
      <c r="R21" s="8">
        <v>18327675026</v>
      </c>
      <c r="S21" t="s" s="3">
        <v>175</v>
      </c>
      <c r="T21" t="s" s="12">
        <v>43</v>
      </c>
      <c r="U21" t="s" s="12">
        <v>176</v>
      </c>
      <c r="V21" t="s" s="12">
        <v>161</v>
      </c>
      <c r="W21" t="s" s="3">
        <v>60</v>
      </c>
      <c r="X21" t="s" s="3">
        <v>47</v>
      </c>
      <c r="Y21" s="7">
        <v>41068</v>
      </c>
      <c r="Z21" t="s" s="3">
        <v>177</v>
      </c>
      <c r="AA21" t="s" s="3">
        <v>178</v>
      </c>
      <c r="AB21" s="8">
        <v>15172235023</v>
      </c>
      <c r="AC21" s="7">
        <v>43254</v>
      </c>
      <c r="AD21" s="7">
        <v>44350</v>
      </c>
      <c r="AE21" t="s" s="3">
        <v>50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ht="15" customHeight="1">
      <c r="A22" s="6">
        <v>21</v>
      </c>
      <c r="B22" t="s" s="3">
        <v>31</v>
      </c>
      <c r="C22" t="s" s="3">
        <v>119</v>
      </c>
      <c r="D22" t="s" s="3">
        <v>101</v>
      </c>
      <c r="E22" t="s" s="3">
        <v>179</v>
      </c>
      <c r="F22" t="s" s="3">
        <v>64</v>
      </c>
      <c r="G22" t="s" s="3">
        <v>65</v>
      </c>
      <c r="H22" t="s" s="3">
        <v>164</v>
      </c>
      <c r="I22" t="s" s="3">
        <v>37</v>
      </c>
      <c r="J22" t="s" s="4">
        <v>81</v>
      </c>
      <c r="K22" s="7">
        <v>43271</v>
      </c>
      <c r="L22" s="8">
        <f>ROUND(DAYS360(K22,TODAY())/360,2)</f>
        <v>0.33</v>
      </c>
      <c r="M22" t="s" s="3">
        <f>IF(L22&gt;5,"5年以上",IF(L22&gt;2,"2-5年",IF(L22&gt;1,"1-2年",IF(L22&gt;0.5,"6-12个月",IF(L22&gt;0.25,"3-6个月","0-3个月")))))</f>
        <v>66</v>
      </c>
      <c r="N22" s="11"/>
      <c r="O22" s="7">
        <v>33451</v>
      </c>
      <c r="P22" s="8">
        <f>ROUND(DAYS360(O22,TODAY(),0)/360,2)</f>
        <v>27.22</v>
      </c>
      <c r="Q22" t="s" s="3">
        <f>IF(P22&gt;40,"40岁以上",IF(P22&gt;30,"30-40岁",IF(P22&gt;25,"25-30岁","25岁以下")))</f>
        <v>41</v>
      </c>
      <c r="R22" s="8">
        <v>13227176677</v>
      </c>
      <c r="S22" t="s" s="3">
        <v>180</v>
      </c>
      <c r="T22" t="s" s="12">
        <v>43</v>
      </c>
      <c r="U22" t="s" s="12">
        <v>181</v>
      </c>
      <c r="V22" s="11"/>
      <c r="W22" t="s" s="3">
        <v>69</v>
      </c>
      <c r="X22" t="s" s="3">
        <v>47</v>
      </c>
      <c r="Y22" s="7">
        <v>40330</v>
      </c>
      <c r="Z22" t="s" s="3">
        <v>182</v>
      </c>
      <c r="AA22" t="s" s="3">
        <v>183</v>
      </c>
      <c r="AB22" s="8">
        <v>15971221576</v>
      </c>
      <c r="AC22" s="7">
        <v>43271</v>
      </c>
      <c r="AD22" s="7">
        <v>44367</v>
      </c>
      <c r="AE22" t="s" s="3">
        <v>50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ht="15" customHeight="1">
      <c r="A23" s="6">
        <v>22</v>
      </c>
      <c r="B23" t="s" s="3">
        <v>31</v>
      </c>
      <c r="C23" t="s" s="3">
        <v>119</v>
      </c>
      <c r="D23" t="s" s="3">
        <v>112</v>
      </c>
      <c r="E23" t="s" s="3">
        <v>184</v>
      </c>
      <c r="F23" t="s" s="3">
        <v>114</v>
      </c>
      <c r="G23" t="s" s="3">
        <v>65</v>
      </c>
      <c r="H23" t="s" s="3">
        <v>120</v>
      </c>
      <c r="I23" t="s" s="3">
        <v>37</v>
      </c>
      <c r="J23" t="s" s="4">
        <v>81</v>
      </c>
      <c r="K23" s="7">
        <v>43343</v>
      </c>
      <c r="L23" s="8">
        <f>ROUND(DAYS360(K23,TODAY())/360,2)</f>
        <v>0.14</v>
      </c>
      <c r="M23" t="s" s="3">
        <f>IF(L23&gt;5,"5年以上",IF(L23&gt;2,"2-5年",IF(L23&gt;1,"1-2年",IF(L23&gt;0.5,"6-12个月",IF(L23&gt;0.25,"3-6个月","0-3个月")))))</f>
        <v>73</v>
      </c>
      <c r="N23" s="11"/>
      <c r="O23" s="7">
        <v>35302</v>
      </c>
      <c r="P23" s="8">
        <f>ROUND(DAYS360(O23,TODAY(),0)/360,2)</f>
        <v>22.15</v>
      </c>
      <c r="Q23" t="s" s="3">
        <f>IF(P23&gt;40,"40岁以上",IF(P23&gt;30,"30-40岁",IF(P23&gt;25,"25-30岁","25岁以下")))</f>
        <v>83</v>
      </c>
      <c r="R23" s="8">
        <v>17720468510</v>
      </c>
      <c r="S23" t="s" s="3">
        <v>185</v>
      </c>
      <c r="T23" t="s" s="12">
        <v>43</v>
      </c>
      <c r="U23" t="s" s="12">
        <v>186</v>
      </c>
      <c r="V23" s="11"/>
      <c r="W23" t="s" s="3">
        <v>69</v>
      </c>
      <c r="X23" t="s" s="3">
        <v>47</v>
      </c>
      <c r="Y23" s="7">
        <v>42156</v>
      </c>
      <c r="Z23" t="s" s="12">
        <v>187</v>
      </c>
      <c r="AA23" t="s" s="3">
        <v>188</v>
      </c>
      <c r="AB23" s="8">
        <v>18771700720</v>
      </c>
      <c r="AC23" s="7">
        <v>43343</v>
      </c>
      <c r="AD23" s="7">
        <v>44439</v>
      </c>
      <c r="AE23" t="s" s="3">
        <v>50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ht="15" customHeight="1">
      <c r="A24" s="6">
        <v>23</v>
      </c>
      <c r="B24" t="s" s="3">
        <v>31</v>
      </c>
      <c r="C24" t="s" s="3">
        <v>189</v>
      </c>
      <c r="D24" s="7"/>
      <c r="E24" t="s" s="3">
        <v>190</v>
      </c>
      <c r="F24" t="s" s="3">
        <v>34</v>
      </c>
      <c r="G24" t="s" s="3">
        <v>35</v>
      </c>
      <c r="H24" t="s" s="3">
        <v>36</v>
      </c>
      <c r="I24" t="s" s="3">
        <v>37</v>
      </c>
      <c r="J24" t="s" s="4">
        <v>38</v>
      </c>
      <c r="K24" s="7">
        <v>42515</v>
      </c>
      <c r="L24" s="8">
        <f>ROUND(DAYS360(K24,TODAY())/360,2)</f>
        <v>2.4</v>
      </c>
      <c r="M24" t="s" s="3">
        <f>IF(L24&gt;5,"5年以上",IF(L24&gt;2,"2-5年",IF(L24&gt;1,"1-2年",IF(L24&gt;0.5,"6-12个月",IF(L24&gt;0.25,"3-6个月","0-3个月")))))</f>
        <v>121</v>
      </c>
      <c r="N24" t="s" s="9">
        <v>191</v>
      </c>
      <c r="O24" s="7">
        <v>33066</v>
      </c>
      <c r="P24" s="8">
        <f>ROUND(DAYS360(O24,TODAY(),0)/360,2)</f>
        <v>28.27</v>
      </c>
      <c r="Q24" t="s" s="3">
        <f>IF(P24&gt;40,"40岁以上",IF(P24&gt;30,"30-40岁",IF(P24&gt;25,"25-30岁","25岁以下")))</f>
        <v>41</v>
      </c>
      <c r="R24" s="8">
        <v>13733435846</v>
      </c>
      <c r="S24" t="s" s="3">
        <v>192</v>
      </c>
      <c r="T24" t="s" s="9">
        <v>193</v>
      </c>
      <c r="U24" t="s" s="3">
        <v>124</v>
      </c>
      <c r="V24" t="s" s="3">
        <v>194</v>
      </c>
      <c r="W24" t="s" s="3">
        <v>94</v>
      </c>
      <c r="X24" t="s" s="3">
        <v>23</v>
      </c>
      <c r="Y24" s="7">
        <v>41791</v>
      </c>
      <c r="Z24" t="s" s="9">
        <v>43</v>
      </c>
      <c r="AA24" t="s" s="9">
        <v>195</v>
      </c>
      <c r="AB24" s="8">
        <v>13797218893</v>
      </c>
      <c r="AC24" s="7">
        <v>42515</v>
      </c>
      <c r="AD24" s="7">
        <v>43609</v>
      </c>
      <c r="AE24" t="s" s="3">
        <v>50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ht="15" customHeight="1">
      <c r="A25" s="6">
        <v>24</v>
      </c>
      <c r="B25" t="s" s="3">
        <v>31</v>
      </c>
      <c r="C25" t="s" s="3">
        <v>189</v>
      </c>
      <c r="D25" t="s" s="3">
        <v>79</v>
      </c>
      <c r="E25" t="s" s="3">
        <v>196</v>
      </c>
      <c r="F25" t="s" s="3">
        <v>53</v>
      </c>
      <c r="G25" t="s" s="3">
        <v>54</v>
      </c>
      <c r="H25" t="s" s="3">
        <v>190</v>
      </c>
      <c r="I25" t="s" s="3">
        <v>37</v>
      </c>
      <c r="J25" t="s" s="4">
        <v>38</v>
      </c>
      <c r="K25" s="7">
        <v>42974</v>
      </c>
      <c r="L25" s="8">
        <f>ROUND(DAYS360(K25,TODAY())/360,2)</f>
        <v>1.15</v>
      </c>
      <c r="M25" t="s" s="3">
        <f>IF(L25&gt;5,"5年以上",IF(L25&gt;2,"2-5年",IF(L25&gt;1,"1-2年",IF(L25&gt;0.5,"6-12个月",IF(L25&gt;0.25,"3-6个月","0-3个月")))))</f>
        <v>55</v>
      </c>
      <c r="N25" t="s" s="4">
        <v>197</v>
      </c>
      <c r="O25" s="7">
        <v>33910</v>
      </c>
      <c r="P25" s="8">
        <f>ROUND(DAYS360(O25,TODAY(),0)/360,2)</f>
        <v>25.97</v>
      </c>
      <c r="Q25" t="s" s="3">
        <f>IF(P25&gt;40,"40岁以上",IF(P25&gt;30,"30-40岁",IF(P25&gt;25,"25-30岁","25岁以下")))</f>
        <v>41</v>
      </c>
      <c r="R25" s="8">
        <v>13476917269</v>
      </c>
      <c r="S25" t="s" s="3">
        <v>198</v>
      </c>
      <c r="T25" t="s" s="4">
        <v>43</v>
      </c>
      <c r="U25" t="s" s="4">
        <v>199</v>
      </c>
      <c r="V25" t="s" s="3">
        <v>200</v>
      </c>
      <c r="W25" t="s" s="3">
        <v>46</v>
      </c>
      <c r="X25" t="s" s="3">
        <v>47</v>
      </c>
      <c r="Y25" s="7">
        <v>41791</v>
      </c>
      <c r="Z25" t="s" s="4">
        <v>201</v>
      </c>
      <c r="AA25" t="s" s="4">
        <v>202</v>
      </c>
      <c r="AB25" s="8">
        <v>13733472582</v>
      </c>
      <c r="AC25" s="7">
        <v>42986</v>
      </c>
      <c r="AD25" s="7">
        <v>44082</v>
      </c>
      <c r="AE25" t="s" s="3">
        <v>50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ht="15" customHeight="1">
      <c r="A26" s="6">
        <v>25</v>
      </c>
      <c r="B26" t="s" s="3">
        <v>31</v>
      </c>
      <c r="C26" t="s" s="3">
        <v>189</v>
      </c>
      <c r="D26" t="s" s="3">
        <v>79</v>
      </c>
      <c r="E26" t="s" s="3">
        <v>203</v>
      </c>
      <c r="F26" t="s" s="3">
        <v>64</v>
      </c>
      <c r="G26" t="s" s="3">
        <v>65</v>
      </c>
      <c r="H26" t="s" s="3">
        <v>196</v>
      </c>
      <c r="I26" t="s" s="3">
        <v>37</v>
      </c>
      <c r="J26" t="s" s="4">
        <v>38</v>
      </c>
      <c r="K26" s="7">
        <v>43307</v>
      </c>
      <c r="L26" s="8">
        <f>ROUND(DAYS360(K26,TODAY())/360,2)</f>
        <v>0.23</v>
      </c>
      <c r="M26" t="s" s="3">
        <f>IF(L26&gt;5,"5年以上",IF(L26&gt;2,"2-5年",IF(L26&gt;1,"1-2年",IF(L26&gt;0.5,"6-12个月",IF(L26&gt;0.25,"3-6个月","0-3个月")))))</f>
        <v>73</v>
      </c>
      <c r="N26" s="11"/>
      <c r="O26" s="7">
        <v>33878</v>
      </c>
      <c r="P26" s="8">
        <f>ROUND(DAYS360(O26,TODAY(),0)/360,2)</f>
        <v>26.05</v>
      </c>
      <c r="Q26" t="s" s="3">
        <f>IF(P26&gt;40,"40岁以上",IF(P26&gt;30,"30-40岁",IF(P26&gt;25,"25-30岁","25岁以下")))</f>
        <v>41</v>
      </c>
      <c r="R26" s="8">
        <v>15572567568</v>
      </c>
      <c r="S26" t="s" s="3">
        <v>204</v>
      </c>
      <c r="T26" t="s" s="12">
        <v>43</v>
      </c>
      <c r="U26" t="s" s="12">
        <v>205</v>
      </c>
      <c r="V26" t="s" s="3">
        <v>206</v>
      </c>
      <c r="W26" t="s" s="12">
        <v>46</v>
      </c>
      <c r="X26" t="s" s="3">
        <v>47</v>
      </c>
      <c r="Y26" s="7">
        <v>41791</v>
      </c>
      <c r="Z26" t="s" s="3">
        <v>207</v>
      </c>
      <c r="AA26" t="s" s="3">
        <v>208</v>
      </c>
      <c r="AB26" s="8">
        <v>15572565568</v>
      </c>
      <c r="AC26" s="7">
        <v>43307</v>
      </c>
      <c r="AD26" s="7">
        <v>44403</v>
      </c>
      <c r="AE26" t="s" s="3">
        <v>50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ht="15" customHeight="1">
      <c r="A27" s="6">
        <v>26</v>
      </c>
      <c r="B27" t="s" s="3">
        <v>31</v>
      </c>
      <c r="C27" t="s" s="3">
        <v>189</v>
      </c>
      <c r="D27" t="s" s="3">
        <v>51</v>
      </c>
      <c r="E27" t="s" s="3">
        <v>209</v>
      </c>
      <c r="F27" t="s" s="3">
        <v>53</v>
      </c>
      <c r="G27" t="s" s="3">
        <v>54</v>
      </c>
      <c r="H27" t="s" s="3">
        <v>190</v>
      </c>
      <c r="I27" t="s" s="3">
        <v>37</v>
      </c>
      <c r="J27" t="s" s="4">
        <v>81</v>
      </c>
      <c r="K27" s="7">
        <v>43282</v>
      </c>
      <c r="L27" s="8">
        <f>ROUND(DAYS360(K27,TODAY())/360,2)</f>
        <v>0.3</v>
      </c>
      <c r="M27" t="s" s="3">
        <f>IF(L27&gt;5,"5年以上",IF(L27&gt;2,"2-5年",IF(L27&gt;1,"1-2年",IF(L27&gt;0.5,"6-12个月",IF(L27&gt;0.25,"3-6个月","0-3个月")))))</f>
        <v>66</v>
      </c>
      <c r="N27" s="10"/>
      <c r="O27" s="7">
        <v>33271</v>
      </c>
      <c r="P27" s="8">
        <f>ROUND(DAYS360(O27,TODAY(),0)/360,2)</f>
        <v>27.72</v>
      </c>
      <c r="Q27" t="s" s="3">
        <f>IF(P27&gt;40,"40岁以上",IF(P27&gt;30,"30-40岁",IF(P27&gt;25,"25-30岁","25岁以下")))</f>
        <v>41</v>
      </c>
      <c r="R27" s="8">
        <v>15971303352</v>
      </c>
      <c r="S27" t="s" s="3">
        <v>210</v>
      </c>
      <c r="T27" t="s" s="4">
        <v>43</v>
      </c>
      <c r="U27" t="s" s="3">
        <v>211</v>
      </c>
      <c r="V27" t="s" s="3">
        <v>212</v>
      </c>
      <c r="W27" t="s" s="3">
        <v>60</v>
      </c>
      <c r="X27" t="s" s="3">
        <v>47</v>
      </c>
      <c r="Y27" s="7">
        <v>39965</v>
      </c>
      <c r="Z27" t="s" s="4">
        <v>213</v>
      </c>
      <c r="AA27" t="s" s="4">
        <v>214</v>
      </c>
      <c r="AB27" s="8">
        <v>18671230301</v>
      </c>
      <c r="AC27" s="7">
        <v>43282</v>
      </c>
      <c r="AD27" s="7">
        <v>44378</v>
      </c>
      <c r="AE27" t="s" s="3">
        <v>50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ht="15" customHeight="1">
      <c r="A28" s="6">
        <v>27</v>
      </c>
      <c r="B28" t="s" s="3">
        <v>31</v>
      </c>
      <c r="C28" t="s" s="3">
        <v>189</v>
      </c>
      <c r="D28" t="s" s="3">
        <v>51</v>
      </c>
      <c r="E28" t="s" s="3">
        <v>215</v>
      </c>
      <c r="F28" t="s" s="3">
        <v>64</v>
      </c>
      <c r="G28" t="s" s="3">
        <v>65</v>
      </c>
      <c r="H28" t="s" s="3">
        <v>209</v>
      </c>
      <c r="I28" t="s" s="3">
        <v>37</v>
      </c>
      <c r="J28" t="s" s="4">
        <v>38</v>
      </c>
      <c r="K28" s="7">
        <v>43031</v>
      </c>
      <c r="L28" s="8">
        <f>ROUND(DAYS360(K28,TODAY())/360,2)</f>
        <v>0.99</v>
      </c>
      <c r="M28" t="s" s="3">
        <f>IF(L28&gt;5,"5年以上",IF(L28&gt;2,"2-5年",IF(L28&gt;1,"1-2年",IF(L28&gt;0.5,"6-12个月",IF(L28&gt;0.25,"3-6个月","0-3个月")))))</f>
        <v>39</v>
      </c>
      <c r="N28" s="11"/>
      <c r="O28" s="7">
        <v>34913</v>
      </c>
      <c r="P28" s="8">
        <f>ROUND(DAYS360(O28,TODAY(),0)/360,2)</f>
        <v>23.22</v>
      </c>
      <c r="Q28" t="s" s="3">
        <f>IF(P28&gt;40,"40岁以上",IF(P28&gt;30,"30-40岁",IF(P28&gt;25,"25-30岁","25岁以下")))</f>
        <v>83</v>
      </c>
      <c r="R28" s="8">
        <v>13986469995</v>
      </c>
      <c r="S28" t="s" s="3">
        <v>216</v>
      </c>
      <c r="T28" t="s" s="12">
        <v>43</v>
      </c>
      <c r="U28" t="s" s="12">
        <v>217</v>
      </c>
      <c r="V28" t="s" s="3">
        <v>218</v>
      </c>
      <c r="W28" t="s" s="3">
        <v>46</v>
      </c>
      <c r="X28" t="s" s="3">
        <v>47</v>
      </c>
      <c r="Y28" s="7">
        <v>42887</v>
      </c>
      <c r="Z28" t="s" s="3">
        <v>219</v>
      </c>
      <c r="AA28" t="s" s="12">
        <v>220</v>
      </c>
      <c r="AB28" s="8">
        <v>13971955112</v>
      </c>
      <c r="AC28" s="7">
        <v>43031</v>
      </c>
      <c r="AD28" s="7">
        <v>44127</v>
      </c>
      <c r="AE28" t="s" s="3">
        <v>50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ht="15" customHeight="1">
      <c r="A29" s="6">
        <v>28</v>
      </c>
      <c r="B29" t="s" s="3">
        <v>31</v>
      </c>
      <c r="C29" t="s" s="3">
        <v>189</v>
      </c>
      <c r="D29" t="s" s="3">
        <v>51</v>
      </c>
      <c r="E29" t="s" s="3">
        <v>221</v>
      </c>
      <c r="F29" t="s" s="3">
        <v>64</v>
      </c>
      <c r="G29" t="s" s="3">
        <v>65</v>
      </c>
      <c r="H29" t="s" s="3">
        <v>209</v>
      </c>
      <c r="I29" t="s" s="3">
        <v>37</v>
      </c>
      <c r="J29" t="s" s="4">
        <v>38</v>
      </c>
      <c r="K29" s="7">
        <v>43360</v>
      </c>
      <c r="L29" s="8">
        <f>ROUND(DAYS360(K29,TODAY())/360,2)</f>
        <v>0.09</v>
      </c>
      <c r="M29" t="s" s="3">
        <f>IF(L29&gt;5,"5年以上",IF(L29&gt;2,"2-5年",IF(L29&gt;1,"1-2年",IF(L29&gt;0.5,"6-12个月",IF(L29&gt;0.25,"3-6个月","0-3个月")))))</f>
        <v>73</v>
      </c>
      <c r="N29" s="11"/>
      <c r="O29" s="7">
        <v>33779</v>
      </c>
      <c r="P29" s="8">
        <f>ROUND(DAYS360(O29,TODAY(),0)/360,2)</f>
        <v>26.32</v>
      </c>
      <c r="Q29" t="s" s="3">
        <f>IF(P29&gt;40,"40岁以上",IF(P29&gt;30,"30-40岁",IF(P29&gt;25,"25-30岁","25岁以下")))</f>
        <v>41</v>
      </c>
      <c r="R29" s="8">
        <v>15072664831</v>
      </c>
      <c r="S29" t="s" s="3">
        <v>222</v>
      </c>
      <c r="T29" t="s" s="12">
        <v>43</v>
      </c>
      <c r="U29" t="s" s="3">
        <v>223</v>
      </c>
      <c r="V29" t="s" s="3">
        <v>161</v>
      </c>
      <c r="W29" t="s" s="3">
        <v>60</v>
      </c>
      <c r="X29" t="s" s="3">
        <v>47</v>
      </c>
      <c r="Y29" s="7">
        <v>40330</v>
      </c>
      <c r="Z29" t="s" s="3">
        <v>224</v>
      </c>
      <c r="AA29" t="s" s="3">
        <v>224</v>
      </c>
      <c r="AB29" s="8">
        <v>18671237567</v>
      </c>
      <c r="AC29" s="7">
        <v>43360</v>
      </c>
      <c r="AD29" s="7">
        <v>44456</v>
      </c>
      <c r="AE29" t="s" s="3">
        <v>50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ht="15" customHeight="1">
      <c r="A30" s="6">
        <v>29</v>
      </c>
      <c r="B30" t="s" s="3">
        <v>31</v>
      </c>
      <c r="C30" t="s" s="3">
        <v>189</v>
      </c>
      <c r="D30" t="s" s="3">
        <v>101</v>
      </c>
      <c r="E30" t="s" s="3">
        <v>225</v>
      </c>
      <c r="F30" t="s" s="3">
        <v>53</v>
      </c>
      <c r="G30" t="s" s="3">
        <v>54</v>
      </c>
      <c r="H30" t="s" s="3">
        <v>190</v>
      </c>
      <c r="I30" t="s" s="3">
        <v>37</v>
      </c>
      <c r="J30" t="s" s="4">
        <v>81</v>
      </c>
      <c r="K30" s="7">
        <v>43045</v>
      </c>
      <c r="L30" s="8">
        <f>ROUND(DAYS360(K30,TODAY())/360,2)</f>
        <v>0.96</v>
      </c>
      <c r="M30" t="s" s="3">
        <f>IF(L30&gt;5,"5年以上",IF(L30&gt;2,"2-5年",IF(L30&gt;1,"1-2年",IF(L30&gt;0.5,"6-12个月",IF(L30&gt;0.25,"3-6个月","0-3个月")))))</f>
        <v>39</v>
      </c>
      <c r="N30" t="s" s="4">
        <v>226</v>
      </c>
      <c r="O30" s="7">
        <v>33013</v>
      </c>
      <c r="P30" s="8">
        <f>ROUND(DAYS360(O30,TODAY(),0)/360,2)</f>
        <v>28.42</v>
      </c>
      <c r="Q30" t="s" s="3">
        <f>IF(P30&gt;40,"40岁以上",IF(P30&gt;30,"30-40岁",IF(P30&gt;25,"25-30岁","25岁以下")))</f>
        <v>41</v>
      </c>
      <c r="R30" s="8">
        <v>18674231441</v>
      </c>
      <c r="S30" t="s" s="3">
        <v>227</v>
      </c>
      <c r="T30" t="s" s="4">
        <v>43</v>
      </c>
      <c r="U30" t="s" s="4">
        <v>228</v>
      </c>
      <c r="V30" s="7"/>
      <c r="W30" t="s" s="4">
        <v>139</v>
      </c>
      <c r="X30" t="s" s="3">
        <v>47</v>
      </c>
      <c r="Y30" s="10">
        <v>38869</v>
      </c>
      <c r="Z30" t="s" s="4">
        <v>229</v>
      </c>
      <c r="AA30" t="s" s="3">
        <v>230</v>
      </c>
      <c r="AB30" s="8">
        <v>18674107541</v>
      </c>
      <c r="AC30" s="7">
        <v>43041</v>
      </c>
      <c r="AD30" s="7">
        <v>44137</v>
      </c>
      <c r="AE30" t="s" s="3">
        <v>50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ht="15" customHeight="1">
      <c r="A31" s="6">
        <v>30</v>
      </c>
      <c r="B31" t="s" s="3">
        <v>31</v>
      </c>
      <c r="C31" t="s" s="3">
        <v>189</v>
      </c>
      <c r="D31" t="s" s="3">
        <v>101</v>
      </c>
      <c r="E31" t="s" s="3">
        <v>231</v>
      </c>
      <c r="F31" t="s" s="3">
        <v>64</v>
      </c>
      <c r="G31" t="s" s="3">
        <v>65</v>
      </c>
      <c r="H31" t="s" s="3">
        <v>225</v>
      </c>
      <c r="I31" t="s" s="3">
        <v>37</v>
      </c>
      <c r="J31" t="s" s="4">
        <v>38</v>
      </c>
      <c r="K31" s="7">
        <v>43171</v>
      </c>
      <c r="L31" s="8">
        <f>ROUND(DAYS360(K31,TODAY())/360,2)</f>
        <v>0.61</v>
      </c>
      <c r="M31" t="s" s="3">
        <f>IF(L31&gt;5,"5年以上",IF(L31&gt;2,"2-5年",IF(L31&gt;1,"1-2年",IF(L31&gt;0.5,"6-12个月",IF(L31&gt;0.25,"3-6个月","0-3个月")))))</f>
        <v>39</v>
      </c>
      <c r="N31" s="11"/>
      <c r="O31" s="7">
        <v>36476</v>
      </c>
      <c r="P31" s="8">
        <f>ROUND(DAYS360(O31,TODAY(),0)/360,2)</f>
        <v>18.94</v>
      </c>
      <c r="Q31" t="s" s="3">
        <f>IF(P31&gt;40,"40岁以上",IF(P31&gt;30,"30-40岁",IF(P31&gt;25,"25-30岁","25岁以下")))</f>
        <v>83</v>
      </c>
      <c r="R31" s="8">
        <v>18871230551</v>
      </c>
      <c r="S31" t="s" s="3">
        <v>232</v>
      </c>
      <c r="T31" t="s" s="12">
        <v>43</v>
      </c>
      <c r="U31" t="s" s="12">
        <v>233</v>
      </c>
      <c r="V31" t="s" s="3">
        <v>234</v>
      </c>
      <c r="W31" t="s" s="12">
        <v>46</v>
      </c>
      <c r="X31" t="s" s="3">
        <v>47</v>
      </c>
      <c r="Y31" s="11">
        <v>42888</v>
      </c>
      <c r="Z31" t="s" s="12">
        <v>235</v>
      </c>
      <c r="AA31" t="s" s="12">
        <v>236</v>
      </c>
      <c r="AB31" s="8">
        <v>15171232120</v>
      </c>
      <c r="AC31" s="7">
        <v>43171</v>
      </c>
      <c r="AD31" s="7">
        <v>44267</v>
      </c>
      <c r="AE31" t="s" s="3">
        <v>50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ht="15" customHeight="1">
      <c r="A32" s="6">
        <v>31</v>
      </c>
      <c r="B32" t="s" s="3">
        <v>31</v>
      </c>
      <c r="C32" t="s" s="3">
        <v>189</v>
      </c>
      <c r="D32" t="s" s="3">
        <v>112</v>
      </c>
      <c r="E32" t="s" s="3">
        <v>237</v>
      </c>
      <c r="F32" t="s" s="3">
        <v>114</v>
      </c>
      <c r="G32" t="s" s="3">
        <v>65</v>
      </c>
      <c r="H32" t="s" s="3">
        <v>190</v>
      </c>
      <c r="I32" t="s" s="3">
        <v>37</v>
      </c>
      <c r="J32" t="s" s="4">
        <v>38</v>
      </c>
      <c r="K32" s="7">
        <v>43038</v>
      </c>
      <c r="L32" s="8">
        <f>ROUND(DAYS360(K32,TODAY())/360,2)</f>
        <v>0.97</v>
      </c>
      <c r="M32" t="s" s="3">
        <f>IF(L32&gt;5,"5年以上",IF(L32&gt;2,"2-5年",IF(L32&gt;1,"1-2年",IF(L32&gt;0.5,"6-12个月",IF(L32&gt;0.25,"3-6个月","0-3个月")))))</f>
        <v>39</v>
      </c>
      <c r="N32" s="11"/>
      <c r="O32" s="7">
        <v>33323</v>
      </c>
      <c r="P32" s="8">
        <f>ROUND(DAYS360(O32,TODAY(),0)/360,2)</f>
        <v>27.57</v>
      </c>
      <c r="Q32" t="s" s="3">
        <f>IF(P32&gt;40,"40岁以上",IF(P32&gt;30,"30-40岁",IF(P32&gt;25,"25-30岁","25岁以下")))</f>
        <v>41</v>
      </c>
      <c r="R32" s="8">
        <v>18327601720</v>
      </c>
      <c r="S32" t="s" s="3">
        <v>238</v>
      </c>
      <c r="T32" t="s" s="12">
        <v>43</v>
      </c>
      <c r="U32" t="s" s="3">
        <v>239</v>
      </c>
      <c r="V32" s="11"/>
      <c r="W32" t="s" s="12">
        <v>139</v>
      </c>
      <c r="X32" t="s" s="3">
        <v>47</v>
      </c>
      <c r="Y32" s="7">
        <v>39965</v>
      </c>
      <c r="Z32" t="s" s="3">
        <v>240</v>
      </c>
      <c r="AA32" t="s" s="3">
        <v>241</v>
      </c>
      <c r="AB32" s="8">
        <v>13227194506</v>
      </c>
      <c r="AC32" s="7">
        <v>43038</v>
      </c>
      <c r="AD32" s="7">
        <v>44134</v>
      </c>
      <c r="AE32" t="s" s="3">
        <v>50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ht="15" customHeight="1">
      <c r="A33" s="6">
        <v>32</v>
      </c>
      <c r="B33" t="s" s="3">
        <v>31</v>
      </c>
      <c r="C33" t="s" s="3">
        <v>242</v>
      </c>
      <c r="D33" s="7"/>
      <c r="E33" t="s" s="3">
        <v>243</v>
      </c>
      <c r="F33" t="s" s="3">
        <v>34</v>
      </c>
      <c r="G33" t="s" s="3">
        <v>35</v>
      </c>
      <c r="H33" t="s" s="3">
        <v>36</v>
      </c>
      <c r="I33" t="s" s="3">
        <v>37</v>
      </c>
      <c r="J33" t="s" s="4">
        <v>81</v>
      </c>
      <c r="K33" s="7">
        <v>42916</v>
      </c>
      <c r="L33" s="8">
        <f>ROUND(DAYS360(K33,TODAY())/360,2)</f>
        <v>1.31</v>
      </c>
      <c r="M33" t="s" s="3">
        <f>IF(L33&gt;5,"5年以上",IF(L33&gt;2,"2-5年",IF(L33&gt;1,"1-2年",IF(L33&gt;0.5,"6-12个月",IF(L33&gt;0.25,"3-6个月","0-3个月")))))</f>
        <v>55</v>
      </c>
      <c r="N33" t="s" s="9">
        <v>244</v>
      </c>
      <c r="O33" s="7">
        <v>32894</v>
      </c>
      <c r="P33" s="8">
        <f>ROUND(DAYS360(O33,TODAY(),0)/360,2)</f>
        <v>28.75</v>
      </c>
      <c r="Q33" t="s" s="3">
        <f>IF(P33&gt;40,"40岁以上",IF(P33&gt;30,"30-40岁",IF(P33&gt;25,"25-30岁","25岁以下")))</f>
        <v>41</v>
      </c>
      <c r="R33" s="8">
        <v>13477715649</v>
      </c>
      <c r="S33" t="s" s="3">
        <v>245</v>
      </c>
      <c r="T33" t="s" s="9">
        <v>43</v>
      </c>
      <c r="U33" t="s" s="3">
        <v>246</v>
      </c>
      <c r="V33" t="s" s="3">
        <v>247</v>
      </c>
      <c r="W33" t="s" s="3">
        <v>46</v>
      </c>
      <c r="X33" t="s" s="3">
        <v>47</v>
      </c>
      <c r="Y33" s="7">
        <v>41426</v>
      </c>
      <c r="Z33" t="s" s="9">
        <v>248</v>
      </c>
      <c r="AA33" t="s" s="9">
        <v>249</v>
      </c>
      <c r="AB33" s="8">
        <v>13789965399</v>
      </c>
      <c r="AC33" s="7">
        <v>42916</v>
      </c>
      <c r="AD33" s="7">
        <v>44012</v>
      </c>
      <c r="AE33" t="s" s="3">
        <v>50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ht="15" customHeight="1">
      <c r="A34" s="6">
        <v>33</v>
      </c>
      <c r="B34" t="s" s="3">
        <v>31</v>
      </c>
      <c r="C34" t="s" s="3">
        <v>242</v>
      </c>
      <c r="D34" t="s" s="3">
        <v>51</v>
      </c>
      <c r="E34" t="s" s="3">
        <v>250</v>
      </c>
      <c r="F34" t="s" s="3">
        <v>53</v>
      </c>
      <c r="G34" t="s" s="3">
        <v>54</v>
      </c>
      <c r="H34" t="s" s="3">
        <v>243</v>
      </c>
      <c r="I34" t="s" s="3">
        <v>37</v>
      </c>
      <c r="J34" t="s" s="4">
        <v>38</v>
      </c>
      <c r="K34" s="7">
        <v>43198</v>
      </c>
      <c r="L34" s="8">
        <f>ROUND(DAYS360(K34,TODAY())/360,2)</f>
        <v>0.53</v>
      </c>
      <c r="M34" t="s" s="3">
        <f>IF(L34&gt;5,"5年以上",IF(L34&gt;2,"2-5年",IF(L34&gt;1,"1-2年",IF(L34&gt;0.5,"6-12个月",IF(L34&gt;0.25,"3-6个月","0-3个月")))))</f>
        <v>39</v>
      </c>
      <c r="N34" t="s" s="4">
        <v>251</v>
      </c>
      <c r="O34" s="7">
        <v>34147</v>
      </c>
      <c r="P34" s="8">
        <f>ROUND(DAYS360(O34,TODAY(),0)/360,2)</f>
        <v>25.31</v>
      </c>
      <c r="Q34" t="s" s="3">
        <f>IF(P34&gt;40,"40岁以上",IF(P34&gt;30,"30-40岁",IF(P34&gt;25,"25-30岁","25岁以下")))</f>
        <v>41</v>
      </c>
      <c r="R34" t="s" s="3">
        <v>252</v>
      </c>
      <c r="S34" t="s" s="3">
        <v>253</v>
      </c>
      <c r="T34" t="s" s="4">
        <v>43</v>
      </c>
      <c r="U34" s="7"/>
      <c r="V34" t="s" s="3">
        <v>86</v>
      </c>
      <c r="W34" t="s" s="3">
        <v>69</v>
      </c>
      <c r="X34" t="s" s="3">
        <v>47</v>
      </c>
      <c r="Y34" s="7">
        <v>42185</v>
      </c>
      <c r="Z34" t="s" s="4">
        <v>254</v>
      </c>
      <c r="AA34" t="s" s="4">
        <v>254</v>
      </c>
      <c r="AB34" s="8">
        <v>18696139925</v>
      </c>
      <c r="AC34" s="7">
        <v>43198</v>
      </c>
      <c r="AD34" s="7">
        <v>44294</v>
      </c>
      <c r="AE34" t="s" s="3">
        <v>50</v>
      </c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ht="15" customHeight="1">
      <c r="A35" s="6">
        <v>34</v>
      </c>
      <c r="B35" t="s" s="3">
        <v>31</v>
      </c>
      <c r="C35" t="s" s="3">
        <v>242</v>
      </c>
      <c r="D35" t="s" s="3">
        <v>51</v>
      </c>
      <c r="E35" t="s" s="3">
        <v>255</v>
      </c>
      <c r="F35" t="s" s="3">
        <v>64</v>
      </c>
      <c r="G35" t="s" s="3">
        <v>65</v>
      </c>
      <c r="H35" t="s" s="3">
        <v>250</v>
      </c>
      <c r="I35" t="s" s="3">
        <v>37</v>
      </c>
      <c r="J35" t="s" s="4">
        <v>81</v>
      </c>
      <c r="K35" s="7">
        <v>43261</v>
      </c>
      <c r="L35" s="8">
        <f>ROUND(DAYS360(K35,TODAY())/360,2)</f>
        <v>0.36</v>
      </c>
      <c r="M35" t="s" s="3">
        <f>IF(L35&gt;5,"5年以上",IF(L35&gt;2,"2-5年",IF(L35&gt;1,"1-2年",IF(L35&gt;0.5,"6-12个月",IF(L35&gt;0.25,"3-6个月","0-3个月")))))</f>
        <v>66</v>
      </c>
      <c r="N35" s="11"/>
      <c r="O35" s="7">
        <v>33538</v>
      </c>
      <c r="P35" s="8">
        <f>ROUND(DAYS360(O35,TODAY(),0)/360,2)</f>
        <v>26.98</v>
      </c>
      <c r="Q35" t="s" s="3">
        <f>IF(P35&gt;40,"40岁以上",IF(P35&gt;30,"30-40岁",IF(P35&gt;25,"25-30岁","25岁以下")))</f>
        <v>41</v>
      </c>
      <c r="R35" s="8">
        <v>17364213245</v>
      </c>
      <c r="S35" t="s" s="3">
        <v>256</v>
      </c>
      <c r="T35" t="s" s="12">
        <v>43</v>
      </c>
      <c r="U35" t="s" s="3">
        <v>257</v>
      </c>
      <c r="V35" t="s" s="3">
        <v>258</v>
      </c>
      <c r="W35" t="s" s="3">
        <v>46</v>
      </c>
      <c r="X35" t="s" s="3">
        <v>47</v>
      </c>
      <c r="Y35" s="7">
        <v>40360</v>
      </c>
      <c r="Z35" t="s" s="12">
        <v>259</v>
      </c>
      <c r="AA35" t="s" s="12">
        <v>259</v>
      </c>
      <c r="AB35" s="8">
        <v>13733448874</v>
      </c>
      <c r="AC35" s="7">
        <v>43261</v>
      </c>
      <c r="AD35" s="7">
        <v>44357</v>
      </c>
      <c r="AE35" t="s" s="3">
        <v>50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ht="15" customHeight="1">
      <c r="A36" s="6">
        <v>35</v>
      </c>
      <c r="B36" t="s" s="3">
        <v>31</v>
      </c>
      <c r="C36" t="s" s="3">
        <v>242</v>
      </c>
      <c r="D36" t="s" s="3">
        <v>51</v>
      </c>
      <c r="E36" t="s" s="3">
        <v>260</v>
      </c>
      <c r="F36" t="s" s="3">
        <v>64</v>
      </c>
      <c r="G36" t="s" s="3">
        <v>65</v>
      </c>
      <c r="H36" t="s" s="3">
        <v>250</v>
      </c>
      <c r="I36" t="s" s="3">
        <v>37</v>
      </c>
      <c r="J36" t="s" s="4">
        <v>38</v>
      </c>
      <c r="K36" s="7">
        <v>43378</v>
      </c>
      <c r="L36" s="8">
        <f>ROUND(DAYS360(K36,TODAY())/360,2)</f>
        <v>0.04</v>
      </c>
      <c r="M36" t="s" s="3">
        <f>IF(L36&gt;5,"5年以上",IF(L36&gt;2,"2-5年",IF(L36&gt;1,"1-2年",IF(L36&gt;0.5,"6-12个月",IF(L36&gt;0.25,"3-6个月","0-3个月")))))</f>
        <v>73</v>
      </c>
      <c r="N36" s="11"/>
      <c r="O36" s="7">
        <v>36069</v>
      </c>
      <c r="P36" s="8">
        <f>ROUND(DAYS360(O36,TODAY(),0)/360,2)</f>
        <v>20.05</v>
      </c>
      <c r="Q36" t="s" s="3">
        <f>IF(P36&gt;40,"40岁以上",IF(P36&gt;30,"30-40岁",IF(P36&gt;25,"25-30岁","25岁以下")))</f>
        <v>83</v>
      </c>
      <c r="R36" s="8">
        <v>15897707072</v>
      </c>
      <c r="S36" t="s" s="3">
        <v>261</v>
      </c>
      <c r="T36" t="s" s="12">
        <v>43</v>
      </c>
      <c r="U36" t="s" s="3">
        <v>262</v>
      </c>
      <c r="V36" s="7"/>
      <c r="W36" t="s" s="3">
        <v>69</v>
      </c>
      <c r="X36" t="s" s="3">
        <v>47</v>
      </c>
      <c r="Y36" s="7">
        <v>42156</v>
      </c>
      <c r="Z36" t="s" s="12">
        <v>263</v>
      </c>
      <c r="AA36" t="s" s="12">
        <v>264</v>
      </c>
      <c r="AB36" s="8">
        <v>13733454017</v>
      </c>
      <c r="AC36" s="7">
        <v>43378</v>
      </c>
      <c r="AD36" s="7">
        <v>44474</v>
      </c>
      <c r="AE36" t="s" s="3">
        <v>50</v>
      </c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ht="15" customHeight="1">
      <c r="A37" s="6">
        <v>36</v>
      </c>
      <c r="B37" t="s" s="3">
        <v>31</v>
      </c>
      <c r="C37" t="s" s="3">
        <v>242</v>
      </c>
      <c r="D37" t="s" s="3">
        <v>101</v>
      </c>
      <c r="E37" t="s" s="3">
        <v>265</v>
      </c>
      <c r="F37" t="s" s="3">
        <v>53</v>
      </c>
      <c r="G37" t="s" s="3">
        <v>54</v>
      </c>
      <c r="H37" t="s" s="3">
        <v>243</v>
      </c>
      <c r="I37" t="s" s="3">
        <v>37</v>
      </c>
      <c r="J37" t="s" s="4">
        <v>81</v>
      </c>
      <c r="K37" s="7">
        <v>43231</v>
      </c>
      <c r="L37" s="8">
        <f>ROUND(DAYS360(K37,TODAY())/360,2)</f>
        <v>0.4400000000000001</v>
      </c>
      <c r="M37" t="s" s="3">
        <f>IF(L37&gt;5,"5年以上",IF(L37&gt;2,"2-5年",IF(L37&gt;1,"1-2年",IF(L37&gt;0.5,"6-12个月",IF(L37&gt;0.25,"3-6个月","0-3个月")))))</f>
        <v>66</v>
      </c>
      <c r="N37" t="s" s="4">
        <v>266</v>
      </c>
      <c r="O37" s="7">
        <v>32806</v>
      </c>
      <c r="P37" s="8">
        <f>ROUND(DAYS360(O37,TODAY(),0)/360,2)</f>
        <v>28.99</v>
      </c>
      <c r="Q37" t="s" s="3">
        <f>IF(P37&gt;40,"40岁以上",IF(P37&gt;30,"30-40岁",IF(P37&gt;25,"25-30岁","25岁以下")))</f>
        <v>41</v>
      </c>
      <c r="R37" s="8">
        <v>13886360475</v>
      </c>
      <c r="S37" t="s" s="3">
        <v>267</v>
      </c>
      <c r="T37" t="s" s="4">
        <v>43</v>
      </c>
      <c r="U37" t="s" s="3">
        <v>268</v>
      </c>
      <c r="V37" t="s" s="3">
        <v>269</v>
      </c>
      <c r="W37" t="s" s="3">
        <v>46</v>
      </c>
      <c r="X37" t="s" s="3">
        <v>47</v>
      </c>
      <c r="Y37" s="7">
        <v>41091</v>
      </c>
      <c r="Z37" t="s" s="4">
        <v>270</v>
      </c>
      <c r="AA37" t="s" s="4">
        <v>271</v>
      </c>
      <c r="AB37" s="8">
        <v>13554326031</v>
      </c>
      <c r="AC37" s="7">
        <v>43231</v>
      </c>
      <c r="AD37" s="7">
        <v>44327</v>
      </c>
      <c r="AE37" t="s" s="3">
        <v>50</v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ht="15" customHeight="1">
      <c r="A38" s="6">
        <v>37</v>
      </c>
      <c r="B38" t="s" s="3">
        <v>31</v>
      </c>
      <c r="C38" t="s" s="3">
        <v>242</v>
      </c>
      <c r="D38" t="s" s="3">
        <v>101</v>
      </c>
      <c r="E38" t="s" s="3">
        <v>272</v>
      </c>
      <c r="F38" t="s" s="3">
        <v>64</v>
      </c>
      <c r="G38" t="s" s="3">
        <v>65</v>
      </c>
      <c r="H38" t="s" s="3">
        <v>265</v>
      </c>
      <c r="I38" t="s" s="3">
        <v>37</v>
      </c>
      <c r="J38" t="s" s="4">
        <v>38</v>
      </c>
      <c r="K38" s="7">
        <v>43260</v>
      </c>
      <c r="L38" s="8">
        <f>ROUND(DAYS360(K38,TODAY())/360,2)</f>
        <v>0.36</v>
      </c>
      <c r="M38" t="s" s="3">
        <f>IF(L38&gt;5,"5年以上",IF(L38&gt;2,"2-5年",IF(L38&gt;1,"1-2年",IF(L38&gt;0.5,"6-12个月",IF(L38&gt;0.25,"3-6个月","0-3个月")))))</f>
        <v>66</v>
      </c>
      <c r="N38" s="11"/>
      <c r="O38" s="7">
        <v>35864</v>
      </c>
      <c r="P38" s="8">
        <f>ROUND(DAYS360(O38,TODAY(),0)/360,2)</f>
        <v>20.61</v>
      </c>
      <c r="Q38" t="s" s="3">
        <f>IF(P38&gt;40,"40岁以上",IF(P38&gt;30,"30-40岁",IF(P38&gt;25,"25-30岁","25岁以下")))</f>
        <v>83</v>
      </c>
      <c r="R38" s="8">
        <v>15098065060</v>
      </c>
      <c r="S38" t="s" s="3">
        <v>273</v>
      </c>
      <c r="T38" t="s" s="12">
        <v>43</v>
      </c>
      <c r="U38" t="s" s="3">
        <v>274</v>
      </c>
      <c r="V38" s="7"/>
      <c r="W38" t="s" s="3">
        <v>69</v>
      </c>
      <c r="X38" t="s" s="3">
        <v>47</v>
      </c>
      <c r="Y38" s="7">
        <v>42552</v>
      </c>
      <c r="Z38" t="s" s="12">
        <v>275</v>
      </c>
      <c r="AA38" t="s" s="12">
        <v>276</v>
      </c>
      <c r="AB38" s="8">
        <v>17683809885</v>
      </c>
      <c r="AC38" s="7">
        <v>43260</v>
      </c>
      <c r="AD38" s="7">
        <v>44356</v>
      </c>
      <c r="AE38" t="s" s="3">
        <v>50</v>
      </c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ht="15" customHeight="1">
      <c r="A39" s="6">
        <v>38</v>
      </c>
      <c r="B39" t="s" s="3">
        <v>31</v>
      </c>
      <c r="C39" t="s" s="3">
        <v>242</v>
      </c>
      <c r="D39" t="s" s="3">
        <v>101</v>
      </c>
      <c r="E39" t="s" s="3">
        <v>277</v>
      </c>
      <c r="F39" t="s" s="3">
        <v>64</v>
      </c>
      <c r="G39" t="s" s="3">
        <v>65</v>
      </c>
      <c r="H39" t="s" s="3">
        <v>265</v>
      </c>
      <c r="I39" t="s" s="3">
        <v>37</v>
      </c>
      <c r="J39" t="s" s="4">
        <v>38</v>
      </c>
      <c r="K39" s="7">
        <v>43286</v>
      </c>
      <c r="L39" s="8">
        <f>ROUND(DAYS360(K39,TODAY())/360,2)</f>
        <v>0.29</v>
      </c>
      <c r="M39" t="s" s="3">
        <f>IF(L39&gt;5,"5年以上",IF(L39&gt;2,"2-5年",IF(L39&gt;1,"1-2年",IF(L39&gt;0.5,"6-12个月",IF(L39&gt;0.25,"3-6个月","0-3个月")))))</f>
        <v>66</v>
      </c>
      <c r="N39" s="11"/>
      <c r="O39" s="7">
        <v>35124</v>
      </c>
      <c r="P39" s="8">
        <f>ROUND(DAYS360(O39,TODAY(),0)/360,2)</f>
        <v>22.64</v>
      </c>
      <c r="Q39" t="s" s="3">
        <f>IF(P39&gt;40,"40岁以上",IF(P39&gt;30,"30-40岁",IF(P39&gt;25,"25-30岁","25岁以下")))</f>
        <v>83</v>
      </c>
      <c r="R39" s="8">
        <v>15927680850</v>
      </c>
      <c r="S39" t="s" s="3">
        <v>278</v>
      </c>
      <c r="T39" t="s" s="12">
        <v>43</v>
      </c>
      <c r="U39" t="s" s="3">
        <v>279</v>
      </c>
      <c r="V39" s="7"/>
      <c r="W39" t="s" s="3">
        <v>139</v>
      </c>
      <c r="X39" t="s" s="3">
        <v>47</v>
      </c>
      <c r="Y39" s="7">
        <v>40330</v>
      </c>
      <c r="Z39" t="s" s="12">
        <v>280</v>
      </c>
      <c r="AA39" t="s" s="12">
        <v>281</v>
      </c>
      <c r="AB39" s="8">
        <v>13797189013</v>
      </c>
      <c r="AC39" s="7">
        <v>43286</v>
      </c>
      <c r="AD39" s="7">
        <v>44382</v>
      </c>
      <c r="AE39" t="s" s="3">
        <v>50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ht="15" customHeight="1">
      <c r="A40" s="6">
        <v>39</v>
      </c>
      <c r="B40" t="s" s="3">
        <v>31</v>
      </c>
      <c r="C40" t="s" s="3">
        <v>242</v>
      </c>
      <c r="D40" t="s" s="3">
        <v>112</v>
      </c>
      <c r="E40" t="s" s="3">
        <v>282</v>
      </c>
      <c r="F40" t="s" s="3">
        <v>114</v>
      </c>
      <c r="G40" t="s" s="3">
        <v>65</v>
      </c>
      <c r="H40" t="s" s="3">
        <v>243</v>
      </c>
      <c r="I40" t="s" s="3">
        <v>37</v>
      </c>
      <c r="J40" t="s" s="4">
        <v>81</v>
      </c>
      <c r="K40" s="7">
        <v>43305</v>
      </c>
      <c r="L40" s="8">
        <f>ROUND(DAYS360(K40,TODAY())/360,2)</f>
        <v>0.24</v>
      </c>
      <c r="M40" t="s" s="3">
        <f>IF(L40&gt;5,"5年以上",IF(L40&gt;2,"2-5年",IF(L40&gt;1,"1-2年",IF(L40&gt;0.5,"6-12个月",IF(L40&gt;0.25,"3-6个月","0-3个月")))))</f>
        <v>73</v>
      </c>
      <c r="N40" s="11"/>
      <c r="O40" s="7">
        <v>29523</v>
      </c>
      <c r="P40" s="8">
        <f>ROUND(DAYS360(O40,TODAY(),0)/360,2)</f>
        <v>37.98</v>
      </c>
      <c r="Q40" t="s" s="3">
        <f>IF(P40&gt;40,"40岁以上",IF(P40&gt;30,"30-40岁",IF(P40&gt;25,"25-30岁","25岁以下")))</f>
        <v>136</v>
      </c>
      <c r="R40" s="8">
        <v>18872665156</v>
      </c>
      <c r="S40" t="s" s="3">
        <v>283</v>
      </c>
      <c r="T40" t="s" s="12">
        <v>43</v>
      </c>
      <c r="U40" t="s" s="3">
        <v>257</v>
      </c>
      <c r="V40" t="s" s="3">
        <v>258</v>
      </c>
      <c r="W40" t="s" s="3">
        <v>46</v>
      </c>
      <c r="X40" t="s" s="3">
        <v>47</v>
      </c>
      <c r="Y40" s="7">
        <v>41640</v>
      </c>
      <c r="Z40" t="s" s="12">
        <v>284</v>
      </c>
      <c r="AA40" t="s" s="12">
        <v>284</v>
      </c>
      <c r="AB40" s="8">
        <v>18371200135</v>
      </c>
      <c r="AC40" s="7">
        <v>43305</v>
      </c>
      <c r="AD40" s="7">
        <v>44401</v>
      </c>
      <c r="AE40" t="s" s="3">
        <v>50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ht="15" customHeight="1">
      <c r="A41" s="6">
        <v>40</v>
      </c>
      <c r="B41" t="s" s="3">
        <v>31</v>
      </c>
      <c r="C41" t="s" s="3">
        <v>242</v>
      </c>
      <c r="D41" t="s" s="3">
        <v>112</v>
      </c>
      <c r="E41" t="s" s="3">
        <v>285</v>
      </c>
      <c r="F41" t="s" s="3">
        <v>114</v>
      </c>
      <c r="G41" t="s" s="3">
        <v>65</v>
      </c>
      <c r="H41" t="s" s="3">
        <v>243</v>
      </c>
      <c r="I41" t="s" s="3">
        <v>37</v>
      </c>
      <c r="J41" t="s" s="4">
        <v>38</v>
      </c>
      <c r="K41" s="7">
        <v>43388</v>
      </c>
      <c r="L41" s="8">
        <f>ROUND(DAYS360(K41,TODAY())/360,2)</f>
        <v>0.01</v>
      </c>
      <c r="M41" t="s" s="3">
        <f>IF(L41&gt;5,"5年以上",IF(L41&gt;2,"2-5年",IF(L41&gt;1,"1-2年",IF(L41&gt;0.5,"6-12个月",IF(L41&gt;0.25,"3-6个月","0-3个月")))))</f>
        <v>73</v>
      </c>
      <c r="N41" s="11"/>
      <c r="O41" s="7">
        <v>31996</v>
      </c>
      <c r="P41" s="8">
        <f>ROUND(DAYS360(O41,TODAY(),0)/360,2)</f>
        <v>31.2</v>
      </c>
      <c r="Q41" t="s" s="3">
        <f>IF(P41&gt;40,"40岁以上",IF(P41&gt;30,"30-40岁",IF(P41&gt;25,"25-30岁","25岁以下")))</f>
        <v>136</v>
      </c>
      <c r="R41" s="8">
        <v>17362678305</v>
      </c>
      <c r="S41" t="s" s="3">
        <v>286</v>
      </c>
      <c r="T41" t="s" s="12">
        <v>43</v>
      </c>
      <c r="U41" t="s" s="3">
        <v>287</v>
      </c>
      <c r="V41" t="s" s="3">
        <v>161</v>
      </c>
      <c r="W41" t="s" s="3">
        <v>60</v>
      </c>
      <c r="X41" t="s" s="3">
        <v>47</v>
      </c>
      <c r="Y41" s="7">
        <v>39234</v>
      </c>
      <c r="Z41" t="s" s="12">
        <v>288</v>
      </c>
      <c r="AA41" t="s" s="12">
        <v>288</v>
      </c>
      <c r="AB41" s="8">
        <v>18627085518</v>
      </c>
      <c r="AC41" s="7">
        <v>43388</v>
      </c>
      <c r="AD41" s="7">
        <v>43388</v>
      </c>
      <c r="AE41" t="s" s="3">
        <v>50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ht="15" customHeight="1">
      <c r="A42" s="6">
        <v>41</v>
      </c>
      <c r="B42" t="s" s="3">
        <v>31</v>
      </c>
      <c r="C42" t="s" s="3">
        <v>289</v>
      </c>
      <c r="D42" s="7"/>
      <c r="E42" t="s" s="3">
        <v>290</v>
      </c>
      <c r="F42" t="s" s="3">
        <v>34</v>
      </c>
      <c r="G42" t="s" s="3">
        <v>35</v>
      </c>
      <c r="H42" t="s" s="3">
        <v>36</v>
      </c>
      <c r="I42" t="s" s="3">
        <v>37</v>
      </c>
      <c r="J42" t="s" s="4">
        <v>38</v>
      </c>
      <c r="K42" s="7">
        <v>42741</v>
      </c>
      <c r="L42" s="8">
        <f>ROUND(DAYS360(K42,TODAY())/360,2)</f>
        <v>1.79</v>
      </c>
      <c r="M42" t="s" s="3">
        <f>IF(L42&gt;5,"5年以上",IF(L42&gt;2,"2-5年",IF(L42&gt;1,"1-2年",IF(L42&gt;0.5,"6-12个月",IF(L42&gt;0.25,"3-6个月","0-3个月")))))</f>
        <v>55</v>
      </c>
      <c r="N42" t="s" s="9">
        <v>291</v>
      </c>
      <c r="O42" s="7">
        <v>34741</v>
      </c>
      <c r="P42" s="8">
        <f>ROUND(DAYS360(O42,TODAY(),0)/360,2)</f>
        <v>23.69</v>
      </c>
      <c r="Q42" t="s" s="3">
        <f>IF(P42&gt;40,"40岁以上",IF(P42&gt;30,"30-40岁",IF(P42&gt;25,"25-30岁","25岁以下")))</f>
        <v>83</v>
      </c>
      <c r="R42" s="8">
        <v>13545463432</v>
      </c>
      <c r="S42" t="s" s="3">
        <v>292</v>
      </c>
      <c r="T42" t="s" s="9">
        <v>43</v>
      </c>
      <c r="U42" t="s" s="9">
        <v>293</v>
      </c>
      <c r="V42" t="s" s="3">
        <v>294</v>
      </c>
      <c r="W42" t="s" s="3">
        <v>46</v>
      </c>
      <c r="X42" t="s" s="3">
        <v>47</v>
      </c>
      <c r="Y42" s="7">
        <v>42894</v>
      </c>
      <c r="Z42" t="s" s="9">
        <v>295</v>
      </c>
      <c r="AA42" t="s" s="9">
        <v>296</v>
      </c>
      <c r="AB42" s="8">
        <v>13217211995</v>
      </c>
      <c r="AC42" s="7">
        <v>42741</v>
      </c>
      <c r="AD42" s="7">
        <v>43837</v>
      </c>
      <c r="AE42" t="s" s="3">
        <v>50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ht="15" customHeight="1">
      <c r="A43" s="6">
        <v>42</v>
      </c>
      <c r="B43" t="s" s="3">
        <v>31</v>
      </c>
      <c r="C43" t="s" s="3">
        <v>289</v>
      </c>
      <c r="D43" t="s" s="3">
        <v>51</v>
      </c>
      <c r="E43" t="s" s="3">
        <v>297</v>
      </c>
      <c r="F43" t="s" s="3">
        <v>53</v>
      </c>
      <c r="G43" t="s" s="3">
        <v>54</v>
      </c>
      <c r="H43" t="s" s="3">
        <v>290</v>
      </c>
      <c r="I43" t="s" s="3">
        <v>37</v>
      </c>
      <c r="J43" t="s" s="4">
        <v>38</v>
      </c>
      <c r="K43" s="7">
        <v>43190</v>
      </c>
      <c r="L43" s="8">
        <f>ROUND(DAYS360(K43,TODAY())/360,2)</f>
        <v>0.5599999999999999</v>
      </c>
      <c r="M43" t="s" s="3">
        <f>IF(L43&gt;5,"5年以上",IF(L43&gt;2,"2-5年",IF(L43&gt;1,"1-2年",IF(L43&gt;0.5,"6-12个月",IF(L43&gt;0.25,"3-6个月","0-3个月")))))</f>
        <v>39</v>
      </c>
      <c r="N43" t="s" s="4">
        <v>298</v>
      </c>
      <c r="O43" s="7">
        <v>33109</v>
      </c>
      <c r="P43" s="8">
        <f>ROUND(DAYS360(O43,TODAY(),0)/360,2)</f>
        <v>28.16</v>
      </c>
      <c r="Q43" t="s" s="3">
        <f>IF(P43&gt;40,"40岁以上",IF(P43&gt;30,"30-40岁",IF(P43&gt;25,"25-30岁","25岁以下")))</f>
        <v>41</v>
      </c>
      <c r="R43" s="8">
        <v>13635822456</v>
      </c>
      <c r="S43" t="s" s="3">
        <v>299</v>
      </c>
      <c r="T43" t="s" s="4">
        <v>43</v>
      </c>
      <c r="U43" t="s" s="4">
        <v>300</v>
      </c>
      <c r="V43" t="s" s="3">
        <v>110</v>
      </c>
      <c r="W43" t="s" s="3">
        <v>46</v>
      </c>
      <c r="X43" t="s" s="3">
        <v>47</v>
      </c>
      <c r="Y43" s="7">
        <v>41063</v>
      </c>
      <c r="Z43" t="s" s="3">
        <v>301</v>
      </c>
      <c r="AA43" t="s" s="4">
        <v>302</v>
      </c>
      <c r="AB43" s="8">
        <v>15342577333</v>
      </c>
      <c r="AC43" s="7">
        <v>43190</v>
      </c>
      <c r="AD43" s="7">
        <v>44286</v>
      </c>
      <c r="AE43" t="s" s="3">
        <v>50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ht="15" customHeight="1">
      <c r="A44" s="6">
        <v>43</v>
      </c>
      <c r="B44" t="s" s="3">
        <v>31</v>
      </c>
      <c r="C44" t="s" s="3">
        <v>289</v>
      </c>
      <c r="D44" t="s" s="3">
        <v>51</v>
      </c>
      <c r="E44" t="s" s="3">
        <v>303</v>
      </c>
      <c r="F44" t="s" s="3">
        <v>64</v>
      </c>
      <c r="G44" t="s" s="3">
        <v>65</v>
      </c>
      <c r="H44" t="s" s="3">
        <v>297</v>
      </c>
      <c r="I44" t="s" s="3">
        <v>37</v>
      </c>
      <c r="J44" t="s" s="4">
        <v>38</v>
      </c>
      <c r="K44" s="7">
        <v>43302</v>
      </c>
      <c r="L44" s="8">
        <f>ROUND(DAYS360(K44,TODAY())/360,2)</f>
        <v>0.25</v>
      </c>
      <c r="M44" t="s" s="3">
        <f>IF(L44&gt;5,"5年以上",IF(L44&gt;2,"2-5年",IF(L44&gt;1,"1-2年",IF(L44&gt;0.5,"6-12个月",IF(L44&gt;0.25,"3-6个月","0-3个月")))))</f>
        <v>73</v>
      </c>
      <c r="N44" t="s" s="12">
        <v>304</v>
      </c>
      <c r="O44" s="7">
        <v>35011</v>
      </c>
      <c r="P44" s="8">
        <f>ROUND(DAYS360(O44,TODAY(),0)/360,2)</f>
        <v>22.95</v>
      </c>
      <c r="Q44" t="s" s="3">
        <f>IF(P44&gt;40,"40岁以上",IF(P44&gt;30,"30-40岁",IF(P44&gt;25,"25-30岁","25岁以下")))</f>
        <v>83</v>
      </c>
      <c r="R44" s="8">
        <v>15897714704</v>
      </c>
      <c r="S44" t="s" s="3">
        <v>305</v>
      </c>
      <c r="T44" t="s" s="12">
        <v>43</v>
      </c>
      <c r="U44" t="s" s="3">
        <v>246</v>
      </c>
      <c r="V44" t="s" s="3">
        <v>306</v>
      </c>
      <c r="W44" t="s" s="3">
        <v>46</v>
      </c>
      <c r="X44" t="s" s="3">
        <v>47</v>
      </c>
      <c r="Y44" s="7">
        <v>42887</v>
      </c>
      <c r="Z44" t="s" s="12">
        <v>307</v>
      </c>
      <c r="AA44" t="s" s="12">
        <v>308</v>
      </c>
      <c r="AB44" s="8">
        <v>18696179169</v>
      </c>
      <c r="AC44" s="7">
        <v>43302</v>
      </c>
      <c r="AD44" s="7">
        <v>44398</v>
      </c>
      <c r="AE44" t="s" s="3">
        <v>50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ht="15" customHeight="1">
      <c r="A45" s="6">
        <v>44</v>
      </c>
      <c r="B45" t="s" s="3">
        <v>31</v>
      </c>
      <c r="C45" t="s" s="3">
        <v>289</v>
      </c>
      <c r="D45" t="s" s="3">
        <v>51</v>
      </c>
      <c r="E45" t="s" s="3">
        <v>309</v>
      </c>
      <c r="F45" t="s" s="3">
        <v>64</v>
      </c>
      <c r="G45" t="s" s="3">
        <v>65</v>
      </c>
      <c r="H45" t="s" s="3">
        <v>297</v>
      </c>
      <c r="I45" t="s" s="3">
        <v>37</v>
      </c>
      <c r="J45" t="s" s="4">
        <v>38</v>
      </c>
      <c r="K45" s="7">
        <v>43353</v>
      </c>
      <c r="L45" s="8">
        <f>ROUND(DAYS360(K45,TODAY())/360,2)</f>
        <v>0.11</v>
      </c>
      <c r="M45" t="s" s="3">
        <f>IF(L45&gt;5,"5年以上",IF(L45&gt;2,"2-5年",IF(L45&gt;1,"1-2年",IF(L45&gt;0.5,"6-12个月",IF(L45&gt;0.25,"3-6个月","0-3个月")))))</f>
        <v>73</v>
      </c>
      <c r="N45" s="11"/>
      <c r="O45" s="7">
        <v>33230</v>
      </c>
      <c r="P45" s="8">
        <f>ROUND(DAYS360(O45,TODAY(),0)/360,2)</f>
        <v>27.83</v>
      </c>
      <c r="Q45" t="s" s="3">
        <f>IF(P45&gt;40,"40岁以上",IF(P45&gt;30,"30-40岁",IF(P45&gt;25,"25-30岁","25岁以下")))</f>
        <v>41</v>
      </c>
      <c r="R45" s="8">
        <v>18871281131</v>
      </c>
      <c r="S45" t="s" s="3">
        <v>310</v>
      </c>
      <c r="T45" t="s" s="12">
        <v>43</v>
      </c>
      <c r="U45" t="s" s="3">
        <v>311</v>
      </c>
      <c r="V45" t="s" s="3">
        <v>294</v>
      </c>
      <c r="W45" t="s" s="3">
        <v>60</v>
      </c>
      <c r="X45" t="s" s="3">
        <v>47</v>
      </c>
      <c r="Y45" s="7">
        <v>40695</v>
      </c>
      <c r="Z45" t="s" s="12">
        <v>312</v>
      </c>
      <c r="AA45" t="s" s="12">
        <v>313</v>
      </c>
      <c r="AB45" s="8">
        <v>15771131313</v>
      </c>
      <c r="AC45" s="7">
        <v>43353</v>
      </c>
      <c r="AD45" s="7">
        <v>44449</v>
      </c>
      <c r="AE45" t="s" s="3">
        <v>50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ht="15" customHeight="1">
      <c r="A46" s="6">
        <v>45</v>
      </c>
      <c r="B46" t="s" s="3">
        <v>31</v>
      </c>
      <c r="C46" t="s" s="3">
        <v>289</v>
      </c>
      <c r="D46" t="s" s="3">
        <v>51</v>
      </c>
      <c r="E46" t="s" s="3">
        <v>314</v>
      </c>
      <c r="F46" t="s" s="3">
        <v>64</v>
      </c>
      <c r="G46" t="s" s="3">
        <v>65</v>
      </c>
      <c r="H46" t="s" s="3">
        <v>297</v>
      </c>
      <c r="I46" t="s" s="3">
        <v>37</v>
      </c>
      <c r="J46" t="s" s="4">
        <v>38</v>
      </c>
      <c r="K46" s="7">
        <v>43377</v>
      </c>
      <c r="L46" s="8">
        <f>ROUND(DAYS360(K46,TODAY())/360,2)</f>
        <v>0.04</v>
      </c>
      <c r="M46" t="s" s="3">
        <f>IF(L46&gt;5,"5年以上",IF(L46&gt;2,"2-5年",IF(L46&gt;1,"1-2年",IF(L46&gt;0.5,"6-12个月",IF(L46&gt;0.25,"3-6个月","0-3个月")))))</f>
        <v>73</v>
      </c>
      <c r="N46" s="11"/>
      <c r="O46" s="7">
        <v>35411</v>
      </c>
      <c r="P46" s="8">
        <f>ROUND(DAYS360(O46,TODAY(),0)/360,2)</f>
        <v>21.86</v>
      </c>
      <c r="Q46" t="s" s="3">
        <f>IF(P46&gt;40,"40岁以上",IF(P46&gt;30,"30-40岁",IF(P46&gt;25,"25-30岁","25岁以下")))</f>
        <v>83</v>
      </c>
      <c r="R46" s="8">
        <v>17671462073</v>
      </c>
      <c r="S46" t="s" s="3">
        <v>315</v>
      </c>
      <c r="T46" t="s" s="12">
        <v>43</v>
      </c>
      <c r="U46" t="s" s="3">
        <v>316</v>
      </c>
      <c r="V46" t="s" s="3">
        <v>317</v>
      </c>
      <c r="W46" t="s" s="3">
        <v>46</v>
      </c>
      <c r="X46" t="s" s="3">
        <v>47</v>
      </c>
      <c r="Y46" s="7">
        <v>42887</v>
      </c>
      <c r="Z46" t="s" s="12">
        <v>318</v>
      </c>
      <c r="AA46" t="s" s="12">
        <v>319</v>
      </c>
      <c r="AB46" s="8">
        <v>13476860797</v>
      </c>
      <c r="AC46" s="7">
        <v>43377</v>
      </c>
      <c r="AD46" s="7">
        <v>44473</v>
      </c>
      <c r="AE46" t="s" s="3">
        <v>50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ht="15" customHeight="1">
      <c r="A47" s="6">
        <v>46</v>
      </c>
      <c r="B47" t="s" s="3">
        <v>31</v>
      </c>
      <c r="C47" t="s" s="3">
        <v>320</v>
      </c>
      <c r="D47" s="7"/>
      <c r="E47" t="s" s="3">
        <v>321</v>
      </c>
      <c r="F47" t="s" s="3">
        <v>34</v>
      </c>
      <c r="G47" t="s" s="3">
        <v>35</v>
      </c>
      <c r="H47" t="s" s="3">
        <v>36</v>
      </c>
      <c r="I47" t="s" s="3">
        <v>37</v>
      </c>
      <c r="J47" t="s" s="4">
        <v>81</v>
      </c>
      <c r="K47" s="7">
        <v>43047</v>
      </c>
      <c r="L47" s="8">
        <f>ROUND(DAYS360(K47,TODAY())/360,2)</f>
        <v>0.95</v>
      </c>
      <c r="M47" t="s" s="3">
        <f>IF(L47&gt;5,"5年以上",IF(L47&gt;2,"2-5年",IF(L47&gt;1,"1-2年",IF(L47&gt;0.5,"6-12个月",IF(L47&gt;0.25,"3-6个月","0-3个月")))))</f>
        <v>39</v>
      </c>
      <c r="N47" t="s" s="9">
        <v>322</v>
      </c>
      <c r="O47" s="7">
        <v>33569</v>
      </c>
      <c r="P47" s="8">
        <f>ROUND(DAYS360(O47,TODAY(),0)/360,2)</f>
        <v>26.9</v>
      </c>
      <c r="Q47" t="s" s="3">
        <f>IF(P47&gt;40,"40岁以上",IF(P47&gt;30,"30-40岁",IF(P47&gt;25,"25-30岁","25岁以下")))</f>
        <v>41</v>
      </c>
      <c r="R47" s="8">
        <v>18671260827</v>
      </c>
      <c r="S47" t="s" s="3">
        <v>323</v>
      </c>
      <c r="T47" t="s" s="9">
        <v>43</v>
      </c>
      <c r="U47" t="s" s="9">
        <v>324</v>
      </c>
      <c r="V47" s="7"/>
      <c r="W47" t="s" s="3">
        <v>69</v>
      </c>
      <c r="X47" t="s" s="3">
        <v>47</v>
      </c>
      <c r="Y47" s="7">
        <v>39965</v>
      </c>
      <c r="Z47" t="s" s="9">
        <v>325</v>
      </c>
      <c r="AA47" t="s" s="3">
        <v>326</v>
      </c>
      <c r="AB47" s="8">
        <v>13733501578</v>
      </c>
      <c r="AC47" s="7">
        <v>43047</v>
      </c>
      <c r="AD47" s="7">
        <v>44143</v>
      </c>
      <c r="AE47" t="s" s="3">
        <v>50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ht="15" customHeight="1">
      <c r="A48" s="6">
        <v>47</v>
      </c>
      <c r="B48" t="s" s="3">
        <v>31</v>
      </c>
      <c r="C48" t="s" s="3">
        <v>320</v>
      </c>
      <c r="D48" t="s" s="3">
        <v>51</v>
      </c>
      <c r="E48" t="s" s="3">
        <v>327</v>
      </c>
      <c r="F48" t="s" s="3">
        <v>53</v>
      </c>
      <c r="G48" t="s" s="3">
        <v>54</v>
      </c>
      <c r="H48" t="s" s="3">
        <v>321</v>
      </c>
      <c r="I48" t="s" s="3">
        <v>37</v>
      </c>
      <c r="J48" t="s" s="4">
        <v>38</v>
      </c>
      <c r="K48" s="7">
        <v>43006</v>
      </c>
      <c r="L48" s="8">
        <f>ROUND(DAYS360(K48,TODAY())/360,2)</f>
        <v>1.06</v>
      </c>
      <c r="M48" t="s" s="3">
        <f>IF(L48&gt;5,"5年以上",IF(L48&gt;2,"2-5年",IF(L48&gt;1,"1-2年",IF(L48&gt;0.5,"6-12个月",IF(L48&gt;0.25,"3-6个月","0-3个月")))))</f>
        <v>55</v>
      </c>
      <c r="N48" t="s" s="4">
        <v>328</v>
      </c>
      <c r="O48" s="7">
        <v>32850</v>
      </c>
      <c r="P48" s="8">
        <f>ROUND(DAYS360(O48,TODAY(),0)/360,2)</f>
        <v>28.87</v>
      </c>
      <c r="Q48" t="s" s="3">
        <f>IF(P48&gt;40,"40岁以上",IF(P48&gt;30,"30-40岁",IF(P48&gt;25,"25-30岁","25岁以下")))</f>
        <v>41</v>
      </c>
      <c r="R48" s="8">
        <v>15236451989</v>
      </c>
      <c r="S48" t="s" s="3">
        <v>329</v>
      </c>
      <c r="T48" t="s" s="4">
        <v>330</v>
      </c>
      <c r="U48" t="s" s="4">
        <v>331</v>
      </c>
      <c r="V48" t="s" s="3">
        <v>332</v>
      </c>
      <c r="W48" t="s" s="3">
        <v>60</v>
      </c>
      <c r="X48" t="s" s="3">
        <v>47</v>
      </c>
      <c r="Y48" s="7">
        <v>39965</v>
      </c>
      <c r="Z48" t="s" s="4">
        <v>333</v>
      </c>
      <c r="AA48" t="s" s="3">
        <v>334</v>
      </c>
      <c r="AB48" s="8">
        <v>15237374258</v>
      </c>
      <c r="AC48" s="7">
        <v>43006</v>
      </c>
      <c r="AD48" s="7">
        <v>44102</v>
      </c>
      <c r="AE48" t="s" s="3">
        <v>50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ht="15" customHeight="1">
      <c r="A49" s="6">
        <v>48</v>
      </c>
      <c r="B49" t="s" s="3">
        <v>31</v>
      </c>
      <c r="C49" t="s" s="3">
        <v>320</v>
      </c>
      <c r="D49" t="s" s="3">
        <v>51</v>
      </c>
      <c r="E49" t="s" s="3">
        <v>335</v>
      </c>
      <c r="F49" t="s" s="3">
        <v>64</v>
      </c>
      <c r="G49" t="s" s="3">
        <v>65</v>
      </c>
      <c r="H49" t="s" s="3">
        <v>327</v>
      </c>
      <c r="I49" t="s" s="3">
        <v>37</v>
      </c>
      <c r="J49" t="s" s="4">
        <v>38</v>
      </c>
      <c r="K49" s="7">
        <v>43356</v>
      </c>
      <c r="L49" s="8">
        <f>ROUND(DAYS360(K49,TODAY())/360,2)</f>
        <v>0.1</v>
      </c>
      <c r="M49" t="s" s="3">
        <f>IF(L49&gt;5,"5年以上",IF(L49&gt;2,"2-5年",IF(L49&gt;1,"1-2年",IF(L49&gt;0.5,"6-12个月",IF(L49&gt;0.25,"3-6个月","0-3个月")))))</f>
        <v>73</v>
      </c>
      <c r="N49" s="11"/>
      <c r="O49" s="7">
        <v>32283</v>
      </c>
      <c r="P49" s="8">
        <f>ROUND(DAYS360(O49,TODAY(),0)/360,2)</f>
        <v>30.42</v>
      </c>
      <c r="Q49" t="s" s="3">
        <f>IF(P49&gt;40,"40岁以上",IF(P49&gt;30,"30-40岁",IF(P49&gt;25,"25-30岁","25岁以下")))</f>
        <v>136</v>
      </c>
      <c r="R49" s="8">
        <v>15272800072</v>
      </c>
      <c r="S49" t="s" s="3">
        <v>336</v>
      </c>
      <c r="T49" t="s" s="12">
        <v>43</v>
      </c>
      <c r="U49" t="s" s="12">
        <v>324</v>
      </c>
      <c r="V49" s="7"/>
      <c r="W49" t="s" s="3">
        <v>69</v>
      </c>
      <c r="X49" t="s" s="3">
        <v>47</v>
      </c>
      <c r="Y49" s="7">
        <v>38869</v>
      </c>
      <c r="Z49" t="s" s="12">
        <v>337</v>
      </c>
      <c r="AA49" t="s" s="3">
        <v>338</v>
      </c>
      <c r="AB49" s="8">
        <v>18807291212</v>
      </c>
      <c r="AC49" s="7">
        <v>43356</v>
      </c>
      <c r="AD49" s="7">
        <v>44452</v>
      </c>
      <c r="AE49" t="s" s="3">
        <v>50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ht="15" customHeight="1">
      <c r="A50" s="6">
        <v>49</v>
      </c>
      <c r="B50" t="s" s="3">
        <v>31</v>
      </c>
      <c r="C50" t="s" s="3">
        <v>320</v>
      </c>
      <c r="D50" t="s" s="3">
        <v>101</v>
      </c>
      <c r="E50" t="s" s="3">
        <v>339</v>
      </c>
      <c r="F50" t="s" s="3">
        <v>53</v>
      </c>
      <c r="G50" t="s" s="3">
        <v>54</v>
      </c>
      <c r="H50" t="s" s="3">
        <v>321</v>
      </c>
      <c r="I50" t="s" s="3">
        <v>37</v>
      </c>
      <c r="J50" t="s" s="4">
        <v>81</v>
      </c>
      <c r="K50" s="7">
        <v>43069</v>
      </c>
      <c r="L50" s="8">
        <f>ROUND(DAYS360(K50,TODAY())/360,2)</f>
        <v>0.89</v>
      </c>
      <c r="M50" t="s" s="3">
        <f>IF(L50&gt;5,"5年以上",IF(L50&gt;2,"2-5年",IF(L50&gt;1,"1-2年",IF(L50&gt;0.5,"6-12个月",IF(L50&gt;0.25,"3-6个月","0-3个月")))))</f>
        <v>39</v>
      </c>
      <c r="N50" s="10"/>
      <c r="O50" s="7">
        <v>36218</v>
      </c>
      <c r="P50" s="8">
        <f>ROUND(DAYS360(O50,TODAY(),0)/360,2)</f>
        <v>19.65</v>
      </c>
      <c r="Q50" t="s" s="3">
        <f>IF(P50&gt;40,"40岁以上",IF(P50&gt;30,"30-40岁",IF(P50&gt;25,"25-30岁","25岁以下")))</f>
        <v>83</v>
      </c>
      <c r="R50" s="8">
        <v>17683819864</v>
      </c>
      <c r="S50" t="s" s="3">
        <v>340</v>
      </c>
      <c r="T50" t="s" s="4">
        <v>43</v>
      </c>
      <c r="U50" t="s" s="4">
        <v>287</v>
      </c>
      <c r="V50" t="s" s="3">
        <v>341</v>
      </c>
      <c r="W50" t="s" s="4">
        <v>60</v>
      </c>
      <c r="X50" t="s" s="3">
        <v>47</v>
      </c>
      <c r="Y50" s="10">
        <v>42887</v>
      </c>
      <c r="Z50" t="s" s="4">
        <v>342</v>
      </c>
      <c r="AA50" t="s" s="3">
        <v>343</v>
      </c>
      <c r="AB50" s="8">
        <v>13886367194</v>
      </c>
      <c r="AC50" s="7">
        <v>43069</v>
      </c>
      <c r="AD50" s="7">
        <v>43069</v>
      </c>
      <c r="AE50" t="s" s="3">
        <v>50</v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ht="15" customHeight="1">
      <c r="A51" s="6">
        <v>50</v>
      </c>
      <c r="B51" t="s" s="3">
        <v>31</v>
      </c>
      <c r="C51" t="s" s="3">
        <v>320</v>
      </c>
      <c r="D51" t="s" s="3">
        <v>101</v>
      </c>
      <c r="E51" t="s" s="3">
        <v>344</v>
      </c>
      <c r="F51" t="s" s="3">
        <v>64</v>
      </c>
      <c r="G51" t="s" s="3">
        <v>65</v>
      </c>
      <c r="H51" t="s" s="3">
        <v>339</v>
      </c>
      <c r="I51" t="s" s="3">
        <v>37</v>
      </c>
      <c r="J51" t="s" s="4">
        <v>38</v>
      </c>
      <c r="K51" s="7">
        <v>43366</v>
      </c>
      <c r="L51" s="8">
        <f>ROUND(DAYS360(K51,TODAY())/360,2)</f>
        <v>0.08</v>
      </c>
      <c r="M51" t="s" s="3">
        <f>IF(L51&gt;5,"5年以上",IF(L51&gt;2,"2-5年",IF(L51&gt;1,"1-2年",IF(L51&gt;0.5,"6-12个月",IF(L51&gt;0.25,"3-6个月","0-3个月")))))</f>
        <v>73</v>
      </c>
      <c r="N51" s="11"/>
      <c r="O51" s="7">
        <v>36455</v>
      </c>
      <c r="P51" s="8">
        <f>ROUND(DAYS360(O51,TODAY(),0)/360,2)</f>
        <v>18.99</v>
      </c>
      <c r="Q51" t="s" s="3">
        <f>IF(P51&gt;40,"40岁以上",IF(P51&gt;30,"30-40岁",IF(P51&gt;25,"25-30岁","25岁以下")))</f>
        <v>83</v>
      </c>
      <c r="R51" s="8">
        <v>18695091022</v>
      </c>
      <c r="S51" t="s" s="3">
        <v>345</v>
      </c>
      <c r="T51" t="s" s="12">
        <v>43</v>
      </c>
      <c r="U51" t="s" s="12">
        <v>346</v>
      </c>
      <c r="V51" t="s" s="3">
        <v>347</v>
      </c>
      <c r="W51" t="s" s="12">
        <v>60</v>
      </c>
      <c r="X51" t="s" s="3">
        <v>47</v>
      </c>
      <c r="Y51" s="11">
        <v>43252</v>
      </c>
      <c r="Z51" t="s" s="12">
        <v>348</v>
      </c>
      <c r="AA51" t="s" s="3">
        <v>349</v>
      </c>
      <c r="AB51" s="8">
        <v>13995889708</v>
      </c>
      <c r="AC51" s="7">
        <v>43366</v>
      </c>
      <c r="AD51" s="7">
        <v>44462</v>
      </c>
      <c r="AE51" t="s" s="3">
        <v>50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ht="15" customHeight="1">
      <c r="A52" s="6">
        <v>51</v>
      </c>
      <c r="B52" t="s" s="3">
        <v>31</v>
      </c>
      <c r="C52" t="s" s="3">
        <v>320</v>
      </c>
      <c r="D52" t="s" s="3">
        <v>112</v>
      </c>
      <c r="E52" t="s" s="3">
        <v>350</v>
      </c>
      <c r="F52" t="s" s="3">
        <v>114</v>
      </c>
      <c r="G52" t="s" s="3">
        <v>65</v>
      </c>
      <c r="H52" t="s" s="3">
        <v>321</v>
      </c>
      <c r="I52" t="s" s="3">
        <v>351</v>
      </c>
      <c r="J52" t="s" s="4">
        <v>81</v>
      </c>
      <c r="K52" s="7">
        <v>43361</v>
      </c>
      <c r="L52" s="8">
        <f>ROUND(DAYS360(K52,TODAY())/360,2)</f>
        <v>0.09</v>
      </c>
      <c r="M52" t="s" s="3">
        <f>IF(L52&gt;5,"5年以上",IF(L52&gt;2,"2-5年",IF(L52&gt;1,"1-2年",IF(L52&gt;0.5,"6-12个月",IF(L52&gt;0.25,"3-6个月","0-3个月")))))</f>
        <v>73</v>
      </c>
      <c r="N52" s="11"/>
      <c r="O52" s="7">
        <v>33991</v>
      </c>
      <c r="P52" s="8">
        <f>ROUND(DAYS360(O52,TODAY(),0)/360,2)</f>
        <v>25.74</v>
      </c>
      <c r="Q52" t="s" s="3">
        <f>IF(P52&gt;40,"40岁以上",IF(P52&gt;30,"30-40岁",IF(P52&gt;25,"25-30岁","25岁以下")))</f>
        <v>41</v>
      </c>
      <c r="R52" s="8">
        <v>15623983607</v>
      </c>
      <c r="S52" t="s" s="3">
        <v>352</v>
      </c>
      <c r="T52" t="s" s="12">
        <v>353</v>
      </c>
      <c r="U52" t="s" s="12">
        <v>354</v>
      </c>
      <c r="V52" t="s" s="12">
        <v>110</v>
      </c>
      <c r="W52" t="s" s="3">
        <v>355</v>
      </c>
      <c r="X52" t="s" s="3">
        <v>47</v>
      </c>
      <c r="Y52" s="7">
        <v>42552</v>
      </c>
      <c r="Z52" t="s" s="12">
        <v>356</v>
      </c>
      <c r="AA52" t="s" s="3">
        <v>357</v>
      </c>
      <c r="AB52" t="s" s="3">
        <v>358</v>
      </c>
      <c r="AC52" s="7">
        <v>43361</v>
      </c>
      <c r="AD52" s="7">
        <v>44457</v>
      </c>
      <c r="AE52" t="s" s="3">
        <v>50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ht="15" customHeight="1">
      <c r="A53" s="6">
        <v>52</v>
      </c>
      <c r="B53" t="s" s="3">
        <v>31</v>
      </c>
      <c r="C53" t="s" s="3">
        <v>359</v>
      </c>
      <c r="D53" s="7"/>
      <c r="E53" t="s" s="3">
        <v>360</v>
      </c>
      <c r="F53" t="s" s="3">
        <v>34</v>
      </c>
      <c r="G53" t="s" s="3">
        <v>35</v>
      </c>
      <c r="H53" t="s" s="3">
        <v>36</v>
      </c>
      <c r="I53" t="s" s="3">
        <v>37</v>
      </c>
      <c r="J53" t="s" s="4">
        <v>81</v>
      </c>
      <c r="K53" s="7">
        <v>43255</v>
      </c>
      <c r="L53" s="8">
        <f>ROUND(DAYS360(K53,TODAY())/360,2)</f>
        <v>0.38</v>
      </c>
      <c r="M53" t="s" s="3">
        <f>IF(L53&gt;5,"5年以上",IF(L53&gt;2,"2-5年",IF(L53&gt;1,"1-2年",IF(L53&gt;0.5,"6-12个月",IF(L53&gt;0.25,"3-6个月","0-3个月")))))</f>
        <v>66</v>
      </c>
      <c r="N53" s="13"/>
      <c r="O53" s="7">
        <v>30826</v>
      </c>
      <c r="P53" s="8">
        <f>ROUND(DAYS360(O53,TODAY(),0)/360,2)</f>
        <v>34.41</v>
      </c>
      <c r="Q53" t="s" s="3">
        <f>IF(P53&gt;40,"40岁以上",IF(P53&gt;30,"30-40岁",IF(P53&gt;25,"25-30岁","25岁以下")))</f>
        <v>136</v>
      </c>
      <c r="R53" s="8">
        <v>15272796919</v>
      </c>
      <c r="S53" t="s" s="3">
        <v>361</v>
      </c>
      <c r="T53" t="s" s="9">
        <v>43</v>
      </c>
      <c r="U53" t="s" s="3">
        <v>362</v>
      </c>
      <c r="V53" t="s" s="3">
        <v>363</v>
      </c>
      <c r="W53" t="s" s="3">
        <v>60</v>
      </c>
      <c r="X53" t="s" s="3">
        <v>47</v>
      </c>
      <c r="Y53" s="7">
        <v>36312</v>
      </c>
      <c r="Z53" t="s" s="9">
        <v>364</v>
      </c>
      <c r="AA53" t="s" s="9">
        <v>365</v>
      </c>
      <c r="AB53" s="8">
        <v>15871284553</v>
      </c>
      <c r="AC53" s="7">
        <v>43255</v>
      </c>
      <c r="AD53" s="7">
        <v>44351</v>
      </c>
      <c r="AE53" t="s" s="3">
        <v>50</v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ht="15" customHeight="1">
      <c r="A54" s="6">
        <v>53</v>
      </c>
      <c r="B54" t="s" s="3">
        <v>31</v>
      </c>
      <c r="C54" t="s" s="3">
        <v>366</v>
      </c>
      <c r="D54" s="7"/>
      <c r="E54" t="s" s="3">
        <v>367</v>
      </c>
      <c r="F54" t="s" s="3">
        <v>368</v>
      </c>
      <c r="G54" t="s" s="3">
        <v>65</v>
      </c>
      <c r="H54" t="s" s="3">
        <v>36</v>
      </c>
      <c r="I54" t="s" s="3">
        <v>37</v>
      </c>
      <c r="J54" t="s" s="4">
        <v>38</v>
      </c>
      <c r="K54" s="7">
        <v>43256</v>
      </c>
      <c r="L54" s="8">
        <f>ROUND(DAYS360(K54,TODAY())/360,2)</f>
        <v>0.38</v>
      </c>
      <c r="M54" t="s" s="3">
        <f>IF(L54&gt;5,"5年以上",IF(L54&gt;2,"2-5年",IF(L54&gt;1,"1-2年",IF(L54&gt;0.5,"6-12个月",IF(L54&gt;0.25,"3-6个月","0-3个月")))))</f>
        <v>66</v>
      </c>
      <c r="N54" s="10"/>
      <c r="O54" s="7">
        <v>34939</v>
      </c>
      <c r="P54" s="8">
        <f>ROUND(DAYS360(O54,TODAY(),0)/360,2)</f>
        <v>23.14</v>
      </c>
      <c r="Q54" t="s" s="3">
        <f>IF(P54&gt;40,"40岁以上",IF(P54&gt;30,"30-40岁",IF(P54&gt;25,"25-30岁","25岁以下")))</f>
        <v>83</v>
      </c>
      <c r="R54" s="8">
        <v>19971044640</v>
      </c>
      <c r="S54" t="s" s="3">
        <v>369</v>
      </c>
      <c r="T54" t="s" s="3">
        <v>370</v>
      </c>
      <c r="U54" t="s" s="3">
        <v>371</v>
      </c>
      <c r="V54" t="s" s="3">
        <v>218</v>
      </c>
      <c r="W54" t="s" s="3">
        <v>46</v>
      </c>
      <c r="X54" t="s" s="3">
        <v>47</v>
      </c>
      <c r="Y54" s="7">
        <v>42522</v>
      </c>
      <c r="Z54" t="s" s="3">
        <v>372</v>
      </c>
      <c r="AA54" t="s" s="3">
        <v>373</v>
      </c>
      <c r="AB54" s="8">
        <v>18086971938</v>
      </c>
      <c r="AC54" s="7">
        <v>43256</v>
      </c>
      <c r="AD54" s="7">
        <v>44352</v>
      </c>
      <c r="AE54" t="s" s="3">
        <v>50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ht="15" customHeight="1">
      <c r="A55" s="6">
        <v>54</v>
      </c>
      <c r="B55" t="s" s="14">
        <v>31</v>
      </c>
      <c r="C55" t="s" s="14">
        <v>366</v>
      </c>
      <c r="D55" s="15"/>
      <c r="E55" t="s" s="14">
        <v>374</v>
      </c>
      <c r="F55" t="s" s="14">
        <v>375</v>
      </c>
      <c r="G55" t="s" s="14">
        <v>54</v>
      </c>
      <c r="H55" t="s" s="14">
        <v>36</v>
      </c>
      <c r="I55" t="s" s="14">
        <v>37</v>
      </c>
      <c r="J55" t="s" s="14">
        <v>38</v>
      </c>
      <c r="K55" s="15">
        <v>42095</v>
      </c>
      <c r="L55" s="16">
        <f>ROUND(DAYS360(K55,TODAY())/360,2)</f>
        <v>3.55</v>
      </c>
      <c r="M55" t="s" s="14">
        <f>IF(L55&gt;5,"5年以上",IF(L55&gt;2,"2-5年",IF(L55&gt;1,"1-2年",IF(L55&gt;0.5,"6-12个月",IF(L55&gt;0.25,"3-6个月","0-3个月")))))</f>
        <v>121</v>
      </c>
      <c r="N55" s="15"/>
      <c r="O55" s="15">
        <v>30956</v>
      </c>
      <c r="P55" s="16">
        <f>ROUND(DAYS360(O55,TODAY(),0)/360,2)</f>
        <v>34.05</v>
      </c>
      <c r="Q55" t="s" s="14">
        <f>IF(P55&gt;40,"40岁以上",IF(P55&gt;30,"30-40岁",IF(P55&gt;25,"25-30岁","25岁以下")))</f>
        <v>136</v>
      </c>
      <c r="R55" t="s" s="14">
        <v>376</v>
      </c>
      <c r="S55" t="s" s="14">
        <v>377</v>
      </c>
      <c r="T55" t="s" s="17">
        <v>43</v>
      </c>
      <c r="U55" t="s" s="14">
        <v>246</v>
      </c>
      <c r="V55" t="s" s="14">
        <v>218</v>
      </c>
      <c r="W55" t="s" s="14">
        <v>46</v>
      </c>
      <c r="X55" t="s" s="14">
        <v>47</v>
      </c>
      <c r="Y55" s="15"/>
      <c r="Z55" t="s" s="14">
        <v>378</v>
      </c>
      <c r="AA55" t="s" s="14">
        <v>379</v>
      </c>
      <c r="AB55" t="s" s="14">
        <v>380</v>
      </c>
      <c r="AC55" s="15">
        <v>42370</v>
      </c>
      <c r="AD55" s="15">
        <v>43465</v>
      </c>
      <c r="AE55" t="s" s="14">
        <v>50</v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ht="15" customHeight="1">
      <c r="A56" s="6">
        <v>55</v>
      </c>
      <c r="B56" t="s" s="14">
        <v>31</v>
      </c>
      <c r="C56" t="s" s="14">
        <v>366</v>
      </c>
      <c r="D56" s="15"/>
      <c r="E56" t="s" s="14">
        <v>381</v>
      </c>
      <c r="F56" t="s" s="14">
        <v>382</v>
      </c>
      <c r="G56" t="s" s="14">
        <v>65</v>
      </c>
      <c r="H56" t="s" s="14">
        <v>374</v>
      </c>
      <c r="I56" t="s" s="14">
        <v>37</v>
      </c>
      <c r="J56" t="s" s="14">
        <v>38</v>
      </c>
      <c r="K56" s="15">
        <v>42095</v>
      </c>
      <c r="L56" s="16">
        <f>ROUND(DAYS360(K56,TODAY())/360,2)</f>
        <v>3.55</v>
      </c>
      <c r="M56" t="s" s="14">
        <f>IF(L56&gt;5,"5年以上",IF(L56&gt;2,"2-5年",IF(L56&gt;1,"1-2年",IF(L56&gt;0.5,"6-12个月",IF(L56&gt;0.25,"3-6个月","0-3个月")))))</f>
        <v>121</v>
      </c>
      <c r="N56" s="15"/>
      <c r="O56" s="15">
        <v>32514</v>
      </c>
      <c r="P56" s="16">
        <f>ROUND(DAYS360(O56,TODAY(),0)/360,2)</f>
        <v>29.79</v>
      </c>
      <c r="Q56" t="s" s="14">
        <f>IF(P56&gt;40,"40岁以上",IF(P56&gt;30,"30-40岁",IF(P56&gt;25,"25-30岁","25岁以下")))</f>
        <v>41</v>
      </c>
      <c r="R56" t="s" s="14">
        <v>383</v>
      </c>
      <c r="S56" t="s" s="14">
        <v>384</v>
      </c>
      <c r="T56" t="s" s="17">
        <v>43</v>
      </c>
      <c r="U56" t="s" s="14">
        <v>385</v>
      </c>
      <c r="V56" t="s" s="14">
        <v>212</v>
      </c>
      <c r="W56" t="s" s="14">
        <v>46</v>
      </c>
      <c r="X56" t="s" s="14">
        <v>47</v>
      </c>
      <c r="Y56" s="15"/>
      <c r="Z56" t="s" s="14">
        <v>386</v>
      </c>
      <c r="AA56" t="s" s="14">
        <v>387</v>
      </c>
      <c r="AB56" t="s" s="14">
        <v>388</v>
      </c>
      <c r="AC56" s="15">
        <v>42370</v>
      </c>
      <c r="AD56" s="15">
        <v>43465</v>
      </c>
      <c r="AE56" t="s" s="14">
        <v>50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ht="15" customHeight="1">
      <c r="A57" s="6">
        <v>56</v>
      </c>
      <c r="B57" t="s" s="14">
        <v>31</v>
      </c>
      <c r="C57" t="s" s="14">
        <v>366</v>
      </c>
      <c r="D57" s="15"/>
      <c r="E57" t="s" s="14">
        <v>389</v>
      </c>
      <c r="F57" t="s" s="14">
        <v>382</v>
      </c>
      <c r="G57" t="s" s="14">
        <v>65</v>
      </c>
      <c r="H57" t="s" s="14">
        <v>374</v>
      </c>
      <c r="I57" t="s" s="14">
        <v>37</v>
      </c>
      <c r="J57" t="s" s="14">
        <v>81</v>
      </c>
      <c r="K57" s="15">
        <v>42095</v>
      </c>
      <c r="L57" s="16">
        <f>ROUND(DAYS360(K57,TODAY())/360,2)</f>
        <v>3.55</v>
      </c>
      <c r="M57" t="s" s="14">
        <f>IF(L57&gt;5,"5年以上",IF(L57&gt;2,"2-5年",IF(L57&gt;1,"1-2年",IF(L57&gt;0.5,"6-12个月",IF(L57&gt;0.25,"3-6个月","0-3个月")))))</f>
        <v>121</v>
      </c>
      <c r="N57" s="15"/>
      <c r="O57" s="15">
        <v>31930</v>
      </c>
      <c r="P57" s="16">
        <f>ROUND(DAYS360(O57,TODAY(),0)/360,2)</f>
        <v>31.38</v>
      </c>
      <c r="Q57" t="s" s="14">
        <f>IF(P57&gt;40,"40岁以上",IF(P57&gt;30,"30-40岁",IF(P57&gt;25,"25-30岁","25岁以下")))</f>
        <v>136</v>
      </c>
      <c r="R57" t="s" s="14">
        <v>390</v>
      </c>
      <c r="S57" t="s" s="14">
        <v>391</v>
      </c>
      <c r="T57" t="s" s="17">
        <v>43</v>
      </c>
      <c r="U57" t="s" s="14">
        <v>392</v>
      </c>
      <c r="V57" t="s" s="14">
        <v>258</v>
      </c>
      <c r="W57" t="s" s="14">
        <v>94</v>
      </c>
      <c r="X57" t="s" s="14">
        <v>23</v>
      </c>
      <c r="Y57" s="15"/>
      <c r="Z57" t="s" s="14">
        <v>393</v>
      </c>
      <c r="AA57" t="s" s="14">
        <v>394</v>
      </c>
      <c r="AB57" t="s" s="14">
        <v>395</v>
      </c>
      <c r="AC57" s="15">
        <v>42370</v>
      </c>
      <c r="AD57" s="15">
        <v>43465</v>
      </c>
      <c r="AE57" t="s" s="14">
        <v>50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ht="15" customHeight="1">
      <c r="A58" s="6">
        <v>57</v>
      </c>
      <c r="B58" t="s" s="14">
        <v>31</v>
      </c>
      <c r="C58" t="s" s="14">
        <v>366</v>
      </c>
      <c r="D58" s="15"/>
      <c r="E58" t="s" s="14">
        <v>396</v>
      </c>
      <c r="F58" t="s" s="14">
        <v>397</v>
      </c>
      <c r="G58" t="s" s="14">
        <v>65</v>
      </c>
      <c r="H58" t="s" s="14">
        <v>374</v>
      </c>
      <c r="I58" t="s" s="14">
        <v>37</v>
      </c>
      <c r="J58" t="s" s="14">
        <v>38</v>
      </c>
      <c r="K58" s="15">
        <v>42135</v>
      </c>
      <c r="L58" s="16">
        <f>ROUND(DAYS360(K58,TODAY())/360,2)</f>
        <v>3.44</v>
      </c>
      <c r="M58" t="s" s="14">
        <f>IF(L58&gt;5,"5年以上",IF(L58&gt;2,"2-5年",IF(L58&gt;1,"1-2年",IF(L58&gt;0.5,"6-12个月",IF(L58&gt;0.25,"3-6个月","0-3个月")))))</f>
        <v>121</v>
      </c>
      <c r="N58" s="18"/>
      <c r="O58" s="15">
        <v>32105</v>
      </c>
      <c r="P58" s="16">
        <f>ROUND(DAYS360(O58,TODAY(),0)/360,2)</f>
        <v>30.91</v>
      </c>
      <c r="Q58" t="s" s="14">
        <f>IF(P58&gt;40,"40岁以上",IF(P58&gt;30,"30-40岁",IF(P58&gt;25,"25-30岁","25岁以下")))</f>
        <v>136</v>
      </c>
      <c r="R58" t="s" s="14">
        <v>398</v>
      </c>
      <c r="S58" t="s" s="14">
        <v>399</v>
      </c>
      <c r="T58" t="s" s="17">
        <v>43</v>
      </c>
      <c r="U58" t="s" s="14">
        <v>124</v>
      </c>
      <c r="V58" t="s" s="14">
        <v>400</v>
      </c>
      <c r="W58" t="s" s="14">
        <v>94</v>
      </c>
      <c r="X58" t="s" s="14">
        <v>23</v>
      </c>
      <c r="Y58" s="15"/>
      <c r="Z58" t="s" s="14">
        <v>43</v>
      </c>
      <c r="AA58" t="s" s="14">
        <v>401</v>
      </c>
      <c r="AB58" t="s" s="14">
        <v>402</v>
      </c>
      <c r="AC58" s="15">
        <v>42370</v>
      </c>
      <c r="AD58" s="15">
        <v>43465</v>
      </c>
      <c r="AE58" t="s" s="14">
        <v>50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ht="15" customHeight="1">
      <c r="A59" s="6">
        <v>58</v>
      </c>
      <c r="B59" t="s" s="14">
        <v>31</v>
      </c>
      <c r="C59" t="s" s="14">
        <v>366</v>
      </c>
      <c r="D59" s="15"/>
      <c r="E59" t="s" s="14">
        <v>403</v>
      </c>
      <c r="F59" t="s" s="14">
        <v>404</v>
      </c>
      <c r="G59" t="s" s="14">
        <v>65</v>
      </c>
      <c r="H59" t="s" s="14">
        <v>374</v>
      </c>
      <c r="I59" t="s" s="14">
        <v>37</v>
      </c>
      <c r="J59" t="s" s="14">
        <v>38</v>
      </c>
      <c r="K59" s="15">
        <v>43187</v>
      </c>
      <c r="L59" s="16">
        <f>ROUND(DAYS360(K59,TODAY())/360,2)</f>
        <v>0.5599999999999999</v>
      </c>
      <c r="M59" t="s" s="14">
        <f>IF(L59&gt;5,"5年以上",IF(L59&gt;2,"2-5年",IF(L59&gt;1,"1-2年",IF(L59&gt;0.5,"6-12个月",IF(L59&gt;0.25,"3-6个月","0-3个月")))))</f>
        <v>39</v>
      </c>
      <c r="N59" s="18"/>
      <c r="O59" s="15">
        <v>33922</v>
      </c>
      <c r="P59" s="16">
        <f>ROUND(DAYS360(O59,TODAY(),0)/360,2)</f>
        <v>25.93</v>
      </c>
      <c r="Q59" t="s" s="14">
        <f>IF(P59&gt;40,"40岁以上",IF(P59&gt;30,"30-40岁",IF(P59&gt;25,"25-30岁","25岁以下")))</f>
        <v>41</v>
      </c>
      <c r="R59" t="s" s="14">
        <v>405</v>
      </c>
      <c r="S59" t="s" s="14">
        <v>406</v>
      </c>
      <c r="T59" t="s" s="17">
        <v>43</v>
      </c>
      <c r="U59" t="s" s="14">
        <v>407</v>
      </c>
      <c r="V59" s="15"/>
      <c r="W59" t="s" s="14">
        <v>46</v>
      </c>
      <c r="X59" t="s" s="14">
        <v>47</v>
      </c>
      <c r="Y59" s="15"/>
      <c r="Z59" t="s" s="14">
        <v>408</v>
      </c>
      <c r="AA59" t="s" s="14">
        <v>409</v>
      </c>
      <c r="AB59" s="16">
        <v>18327695113</v>
      </c>
      <c r="AC59" s="15">
        <v>43187</v>
      </c>
      <c r="AD59" s="15">
        <v>44282</v>
      </c>
      <c r="AE59" t="s" s="14">
        <v>50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ht="15" customHeight="1">
      <c r="A60" s="6">
        <v>59</v>
      </c>
      <c r="B60" t="s" s="14">
        <v>31</v>
      </c>
      <c r="C60" t="s" s="14">
        <v>366</v>
      </c>
      <c r="D60" s="15"/>
      <c r="E60" t="s" s="14">
        <v>410</v>
      </c>
      <c r="F60" t="s" s="14">
        <v>411</v>
      </c>
      <c r="G60" t="s" s="14">
        <v>65</v>
      </c>
      <c r="H60" t="s" s="14">
        <v>374</v>
      </c>
      <c r="I60" t="s" s="14">
        <v>37</v>
      </c>
      <c r="J60" t="s" s="14">
        <v>38</v>
      </c>
      <c r="K60" s="15">
        <v>43213</v>
      </c>
      <c r="L60" s="16">
        <f>ROUND(DAYS360(K60,TODAY())/360,2)</f>
        <v>0.49</v>
      </c>
      <c r="M60" t="s" s="14">
        <f>IF(L60&gt;5,"5年以上",IF(L60&gt;2,"2-5年",IF(L60&gt;1,"1-2年",IF(L60&gt;0.5,"6-12个月",IF(L60&gt;0.25,"3-6个月","0-3个月")))))</f>
        <v>66</v>
      </c>
      <c r="N60" s="18"/>
      <c r="O60" s="15">
        <v>34311</v>
      </c>
      <c r="P60" s="16">
        <f>ROUND(DAYS360(O60,TODAY(),0)/360,2)</f>
        <v>24.87</v>
      </c>
      <c r="Q60" t="s" s="14">
        <f>IF(P60&gt;40,"40岁以上",IF(P60&gt;30,"30-40岁",IF(P60&gt;25,"25-30岁","25岁以下")))</f>
        <v>83</v>
      </c>
      <c r="R60" t="s" s="14">
        <v>412</v>
      </c>
      <c r="S60" t="s" s="14">
        <v>413</v>
      </c>
      <c r="T60" t="s" s="17">
        <v>43</v>
      </c>
      <c r="U60" t="s" s="14">
        <v>414</v>
      </c>
      <c r="V60" t="s" s="14">
        <v>415</v>
      </c>
      <c r="W60" t="s" s="14">
        <v>46</v>
      </c>
      <c r="X60" t="s" s="14">
        <v>47</v>
      </c>
      <c r="Y60" s="15"/>
      <c r="Z60" t="s" s="14">
        <v>43</v>
      </c>
      <c r="AA60" t="s" s="14">
        <v>416</v>
      </c>
      <c r="AB60" s="16">
        <v>13508635251</v>
      </c>
      <c r="AC60" s="15">
        <v>43213</v>
      </c>
      <c r="AD60" s="15">
        <v>44308</v>
      </c>
      <c r="AE60" t="s" s="14">
        <v>50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ht="15" customHeight="1">
      <c r="A61" s="6">
        <v>60</v>
      </c>
      <c r="B61" t="s" s="14">
        <v>31</v>
      </c>
      <c r="C61" t="s" s="14">
        <v>366</v>
      </c>
      <c r="D61" s="15"/>
      <c r="E61" t="s" s="14">
        <v>417</v>
      </c>
      <c r="F61" t="s" s="14">
        <v>418</v>
      </c>
      <c r="G61" t="s" s="14">
        <v>65</v>
      </c>
      <c r="H61" t="s" s="14">
        <v>374</v>
      </c>
      <c r="I61" t="s" s="14">
        <v>37</v>
      </c>
      <c r="J61" t="s" s="14">
        <v>38</v>
      </c>
      <c r="K61" s="15">
        <v>43329</v>
      </c>
      <c r="L61" s="16">
        <f>ROUND(DAYS360(K61,TODAY())/360,2)</f>
        <v>0.18</v>
      </c>
      <c r="M61" t="s" s="14">
        <f>IF(L61&gt;5,"5年以上",IF(L61&gt;2,"2-5年",IF(L61&gt;1,"1-2年",IF(L61&gt;0.5,"6-12个月",IF(L61&gt;0.25,"3-6个月","0-3个月")))))</f>
        <v>73</v>
      </c>
      <c r="N61" s="18"/>
      <c r="O61" s="15">
        <v>35181</v>
      </c>
      <c r="P61" s="16">
        <f>ROUND(DAYS360(O61,TODAY(),0)/360,2)</f>
        <v>22.48</v>
      </c>
      <c r="Q61" t="s" s="14">
        <f>IF(P61&gt;40,"40岁以上",IF(P61&gt;30,"30-40岁",IF(P61&gt;25,"25-30岁","25岁以下")))</f>
        <v>83</v>
      </c>
      <c r="R61" s="16">
        <v>15327430225</v>
      </c>
      <c r="S61" t="s" s="14">
        <v>419</v>
      </c>
      <c r="T61" t="s" s="17">
        <v>43</v>
      </c>
      <c r="U61" t="s" s="14">
        <v>420</v>
      </c>
      <c r="V61" t="s" s="14">
        <v>421</v>
      </c>
      <c r="W61" t="s" s="14">
        <v>46</v>
      </c>
      <c r="X61" t="s" s="14">
        <v>47</v>
      </c>
      <c r="Y61" s="15">
        <v>42887</v>
      </c>
      <c r="Z61" t="s" s="14">
        <v>422</v>
      </c>
      <c r="AA61" t="s" s="14">
        <v>423</v>
      </c>
      <c r="AB61" s="16">
        <v>13797171824</v>
      </c>
      <c r="AC61" s="15">
        <v>43329</v>
      </c>
      <c r="AD61" s="15">
        <v>44425</v>
      </c>
      <c r="AE61" t="s" s="14">
        <v>50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ht="15" customHeight="1">
      <c r="A62" s="5"/>
      <c r="B62" s="7"/>
      <c r="C62" s="7"/>
      <c r="D62" s="7"/>
      <c r="E62" s="19"/>
      <c r="F62" s="7"/>
      <c r="G62" s="7"/>
      <c r="H62" s="7"/>
      <c r="I62" s="11"/>
      <c r="J62" s="10"/>
      <c r="K62" s="7"/>
      <c r="L62" s="7"/>
      <c r="M62" s="7"/>
      <c r="N62" s="11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ht="15" customHeight="1">
      <c r="A63" s="5"/>
      <c r="B63" s="7"/>
      <c r="C63" s="7"/>
      <c r="D63" s="7"/>
      <c r="E63" s="20"/>
      <c r="F63" s="7"/>
      <c r="G63" s="7"/>
      <c r="H63" s="7"/>
      <c r="I63" s="11"/>
      <c r="J63" s="10"/>
      <c r="K63" s="7"/>
      <c r="L63" s="7"/>
      <c r="M63" s="7"/>
      <c r="N63" s="11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ht="15" customHeight="1">
      <c r="A64" s="5"/>
      <c r="B64" s="7"/>
      <c r="C64" s="7"/>
      <c r="D64" s="7"/>
      <c r="E64" s="20"/>
      <c r="F64" s="7"/>
      <c r="G64" s="7"/>
      <c r="H64" s="7"/>
      <c r="I64" s="11"/>
      <c r="J64" s="10"/>
      <c r="K64" s="7"/>
      <c r="L64" s="7"/>
      <c r="M64" s="7"/>
      <c r="N64" s="11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ht="15" customHeight="1">
      <c r="A65" s="5"/>
      <c r="B65" s="7"/>
      <c r="C65" s="7"/>
      <c r="D65" s="7"/>
      <c r="E65" s="20"/>
      <c r="F65" s="7"/>
      <c r="G65" s="7"/>
      <c r="H65" s="7"/>
      <c r="I65" s="11"/>
      <c r="J65" s="10"/>
      <c r="K65" s="7"/>
      <c r="L65" s="7"/>
      <c r="M65" s="7"/>
      <c r="N65" s="11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ht="15" customHeight="1">
      <c r="A66" s="5"/>
      <c r="B66" s="7"/>
      <c r="C66" s="7"/>
      <c r="D66" s="7"/>
      <c r="E66" s="20"/>
      <c r="F66" s="7"/>
      <c r="G66" s="7"/>
      <c r="H66" s="7"/>
      <c r="I66" s="11"/>
      <c r="J66" s="10"/>
      <c r="K66" s="7"/>
      <c r="L66" s="7"/>
      <c r="M66" s="7"/>
      <c r="N66" s="11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ht="15" customHeight="1">
      <c r="A67" s="5"/>
      <c r="B67" s="7"/>
      <c r="C67" s="7"/>
      <c r="D67" s="7"/>
      <c r="E67" s="20"/>
      <c r="F67" s="7"/>
      <c r="G67" s="7"/>
      <c r="H67" s="7"/>
      <c r="I67" s="11"/>
      <c r="J67" s="10"/>
      <c r="K67" s="7"/>
      <c r="L67" s="7"/>
      <c r="M67" s="7"/>
      <c r="N67" s="11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ht="15" customHeight="1">
      <c r="A68" s="5"/>
      <c r="B68" s="7"/>
      <c r="C68" s="7"/>
      <c r="D68" s="7"/>
      <c r="E68" s="20"/>
      <c r="F68" s="7"/>
      <c r="G68" s="7"/>
      <c r="H68" s="7"/>
      <c r="I68" s="11"/>
      <c r="J68" s="10"/>
      <c r="K68" s="7"/>
      <c r="L68" s="7"/>
      <c r="M68" s="7"/>
      <c r="N68" s="11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ht="15" customHeight="1">
      <c r="A69" s="5"/>
      <c r="B69" s="7"/>
      <c r="C69" s="7"/>
      <c r="D69" s="7"/>
      <c r="E69" s="20"/>
      <c r="F69" s="7"/>
      <c r="G69" s="7"/>
      <c r="H69" s="7"/>
      <c r="I69" s="11"/>
      <c r="J69" s="10"/>
      <c r="K69" s="7"/>
      <c r="L69" s="7"/>
      <c r="M69" s="7"/>
      <c r="N69" s="11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ht="15" customHeight="1">
      <c r="A70" s="5"/>
      <c r="B70" s="7"/>
      <c r="C70" s="7"/>
      <c r="D70" s="7"/>
      <c r="E70" s="20"/>
      <c r="F70" s="7"/>
      <c r="G70" s="7"/>
      <c r="H70" s="7"/>
      <c r="I70" s="11"/>
      <c r="J70" s="10"/>
      <c r="K70" s="7"/>
      <c r="L70" s="7"/>
      <c r="M70" s="7"/>
      <c r="N70" s="11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ht="15" customHeight="1">
      <c r="A71" s="5"/>
      <c r="B71" s="7"/>
      <c r="C71" s="7"/>
      <c r="D71" s="7"/>
      <c r="E71" s="21"/>
      <c r="F71" s="22"/>
      <c r="G71" s="7"/>
      <c r="H71" s="7"/>
      <c r="I71" s="7"/>
      <c r="J71" s="11"/>
      <c r="K71" s="7"/>
      <c r="L71" s="7"/>
      <c r="M71" s="7"/>
      <c r="N71" s="11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ht="15" customHeight="1">
      <c r="A72" s="5"/>
      <c r="B72" s="7"/>
      <c r="C72" s="7"/>
      <c r="D72" s="7"/>
      <c r="E72" s="21"/>
      <c r="F72" s="22"/>
      <c r="G72" s="7"/>
      <c r="H72" s="7"/>
      <c r="I72" s="7"/>
      <c r="J72" s="11"/>
      <c r="K72" s="7"/>
      <c r="L72" s="7"/>
      <c r="M72" s="7"/>
      <c r="N72" s="11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ht="15" customHeight="1">
      <c r="A73" s="5"/>
      <c r="B73" s="7"/>
      <c r="C73" s="7"/>
      <c r="D73" s="7"/>
      <c r="E73" s="21"/>
      <c r="F73" s="22"/>
      <c r="G73" s="7"/>
      <c r="H73" s="7"/>
      <c r="I73" s="7"/>
      <c r="J73" s="11"/>
      <c r="K73" s="7"/>
      <c r="L73" s="7"/>
      <c r="M73" s="7"/>
      <c r="N73" s="11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ht="15" customHeight="1">
      <c r="A74" s="5"/>
      <c r="B74" s="7"/>
      <c r="C74" s="7"/>
      <c r="D74" s="7"/>
      <c r="E74" s="21"/>
      <c r="F74" s="22"/>
      <c r="G74" s="7"/>
      <c r="H74" s="7"/>
      <c r="I74" s="7"/>
      <c r="J74" s="11"/>
      <c r="K74" s="7"/>
      <c r="L74" s="7"/>
      <c r="M74" s="7"/>
      <c r="N74" s="11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ht="15" customHeight="1">
      <c r="A75" s="5"/>
      <c r="B75" s="7"/>
      <c r="C75" s="7"/>
      <c r="D75" s="7"/>
      <c r="E75" s="21"/>
      <c r="F75" s="22"/>
      <c r="G75" s="7"/>
      <c r="H75" s="7"/>
      <c r="I75" s="7"/>
      <c r="J75" s="11"/>
      <c r="K75" s="7"/>
      <c r="L75" s="7"/>
      <c r="M75" s="7"/>
      <c r="N75" s="11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ht="15" customHeight="1">
      <c r="A76" s="5"/>
      <c r="B76" s="7"/>
      <c r="C76" s="7"/>
      <c r="D76" s="7"/>
      <c r="E76" s="21"/>
      <c r="F76" s="22"/>
      <c r="G76" s="7"/>
      <c r="H76" s="7"/>
      <c r="I76" s="7"/>
      <c r="J76" s="11"/>
      <c r="K76" s="7"/>
      <c r="L76" s="7"/>
      <c r="M76" s="7"/>
      <c r="N76" s="11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ht="15" customHeight="1">
      <c r="A77" s="5"/>
      <c r="B77" s="7"/>
      <c r="C77" s="7"/>
      <c r="D77" s="7"/>
      <c r="E77" s="21"/>
      <c r="F77" s="22"/>
      <c r="G77" s="7"/>
      <c r="H77" s="7"/>
      <c r="I77" s="7"/>
      <c r="J77" s="11"/>
      <c r="K77" s="7"/>
      <c r="L77" s="7"/>
      <c r="M77" s="7"/>
      <c r="N77" s="11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ht="15" customHeight="1">
      <c r="A78" s="5"/>
      <c r="B78" s="7"/>
      <c r="C78" s="7"/>
      <c r="D78" s="7"/>
      <c r="E78" s="21"/>
      <c r="F78" s="22"/>
      <c r="G78" s="7"/>
      <c r="H78" s="7"/>
      <c r="I78" s="7"/>
      <c r="J78" s="11"/>
      <c r="K78" s="7"/>
      <c r="L78" s="7"/>
      <c r="M78" s="7"/>
      <c r="N78" s="11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ht="15" customHeight="1">
      <c r="A79" s="5"/>
      <c r="B79" s="7"/>
      <c r="C79" s="7"/>
      <c r="D79" s="7"/>
      <c r="E79" s="21"/>
      <c r="F79" s="22"/>
      <c r="G79" s="7"/>
      <c r="H79" s="7"/>
      <c r="I79" s="7"/>
      <c r="J79" s="11"/>
      <c r="K79" s="7"/>
      <c r="L79" s="7"/>
      <c r="M79" s="7"/>
      <c r="N79" s="11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ht="15" customHeight="1">
      <c r="A80" s="5"/>
      <c r="B80" s="7"/>
      <c r="C80" s="7"/>
      <c r="D80" s="7"/>
      <c r="E80" s="21"/>
      <c r="F80" s="22"/>
      <c r="G80" s="7"/>
      <c r="H80" s="7"/>
      <c r="I80" s="7"/>
      <c r="J80" s="11"/>
      <c r="K80" s="7"/>
      <c r="L80" s="7"/>
      <c r="M80" s="7"/>
      <c r="N80" s="11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ht="15" customHeight="1">
      <c r="A81" s="5"/>
      <c r="B81" s="7"/>
      <c r="C81" s="7"/>
      <c r="D81" s="7"/>
      <c r="E81" s="21"/>
      <c r="F81" s="22"/>
      <c r="G81" s="7"/>
      <c r="H81" s="7"/>
      <c r="I81" s="7"/>
      <c r="J81" s="11"/>
      <c r="K81" s="7"/>
      <c r="L81" s="7"/>
      <c r="M81" s="7"/>
      <c r="N81" s="11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ht="15" customHeight="1">
      <c r="A82" s="5"/>
      <c r="B82" s="7"/>
      <c r="C82" s="7"/>
      <c r="D82" s="7"/>
      <c r="E82" s="21"/>
      <c r="F82" s="22"/>
      <c r="G82" s="7"/>
      <c r="H82" s="7"/>
      <c r="I82" s="7"/>
      <c r="J82" s="11"/>
      <c r="K82" s="7"/>
      <c r="L82" s="7"/>
      <c r="M82" s="7"/>
      <c r="N82" s="11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ht="15" customHeight="1">
      <c r="A83" s="5"/>
      <c r="B83" s="7"/>
      <c r="C83" s="7"/>
      <c r="D83" s="7"/>
      <c r="E83" s="21"/>
      <c r="F83" s="22"/>
      <c r="G83" s="7"/>
      <c r="H83" s="7"/>
      <c r="I83" s="7"/>
      <c r="J83" s="11"/>
      <c r="K83" s="7"/>
      <c r="L83" s="7"/>
      <c r="M83" s="7"/>
      <c r="N83" s="11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ht="15" customHeight="1">
      <c r="A84" s="5"/>
      <c r="B84" s="7"/>
      <c r="C84" s="7"/>
      <c r="D84" s="7"/>
      <c r="E84" s="21"/>
      <c r="F84" s="22"/>
      <c r="G84" s="7"/>
      <c r="H84" s="7"/>
      <c r="I84" s="7"/>
      <c r="J84" s="11"/>
      <c r="K84" s="7"/>
      <c r="L84" s="7"/>
      <c r="M84" s="7"/>
      <c r="N84" s="11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ht="15" customHeight="1">
      <c r="A85" s="5"/>
      <c r="B85" s="7"/>
      <c r="C85" s="7"/>
      <c r="D85" s="7"/>
      <c r="E85" s="21"/>
      <c r="F85" s="22"/>
      <c r="G85" s="7"/>
      <c r="H85" s="7"/>
      <c r="I85" s="7"/>
      <c r="J85" s="11"/>
      <c r="K85" s="7"/>
      <c r="L85" s="7"/>
      <c r="M85" s="7"/>
      <c r="N85" s="11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ht="15" customHeight="1">
      <c r="A86" s="5"/>
      <c r="B86" s="7"/>
      <c r="C86" s="7"/>
      <c r="D86" s="7"/>
      <c r="E86" s="21"/>
      <c r="F86" s="22"/>
      <c r="G86" s="7"/>
      <c r="H86" s="7"/>
      <c r="I86" s="7"/>
      <c r="J86" s="11"/>
      <c r="K86" s="7"/>
      <c r="L86" s="7"/>
      <c r="M86" s="7"/>
      <c r="N86" s="11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ht="15" customHeight="1">
      <c r="A87" s="5"/>
      <c r="B87" s="7"/>
      <c r="C87" s="7"/>
      <c r="D87" s="7"/>
      <c r="E87" s="21"/>
      <c r="F87" s="22"/>
      <c r="G87" s="7"/>
      <c r="H87" s="7"/>
      <c r="I87" s="7"/>
      <c r="J87" s="11"/>
      <c r="K87" s="7"/>
      <c r="L87" s="7"/>
      <c r="M87" s="7"/>
      <c r="N87" s="11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ht="15" customHeight="1">
      <c r="A88" s="5"/>
      <c r="B88" s="7"/>
      <c r="C88" s="7"/>
      <c r="D88" s="7"/>
      <c r="E88" s="21"/>
      <c r="F88" s="22"/>
      <c r="G88" s="7"/>
      <c r="H88" s="7"/>
      <c r="I88" s="7"/>
      <c r="J88" s="11"/>
      <c r="K88" s="7"/>
      <c r="L88" s="7"/>
      <c r="M88" s="7"/>
      <c r="N88" s="11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ht="15" customHeight="1">
      <c r="A89" s="5"/>
      <c r="B89" s="7"/>
      <c r="C89" s="7"/>
      <c r="D89" s="7"/>
      <c r="E89" s="21"/>
      <c r="F89" s="22"/>
      <c r="G89" s="7"/>
      <c r="H89" s="7"/>
      <c r="I89" s="7"/>
      <c r="J89" s="11"/>
      <c r="K89" s="7"/>
      <c r="L89" s="7"/>
      <c r="M89" s="7"/>
      <c r="N89" s="11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ht="15" customHeight="1">
      <c r="A90" s="5"/>
      <c r="B90" s="7"/>
      <c r="C90" s="7"/>
      <c r="D90" s="7"/>
      <c r="E90" s="21"/>
      <c r="F90" s="22"/>
      <c r="G90" s="7"/>
      <c r="H90" s="7"/>
      <c r="I90" s="7"/>
      <c r="J90" s="11"/>
      <c r="K90" s="7"/>
      <c r="L90" s="7"/>
      <c r="M90" s="7"/>
      <c r="N90" s="11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ht="15" customHeight="1">
      <c r="A91" s="5"/>
      <c r="B91" s="7"/>
      <c r="C91" s="7"/>
      <c r="D91" s="7"/>
      <c r="E91" s="21"/>
      <c r="F91" s="22"/>
      <c r="G91" s="7"/>
      <c r="H91" s="7"/>
      <c r="I91" s="7"/>
      <c r="J91" s="11"/>
      <c r="K91" s="7"/>
      <c r="L91" s="7"/>
      <c r="M91" s="7"/>
      <c r="N91" s="11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ht="15" customHeight="1">
      <c r="A92" s="5"/>
      <c r="B92" s="7"/>
      <c r="C92" s="7"/>
      <c r="D92" s="7"/>
      <c r="E92" s="21"/>
      <c r="F92" s="22"/>
      <c r="G92" s="7"/>
      <c r="H92" s="7"/>
      <c r="I92" s="7"/>
      <c r="J92" s="11"/>
      <c r="K92" s="7"/>
      <c r="L92" s="7"/>
      <c r="M92" s="7"/>
      <c r="N92" s="11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ht="15" customHeight="1">
      <c r="A93" s="5"/>
      <c r="B93" s="7"/>
      <c r="C93" s="7"/>
      <c r="D93" s="7"/>
      <c r="E93" s="21"/>
      <c r="F93" s="22"/>
      <c r="G93" s="7"/>
      <c r="H93" s="7"/>
      <c r="I93" s="7"/>
      <c r="J93" s="11"/>
      <c r="K93" s="7"/>
      <c r="L93" s="7"/>
      <c r="M93" s="7"/>
      <c r="N93" s="11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ht="15" customHeight="1">
      <c r="A94" s="5"/>
      <c r="B94" s="7"/>
      <c r="C94" s="7"/>
      <c r="D94" s="7"/>
      <c r="E94" s="21"/>
      <c r="F94" s="22"/>
      <c r="G94" s="7"/>
      <c r="H94" s="7"/>
      <c r="I94" s="7"/>
      <c r="J94" s="11"/>
      <c r="K94" s="7"/>
      <c r="L94" s="7"/>
      <c r="M94" s="7"/>
      <c r="N94" s="11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ht="15" customHeight="1">
      <c r="A95" s="5"/>
      <c r="B95" s="7"/>
      <c r="C95" s="7"/>
      <c r="D95" s="7"/>
      <c r="E95" s="21"/>
      <c r="F95" s="22"/>
      <c r="G95" s="7"/>
      <c r="H95" s="7"/>
      <c r="I95" s="7"/>
      <c r="J95" s="11"/>
      <c r="K95" s="7"/>
      <c r="L95" s="7"/>
      <c r="M95" s="7"/>
      <c r="N95" s="11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ht="15" customHeight="1">
      <c r="A96" s="5"/>
      <c r="B96" s="7"/>
      <c r="C96" s="7"/>
      <c r="D96" s="7"/>
      <c r="E96" s="21"/>
      <c r="F96" s="22"/>
      <c r="G96" s="7"/>
      <c r="H96" s="7"/>
      <c r="I96" s="7"/>
      <c r="J96" s="11"/>
      <c r="K96" s="7"/>
      <c r="L96" s="7"/>
      <c r="M96" s="7"/>
      <c r="N96" s="11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ht="15" customHeight="1">
      <c r="A97" s="5"/>
      <c r="B97" s="7"/>
      <c r="C97" s="7"/>
      <c r="D97" s="7"/>
      <c r="E97" s="21"/>
      <c r="F97" s="22"/>
      <c r="G97" s="7"/>
      <c r="H97" s="7"/>
      <c r="I97" s="7"/>
      <c r="J97" s="11"/>
      <c r="K97" s="7"/>
      <c r="L97" s="7"/>
      <c r="M97" s="7"/>
      <c r="N97" s="11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ht="15" customHeight="1">
      <c r="A98" s="5"/>
      <c r="B98" s="7"/>
      <c r="C98" s="7"/>
      <c r="D98" s="7"/>
      <c r="E98" s="21"/>
      <c r="F98" s="22"/>
      <c r="G98" s="7"/>
      <c r="H98" s="7"/>
      <c r="I98" s="7"/>
      <c r="J98" s="11"/>
      <c r="K98" s="7"/>
      <c r="L98" s="7"/>
      <c r="M98" s="7"/>
      <c r="N98" s="11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ht="15" customHeight="1">
      <c r="A99" s="5"/>
      <c r="B99" s="7"/>
      <c r="C99" s="7"/>
      <c r="D99" s="7"/>
      <c r="E99" s="21"/>
      <c r="F99" s="22"/>
      <c r="G99" s="7"/>
      <c r="H99" s="7"/>
      <c r="I99" s="7"/>
      <c r="J99" s="11"/>
      <c r="K99" s="7"/>
      <c r="L99" s="7"/>
      <c r="M99" s="7"/>
      <c r="N99" s="11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ht="15" customHeight="1">
      <c r="A100" s="5"/>
      <c r="B100" s="7"/>
      <c r="C100" s="7"/>
      <c r="D100" s="7"/>
      <c r="E100" s="21"/>
      <c r="F100" s="22"/>
      <c r="G100" s="7"/>
      <c r="H100" s="7"/>
      <c r="I100" s="7"/>
      <c r="J100" s="11"/>
      <c r="K100" s="7"/>
      <c r="L100" s="7"/>
      <c r="M100" s="7"/>
      <c r="N100" s="11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ht="15" customHeight="1">
      <c r="A101" s="5"/>
      <c r="B101" s="7"/>
      <c r="C101" s="7"/>
      <c r="D101" s="7"/>
      <c r="E101" s="21"/>
      <c r="F101" s="22"/>
      <c r="G101" s="7"/>
      <c r="H101" s="7"/>
      <c r="I101" s="7"/>
      <c r="J101" s="11"/>
      <c r="K101" s="7"/>
      <c r="L101" s="7"/>
      <c r="M101" s="7"/>
      <c r="N101" s="11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ht="15" customHeight="1">
      <c r="A102" s="5"/>
      <c r="B102" s="7"/>
      <c r="C102" s="7"/>
      <c r="D102" s="7"/>
      <c r="E102" s="21"/>
      <c r="F102" s="22"/>
      <c r="G102" s="7"/>
      <c r="H102" s="7"/>
      <c r="I102" s="7"/>
      <c r="J102" s="11"/>
      <c r="K102" s="7"/>
      <c r="L102" s="7"/>
      <c r="M102" s="7"/>
      <c r="N102" s="11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ht="15" customHeight="1">
      <c r="A103" s="5"/>
      <c r="B103" s="7"/>
      <c r="C103" s="7"/>
      <c r="D103" s="7"/>
      <c r="E103" s="21"/>
      <c r="F103" s="22"/>
      <c r="G103" s="7"/>
      <c r="H103" s="7"/>
      <c r="I103" s="7"/>
      <c r="J103" s="11"/>
      <c r="K103" s="7"/>
      <c r="L103" s="7"/>
      <c r="M103" s="7"/>
      <c r="N103" s="11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ht="15" customHeight="1">
      <c r="A104" s="5"/>
      <c r="B104" s="7"/>
      <c r="C104" s="7"/>
      <c r="D104" s="7"/>
      <c r="E104" s="21"/>
      <c r="F104" s="22"/>
      <c r="G104" s="7"/>
      <c r="H104" s="7"/>
      <c r="I104" s="7"/>
      <c r="J104" s="11"/>
      <c r="K104" s="7"/>
      <c r="L104" s="7"/>
      <c r="M104" s="7"/>
      <c r="N104" s="11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ht="15" customHeight="1">
      <c r="A105" s="5"/>
      <c r="B105" s="7"/>
      <c r="C105" s="7"/>
      <c r="D105" s="7"/>
      <c r="E105" s="21"/>
      <c r="F105" s="22"/>
      <c r="G105" s="7"/>
      <c r="H105" s="7"/>
      <c r="I105" s="7"/>
      <c r="J105" s="11"/>
      <c r="K105" s="7"/>
      <c r="L105" s="7"/>
      <c r="M105" s="7"/>
      <c r="N105" s="11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ht="15" customHeight="1">
      <c r="A106" s="5"/>
      <c r="B106" s="7"/>
      <c r="C106" s="7"/>
      <c r="D106" s="7"/>
      <c r="E106" s="21"/>
      <c r="F106" s="22"/>
      <c r="G106" s="7"/>
      <c r="H106" s="7"/>
      <c r="I106" s="7"/>
      <c r="J106" s="11"/>
      <c r="K106" s="7"/>
      <c r="L106" s="7"/>
      <c r="M106" s="7"/>
      <c r="N106" s="11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ht="15" customHeight="1">
      <c r="A107" s="5"/>
      <c r="B107" s="7"/>
      <c r="C107" s="7"/>
      <c r="D107" s="7"/>
      <c r="E107" s="21"/>
      <c r="F107" s="22"/>
      <c r="G107" s="7"/>
      <c r="H107" s="7"/>
      <c r="I107" s="7"/>
      <c r="J107" s="11"/>
      <c r="K107" s="7"/>
      <c r="L107" s="7"/>
      <c r="M107" s="7"/>
      <c r="N107" s="11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ht="15" customHeight="1">
      <c r="A108" s="5"/>
      <c r="B108" s="7"/>
      <c r="C108" s="7"/>
      <c r="D108" s="7"/>
      <c r="E108" s="21"/>
      <c r="F108" s="22"/>
      <c r="G108" s="7"/>
      <c r="H108" s="7"/>
      <c r="I108" s="7"/>
      <c r="J108" s="11"/>
      <c r="K108" s="7"/>
      <c r="L108" s="7"/>
      <c r="M108" s="7"/>
      <c r="N108" s="11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ht="15" customHeight="1">
      <c r="A109" s="5"/>
      <c r="B109" s="7"/>
      <c r="C109" s="7"/>
      <c r="D109" s="7"/>
      <c r="E109" s="21"/>
      <c r="F109" s="22"/>
      <c r="G109" s="7"/>
      <c r="H109" s="7"/>
      <c r="I109" s="7"/>
      <c r="J109" s="11"/>
      <c r="K109" s="7"/>
      <c r="L109" s="7"/>
      <c r="M109" s="7"/>
      <c r="N109" s="11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ht="15" customHeight="1">
      <c r="A110" s="5"/>
      <c r="B110" s="7"/>
      <c r="C110" s="7"/>
      <c r="D110" s="7"/>
      <c r="E110" s="21"/>
      <c r="F110" s="22"/>
      <c r="G110" s="7"/>
      <c r="H110" s="7"/>
      <c r="I110" s="7"/>
      <c r="J110" s="11"/>
      <c r="K110" s="7"/>
      <c r="L110" s="7"/>
      <c r="M110" s="7"/>
      <c r="N110" s="11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ht="15" customHeight="1">
      <c r="A111" s="5"/>
      <c r="B111" s="7"/>
      <c r="C111" s="7"/>
      <c r="D111" s="7"/>
      <c r="E111" s="21"/>
      <c r="F111" s="22"/>
      <c r="G111" s="7"/>
      <c r="H111" s="7"/>
      <c r="I111" s="7"/>
      <c r="J111" s="11"/>
      <c r="K111" s="7"/>
      <c r="L111" s="7"/>
      <c r="M111" s="7"/>
      <c r="N111" s="11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ht="15" customHeight="1">
      <c r="A112" s="5"/>
      <c r="B112" s="7"/>
      <c r="C112" s="7"/>
      <c r="D112" s="7"/>
      <c r="E112" s="21"/>
      <c r="F112" s="22"/>
      <c r="G112" s="7"/>
      <c r="H112" s="7"/>
      <c r="I112" s="7"/>
      <c r="J112" s="11"/>
      <c r="K112" s="7"/>
      <c r="L112" s="7"/>
      <c r="M112" s="7"/>
      <c r="N112" s="11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ht="15" customHeight="1">
      <c r="A113" s="5"/>
      <c r="B113" s="7"/>
      <c r="C113" s="7"/>
      <c r="D113" s="7"/>
      <c r="E113" s="21"/>
      <c r="F113" s="22"/>
      <c r="G113" s="7"/>
      <c r="H113" s="7"/>
      <c r="I113" s="7"/>
      <c r="J113" s="11"/>
      <c r="K113" s="7"/>
      <c r="L113" s="7"/>
      <c r="M113" s="7"/>
      <c r="N113" s="11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ht="15" customHeight="1">
      <c r="A114" s="5"/>
      <c r="B114" s="7"/>
      <c r="C114" s="7"/>
      <c r="D114" s="7"/>
      <c r="E114" s="21"/>
      <c r="F114" s="22"/>
      <c r="G114" s="7"/>
      <c r="H114" s="7"/>
      <c r="I114" s="7"/>
      <c r="J114" s="11"/>
      <c r="K114" s="7"/>
      <c r="L114" s="7"/>
      <c r="M114" s="7"/>
      <c r="N114" s="11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ht="15" customHeight="1">
      <c r="A115" s="5"/>
      <c r="B115" s="7"/>
      <c r="C115" s="7"/>
      <c r="D115" s="7"/>
      <c r="E115" s="21"/>
      <c r="F115" s="22"/>
      <c r="G115" s="7"/>
      <c r="H115" s="7"/>
      <c r="I115" s="7"/>
      <c r="J115" s="11"/>
      <c r="K115" s="7"/>
      <c r="L115" s="7"/>
      <c r="M115" s="7"/>
      <c r="N115" s="11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ht="15" customHeight="1">
      <c r="A116" s="5"/>
      <c r="B116" s="7"/>
      <c r="C116" s="7"/>
      <c r="D116" s="7"/>
      <c r="E116" s="21"/>
      <c r="F116" s="22"/>
      <c r="G116" s="7"/>
      <c r="H116" s="7"/>
      <c r="I116" s="7"/>
      <c r="J116" s="11"/>
      <c r="K116" s="7"/>
      <c r="L116" s="7"/>
      <c r="M116" s="7"/>
      <c r="N116" s="11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ht="15" customHeight="1">
      <c r="A117" s="5"/>
      <c r="B117" s="7"/>
      <c r="C117" s="7"/>
      <c r="D117" s="7"/>
      <c r="E117" s="21"/>
      <c r="F117" s="22"/>
      <c r="G117" s="7"/>
      <c r="H117" s="7"/>
      <c r="I117" s="7"/>
      <c r="J117" s="11"/>
      <c r="K117" s="7"/>
      <c r="L117" s="7"/>
      <c r="M117" s="7"/>
      <c r="N117" s="11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ht="15" customHeight="1">
      <c r="A118" s="5"/>
      <c r="B118" s="7"/>
      <c r="C118" s="7"/>
      <c r="D118" s="7"/>
      <c r="E118" s="21"/>
      <c r="F118" s="22"/>
      <c r="G118" s="7"/>
      <c r="H118" s="7"/>
      <c r="I118" s="7"/>
      <c r="J118" s="11"/>
      <c r="K118" s="7"/>
      <c r="L118" s="7"/>
      <c r="M118" s="7"/>
      <c r="N118" s="11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ht="15" customHeight="1">
      <c r="A119" s="5"/>
      <c r="B119" s="7"/>
      <c r="C119" s="7"/>
      <c r="D119" s="7"/>
      <c r="E119" s="21"/>
      <c r="F119" s="22"/>
      <c r="G119" s="7"/>
      <c r="H119" s="7"/>
      <c r="I119" s="7"/>
      <c r="J119" s="11"/>
      <c r="K119" s="7"/>
      <c r="L119" s="7"/>
      <c r="M119" s="7"/>
      <c r="N119" s="11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ht="15" customHeight="1">
      <c r="A120" s="5"/>
      <c r="B120" s="7"/>
      <c r="C120" s="7"/>
      <c r="D120" s="7"/>
      <c r="E120" s="21"/>
      <c r="F120" s="22"/>
      <c r="G120" s="7"/>
      <c r="H120" s="7"/>
      <c r="I120" s="7"/>
      <c r="J120" s="11"/>
      <c r="K120" s="7"/>
      <c r="L120" s="7"/>
      <c r="M120" s="7"/>
      <c r="N120" s="11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ht="15" customHeight="1">
      <c r="A121" s="5"/>
      <c r="B121" s="7"/>
      <c r="C121" s="7"/>
      <c r="D121" s="7"/>
      <c r="E121" s="21"/>
      <c r="F121" s="22"/>
      <c r="G121" s="7"/>
      <c r="H121" s="7"/>
      <c r="I121" s="7"/>
      <c r="J121" s="11"/>
      <c r="K121" s="7"/>
      <c r="L121" s="7"/>
      <c r="M121" s="7"/>
      <c r="N121" s="11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ht="15" customHeight="1">
      <c r="A122" s="5"/>
      <c r="B122" s="7"/>
      <c r="C122" s="7"/>
      <c r="D122" s="7"/>
      <c r="E122" s="21"/>
      <c r="F122" s="22"/>
      <c r="G122" s="7"/>
      <c r="H122" s="7"/>
      <c r="I122" s="7"/>
      <c r="J122" s="11"/>
      <c r="K122" s="7"/>
      <c r="L122" s="7"/>
      <c r="M122" s="7"/>
      <c r="N122" s="11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ht="15" customHeight="1">
      <c r="A123" s="5"/>
      <c r="B123" s="7"/>
      <c r="C123" s="7"/>
      <c r="D123" s="7"/>
      <c r="E123" s="21"/>
      <c r="F123" s="22"/>
      <c r="G123" s="7"/>
      <c r="H123" s="7"/>
      <c r="I123" s="7"/>
      <c r="J123" s="11"/>
      <c r="K123" s="7"/>
      <c r="L123" s="7"/>
      <c r="M123" s="7"/>
      <c r="N123" s="11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ht="15" customHeight="1">
      <c r="A124" s="5"/>
      <c r="B124" s="7"/>
      <c r="C124" s="7"/>
      <c r="D124" s="7"/>
      <c r="E124" s="21"/>
      <c r="F124" s="22"/>
      <c r="G124" s="7"/>
      <c r="H124" s="7"/>
      <c r="I124" s="7"/>
      <c r="J124" s="11"/>
      <c r="K124" s="7"/>
      <c r="L124" s="7"/>
      <c r="M124" s="7"/>
      <c r="N124" s="11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ht="15" customHeight="1">
      <c r="A125" s="5"/>
      <c r="B125" s="7"/>
      <c r="C125" s="7"/>
      <c r="D125" s="7"/>
      <c r="E125" s="21"/>
      <c r="F125" s="22"/>
      <c r="G125" s="7"/>
      <c r="H125" s="7"/>
      <c r="I125" s="7"/>
      <c r="J125" s="11"/>
      <c r="K125" s="7"/>
      <c r="L125" s="7"/>
      <c r="M125" s="7"/>
      <c r="N125" s="11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ht="15" customHeight="1">
      <c r="A126" s="5"/>
      <c r="B126" s="7"/>
      <c r="C126" s="7"/>
      <c r="D126" s="7"/>
      <c r="E126" s="21"/>
      <c r="F126" s="22"/>
      <c r="G126" s="7"/>
      <c r="H126" s="7"/>
      <c r="I126" s="7"/>
      <c r="J126" s="11"/>
      <c r="K126" s="7"/>
      <c r="L126" s="7"/>
      <c r="M126" s="7"/>
      <c r="N126" s="11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ht="15" customHeight="1">
      <c r="A127" s="5"/>
      <c r="B127" s="7"/>
      <c r="C127" s="7"/>
      <c r="D127" s="7"/>
      <c r="E127" s="21"/>
      <c r="F127" s="22"/>
      <c r="G127" s="7"/>
      <c r="H127" s="7"/>
      <c r="I127" s="7"/>
      <c r="J127" s="11"/>
      <c r="K127" s="7"/>
      <c r="L127" s="7"/>
      <c r="M127" s="7"/>
      <c r="N127" s="11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ht="15" customHeight="1">
      <c r="A128" s="5"/>
      <c r="B128" s="7"/>
      <c r="C128" s="7"/>
      <c r="D128" s="7"/>
      <c r="E128" s="21"/>
      <c r="F128" s="22"/>
      <c r="G128" s="7"/>
      <c r="H128" s="7"/>
      <c r="I128" s="7"/>
      <c r="J128" s="11"/>
      <c r="K128" s="7"/>
      <c r="L128" s="7"/>
      <c r="M128" s="7"/>
      <c r="N128" s="11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ht="15" customHeight="1">
      <c r="A129" s="5"/>
      <c r="B129" s="7"/>
      <c r="C129" s="7"/>
      <c r="D129" s="7"/>
      <c r="E129" s="21"/>
      <c r="F129" s="22"/>
      <c r="G129" s="7"/>
      <c r="H129" s="7"/>
      <c r="I129" s="7"/>
      <c r="J129" s="11"/>
      <c r="K129" s="7"/>
      <c r="L129" s="7"/>
      <c r="M129" s="7"/>
      <c r="N129" s="11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ht="15" customHeight="1">
      <c r="A130" s="5"/>
      <c r="B130" s="7"/>
      <c r="C130" s="7"/>
      <c r="D130" s="7"/>
      <c r="E130" s="21"/>
      <c r="F130" s="22"/>
      <c r="G130" s="7"/>
      <c r="H130" s="7"/>
      <c r="I130" s="7"/>
      <c r="J130" s="11"/>
      <c r="K130" s="7"/>
      <c r="L130" s="7"/>
      <c r="M130" s="7"/>
      <c r="N130" s="11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ht="15" customHeight="1">
      <c r="A131" s="5"/>
      <c r="B131" s="7"/>
      <c r="C131" s="7"/>
      <c r="D131" s="7"/>
      <c r="E131" s="21"/>
      <c r="F131" s="22"/>
      <c r="G131" s="7"/>
      <c r="H131" s="7"/>
      <c r="I131" s="7"/>
      <c r="J131" s="11"/>
      <c r="K131" s="7"/>
      <c r="L131" s="7"/>
      <c r="M131" s="7"/>
      <c r="N131" s="11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ht="15" customHeight="1">
      <c r="A132" s="5"/>
      <c r="B132" s="7"/>
      <c r="C132" s="7"/>
      <c r="D132" s="7"/>
      <c r="E132" s="21"/>
      <c r="F132" s="22"/>
      <c r="G132" s="7"/>
      <c r="H132" s="7"/>
      <c r="I132" s="7"/>
      <c r="J132" s="11"/>
      <c r="K132" s="7"/>
      <c r="L132" s="7"/>
      <c r="M132" s="7"/>
      <c r="N132" s="11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ht="15" customHeight="1">
      <c r="A133" s="5"/>
      <c r="B133" s="7"/>
      <c r="C133" s="7"/>
      <c r="D133" s="7"/>
      <c r="E133" s="21"/>
      <c r="F133" s="22"/>
      <c r="G133" s="7"/>
      <c r="H133" s="7"/>
      <c r="I133" s="7"/>
      <c r="J133" s="11"/>
      <c r="K133" s="7"/>
      <c r="L133" s="7"/>
      <c r="M133" s="7"/>
      <c r="N133" s="11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ht="15" customHeight="1">
      <c r="A134" s="5"/>
      <c r="B134" s="7"/>
      <c r="C134" s="7"/>
      <c r="D134" s="7"/>
      <c r="E134" s="21"/>
      <c r="F134" s="22"/>
      <c r="G134" s="7"/>
      <c r="H134" s="7"/>
      <c r="I134" s="7"/>
      <c r="J134" s="11"/>
      <c r="K134" s="7"/>
      <c r="L134" s="7"/>
      <c r="M134" s="7"/>
      <c r="N134" s="11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ht="15" customHeight="1">
      <c r="A135" s="5"/>
      <c r="B135" s="7"/>
      <c r="C135" s="7"/>
      <c r="D135" s="7"/>
      <c r="E135" s="21"/>
      <c r="F135" s="22"/>
      <c r="G135" s="7"/>
      <c r="H135" s="7"/>
      <c r="I135" s="7"/>
      <c r="J135" s="11"/>
      <c r="K135" s="7"/>
      <c r="L135" s="7"/>
      <c r="M135" s="7"/>
      <c r="N135" s="11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ht="15" customHeight="1">
      <c r="A136" s="5"/>
      <c r="B136" s="7"/>
      <c r="C136" s="7"/>
      <c r="D136" s="7"/>
      <c r="E136" s="21"/>
      <c r="F136" s="22"/>
      <c r="G136" s="7"/>
      <c r="H136" s="7"/>
      <c r="I136" s="7"/>
      <c r="J136" s="11"/>
      <c r="K136" s="7"/>
      <c r="L136" s="7"/>
      <c r="M136" s="7"/>
      <c r="N136" s="11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ht="15" customHeight="1">
      <c r="A137" s="5"/>
      <c r="B137" s="7"/>
      <c r="C137" s="7"/>
      <c r="D137" s="7"/>
      <c r="E137" s="21"/>
      <c r="F137" s="22"/>
      <c r="G137" s="7"/>
      <c r="H137" s="7"/>
      <c r="I137" s="7"/>
      <c r="J137" s="11"/>
      <c r="K137" s="7"/>
      <c r="L137" s="7"/>
      <c r="M137" s="7"/>
      <c r="N137" s="11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ht="15" customHeight="1">
      <c r="A138" s="5"/>
      <c r="B138" s="7"/>
      <c r="C138" s="7"/>
      <c r="D138" s="7"/>
      <c r="E138" s="21"/>
      <c r="F138" s="22"/>
      <c r="G138" s="7"/>
      <c r="H138" s="7"/>
      <c r="I138" s="7"/>
      <c r="J138" s="11"/>
      <c r="K138" s="7"/>
      <c r="L138" s="7"/>
      <c r="M138" s="7"/>
      <c r="N138" s="11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ht="15" customHeight="1">
      <c r="A139" s="5"/>
      <c r="B139" s="7"/>
      <c r="C139" s="7"/>
      <c r="D139" s="7"/>
      <c r="E139" s="21"/>
      <c r="F139" s="22"/>
      <c r="G139" s="7"/>
      <c r="H139" s="7"/>
      <c r="I139" s="7"/>
      <c r="J139" s="11"/>
      <c r="K139" s="7"/>
      <c r="L139" s="7"/>
      <c r="M139" s="7"/>
      <c r="N139" s="11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ht="15" customHeight="1">
      <c r="A140" s="5"/>
      <c r="B140" s="7"/>
      <c r="C140" s="7"/>
      <c r="D140" s="7"/>
      <c r="E140" s="21"/>
      <c r="F140" s="22"/>
      <c r="G140" s="7"/>
      <c r="H140" s="7"/>
      <c r="I140" s="7"/>
      <c r="J140" s="11"/>
      <c r="K140" s="7"/>
      <c r="L140" s="7"/>
      <c r="M140" s="7"/>
      <c r="N140" s="11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ht="15" customHeight="1">
      <c r="A141" s="5"/>
      <c r="B141" s="7"/>
      <c r="C141" s="7"/>
      <c r="D141" s="7"/>
      <c r="E141" s="21"/>
      <c r="F141" s="22"/>
      <c r="G141" s="7"/>
      <c r="H141" s="7"/>
      <c r="I141" s="7"/>
      <c r="J141" s="11"/>
      <c r="K141" s="7"/>
      <c r="L141" s="7"/>
      <c r="M141" s="7"/>
      <c r="N141" s="11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ht="15" customHeight="1">
      <c r="A142" s="5"/>
      <c r="B142" s="7"/>
      <c r="C142" s="7"/>
      <c r="D142" s="7"/>
      <c r="E142" s="21"/>
      <c r="F142" s="22"/>
      <c r="G142" s="7"/>
      <c r="H142" s="7"/>
      <c r="I142" s="7"/>
      <c r="J142" s="11"/>
      <c r="K142" s="7"/>
      <c r="L142" s="7"/>
      <c r="M142" s="7"/>
      <c r="N142" s="11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ht="15" customHeight="1">
      <c r="A143" s="5"/>
      <c r="B143" s="7"/>
      <c r="C143" s="7"/>
      <c r="D143" s="7"/>
      <c r="E143" s="21"/>
      <c r="F143" s="22"/>
      <c r="G143" s="7"/>
      <c r="H143" s="7"/>
      <c r="I143" s="7"/>
      <c r="J143" s="11"/>
      <c r="K143" s="7"/>
      <c r="L143" s="7"/>
      <c r="M143" s="7"/>
      <c r="N143" s="11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ht="15" customHeight="1">
      <c r="A144" s="5"/>
      <c r="B144" s="7"/>
      <c r="C144" s="7"/>
      <c r="D144" s="7"/>
      <c r="E144" s="21"/>
      <c r="F144" s="22"/>
      <c r="G144" s="7"/>
      <c r="H144" s="7"/>
      <c r="I144" s="7"/>
      <c r="J144" s="11"/>
      <c r="K144" s="7"/>
      <c r="L144" s="7"/>
      <c r="M144" s="7"/>
      <c r="N144" s="11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 ht="15" customHeight="1">
      <c r="A145" s="5"/>
      <c r="B145" s="7"/>
      <c r="C145" s="7"/>
      <c r="D145" s="7"/>
      <c r="E145" s="21"/>
      <c r="F145" s="22"/>
      <c r="G145" s="7"/>
      <c r="H145" s="7"/>
      <c r="I145" s="7"/>
      <c r="J145" s="11"/>
      <c r="K145" s="7"/>
      <c r="L145" s="7"/>
      <c r="M145" s="7"/>
      <c r="N145" s="11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ht="15" customHeight="1">
      <c r="A146" s="5"/>
      <c r="B146" s="7"/>
      <c r="C146" s="7"/>
      <c r="D146" s="7"/>
      <c r="E146" s="21"/>
      <c r="F146" s="22"/>
      <c r="G146" s="7"/>
      <c r="H146" s="7"/>
      <c r="I146" s="7"/>
      <c r="J146" s="11"/>
      <c r="K146" s="7"/>
      <c r="L146" s="7"/>
      <c r="M146" s="7"/>
      <c r="N146" s="11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 ht="15" customHeight="1">
      <c r="A147" s="5"/>
      <c r="B147" s="7"/>
      <c r="C147" s="7"/>
      <c r="D147" s="7"/>
      <c r="E147" s="21"/>
      <c r="F147" s="22"/>
      <c r="G147" s="7"/>
      <c r="H147" s="7"/>
      <c r="I147" s="7"/>
      <c r="J147" s="11"/>
      <c r="K147" s="7"/>
      <c r="L147" s="7"/>
      <c r="M147" s="7"/>
      <c r="N147" s="11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ht="15" customHeight="1">
      <c r="A148" s="5"/>
      <c r="B148" s="7"/>
      <c r="C148" s="7"/>
      <c r="D148" s="7"/>
      <c r="E148" s="21"/>
      <c r="F148" s="22"/>
      <c r="G148" s="7"/>
      <c r="H148" s="7"/>
      <c r="I148" s="7"/>
      <c r="J148" s="11"/>
      <c r="K148" s="7"/>
      <c r="L148" s="7"/>
      <c r="M148" s="7"/>
      <c r="N148" s="11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 ht="15" customHeight="1">
      <c r="A149" s="5"/>
      <c r="B149" s="7"/>
      <c r="C149" s="7"/>
      <c r="D149" s="7"/>
      <c r="E149" s="21"/>
      <c r="F149" s="22"/>
      <c r="G149" s="7"/>
      <c r="H149" s="7"/>
      <c r="I149" s="7"/>
      <c r="J149" s="11"/>
      <c r="K149" s="7"/>
      <c r="L149" s="7"/>
      <c r="M149" s="7"/>
      <c r="N149" s="11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 ht="15" customHeight="1">
      <c r="A150" s="5"/>
      <c r="B150" s="7"/>
      <c r="C150" s="7"/>
      <c r="D150" s="7"/>
      <c r="E150" s="23"/>
      <c r="F150" s="22"/>
      <c r="G150" s="7"/>
      <c r="H150" s="7"/>
      <c r="I150" s="7"/>
      <c r="J150" s="11"/>
      <c r="K150" s="7"/>
      <c r="L150" s="7"/>
      <c r="M150" s="7"/>
      <c r="N150" s="11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</sheetData>
  <conditionalFormatting sqref="O1 J32 N58:N70 O69:O150">
    <cfRule type="cellIs" dxfId="0" priority="1" operator="lessThan" stopIfTrue="1">
      <formula>0</formula>
    </cfRule>
  </conditionalFormatting>
  <pageMargins left="0.707639" right="0.707639" top="0.747917" bottom="0.747917" header="0.313889" footer="0.313889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BB178"/>
  <sheetViews>
    <sheetView workbookViewId="0" showGridLines="0" defaultGridColor="1"/>
  </sheetViews>
  <sheetFormatPr defaultColWidth="9" defaultRowHeight="15" customHeight="1" outlineLevelRow="0" outlineLevelCol="0"/>
  <cols>
    <col min="1" max="1" width="7.5" style="24" customWidth="1"/>
    <col min="2" max="2" width="14.6719" style="24" customWidth="1"/>
    <col min="3" max="3" width="22.3516" style="24" customWidth="1"/>
    <col min="4" max="4" width="12.6719" style="24" customWidth="1"/>
    <col min="5" max="5" width="12.3516" style="24" customWidth="1"/>
    <col min="6" max="6" width="13.6719" style="24" customWidth="1"/>
    <col min="7" max="7" width="11" style="24" customWidth="1"/>
    <col min="8" max="8" width="10.8516" style="24" customWidth="1"/>
    <col min="9" max="9" width="9.85156" style="24" customWidth="1"/>
    <col min="10" max="10" width="6.85156" style="24" customWidth="1"/>
    <col min="11" max="11" width="15.6719" style="24" customWidth="1"/>
    <col min="12" max="12" width="10.8516" style="24" customWidth="1"/>
    <col min="13" max="13" width="9.85156" style="24" customWidth="1"/>
    <col min="14" max="14" width="11.5" style="24" customWidth="1"/>
    <col min="15" max="15" width="13.3516" style="24" customWidth="1"/>
    <col min="16" max="16" width="11.3516" style="24" customWidth="1"/>
    <col min="17" max="17" width="12.8516" style="24" customWidth="1"/>
    <col min="18" max="18" width="15.6719" style="24" customWidth="1"/>
    <col min="19" max="19" width="15.6719" style="24" customWidth="1"/>
    <col min="20" max="20" width="15.6719" style="24" customWidth="1"/>
    <col min="21" max="21" width="15.6719" style="24" customWidth="1"/>
    <col min="22" max="22" width="18.1719" style="24" customWidth="1"/>
    <col min="23" max="23" width="19.3516" style="24" customWidth="1"/>
    <col min="24" max="24" width="9" style="24" customWidth="1"/>
    <col min="25" max="25" width="17.8516" style="24" customWidth="1"/>
    <col min="26" max="26" width="12.8516" style="24" customWidth="1"/>
    <col min="27" max="27" width="9" style="24" customWidth="1"/>
    <col min="28" max="28" width="10.8516" style="24" customWidth="1"/>
    <col min="29" max="29" width="11.8516" style="24" customWidth="1"/>
    <col min="30" max="30" width="29.8516" style="24" customWidth="1"/>
    <col min="31" max="31" width="36" style="24" customWidth="1"/>
    <col min="32" max="32" width="16.8516" style="24" customWidth="1"/>
    <col min="33" max="33" width="12.8516" style="24" customWidth="1"/>
    <col min="34" max="34" width="13.5" style="24" customWidth="1"/>
    <col min="35" max="35" width="10" style="24" customWidth="1"/>
    <col min="36" max="36" width="9" style="24" customWidth="1"/>
    <col min="37" max="37" width="9" style="24" customWidth="1"/>
    <col min="38" max="38" width="12.6719" style="24" customWidth="1"/>
    <col min="39" max="39" width="9" style="24" customWidth="1"/>
    <col min="40" max="40" width="9" style="24" customWidth="1"/>
    <col min="41" max="41" width="9" style="24" customWidth="1"/>
    <col min="42" max="42" width="9" style="24" customWidth="1"/>
    <col min="43" max="43" width="9" style="24" customWidth="1"/>
    <col min="44" max="44" width="9" style="24" customWidth="1"/>
    <col min="45" max="45" width="9" style="24" customWidth="1"/>
    <col min="46" max="46" width="9" style="24" customWidth="1"/>
    <col min="47" max="47" width="9" style="24" customWidth="1"/>
    <col min="48" max="48" width="9" style="24" customWidth="1"/>
    <col min="49" max="49" width="9" style="24" customWidth="1"/>
    <col min="50" max="50" width="9" style="24" customWidth="1"/>
    <col min="51" max="51" width="9" style="24" customWidth="1"/>
    <col min="52" max="52" width="9" style="24" customWidth="1"/>
    <col min="53" max="53" width="9" style="24" customWidth="1"/>
    <col min="54" max="54" width="9" style="24" customWidth="1"/>
    <col min="55" max="256" width="9" style="24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424</v>
      </c>
      <c r="O1" t="s" s="2">
        <v>425</v>
      </c>
      <c r="P1" t="s" s="2">
        <v>426</v>
      </c>
      <c r="Q1" t="s" s="2">
        <v>427</v>
      </c>
      <c r="R1" t="s" s="2">
        <v>428</v>
      </c>
      <c r="S1" t="s" s="2">
        <v>14</v>
      </c>
      <c r="T1" t="s" s="2">
        <v>15</v>
      </c>
      <c r="U1" t="s" s="2">
        <v>16</v>
      </c>
      <c r="V1" t="s" s="2">
        <v>17</v>
      </c>
      <c r="W1" t="s" s="2">
        <v>18</v>
      </c>
      <c r="X1" t="s" s="2">
        <v>19</v>
      </c>
      <c r="Y1" t="s" s="4">
        <v>20</v>
      </c>
      <c r="Z1" t="s" s="4">
        <v>21</v>
      </c>
      <c r="AA1" t="s" s="4">
        <v>22</v>
      </c>
      <c r="AB1" t="s" s="4">
        <v>429</v>
      </c>
      <c r="AC1" t="s" s="4">
        <v>24</v>
      </c>
      <c r="AD1" t="s" s="4">
        <v>25</v>
      </c>
      <c r="AE1" t="s" s="4">
        <v>26</v>
      </c>
      <c r="AF1" t="s" s="2">
        <v>27</v>
      </c>
      <c r="AG1" t="s" s="2">
        <v>28</v>
      </c>
      <c r="AH1" t="s" s="2">
        <v>29</v>
      </c>
      <c r="AI1" t="s" s="2">
        <v>30</v>
      </c>
      <c r="AJ1" s="25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</row>
    <row r="2" ht="15" customHeight="1" hidden="1">
      <c r="A2" s="6">
        <v>1</v>
      </c>
      <c r="B2" t="s" s="2">
        <v>31</v>
      </c>
      <c r="C2" t="s" s="2">
        <v>430</v>
      </c>
      <c r="D2" s="26"/>
      <c r="E2" t="s" s="2">
        <v>431</v>
      </c>
      <c r="F2" t="s" s="2">
        <v>64</v>
      </c>
      <c r="G2" t="s" s="2">
        <v>65</v>
      </c>
      <c r="H2" t="s" s="2">
        <v>432</v>
      </c>
      <c r="I2" t="s" s="2">
        <v>37</v>
      </c>
      <c r="J2" t="s" s="2">
        <v>38</v>
      </c>
      <c r="K2" s="27">
        <v>42810</v>
      </c>
      <c r="L2" s="6">
        <v>0.51</v>
      </c>
      <c r="M2" t="s" s="2">
        <v>39</v>
      </c>
      <c r="N2" t="s" s="2">
        <v>433</v>
      </c>
      <c r="O2" s="28">
        <v>42861</v>
      </c>
      <c r="P2" s="27"/>
      <c r="Q2" s="27"/>
      <c r="R2" s="29">
        <v>42877</v>
      </c>
      <c r="S2" s="27">
        <v>34144</v>
      </c>
      <c r="T2" s="6">
        <f>ROUND(DAYS360(S2,TODAY(),0)/360,2)</f>
        <v>25.32</v>
      </c>
      <c r="U2" t="s" s="2">
        <f>IF(T2&gt;40,"40岁以上",IF(T2&gt;30,"30-40岁",IF(T2&gt;25,"25-30岁","25岁以下")))</f>
        <v>41</v>
      </c>
      <c r="V2" s="30">
        <v>13227170370</v>
      </c>
      <c r="W2" t="s" s="2">
        <v>434</v>
      </c>
      <c r="X2" s="31"/>
      <c r="Y2" t="s" s="12">
        <v>435</v>
      </c>
      <c r="Z2" s="31"/>
      <c r="AA2" t="s" s="2">
        <v>139</v>
      </c>
      <c r="AB2" t="s" s="2">
        <v>47</v>
      </c>
      <c r="AC2" s="32"/>
      <c r="AD2" t="s" s="12">
        <v>436</v>
      </c>
      <c r="AE2" t="s" s="12">
        <v>437</v>
      </c>
      <c r="AF2" s="30">
        <v>13476801057</v>
      </c>
      <c r="AG2" s="33">
        <v>42810</v>
      </c>
      <c r="AH2" s="33">
        <v>43907</v>
      </c>
      <c r="AI2" t="s" s="2">
        <v>50</v>
      </c>
      <c r="AJ2" s="31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</row>
    <row r="3" ht="15" customHeight="1" hidden="1">
      <c r="A3" s="6">
        <v>2</v>
      </c>
      <c r="B3" t="s" s="2">
        <v>31</v>
      </c>
      <c r="C3" t="s" s="2">
        <v>438</v>
      </c>
      <c r="D3" s="26"/>
      <c r="E3" t="s" s="2">
        <v>439</v>
      </c>
      <c r="F3" t="s" s="2">
        <v>64</v>
      </c>
      <c r="G3" t="s" s="2">
        <v>65</v>
      </c>
      <c r="H3" t="s" s="2">
        <v>440</v>
      </c>
      <c r="I3" t="s" s="2">
        <v>37</v>
      </c>
      <c r="J3" t="s" s="2">
        <v>81</v>
      </c>
      <c r="K3" s="27">
        <v>42776</v>
      </c>
      <c r="L3" s="6">
        <v>0.61</v>
      </c>
      <c r="M3" t="s" s="2">
        <v>39</v>
      </c>
      <c r="N3" t="s" s="2">
        <v>433</v>
      </c>
      <c r="O3" s="28">
        <v>42862</v>
      </c>
      <c r="P3" s="27"/>
      <c r="Q3" s="27"/>
      <c r="R3" s="29">
        <v>42877</v>
      </c>
      <c r="S3" s="33">
        <v>32752</v>
      </c>
      <c r="T3" s="6">
        <f>ROUND(DAYS360(S3,TODAY(),0)/360,2)</f>
        <v>29.14</v>
      </c>
      <c r="U3" t="s" s="2">
        <f>IF(T3&gt;40,"40岁以上",IF(T3&gt;30,"30-40岁",IF(T3&gt;25,"25-30岁","25岁以下")))</f>
        <v>41</v>
      </c>
      <c r="V3" s="30">
        <v>15171240071</v>
      </c>
      <c r="W3" t="s" s="2">
        <v>441</v>
      </c>
      <c r="X3" s="31"/>
      <c r="Y3" t="s" s="12">
        <v>442</v>
      </c>
      <c r="Z3" t="s" s="12">
        <v>363</v>
      </c>
      <c r="AA3" t="s" s="2">
        <v>60</v>
      </c>
      <c r="AB3" t="s" s="2">
        <v>47</v>
      </c>
      <c r="AC3" s="32">
        <v>39114</v>
      </c>
      <c r="AD3" t="s" s="12">
        <v>443</v>
      </c>
      <c r="AE3" t="s" s="12">
        <v>443</v>
      </c>
      <c r="AF3" s="30">
        <v>13871910936</v>
      </c>
      <c r="AG3" s="33"/>
      <c r="AH3" s="33"/>
      <c r="AI3" s="26"/>
      <c r="AJ3" s="31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</row>
    <row r="4" ht="15" customHeight="1" hidden="1">
      <c r="A4" s="6">
        <v>3</v>
      </c>
      <c r="B4" t="s" s="2">
        <v>31</v>
      </c>
      <c r="C4" t="s" s="2">
        <v>438</v>
      </c>
      <c r="D4" s="26"/>
      <c r="E4" t="s" s="2">
        <v>444</v>
      </c>
      <c r="F4" t="s" s="2">
        <v>64</v>
      </c>
      <c r="G4" t="s" s="2">
        <v>65</v>
      </c>
      <c r="H4" t="s" s="2">
        <v>432</v>
      </c>
      <c r="I4" t="s" s="2">
        <v>37</v>
      </c>
      <c r="J4" t="s" s="2">
        <v>38</v>
      </c>
      <c r="K4" s="27">
        <v>42861</v>
      </c>
      <c r="L4" s="6">
        <v>0.38</v>
      </c>
      <c r="M4" t="s" s="2">
        <v>66</v>
      </c>
      <c r="N4" t="s" s="2">
        <v>445</v>
      </c>
      <c r="O4" t="s" s="34">
        <v>445</v>
      </c>
      <c r="P4" s="27"/>
      <c r="Q4" s="27"/>
      <c r="R4" s="29">
        <v>42877</v>
      </c>
      <c r="S4" s="33">
        <v>33149</v>
      </c>
      <c r="T4" s="6">
        <f>ROUND(DAYS360(S4,TODAY(),0)/360,2)</f>
        <v>28.05</v>
      </c>
      <c r="U4" t="s" s="2">
        <f>IF(T4&gt;40,"40岁以上",IF(T4&gt;30,"30-40岁",IF(T4&gt;25,"25-30岁","25岁以下")))</f>
        <v>41</v>
      </c>
      <c r="V4" s="30">
        <v>18071198010</v>
      </c>
      <c r="W4" t="s" s="2">
        <v>446</v>
      </c>
      <c r="X4" s="31"/>
      <c r="Y4" t="s" s="12">
        <v>447</v>
      </c>
      <c r="Z4" t="s" s="12">
        <v>448</v>
      </c>
      <c r="AA4" t="s" s="2">
        <v>60</v>
      </c>
      <c r="AB4" t="s" s="2">
        <v>47</v>
      </c>
      <c r="AC4" s="32">
        <v>40330</v>
      </c>
      <c r="AD4" t="s" s="12">
        <v>449</v>
      </c>
      <c r="AE4" t="s" s="12">
        <v>450</v>
      </c>
      <c r="AF4" s="30">
        <v>18071198050</v>
      </c>
      <c r="AG4" s="33"/>
      <c r="AH4" s="33"/>
      <c r="AI4" s="26"/>
      <c r="AJ4" s="31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</row>
    <row r="5" ht="15" customHeight="1" hidden="1">
      <c r="A5" s="6">
        <v>4</v>
      </c>
      <c r="B5" t="s" s="2">
        <v>31</v>
      </c>
      <c r="C5" t="s" s="2">
        <v>430</v>
      </c>
      <c r="D5" s="26"/>
      <c r="E5" t="s" s="2">
        <v>451</v>
      </c>
      <c r="F5" t="s" s="2">
        <v>64</v>
      </c>
      <c r="G5" t="s" s="2">
        <v>65</v>
      </c>
      <c r="H5" t="s" s="2">
        <v>432</v>
      </c>
      <c r="I5" t="s" s="2">
        <v>37</v>
      </c>
      <c r="J5" t="s" s="2">
        <v>38</v>
      </c>
      <c r="K5" s="27">
        <v>42804</v>
      </c>
      <c r="L5" s="6">
        <v>0.53</v>
      </c>
      <c r="M5" t="s" s="2">
        <v>39</v>
      </c>
      <c r="N5" t="s" s="2">
        <v>433</v>
      </c>
      <c r="O5" s="28">
        <v>42865</v>
      </c>
      <c r="P5" s="27"/>
      <c r="Q5" s="27"/>
      <c r="R5" s="29">
        <v>42877</v>
      </c>
      <c r="S5" s="33">
        <v>33296</v>
      </c>
      <c r="T5" s="6">
        <f>ROUND(DAYS360(S5,TODAY(),0)/360,2)</f>
        <v>27.65</v>
      </c>
      <c r="U5" t="s" s="2">
        <f>IF(T5&gt;40,"40岁以上",IF(T5&gt;30,"30-40岁",IF(T5&gt;25,"25-30岁","25岁以下")))</f>
        <v>41</v>
      </c>
      <c r="V5" s="30">
        <v>17762621292</v>
      </c>
      <c r="W5" t="s" s="2">
        <v>452</v>
      </c>
      <c r="X5" s="31"/>
      <c r="Y5" t="s" s="12">
        <v>453</v>
      </c>
      <c r="Z5" s="31"/>
      <c r="AA5" t="s" s="2">
        <v>69</v>
      </c>
      <c r="AB5" t="s" s="2">
        <v>47</v>
      </c>
      <c r="AC5" s="32">
        <v>39965</v>
      </c>
      <c r="AD5" t="s" s="12">
        <v>454</v>
      </c>
      <c r="AE5" t="s" s="12">
        <v>455</v>
      </c>
      <c r="AF5" s="30">
        <v>13581222634</v>
      </c>
      <c r="AG5" s="33">
        <v>42804</v>
      </c>
      <c r="AH5" s="33">
        <v>43901</v>
      </c>
      <c r="AI5" t="s" s="2">
        <v>50</v>
      </c>
      <c r="AJ5" s="31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 ht="15" customHeight="1" hidden="1">
      <c r="A6" s="6">
        <v>5</v>
      </c>
      <c r="B6" t="s" s="2">
        <v>31</v>
      </c>
      <c r="C6" t="s" s="2">
        <v>456</v>
      </c>
      <c r="D6" s="26"/>
      <c r="E6" t="s" s="2">
        <v>457</v>
      </c>
      <c r="F6" t="s" s="2">
        <v>64</v>
      </c>
      <c r="G6" t="s" s="2">
        <v>65</v>
      </c>
      <c r="H6" t="s" s="2">
        <v>458</v>
      </c>
      <c r="I6" t="s" s="2">
        <v>37</v>
      </c>
      <c r="J6" t="s" s="2">
        <v>38</v>
      </c>
      <c r="K6" s="27">
        <v>42862</v>
      </c>
      <c r="L6" s="6">
        <v>0.37</v>
      </c>
      <c r="M6" t="s" s="2">
        <v>66</v>
      </c>
      <c r="N6" t="s" s="2">
        <v>445</v>
      </c>
      <c r="O6" t="s" s="34">
        <v>445</v>
      </c>
      <c r="P6" s="27"/>
      <c r="Q6" s="27"/>
      <c r="R6" s="29">
        <v>42877</v>
      </c>
      <c r="S6" s="33">
        <v>34050</v>
      </c>
      <c r="T6" s="6">
        <f>ROUND(DAYS360(S6,TODAY(),0)/360,2)</f>
        <v>25.58</v>
      </c>
      <c r="U6" t="s" s="2">
        <f>IF(T6&gt;40,"40岁以上",IF(T6&gt;30,"30-40岁",IF(T6&gt;25,"25-30岁","25岁以下")))</f>
        <v>41</v>
      </c>
      <c r="V6" s="30">
        <v>18671250970</v>
      </c>
      <c r="W6" t="s" s="2">
        <v>459</v>
      </c>
      <c r="X6" s="31"/>
      <c r="Y6" t="s" s="12">
        <v>460</v>
      </c>
      <c r="Z6" t="s" s="12">
        <v>306</v>
      </c>
      <c r="AA6" t="s" s="2">
        <v>60</v>
      </c>
      <c r="AB6" t="s" s="2">
        <v>47</v>
      </c>
      <c r="AC6" s="32">
        <v>40695</v>
      </c>
      <c r="AD6" t="s" s="12">
        <v>461</v>
      </c>
      <c r="AE6" t="s" s="12">
        <v>462</v>
      </c>
      <c r="AF6" s="30">
        <v>15271808428</v>
      </c>
      <c r="AG6" s="33"/>
      <c r="AH6" s="33"/>
      <c r="AI6" s="26"/>
      <c r="AJ6" s="31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</row>
    <row r="7" ht="15" customHeight="1" hidden="1">
      <c r="A7" s="6">
        <v>6</v>
      </c>
      <c r="B7" t="s" s="2">
        <v>31</v>
      </c>
      <c r="C7" t="s" s="2">
        <v>438</v>
      </c>
      <c r="D7" s="26"/>
      <c r="E7" t="s" s="2">
        <v>463</v>
      </c>
      <c r="F7" t="s" s="2">
        <v>64</v>
      </c>
      <c r="G7" t="s" s="2">
        <v>65</v>
      </c>
      <c r="H7" t="s" s="2">
        <v>440</v>
      </c>
      <c r="I7" t="s" s="2">
        <v>37</v>
      </c>
      <c r="J7" t="s" s="2">
        <v>38</v>
      </c>
      <c r="K7" s="27">
        <v>42867</v>
      </c>
      <c r="L7" s="6">
        <v>0.36</v>
      </c>
      <c r="M7" t="s" s="2">
        <v>66</v>
      </c>
      <c r="N7" t="s" s="2">
        <v>445</v>
      </c>
      <c r="O7" t="s" s="34">
        <v>445</v>
      </c>
      <c r="P7" s="27"/>
      <c r="Q7" s="27"/>
      <c r="R7" s="29">
        <v>42877</v>
      </c>
      <c r="S7" s="33">
        <v>33835</v>
      </c>
      <c r="T7" s="6">
        <f>ROUND(DAYS360(S7,TODAY(),0)/360,2)</f>
        <v>26.17</v>
      </c>
      <c r="U7" t="s" s="2">
        <f>IF(T7&gt;40,"40岁以上",IF(T7&gt;30,"30-40岁",IF(T7&gt;25,"25-30岁","25岁以下")))</f>
        <v>41</v>
      </c>
      <c r="V7" s="30">
        <v>15171225232</v>
      </c>
      <c r="W7" t="s" s="2">
        <v>464</v>
      </c>
      <c r="X7" s="31"/>
      <c r="Y7" t="s" s="12">
        <v>155</v>
      </c>
      <c r="Z7" s="31"/>
      <c r="AA7" t="s" s="2">
        <v>139</v>
      </c>
      <c r="AB7" t="s" s="2">
        <v>47</v>
      </c>
      <c r="AC7" s="32"/>
      <c r="AD7" t="s" s="12">
        <v>465</v>
      </c>
      <c r="AE7" t="s" s="12">
        <v>466</v>
      </c>
      <c r="AF7" s="30">
        <v>13971947940</v>
      </c>
      <c r="AG7" s="33"/>
      <c r="AH7" s="33"/>
      <c r="AI7" s="26"/>
      <c r="AJ7" s="31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</row>
    <row r="8" ht="15" customHeight="1" hidden="1">
      <c r="A8" s="6">
        <v>7</v>
      </c>
      <c r="B8" t="s" s="2">
        <v>31</v>
      </c>
      <c r="C8" t="s" s="2">
        <v>438</v>
      </c>
      <c r="D8" s="26"/>
      <c r="E8" t="s" s="2">
        <v>467</v>
      </c>
      <c r="F8" t="s" s="2">
        <v>64</v>
      </c>
      <c r="G8" t="s" s="2">
        <v>65</v>
      </c>
      <c r="H8" t="s" s="2">
        <v>432</v>
      </c>
      <c r="I8" t="s" s="2">
        <v>37</v>
      </c>
      <c r="J8" t="s" s="2">
        <v>38</v>
      </c>
      <c r="K8" s="27">
        <v>42824</v>
      </c>
      <c r="L8" s="6">
        <v>0.48</v>
      </c>
      <c r="M8" t="s" s="2">
        <v>66</v>
      </c>
      <c r="N8" t="s" s="2">
        <v>433</v>
      </c>
      <c r="O8" s="28">
        <v>42872</v>
      </c>
      <c r="P8" s="27"/>
      <c r="Q8" s="27"/>
      <c r="R8" s="29">
        <v>42877</v>
      </c>
      <c r="S8" s="33">
        <v>33968</v>
      </c>
      <c r="T8" s="6">
        <f>ROUND(DAYS360(S8,TODAY(),0)/360,2)</f>
        <v>25.81</v>
      </c>
      <c r="U8" t="s" s="2">
        <f>IF(T8&gt;40,"40岁以上",IF(T8&gt;30,"30-40岁",IF(T8&gt;25,"25-30岁","25岁以下")))</f>
        <v>41</v>
      </c>
      <c r="V8" s="30">
        <v>13477713279</v>
      </c>
      <c r="W8" t="s" s="2">
        <v>468</v>
      </c>
      <c r="X8" s="31"/>
      <c r="Y8" t="s" s="12">
        <v>469</v>
      </c>
      <c r="Z8" t="s" s="12">
        <v>470</v>
      </c>
      <c r="AA8" t="s" s="2">
        <v>60</v>
      </c>
      <c r="AB8" t="s" s="2">
        <v>47</v>
      </c>
      <c r="AC8" s="32">
        <v>39600</v>
      </c>
      <c r="AD8" t="s" s="12">
        <v>471</v>
      </c>
      <c r="AE8" t="s" s="12">
        <v>472</v>
      </c>
      <c r="AF8" s="30">
        <v>13545450953</v>
      </c>
      <c r="AG8" s="33">
        <v>42824</v>
      </c>
      <c r="AH8" s="33">
        <v>43920</v>
      </c>
      <c r="AI8" t="s" s="2">
        <v>50</v>
      </c>
      <c r="AJ8" s="31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 ht="15" customHeight="1" hidden="1">
      <c r="A9" s="6">
        <v>8</v>
      </c>
      <c r="B9" t="s" s="2">
        <v>31</v>
      </c>
      <c r="C9" t="s" s="2">
        <v>473</v>
      </c>
      <c r="D9" s="26"/>
      <c r="E9" t="s" s="2">
        <v>474</v>
      </c>
      <c r="F9" t="s" s="2">
        <v>64</v>
      </c>
      <c r="G9" t="s" s="2">
        <v>65</v>
      </c>
      <c r="H9" t="s" s="2">
        <v>475</v>
      </c>
      <c r="I9" t="s" s="2">
        <v>37</v>
      </c>
      <c r="J9" t="s" s="2">
        <v>81</v>
      </c>
      <c r="K9" s="27">
        <v>42839</v>
      </c>
      <c r="L9" s="6">
        <v>0.44</v>
      </c>
      <c r="M9" t="s" s="2">
        <v>66</v>
      </c>
      <c r="N9" t="s" s="2">
        <v>433</v>
      </c>
      <c r="O9" s="28">
        <v>42873</v>
      </c>
      <c r="P9" s="27"/>
      <c r="Q9" s="27"/>
      <c r="R9" s="29">
        <v>42877</v>
      </c>
      <c r="S9" s="33">
        <v>35049</v>
      </c>
      <c r="T9" s="6">
        <f>ROUND(DAYS360(S9,TODAY(),0)/360,2)</f>
        <v>22.84</v>
      </c>
      <c r="U9" t="s" s="2">
        <f>IF(T9&gt;40,"40岁以上",IF(T9&gt;30,"30-40岁",IF(T9&gt;25,"25-30岁","25岁以下")))</f>
        <v>83</v>
      </c>
      <c r="V9" s="30">
        <v>15826821455</v>
      </c>
      <c r="W9" t="s" s="2">
        <v>476</v>
      </c>
      <c r="X9" s="31"/>
      <c r="Y9" t="s" s="12">
        <v>124</v>
      </c>
      <c r="Z9" t="s" s="12">
        <v>477</v>
      </c>
      <c r="AA9" t="s" s="2">
        <v>94</v>
      </c>
      <c r="AB9" t="s" s="2">
        <v>47</v>
      </c>
      <c r="AC9" s="32">
        <v>42887</v>
      </c>
      <c r="AD9" t="s" s="12">
        <v>478</v>
      </c>
      <c r="AE9" t="s" s="12">
        <v>478</v>
      </c>
      <c r="AF9" s="30">
        <v>13307295028</v>
      </c>
      <c r="AG9" s="33">
        <v>42838</v>
      </c>
      <c r="AH9" s="33">
        <v>43935</v>
      </c>
      <c r="AI9" t="s" s="2">
        <v>50</v>
      </c>
      <c r="AJ9" s="31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 ht="15" customHeight="1" hidden="1">
      <c r="A10" s="6">
        <v>9</v>
      </c>
      <c r="B10" t="s" s="2">
        <v>31</v>
      </c>
      <c r="C10" t="s" s="2">
        <v>430</v>
      </c>
      <c r="D10" s="26"/>
      <c r="E10" t="s" s="2">
        <v>479</v>
      </c>
      <c r="F10" t="s" s="2">
        <v>64</v>
      </c>
      <c r="G10" t="s" s="2">
        <v>65</v>
      </c>
      <c r="H10" t="s" s="2">
        <v>432</v>
      </c>
      <c r="I10" t="s" s="2">
        <v>37</v>
      </c>
      <c r="J10" t="s" s="2">
        <v>38</v>
      </c>
      <c r="K10" s="27">
        <v>42864</v>
      </c>
      <c r="L10" s="6">
        <v>0.37</v>
      </c>
      <c r="M10" t="s" s="2">
        <v>66</v>
      </c>
      <c r="N10" t="s" s="2">
        <v>445</v>
      </c>
      <c r="O10" t="s" s="34">
        <v>445</v>
      </c>
      <c r="P10" s="27"/>
      <c r="Q10" s="27"/>
      <c r="R10" s="29">
        <v>42877</v>
      </c>
      <c r="S10" s="33">
        <v>33215</v>
      </c>
      <c r="T10" s="6">
        <f>ROUND(DAYS360(S10,TODAY(),0)/360,2)</f>
        <v>27.87</v>
      </c>
      <c r="U10" t="s" s="2">
        <f>IF(T10&gt;40,"40岁以上",IF(T10&gt;30,"30-40岁",IF(T10&gt;25,"25-30岁","25岁以下")))</f>
        <v>41</v>
      </c>
      <c r="V10" s="30">
        <v>15871339967</v>
      </c>
      <c r="W10" t="s" s="2">
        <v>480</v>
      </c>
      <c r="X10" s="31"/>
      <c r="Y10" t="s" s="12">
        <v>481</v>
      </c>
      <c r="Z10" s="31"/>
      <c r="AA10" t="s" s="2">
        <v>69</v>
      </c>
      <c r="AB10" t="s" s="2">
        <v>47</v>
      </c>
      <c r="AC10" s="32"/>
      <c r="AD10" t="s" s="12">
        <v>482</v>
      </c>
      <c r="AE10" t="s" s="12">
        <v>483</v>
      </c>
      <c r="AF10" s="30">
        <v>13986508791</v>
      </c>
      <c r="AG10" s="33"/>
      <c r="AH10" s="33"/>
      <c r="AI10" s="26"/>
      <c r="AJ10" s="31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</row>
    <row r="11" ht="15" customHeight="1" hidden="1">
      <c r="A11" s="6">
        <v>10</v>
      </c>
      <c r="B11" t="s" s="2">
        <v>31</v>
      </c>
      <c r="C11" t="s" s="2">
        <v>484</v>
      </c>
      <c r="D11" s="26"/>
      <c r="E11" t="s" s="2">
        <v>485</v>
      </c>
      <c r="F11" t="s" s="2">
        <v>64</v>
      </c>
      <c r="G11" t="s" s="2">
        <v>65</v>
      </c>
      <c r="H11" t="s" s="2">
        <v>432</v>
      </c>
      <c r="I11" t="s" s="2">
        <v>37</v>
      </c>
      <c r="J11" t="s" s="2">
        <v>38</v>
      </c>
      <c r="K11" s="27">
        <v>42873</v>
      </c>
      <c r="L11" s="6">
        <v>0.34</v>
      </c>
      <c r="M11" t="s" s="2">
        <v>66</v>
      </c>
      <c r="N11" t="s" s="2">
        <v>445</v>
      </c>
      <c r="O11" t="s" s="34">
        <v>445</v>
      </c>
      <c r="P11" s="26"/>
      <c r="Q11" s="26"/>
      <c r="R11" s="29">
        <v>42878</v>
      </c>
      <c r="S11" s="27">
        <v>33789</v>
      </c>
      <c r="T11" s="6">
        <f>ROUND(DAYS360(S11,TODAY(),0)/360,2)</f>
        <v>26.29</v>
      </c>
      <c r="U11" t="s" s="2">
        <f>IF(T11&gt;40,"40岁以上",IF(T11&gt;30,"30-40岁",IF(T11&gt;25,"25-30岁","25岁以下")))</f>
        <v>41</v>
      </c>
      <c r="V11" s="6">
        <v>15826802042</v>
      </c>
      <c r="W11" t="s" s="2">
        <v>486</v>
      </c>
      <c r="X11" t="s" s="12">
        <v>43</v>
      </c>
      <c r="Y11" t="s" s="12">
        <v>246</v>
      </c>
      <c r="Z11" t="s" s="2">
        <v>347</v>
      </c>
      <c r="AA11" t="s" s="2">
        <v>46</v>
      </c>
      <c r="AB11" t="s" s="2">
        <v>47</v>
      </c>
      <c r="AC11" s="32">
        <v>41426</v>
      </c>
      <c r="AD11" t="s" s="12">
        <v>77</v>
      </c>
      <c r="AE11" t="s" s="12">
        <v>487</v>
      </c>
      <c r="AF11" s="6">
        <v>15897709083</v>
      </c>
      <c r="AG11" s="33">
        <v>42873</v>
      </c>
      <c r="AH11" s="33">
        <v>43968</v>
      </c>
      <c r="AI11" t="s" s="2">
        <v>50</v>
      </c>
      <c r="AJ11" s="31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</row>
    <row r="12" ht="15" customHeight="1" hidden="1">
      <c r="A12" s="6">
        <v>11</v>
      </c>
      <c r="B12" t="s" s="2">
        <v>31</v>
      </c>
      <c r="C12" t="s" s="2">
        <v>438</v>
      </c>
      <c r="D12" s="26"/>
      <c r="E12" t="s" s="2">
        <v>488</v>
      </c>
      <c r="F12" t="s" s="2">
        <v>64</v>
      </c>
      <c r="G12" t="s" s="2">
        <v>65</v>
      </c>
      <c r="H12" t="s" s="2">
        <v>440</v>
      </c>
      <c r="I12" t="s" s="2">
        <v>37</v>
      </c>
      <c r="J12" t="s" s="2">
        <v>38</v>
      </c>
      <c r="K12" s="27">
        <v>42873</v>
      </c>
      <c r="L12" s="6">
        <v>0.34</v>
      </c>
      <c r="M12" t="s" s="2">
        <v>66</v>
      </c>
      <c r="N12" t="s" s="2">
        <v>445</v>
      </c>
      <c r="O12" t="s" s="34">
        <v>445</v>
      </c>
      <c r="P12" s="27"/>
      <c r="Q12" s="27"/>
      <c r="R12" s="29">
        <v>42880</v>
      </c>
      <c r="S12" s="27">
        <v>35048</v>
      </c>
      <c r="T12" s="6">
        <f>ROUND(DAYS360(S12,TODAY(),0)/360,2)</f>
        <v>22.85</v>
      </c>
      <c r="U12" t="s" s="2">
        <f>IF(T12&gt;40,"40岁以上",IF(T12&gt;30,"30-40岁",IF(T12&gt;25,"25-30岁","25岁以下")))</f>
        <v>83</v>
      </c>
      <c r="V12" s="6">
        <v>13733509459</v>
      </c>
      <c r="W12" t="s" s="2">
        <v>489</v>
      </c>
      <c r="X12" s="31"/>
      <c r="Y12" t="s" s="2">
        <v>217</v>
      </c>
      <c r="Z12" t="s" s="2">
        <v>218</v>
      </c>
      <c r="AA12" t="s" s="2">
        <v>46</v>
      </c>
      <c r="AB12" t="s" s="2">
        <v>47</v>
      </c>
      <c r="AC12" s="32">
        <v>42887</v>
      </c>
      <c r="AD12" t="s" s="12">
        <v>490</v>
      </c>
      <c r="AE12" t="s" s="12">
        <v>491</v>
      </c>
      <c r="AF12" s="6">
        <v>13971966313</v>
      </c>
      <c r="AG12" s="33"/>
      <c r="AH12" s="33"/>
      <c r="AI12" s="26"/>
      <c r="AJ12" s="31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</row>
    <row r="13" ht="15" customHeight="1" hidden="1">
      <c r="A13" s="6">
        <v>12</v>
      </c>
      <c r="B13" t="s" s="2">
        <v>31</v>
      </c>
      <c r="C13" t="s" s="2">
        <v>438</v>
      </c>
      <c r="D13" s="26"/>
      <c r="E13" t="s" s="2">
        <v>492</v>
      </c>
      <c r="F13" t="s" s="2">
        <v>64</v>
      </c>
      <c r="G13" t="s" s="2">
        <v>65</v>
      </c>
      <c r="H13" t="s" s="2">
        <v>440</v>
      </c>
      <c r="I13" t="s" s="2">
        <v>37</v>
      </c>
      <c r="J13" t="s" s="2">
        <v>81</v>
      </c>
      <c r="K13" s="27">
        <v>42875</v>
      </c>
      <c r="L13" s="6">
        <v>0.34</v>
      </c>
      <c r="M13" t="s" s="2">
        <v>66</v>
      </c>
      <c r="N13" t="s" s="2">
        <v>445</v>
      </c>
      <c r="O13" t="s" s="34">
        <v>445</v>
      </c>
      <c r="P13" s="26"/>
      <c r="Q13" s="26"/>
      <c r="R13" s="29">
        <v>42880</v>
      </c>
      <c r="S13" s="27">
        <v>33918</v>
      </c>
      <c r="T13" s="6">
        <f>ROUND(DAYS360(S13,TODAY(),0)/360,2)</f>
        <v>25.94</v>
      </c>
      <c r="U13" t="s" s="2">
        <f>IF(T13&gt;40,"40岁以上",IF(T13&gt;30,"30-40岁",IF(T13&gt;25,"25-30岁","25岁以下")))</f>
        <v>41</v>
      </c>
      <c r="V13" s="6">
        <v>15871329890</v>
      </c>
      <c r="W13" t="s" s="2">
        <v>493</v>
      </c>
      <c r="X13" s="31"/>
      <c r="Y13" t="s" s="12">
        <v>217</v>
      </c>
      <c r="Z13" t="s" s="2">
        <v>212</v>
      </c>
      <c r="AA13" t="s" s="2">
        <v>46</v>
      </c>
      <c r="AB13" t="s" s="2">
        <v>47</v>
      </c>
      <c r="AC13" s="32">
        <v>41791</v>
      </c>
      <c r="AD13" t="s" s="12">
        <v>494</v>
      </c>
      <c r="AE13" t="s" s="12">
        <v>495</v>
      </c>
      <c r="AF13" s="6">
        <v>18871253622</v>
      </c>
      <c r="AG13" s="33"/>
      <c r="AH13" s="33"/>
      <c r="AI13" t="s" s="2">
        <v>50</v>
      </c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 ht="15" customHeight="1" hidden="1">
      <c r="A14" s="6">
        <v>13</v>
      </c>
      <c r="B14" t="s" s="2">
        <v>31</v>
      </c>
      <c r="C14" t="s" s="2">
        <v>438</v>
      </c>
      <c r="D14" s="2"/>
      <c r="E14" t="s" s="2">
        <v>496</v>
      </c>
      <c r="F14" t="s" s="2">
        <v>34</v>
      </c>
      <c r="G14" t="s" s="2">
        <v>35</v>
      </c>
      <c r="H14" t="s" s="2">
        <v>497</v>
      </c>
      <c r="I14" t="s" s="2">
        <v>37</v>
      </c>
      <c r="J14" t="s" s="2">
        <v>81</v>
      </c>
      <c r="K14" s="27">
        <v>42630</v>
      </c>
      <c r="L14" s="6">
        <v>1.01</v>
      </c>
      <c r="M14" t="s" s="2">
        <v>55</v>
      </c>
      <c r="N14" t="s" s="2">
        <v>433</v>
      </c>
      <c r="O14" s="28">
        <v>42877</v>
      </c>
      <c r="P14" s="26"/>
      <c r="Q14" s="26"/>
      <c r="R14" s="29">
        <v>42881</v>
      </c>
      <c r="S14" s="27">
        <v>33568</v>
      </c>
      <c r="T14" s="6">
        <f>ROUND(DAYS360(S14,TODAY(),0)/360,2)</f>
        <v>26.9</v>
      </c>
      <c r="U14" t="s" s="2">
        <f>IF(T14&gt;40,"40岁以上",IF(T14&gt;30,"30-40岁",IF(T14&gt;25,"25-30岁","25岁以下")))</f>
        <v>41</v>
      </c>
      <c r="V14" t="s" s="2">
        <v>498</v>
      </c>
      <c r="W14" t="s" s="2">
        <v>499</v>
      </c>
      <c r="X14" t="s" s="12">
        <v>500</v>
      </c>
      <c r="Y14" t="s" s="2">
        <v>501</v>
      </c>
      <c r="Z14" t="s" s="2">
        <v>317</v>
      </c>
      <c r="AA14" t="s" s="2">
        <v>46</v>
      </c>
      <c r="AB14" t="s" s="2">
        <v>47</v>
      </c>
      <c r="AC14" s="32">
        <v>41426</v>
      </c>
      <c r="AD14" t="s" s="12">
        <v>43</v>
      </c>
      <c r="AE14" t="s" s="12">
        <v>502</v>
      </c>
      <c r="AF14" s="26"/>
      <c r="AG14" s="33"/>
      <c r="AH14" s="33"/>
      <c r="AI14" t="s" s="2">
        <v>50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</row>
    <row r="15" ht="15" customHeight="1" hidden="1">
      <c r="A15" s="6">
        <v>14</v>
      </c>
      <c r="B15" t="s" s="2">
        <v>31</v>
      </c>
      <c r="C15" t="s" s="2">
        <v>503</v>
      </c>
      <c r="D15" s="26"/>
      <c r="E15" t="s" s="2">
        <v>504</v>
      </c>
      <c r="F15" t="s" s="2">
        <v>64</v>
      </c>
      <c r="G15" t="s" s="2">
        <v>65</v>
      </c>
      <c r="H15" t="s" s="2">
        <v>458</v>
      </c>
      <c r="I15" t="s" s="2">
        <v>37</v>
      </c>
      <c r="J15" t="s" s="2">
        <v>81</v>
      </c>
      <c r="K15" s="27">
        <v>42880</v>
      </c>
      <c r="L15" s="6">
        <v>0.32</v>
      </c>
      <c r="M15" t="s" s="2">
        <v>66</v>
      </c>
      <c r="N15" t="s" s="2">
        <v>445</v>
      </c>
      <c r="O15" t="s" s="34">
        <v>445</v>
      </c>
      <c r="P15" s="26"/>
      <c r="Q15" s="26"/>
      <c r="R15" s="29">
        <v>42886</v>
      </c>
      <c r="S15" s="27">
        <v>33987</v>
      </c>
      <c r="T15" s="6">
        <f>ROUND(DAYS360(S15,TODAY(),0)/360,2)</f>
        <v>25.76</v>
      </c>
      <c r="U15" t="s" s="2">
        <f>IF(T15&gt;40,"40岁以上",IF(T15&gt;30,"30-40岁",IF(T15&gt;25,"25-30岁","25岁以下")))</f>
        <v>41</v>
      </c>
      <c r="V15" s="6">
        <v>15072119543</v>
      </c>
      <c r="W15" t="s" s="2">
        <v>505</v>
      </c>
      <c r="X15" t="s" s="12">
        <v>506</v>
      </c>
      <c r="Y15" t="s" s="12">
        <v>507</v>
      </c>
      <c r="Z15" t="s" s="2">
        <v>161</v>
      </c>
      <c r="AA15" t="s" s="2">
        <v>60</v>
      </c>
      <c r="AB15" t="s" s="2">
        <v>47</v>
      </c>
      <c r="AC15" s="32">
        <v>40695</v>
      </c>
      <c r="AD15" t="s" s="12">
        <v>70</v>
      </c>
      <c r="AE15" t="s" s="12">
        <v>508</v>
      </c>
      <c r="AF15" s="6">
        <v>13581474155</v>
      </c>
      <c r="AG15" s="33"/>
      <c r="AH15" s="33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</row>
    <row r="16" ht="15" customHeight="1" hidden="1">
      <c r="A16" s="6">
        <v>15</v>
      </c>
      <c r="B16" t="s" s="2">
        <v>31</v>
      </c>
      <c r="C16" t="s" s="2">
        <v>503</v>
      </c>
      <c r="D16" s="26"/>
      <c r="E16" t="s" s="2">
        <v>509</v>
      </c>
      <c r="F16" t="s" s="2">
        <v>64</v>
      </c>
      <c r="G16" t="s" s="2">
        <v>65</v>
      </c>
      <c r="H16" t="s" s="2">
        <v>458</v>
      </c>
      <c r="I16" t="s" s="2">
        <v>37</v>
      </c>
      <c r="J16" t="s" s="2">
        <v>38</v>
      </c>
      <c r="K16" s="27">
        <v>42782</v>
      </c>
      <c r="L16" s="6">
        <v>0.6</v>
      </c>
      <c r="M16" t="s" s="2">
        <v>39</v>
      </c>
      <c r="N16" t="s" s="2">
        <v>433</v>
      </c>
      <c r="O16" s="28">
        <v>42901</v>
      </c>
      <c r="P16" s="26"/>
      <c r="Q16" s="26"/>
      <c r="R16" s="27">
        <v>42905</v>
      </c>
      <c r="S16" s="27">
        <v>34895</v>
      </c>
      <c r="T16" s="6">
        <f>ROUND(DAYS360(S16,TODAY(),0)/360,2)</f>
        <v>23.26</v>
      </c>
      <c r="U16" t="s" s="2">
        <f>IF(T16&gt;40,"40岁以上",IF(T16&gt;30,"30-40岁",IF(T16&gt;25,"25-30岁","25岁以下")))</f>
        <v>83</v>
      </c>
      <c r="V16" s="6">
        <v>13476860797</v>
      </c>
      <c r="W16" t="s" s="2">
        <v>510</v>
      </c>
      <c r="X16" t="s" s="12">
        <v>506</v>
      </c>
      <c r="Y16" t="s" s="12">
        <v>316</v>
      </c>
      <c r="Z16" t="s" s="2">
        <v>317</v>
      </c>
      <c r="AA16" t="s" s="2">
        <v>46</v>
      </c>
      <c r="AB16" t="s" s="2">
        <v>47</v>
      </c>
      <c r="AC16" s="32">
        <v>42887</v>
      </c>
      <c r="AD16" t="s" s="12">
        <v>511</v>
      </c>
      <c r="AE16" t="s" s="12">
        <v>512</v>
      </c>
      <c r="AF16" s="6">
        <v>13789989829</v>
      </c>
      <c r="AG16" s="33">
        <v>42782</v>
      </c>
      <c r="AH16" s="33">
        <v>43878</v>
      </c>
      <c r="AI16" t="s" s="2">
        <v>50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</row>
    <row r="17" ht="15" customHeight="1" hidden="1">
      <c r="A17" s="6">
        <v>16</v>
      </c>
      <c r="B17" t="s" s="2">
        <v>31</v>
      </c>
      <c r="C17" t="s" s="2">
        <v>503</v>
      </c>
      <c r="D17" s="26"/>
      <c r="E17" t="s" s="2">
        <v>513</v>
      </c>
      <c r="F17" t="s" s="2">
        <v>64</v>
      </c>
      <c r="G17" t="s" s="2">
        <v>65</v>
      </c>
      <c r="H17" t="s" s="2">
        <v>458</v>
      </c>
      <c r="I17" t="s" s="2">
        <v>37</v>
      </c>
      <c r="J17" t="s" s="2">
        <v>38</v>
      </c>
      <c r="K17" s="27">
        <v>42899</v>
      </c>
      <c r="L17" s="6">
        <v>0.27</v>
      </c>
      <c r="M17" t="s" s="2">
        <v>66</v>
      </c>
      <c r="N17" t="s" s="2">
        <v>445</v>
      </c>
      <c r="O17" t="s" s="34">
        <v>445</v>
      </c>
      <c r="P17" s="27"/>
      <c r="Q17" s="27"/>
      <c r="R17" s="27">
        <v>42907</v>
      </c>
      <c r="S17" s="27">
        <v>36810</v>
      </c>
      <c r="T17" s="6">
        <f>ROUND(DAYS360(S17,TODAY(),0)/360,2)</f>
        <v>18.03</v>
      </c>
      <c r="U17" t="s" s="2">
        <f>IF(T17&gt;40,"40岁以上",IF(T17&gt;30,"30-40岁",IF(T17&gt;25,"25-30岁","25岁以下")))</f>
        <v>83</v>
      </c>
      <c r="V17" s="6">
        <v>17683813406</v>
      </c>
      <c r="W17" t="s" s="2">
        <v>514</v>
      </c>
      <c r="X17" t="s" s="12">
        <v>43</v>
      </c>
      <c r="Y17" t="s" s="2">
        <v>176</v>
      </c>
      <c r="Z17" s="26"/>
      <c r="AA17" t="s" s="2">
        <v>69</v>
      </c>
      <c r="AB17" t="s" s="2">
        <v>47</v>
      </c>
      <c r="AC17" s="32">
        <v>42894</v>
      </c>
      <c r="AD17" t="s" s="12">
        <v>515</v>
      </c>
      <c r="AE17" t="s" s="12">
        <v>516</v>
      </c>
      <c r="AF17" s="6">
        <v>18327630575</v>
      </c>
      <c r="AG17" s="33">
        <v>42899</v>
      </c>
      <c r="AH17" s="33">
        <v>43994</v>
      </c>
      <c r="AI17" t="s" s="2">
        <v>50</v>
      </c>
      <c r="AJ17" s="35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 ht="15" customHeight="1" hidden="1">
      <c r="A18" s="6">
        <v>17</v>
      </c>
      <c r="B18" t="s" s="2">
        <v>31</v>
      </c>
      <c r="C18" t="s" s="2">
        <v>503</v>
      </c>
      <c r="D18" s="26"/>
      <c r="E18" t="s" s="2">
        <v>517</v>
      </c>
      <c r="F18" t="s" s="2">
        <v>64</v>
      </c>
      <c r="G18" t="s" s="2">
        <v>65</v>
      </c>
      <c r="H18" t="s" s="2">
        <v>458</v>
      </c>
      <c r="I18" t="s" s="2">
        <v>37</v>
      </c>
      <c r="J18" t="s" s="2">
        <v>38</v>
      </c>
      <c r="K18" s="27">
        <v>42899</v>
      </c>
      <c r="L18" s="6">
        <v>0.27</v>
      </c>
      <c r="M18" t="s" s="2">
        <v>66</v>
      </c>
      <c r="N18" t="s" s="2">
        <v>445</v>
      </c>
      <c r="O18" t="s" s="34">
        <v>445</v>
      </c>
      <c r="P18" s="26"/>
      <c r="Q18" s="26"/>
      <c r="R18" s="27">
        <v>42907</v>
      </c>
      <c r="S18" s="27">
        <v>35659</v>
      </c>
      <c r="T18" s="6">
        <f>ROUND(DAYS360(S18,TODAY(),0)/360,2)</f>
        <v>21.18</v>
      </c>
      <c r="U18" t="s" s="2">
        <f>IF(T18&gt;40,"40岁以上",IF(T18&gt;30,"30-40岁",IF(T18&gt;25,"25-30岁","25岁以下")))</f>
        <v>83</v>
      </c>
      <c r="V18" s="6">
        <v>15671977609</v>
      </c>
      <c r="W18" t="s" s="2">
        <v>518</v>
      </c>
      <c r="X18" t="s" s="12">
        <v>43</v>
      </c>
      <c r="Y18" t="s" s="12">
        <v>176</v>
      </c>
      <c r="Z18" s="26"/>
      <c r="AA18" t="s" s="2">
        <v>69</v>
      </c>
      <c r="AB18" t="s" s="2">
        <v>47</v>
      </c>
      <c r="AC18" s="32">
        <v>42894</v>
      </c>
      <c r="AD18" t="s" s="12">
        <v>519</v>
      </c>
      <c r="AE18" t="s" s="12">
        <v>520</v>
      </c>
      <c r="AF18" s="6">
        <v>13797195307</v>
      </c>
      <c r="AG18" s="33">
        <v>42899</v>
      </c>
      <c r="AH18" s="33">
        <v>43994</v>
      </c>
      <c r="AI18" t="s" s="2">
        <v>50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</row>
    <row r="19" ht="15" customHeight="1" hidden="1">
      <c r="A19" s="6">
        <v>18</v>
      </c>
      <c r="B19" t="s" s="2">
        <v>31</v>
      </c>
      <c r="C19" t="s" s="2">
        <v>473</v>
      </c>
      <c r="D19" s="26"/>
      <c r="E19" t="s" s="2">
        <v>521</v>
      </c>
      <c r="F19" t="s" s="2">
        <v>64</v>
      </c>
      <c r="G19" t="s" s="2">
        <v>65</v>
      </c>
      <c r="H19" t="s" s="2">
        <v>475</v>
      </c>
      <c r="I19" t="s" s="2">
        <v>37</v>
      </c>
      <c r="J19" t="s" s="2">
        <v>81</v>
      </c>
      <c r="K19" s="27">
        <v>42902</v>
      </c>
      <c r="L19" s="6">
        <v>0.26</v>
      </c>
      <c r="M19" t="s" s="2">
        <v>66</v>
      </c>
      <c r="N19" t="s" s="2">
        <v>445</v>
      </c>
      <c r="O19" t="s" s="34">
        <v>445</v>
      </c>
      <c r="P19" s="27"/>
      <c r="Q19" s="27"/>
      <c r="R19" s="27">
        <v>42912</v>
      </c>
      <c r="S19" s="27">
        <v>32102</v>
      </c>
      <c r="T19" s="6">
        <f>ROUND(DAYS360(S19,TODAY(),0)/360,2)</f>
        <v>30.91</v>
      </c>
      <c r="U19" t="s" s="2">
        <f>IF(T19&gt;40,"40岁以上",IF(T19&gt;30,"30-40岁",IF(T19&gt;25,"25-30岁","25岁以下")))</f>
        <v>136</v>
      </c>
      <c r="V19" s="6">
        <v>18571133360</v>
      </c>
      <c r="W19" t="s" s="2">
        <v>522</v>
      </c>
      <c r="X19" t="s" s="12">
        <v>43</v>
      </c>
      <c r="Y19" t="s" s="2">
        <v>523</v>
      </c>
      <c r="Z19" t="s" s="2">
        <v>524</v>
      </c>
      <c r="AA19" t="s" s="2">
        <v>94</v>
      </c>
      <c r="AB19" t="s" s="2">
        <v>23</v>
      </c>
      <c r="AC19" s="32">
        <v>40330</v>
      </c>
      <c r="AD19" t="s" s="12">
        <v>525</v>
      </c>
      <c r="AE19" t="s" s="12">
        <v>526</v>
      </c>
      <c r="AF19" s="6">
        <v>13177288831</v>
      </c>
      <c r="AG19" s="33"/>
      <c r="AH19" s="33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</row>
    <row r="20" ht="15" customHeight="1" hidden="1">
      <c r="A20" s="6">
        <v>19</v>
      </c>
      <c r="B20" t="s" s="2">
        <v>31</v>
      </c>
      <c r="C20" t="s" s="2">
        <v>438</v>
      </c>
      <c r="D20" s="26"/>
      <c r="E20" t="s" s="2">
        <v>527</v>
      </c>
      <c r="F20" t="s" s="2">
        <v>64</v>
      </c>
      <c r="G20" t="s" s="2">
        <v>65</v>
      </c>
      <c r="H20" t="s" s="2">
        <v>528</v>
      </c>
      <c r="I20" t="s" s="2">
        <v>37</v>
      </c>
      <c r="J20" t="s" s="2">
        <v>38</v>
      </c>
      <c r="K20" s="27">
        <v>42812</v>
      </c>
      <c r="L20" s="6">
        <v>0.51</v>
      </c>
      <c r="M20" t="s" s="2">
        <v>39</v>
      </c>
      <c r="N20" t="s" s="2">
        <v>433</v>
      </c>
      <c r="O20" s="28">
        <v>42916</v>
      </c>
      <c r="P20" s="27"/>
      <c r="Q20" s="27"/>
      <c r="R20" s="27">
        <v>42919</v>
      </c>
      <c r="S20" s="27">
        <v>33204</v>
      </c>
      <c r="T20" s="6">
        <f>ROUND(DAYS360(S20,TODAY(),0)/360,2)</f>
        <v>27.9</v>
      </c>
      <c r="U20" t="s" s="2">
        <f>IF(T20&gt;40,"40岁以上",IF(T20&gt;30,"30-40岁",IF(T20&gt;25,"25-30岁","25岁以下")))</f>
        <v>41</v>
      </c>
      <c r="V20" s="6">
        <v>18872088260</v>
      </c>
      <c r="W20" t="s" s="2">
        <v>529</v>
      </c>
      <c r="X20" t="s" s="12">
        <v>43</v>
      </c>
      <c r="Y20" t="s" s="2">
        <v>530</v>
      </c>
      <c r="Z20" s="26"/>
      <c r="AA20" t="s" s="2">
        <v>69</v>
      </c>
      <c r="AB20" t="s" s="2">
        <v>47</v>
      </c>
      <c r="AC20" s="32">
        <v>40330</v>
      </c>
      <c r="AD20" t="s" s="12">
        <v>531</v>
      </c>
      <c r="AE20" t="s" s="12">
        <v>532</v>
      </c>
      <c r="AF20" s="6">
        <v>13986505765</v>
      </c>
      <c r="AG20" s="33">
        <v>42812</v>
      </c>
      <c r="AH20" s="33">
        <v>43909</v>
      </c>
      <c r="AI20" t="s" s="2">
        <v>50</v>
      </c>
      <c r="AJ20" s="35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ht="15" customHeight="1" hidden="1">
      <c r="A21" s="6">
        <v>20</v>
      </c>
      <c r="B21" t="s" s="2">
        <v>31</v>
      </c>
      <c r="C21" t="s" s="2">
        <v>484</v>
      </c>
      <c r="D21" s="2"/>
      <c r="E21" t="s" s="2">
        <v>533</v>
      </c>
      <c r="F21" t="s" s="2">
        <v>64</v>
      </c>
      <c r="G21" t="s" s="2">
        <v>65</v>
      </c>
      <c r="H21" t="s" s="2">
        <v>432</v>
      </c>
      <c r="I21" t="s" s="2">
        <v>37</v>
      </c>
      <c r="J21" t="s" s="2">
        <v>81</v>
      </c>
      <c r="K21" s="27">
        <v>42877</v>
      </c>
      <c r="L21" s="6">
        <v>0.33</v>
      </c>
      <c r="M21" t="s" s="2">
        <v>66</v>
      </c>
      <c r="N21" t="s" s="2">
        <v>433</v>
      </c>
      <c r="O21" s="28">
        <v>42923</v>
      </c>
      <c r="P21" s="27"/>
      <c r="Q21" s="27"/>
      <c r="R21" s="27">
        <v>42926</v>
      </c>
      <c r="S21" s="27">
        <v>34238</v>
      </c>
      <c r="T21" s="6">
        <f>ROUND(DAYS360(S21,TODAY(),0)/360,2)</f>
        <v>25.07</v>
      </c>
      <c r="U21" t="s" s="2">
        <f>IF(T21&gt;40,"40岁以上",IF(T21&gt;30,"30-40岁",IF(T21&gt;25,"25-30岁","25岁以下")))</f>
        <v>41</v>
      </c>
      <c r="V21" s="6">
        <v>18674225452</v>
      </c>
      <c r="W21" t="s" s="2">
        <v>534</v>
      </c>
      <c r="X21" t="s" s="12">
        <v>43</v>
      </c>
      <c r="Y21" t="s" s="2">
        <v>535</v>
      </c>
      <c r="Z21" t="s" s="2">
        <v>536</v>
      </c>
      <c r="AA21" t="s" s="2">
        <v>60</v>
      </c>
      <c r="AB21" t="s" s="2">
        <v>47</v>
      </c>
      <c r="AC21" s="32">
        <v>40695</v>
      </c>
      <c r="AD21" t="s" s="12">
        <v>537</v>
      </c>
      <c r="AE21" t="s" s="12">
        <v>538</v>
      </c>
      <c r="AF21" s="6">
        <v>15871345948</v>
      </c>
      <c r="AG21" s="33">
        <v>42877</v>
      </c>
      <c r="AH21" s="33">
        <v>43972</v>
      </c>
      <c r="AI21" t="s" s="2">
        <v>50</v>
      </c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 ht="15" customHeight="1" hidden="1">
      <c r="A22" s="6">
        <v>21</v>
      </c>
      <c r="B22" t="s" s="2">
        <v>31</v>
      </c>
      <c r="C22" t="s" s="2">
        <v>438</v>
      </c>
      <c r="D22" s="26"/>
      <c r="E22" t="s" s="2">
        <v>539</v>
      </c>
      <c r="F22" t="s" s="2">
        <v>64</v>
      </c>
      <c r="G22" t="s" s="2">
        <v>65</v>
      </c>
      <c r="H22" t="s" s="2">
        <v>528</v>
      </c>
      <c r="I22" t="s" s="2">
        <v>37</v>
      </c>
      <c r="J22" t="s" s="2">
        <v>81</v>
      </c>
      <c r="K22" s="27">
        <v>42927</v>
      </c>
      <c r="L22" s="6">
        <v>0.19</v>
      </c>
      <c r="M22" t="s" s="2">
        <v>73</v>
      </c>
      <c r="N22" t="s" s="2">
        <v>445</v>
      </c>
      <c r="O22" t="s" s="34">
        <v>445</v>
      </c>
      <c r="P22" s="27"/>
      <c r="Q22" s="27">
        <v>42930</v>
      </c>
      <c r="R22" s="27">
        <v>42930</v>
      </c>
      <c r="S22" s="27">
        <v>34512</v>
      </c>
      <c r="T22" s="6">
        <f>ROUND(DAYS360(S22,TODAY(),0)/360,2)</f>
        <v>24.31</v>
      </c>
      <c r="U22" t="s" s="2">
        <f>IF(T22&gt;40,"40岁以上",IF(T22&gt;30,"30-40岁",IF(T22&gt;25,"25-30岁","25岁以下")))</f>
        <v>83</v>
      </c>
      <c r="V22" s="6">
        <v>18140615478</v>
      </c>
      <c r="W22" t="s" s="2">
        <v>540</v>
      </c>
      <c r="X22" t="s" s="12">
        <v>43</v>
      </c>
      <c r="Y22" t="s" s="2">
        <v>246</v>
      </c>
      <c r="Z22" t="s" s="2">
        <v>212</v>
      </c>
      <c r="AA22" t="s" s="2">
        <v>46</v>
      </c>
      <c r="AB22" t="s" s="2">
        <v>47</v>
      </c>
      <c r="AC22" s="32">
        <v>41791</v>
      </c>
      <c r="AD22" t="s" s="12">
        <v>541</v>
      </c>
      <c r="AE22" t="s" s="12">
        <v>542</v>
      </c>
      <c r="AF22" s="6">
        <v>18140615478</v>
      </c>
      <c r="AG22" s="33"/>
      <c r="AH22" s="33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</row>
    <row r="23" ht="15" customHeight="1" hidden="1">
      <c r="A23" s="6">
        <v>22</v>
      </c>
      <c r="B23" t="s" s="2">
        <v>31</v>
      </c>
      <c r="C23" t="s" s="2">
        <v>484</v>
      </c>
      <c r="D23" s="26"/>
      <c r="E23" t="s" s="2">
        <v>543</v>
      </c>
      <c r="F23" t="s" s="2">
        <v>64</v>
      </c>
      <c r="G23" t="s" s="2">
        <v>65</v>
      </c>
      <c r="H23" t="s" s="2">
        <v>432</v>
      </c>
      <c r="I23" t="s" s="2">
        <v>37</v>
      </c>
      <c r="J23" t="s" s="2">
        <v>38</v>
      </c>
      <c r="K23" s="27">
        <v>42874</v>
      </c>
      <c r="L23" s="6">
        <v>0.34</v>
      </c>
      <c r="M23" t="s" s="2">
        <v>66</v>
      </c>
      <c r="N23" t="s" s="2">
        <v>433</v>
      </c>
      <c r="O23" s="28">
        <v>42932</v>
      </c>
      <c r="P23" s="27"/>
      <c r="Q23" s="27"/>
      <c r="R23" s="27">
        <v>42934</v>
      </c>
      <c r="S23" s="33">
        <v>34368</v>
      </c>
      <c r="T23" s="6">
        <f>ROUND(DAYS360(S23,TODAY(),0)/360,2)</f>
        <v>24.71</v>
      </c>
      <c r="U23" t="s" s="2">
        <f>IF(T23&gt;40,"40岁以上",IF(T23&gt;30,"30-40岁",IF(T23&gt;25,"25-30岁","25岁以下")))</f>
        <v>83</v>
      </c>
      <c r="V23" s="6">
        <v>15072695877</v>
      </c>
      <c r="W23" t="s" s="2">
        <v>544</v>
      </c>
      <c r="X23" t="s" s="12">
        <v>43</v>
      </c>
      <c r="Y23" t="s" s="12">
        <v>246</v>
      </c>
      <c r="Z23" t="s" s="12">
        <v>347</v>
      </c>
      <c r="AA23" t="s" s="12">
        <v>46</v>
      </c>
      <c r="AB23" t="s" s="2">
        <v>47</v>
      </c>
      <c r="AC23" s="32">
        <v>41791</v>
      </c>
      <c r="AD23" t="s" s="12">
        <v>545</v>
      </c>
      <c r="AE23" t="s" s="12">
        <v>401</v>
      </c>
      <c r="AF23" s="6">
        <v>13227151129</v>
      </c>
      <c r="AG23" s="33">
        <v>42874</v>
      </c>
      <c r="AH23" s="36">
        <v>43969</v>
      </c>
      <c r="AI23" t="s" s="2">
        <v>50</v>
      </c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</row>
    <row r="24" ht="15" customHeight="1" hidden="1">
      <c r="A24" s="6">
        <v>23</v>
      </c>
      <c r="B24" t="s" s="2">
        <v>31</v>
      </c>
      <c r="C24" t="s" s="2">
        <v>438</v>
      </c>
      <c r="D24" s="26"/>
      <c r="E24" t="s" s="2">
        <v>546</v>
      </c>
      <c r="F24" t="s" s="2">
        <v>64</v>
      </c>
      <c r="G24" t="s" s="2">
        <v>65</v>
      </c>
      <c r="H24" t="s" s="2">
        <v>528</v>
      </c>
      <c r="I24" t="s" s="2">
        <v>37</v>
      </c>
      <c r="J24" t="s" s="2">
        <v>38</v>
      </c>
      <c r="K24" s="27">
        <v>42890</v>
      </c>
      <c r="L24" s="6">
        <v>0.3</v>
      </c>
      <c r="M24" t="s" s="2">
        <v>66</v>
      </c>
      <c r="N24" t="s" s="2">
        <v>433</v>
      </c>
      <c r="O24" s="28">
        <v>42935</v>
      </c>
      <c r="P24" s="27"/>
      <c r="Q24" s="27"/>
      <c r="R24" s="27">
        <v>42936</v>
      </c>
      <c r="S24" s="33">
        <v>35799</v>
      </c>
      <c r="T24" s="6">
        <f>ROUND(DAYS360(S24,TODAY(),0)/360,2)</f>
        <v>20.79</v>
      </c>
      <c r="U24" t="s" s="2">
        <f>IF(T24&gt;40,"40岁以上",IF(T24&gt;30,"30-40岁",IF(T24&gt;25,"25-30岁","25岁以下")))</f>
        <v>83</v>
      </c>
      <c r="V24" s="6">
        <v>13135619970</v>
      </c>
      <c r="W24" t="s" s="2">
        <v>547</v>
      </c>
      <c r="X24" t="s" s="12">
        <v>43</v>
      </c>
      <c r="Y24" s="31"/>
      <c r="Z24" s="31"/>
      <c r="AA24" t="s" s="12">
        <v>69</v>
      </c>
      <c r="AB24" t="s" s="2">
        <v>47</v>
      </c>
      <c r="AC24" s="32">
        <v>41791</v>
      </c>
      <c r="AD24" t="s" s="12">
        <v>548</v>
      </c>
      <c r="AE24" t="s" s="12">
        <v>549</v>
      </c>
      <c r="AF24" t="s" s="2">
        <v>550</v>
      </c>
      <c r="AG24" s="33">
        <v>42890</v>
      </c>
      <c r="AH24" s="36">
        <v>43985</v>
      </c>
      <c r="AI24" t="s" s="2">
        <v>50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</row>
    <row r="25" ht="15" customHeight="1" hidden="1">
      <c r="A25" s="6">
        <v>24</v>
      </c>
      <c r="B25" t="s" s="2">
        <v>31</v>
      </c>
      <c r="C25" t="s" s="2">
        <v>438</v>
      </c>
      <c r="D25" s="26"/>
      <c r="E25" t="s" s="2">
        <v>551</v>
      </c>
      <c r="F25" t="s" s="2">
        <v>64</v>
      </c>
      <c r="G25" t="s" s="2">
        <v>65</v>
      </c>
      <c r="H25" t="s" s="2">
        <v>528</v>
      </c>
      <c r="I25" t="s" s="2">
        <v>37</v>
      </c>
      <c r="J25" t="s" s="2">
        <v>38</v>
      </c>
      <c r="K25" s="27">
        <v>42937</v>
      </c>
      <c r="L25" s="6">
        <v>0.17</v>
      </c>
      <c r="M25" t="s" s="2">
        <v>73</v>
      </c>
      <c r="N25" t="s" s="2">
        <v>445</v>
      </c>
      <c r="O25" t="s" s="34">
        <v>445</v>
      </c>
      <c r="P25" s="27"/>
      <c r="Q25" s="27"/>
      <c r="R25" s="27">
        <v>42943</v>
      </c>
      <c r="S25" s="27">
        <v>32951</v>
      </c>
      <c r="T25" s="6">
        <f>ROUND(DAYS360(S25,TODAY(),0)/360,2)</f>
        <v>28.59</v>
      </c>
      <c r="U25" t="s" s="2">
        <f>IF(T25&gt;40,"40岁以上",IF(T25&gt;30,"30-40岁",IF(T25&gt;25,"25-30岁","25岁以下")))</f>
        <v>41</v>
      </c>
      <c r="V25" s="6">
        <v>17607188088</v>
      </c>
      <c r="W25" t="s" s="2">
        <v>552</v>
      </c>
      <c r="X25" t="s" s="12">
        <v>43</v>
      </c>
      <c r="Y25" t="s" s="2">
        <v>553</v>
      </c>
      <c r="Z25" s="26"/>
      <c r="AA25" t="s" s="2">
        <v>69</v>
      </c>
      <c r="AB25" t="s" s="2">
        <v>47</v>
      </c>
      <c r="AC25" s="26"/>
      <c r="AD25" t="s" s="12">
        <v>554</v>
      </c>
      <c r="AE25" t="s" s="12">
        <v>555</v>
      </c>
      <c r="AF25" s="6">
        <v>17720242025</v>
      </c>
      <c r="AG25" s="33"/>
      <c r="AH25" s="33"/>
      <c r="AI25" s="26"/>
      <c r="AJ25" s="35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ht="15" customHeight="1" hidden="1">
      <c r="A26" s="6">
        <v>25</v>
      </c>
      <c r="B26" t="s" s="2">
        <v>31</v>
      </c>
      <c r="C26" t="s" s="2">
        <v>438</v>
      </c>
      <c r="D26" s="26"/>
      <c r="E26" t="s" s="2">
        <v>556</v>
      </c>
      <c r="F26" t="s" s="2">
        <v>64</v>
      </c>
      <c r="G26" t="s" s="2">
        <v>65</v>
      </c>
      <c r="H26" t="s" s="2">
        <v>528</v>
      </c>
      <c r="I26" t="s" s="2">
        <v>37</v>
      </c>
      <c r="J26" t="s" s="2">
        <v>38</v>
      </c>
      <c r="K26" s="27">
        <v>42937</v>
      </c>
      <c r="L26" s="6">
        <v>0.17</v>
      </c>
      <c r="M26" t="s" s="2">
        <v>73</v>
      </c>
      <c r="N26" t="s" s="2">
        <v>445</v>
      </c>
      <c r="O26" t="s" s="34">
        <v>445</v>
      </c>
      <c r="P26" s="26"/>
      <c r="Q26" s="27">
        <v>42944</v>
      </c>
      <c r="R26" s="27">
        <v>42947</v>
      </c>
      <c r="S26" s="27">
        <v>34512</v>
      </c>
      <c r="T26" s="6">
        <f>ROUND(DAYS360(S26,TODAY(),0)/360,2)</f>
        <v>24.31</v>
      </c>
      <c r="U26" t="s" s="2">
        <f>IF(T26&gt;40,"40岁以上",IF(T26&gt;30,"30-40岁",IF(T26&gt;25,"25-30岁","25岁以下")))</f>
        <v>83</v>
      </c>
      <c r="V26" s="6">
        <v>15549566292</v>
      </c>
      <c r="W26" t="s" s="2">
        <v>557</v>
      </c>
      <c r="X26" t="s" s="12">
        <v>43</v>
      </c>
      <c r="Y26" t="s" s="2">
        <v>287</v>
      </c>
      <c r="Z26" t="s" s="2">
        <v>131</v>
      </c>
      <c r="AA26" t="s" s="2">
        <v>46</v>
      </c>
      <c r="AB26" t="s" s="2">
        <v>47</v>
      </c>
      <c r="AC26" s="32">
        <v>42522</v>
      </c>
      <c r="AD26" t="s" s="12">
        <v>558</v>
      </c>
      <c r="AE26" t="s" s="12">
        <v>559</v>
      </c>
      <c r="AF26" s="6">
        <v>15572566982</v>
      </c>
      <c r="AG26" s="33"/>
      <c r="AH26" s="33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</row>
    <row r="27" ht="15" customHeight="1" hidden="1">
      <c r="A27" s="6">
        <v>26</v>
      </c>
      <c r="B27" t="s" s="2">
        <v>31</v>
      </c>
      <c r="C27" t="s" s="2">
        <v>503</v>
      </c>
      <c r="D27" s="26"/>
      <c r="E27" t="s" s="2">
        <v>560</v>
      </c>
      <c r="F27" t="s" s="2">
        <v>64</v>
      </c>
      <c r="G27" t="s" s="2">
        <v>65</v>
      </c>
      <c r="H27" t="s" s="2">
        <v>458</v>
      </c>
      <c r="I27" t="s" s="2">
        <v>37</v>
      </c>
      <c r="J27" t="s" s="2">
        <v>38</v>
      </c>
      <c r="K27" s="27">
        <v>42915</v>
      </c>
      <c r="L27" s="6">
        <v>0.23</v>
      </c>
      <c r="M27" t="s" s="2">
        <v>73</v>
      </c>
      <c r="N27" t="s" s="2">
        <v>433</v>
      </c>
      <c r="O27" s="28">
        <v>42953</v>
      </c>
      <c r="P27" s="27"/>
      <c r="Q27" s="26"/>
      <c r="R27" s="27">
        <v>42954</v>
      </c>
      <c r="S27" s="27">
        <v>32797</v>
      </c>
      <c r="T27" s="6">
        <f>ROUND(DAYS360(S27,TODAY(),0)/360,2)</f>
        <v>29.01</v>
      </c>
      <c r="U27" t="s" s="2">
        <f>IF(T27&gt;40,"40岁以上",IF(T27&gt;30,"30-40岁",IF(T27&gt;25,"25-30岁","25岁以下")))</f>
        <v>41</v>
      </c>
      <c r="V27" s="6">
        <v>15920839391</v>
      </c>
      <c r="W27" t="s" s="2">
        <v>561</v>
      </c>
      <c r="X27" t="s" s="12">
        <v>43</v>
      </c>
      <c r="Y27" t="s" s="2">
        <v>562</v>
      </c>
      <c r="Z27" t="s" s="2">
        <v>161</v>
      </c>
      <c r="AA27" t="s" s="2">
        <v>60</v>
      </c>
      <c r="AB27" t="s" s="2">
        <v>47</v>
      </c>
      <c r="AC27" s="32">
        <v>39600</v>
      </c>
      <c r="AD27" t="s" s="12">
        <v>563</v>
      </c>
      <c r="AE27" t="s" s="12">
        <v>564</v>
      </c>
      <c r="AF27" s="6">
        <v>13476500971</v>
      </c>
      <c r="AG27" s="33"/>
      <c r="AH27" s="33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 ht="15" customHeight="1" hidden="1">
      <c r="A28" s="6">
        <v>27</v>
      </c>
      <c r="B28" t="s" s="2">
        <v>31</v>
      </c>
      <c r="C28" t="s" s="2">
        <v>438</v>
      </c>
      <c r="D28" s="26"/>
      <c r="E28" t="s" s="2">
        <v>565</v>
      </c>
      <c r="F28" t="s" s="2">
        <v>64</v>
      </c>
      <c r="G28" t="s" s="2">
        <v>65</v>
      </c>
      <c r="H28" t="s" s="2">
        <v>528</v>
      </c>
      <c r="I28" t="s" s="2">
        <v>37</v>
      </c>
      <c r="J28" t="s" s="2">
        <v>81</v>
      </c>
      <c r="K28" s="27">
        <v>42875</v>
      </c>
      <c r="L28" s="6">
        <v>0.34</v>
      </c>
      <c r="M28" t="s" s="2">
        <v>66</v>
      </c>
      <c r="N28" t="s" s="2">
        <v>433</v>
      </c>
      <c r="O28" s="28">
        <v>42951</v>
      </c>
      <c r="P28" s="27"/>
      <c r="Q28" s="26"/>
      <c r="R28" s="27">
        <v>42954</v>
      </c>
      <c r="S28" s="27">
        <v>33822</v>
      </c>
      <c r="T28" s="6">
        <f>ROUND(DAYS360(S28,TODAY(),0)/360,2)</f>
        <v>26.21</v>
      </c>
      <c r="U28" t="s" s="2">
        <f>IF(T28&gt;40,"40岁以上",IF(T28&gt;30,"30-40岁",IF(T28&gt;25,"25-30岁","25岁以下")))</f>
        <v>41</v>
      </c>
      <c r="V28" s="6">
        <v>18207290882</v>
      </c>
      <c r="W28" t="s" s="2">
        <v>566</v>
      </c>
      <c r="X28" t="s" s="12">
        <v>43</v>
      </c>
      <c r="Y28" t="s" s="2">
        <v>246</v>
      </c>
      <c r="Z28" t="s" s="2">
        <v>567</v>
      </c>
      <c r="AA28" t="s" s="2">
        <v>60</v>
      </c>
      <c r="AB28" t="s" s="2">
        <v>47</v>
      </c>
      <c r="AC28" s="32">
        <v>40330</v>
      </c>
      <c r="AD28" t="s" s="12">
        <v>263</v>
      </c>
      <c r="AE28" t="s" s="12">
        <v>568</v>
      </c>
      <c r="AF28" s="6">
        <v>13907298995</v>
      </c>
      <c r="AG28" s="33">
        <v>42875</v>
      </c>
      <c r="AH28" s="33">
        <v>43970</v>
      </c>
      <c r="AI28" t="s" s="2">
        <v>50</v>
      </c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 ht="15" customHeight="1" hidden="1">
      <c r="A29" s="6">
        <v>28</v>
      </c>
      <c r="B29" t="s" s="2">
        <v>31</v>
      </c>
      <c r="C29" t="s" s="2">
        <v>438</v>
      </c>
      <c r="D29" s="26"/>
      <c r="E29" t="s" s="2">
        <v>569</v>
      </c>
      <c r="F29" t="s" s="2">
        <v>64</v>
      </c>
      <c r="G29" t="s" s="2">
        <v>65</v>
      </c>
      <c r="H29" t="s" s="2">
        <v>528</v>
      </c>
      <c r="I29" t="s" s="2">
        <v>37</v>
      </c>
      <c r="J29" t="s" s="2">
        <v>81</v>
      </c>
      <c r="K29" s="27">
        <v>42916</v>
      </c>
      <c r="L29" s="6">
        <v>0.23</v>
      </c>
      <c r="M29" t="s" s="2">
        <v>73</v>
      </c>
      <c r="N29" t="s" s="2">
        <v>433</v>
      </c>
      <c r="O29" s="28">
        <v>42954</v>
      </c>
      <c r="P29" s="27"/>
      <c r="Q29" s="26"/>
      <c r="R29" s="27">
        <v>42955</v>
      </c>
      <c r="S29" s="27">
        <v>35731</v>
      </c>
      <c r="T29" s="6">
        <f>ROUND(DAYS360(S29,TODAY(),0)/360,2)</f>
        <v>20.98</v>
      </c>
      <c r="U29" t="s" s="2">
        <f>IF(T29&gt;40,"40岁以上",IF(T29&gt;30,"30-40岁",IF(T29&gt;25,"25-30岁","25岁以下")))</f>
        <v>83</v>
      </c>
      <c r="V29" s="6">
        <v>17671850094</v>
      </c>
      <c r="W29" t="s" s="2">
        <v>570</v>
      </c>
      <c r="X29" t="s" s="12">
        <v>43</v>
      </c>
      <c r="Y29" t="s" s="2">
        <v>246</v>
      </c>
      <c r="Z29" t="s" s="2">
        <v>212</v>
      </c>
      <c r="AA29" t="s" s="2">
        <v>46</v>
      </c>
      <c r="AB29" t="s" s="2">
        <v>47</v>
      </c>
      <c r="AC29" s="26"/>
      <c r="AD29" t="s" s="12">
        <v>571</v>
      </c>
      <c r="AE29" t="s" s="12">
        <v>572</v>
      </c>
      <c r="AF29" s="6">
        <v>13507296164</v>
      </c>
      <c r="AG29" s="33"/>
      <c r="AH29" s="33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 ht="15" customHeight="1" hidden="1">
      <c r="A30" s="6">
        <v>29</v>
      </c>
      <c r="B30" t="s" s="2">
        <v>31</v>
      </c>
      <c r="C30" t="s" s="2">
        <v>473</v>
      </c>
      <c r="D30" s="26"/>
      <c r="E30" t="s" s="2">
        <v>573</v>
      </c>
      <c r="F30" t="s" s="2">
        <v>64</v>
      </c>
      <c r="G30" t="s" s="2">
        <v>65</v>
      </c>
      <c r="H30" t="s" s="2">
        <v>475</v>
      </c>
      <c r="I30" t="s" s="2">
        <v>37</v>
      </c>
      <c r="J30" t="s" s="2">
        <v>81</v>
      </c>
      <c r="K30" s="27">
        <v>42924</v>
      </c>
      <c r="L30" s="6">
        <v>0.2</v>
      </c>
      <c r="M30" t="s" s="2">
        <v>73</v>
      </c>
      <c r="N30" t="s" s="2">
        <v>433</v>
      </c>
      <c r="O30" s="28">
        <v>42957</v>
      </c>
      <c r="P30" s="26"/>
      <c r="Q30" s="26"/>
      <c r="R30" s="27">
        <v>42963</v>
      </c>
      <c r="S30" s="27">
        <v>35186</v>
      </c>
      <c r="T30" s="6">
        <f>ROUND(DAYS360(S30,TODAY(),0)/360,2)</f>
        <v>22.47</v>
      </c>
      <c r="U30" t="s" s="2">
        <f>IF(T30&gt;40,"40岁以上",IF(T30&gt;30,"30-40岁",IF(T30&gt;25,"25-30岁","25岁以下")))</f>
        <v>83</v>
      </c>
      <c r="V30" s="6">
        <v>13733508130</v>
      </c>
      <c r="W30" t="s" s="2">
        <v>574</v>
      </c>
      <c r="X30" t="s" s="12">
        <v>43</v>
      </c>
      <c r="Y30" t="s" s="12">
        <v>575</v>
      </c>
      <c r="Z30" t="s" s="2">
        <v>317</v>
      </c>
      <c r="AA30" t="s" s="2">
        <v>46</v>
      </c>
      <c r="AB30" t="s" s="2">
        <v>47</v>
      </c>
      <c r="AC30" s="32">
        <v>43252</v>
      </c>
      <c r="AD30" t="s" s="12">
        <v>576</v>
      </c>
      <c r="AE30" t="s" s="12">
        <v>577</v>
      </c>
      <c r="AF30" s="6">
        <v>18327645310</v>
      </c>
      <c r="AG30" s="33"/>
      <c r="AH30" s="33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</row>
    <row r="31" ht="15" customHeight="1" hidden="1">
      <c r="A31" s="6">
        <v>30</v>
      </c>
      <c r="B31" t="s" s="2">
        <v>31</v>
      </c>
      <c r="C31" t="s" s="2">
        <v>438</v>
      </c>
      <c r="D31" s="26"/>
      <c r="E31" t="s" s="2">
        <v>578</v>
      </c>
      <c r="F31" t="s" s="2">
        <v>64</v>
      </c>
      <c r="G31" t="s" s="2">
        <v>65</v>
      </c>
      <c r="H31" t="s" s="2">
        <v>528</v>
      </c>
      <c r="I31" t="s" s="2">
        <v>37</v>
      </c>
      <c r="J31" t="s" s="2">
        <v>38</v>
      </c>
      <c r="K31" s="27">
        <v>42913</v>
      </c>
      <c r="L31" s="6">
        <v>0.23</v>
      </c>
      <c r="M31" t="s" s="2">
        <v>73</v>
      </c>
      <c r="N31" t="s" s="2">
        <v>433</v>
      </c>
      <c r="O31" s="28">
        <v>42962</v>
      </c>
      <c r="P31" s="26"/>
      <c r="Q31" s="26"/>
      <c r="R31" s="27">
        <v>42963</v>
      </c>
      <c r="S31" s="27">
        <v>35614</v>
      </c>
      <c r="T31" s="6">
        <f>ROUND(DAYS360(S31,TODAY(),0)/360,2)</f>
        <v>21.3</v>
      </c>
      <c r="U31" t="s" s="2">
        <f>IF(T31&gt;40,"40岁以上",IF(T31&gt;30,"30-40岁",IF(T31&gt;25,"25-30岁","25岁以下")))</f>
        <v>83</v>
      </c>
      <c r="V31" s="6">
        <v>17671680684</v>
      </c>
      <c r="W31" t="s" s="2">
        <v>579</v>
      </c>
      <c r="X31" t="s" s="12">
        <v>43</v>
      </c>
      <c r="Y31" t="s" s="12">
        <v>580</v>
      </c>
      <c r="Z31" t="s" s="2">
        <v>294</v>
      </c>
      <c r="AA31" t="s" s="2">
        <v>46</v>
      </c>
      <c r="AB31" t="s" s="2">
        <v>47</v>
      </c>
      <c r="AC31" s="26"/>
      <c r="AD31" t="s" s="12">
        <v>581</v>
      </c>
      <c r="AE31" t="s" s="12">
        <v>582</v>
      </c>
      <c r="AF31" s="6">
        <v>18674223031</v>
      </c>
      <c r="AG31" s="33"/>
      <c r="AH31" s="33"/>
      <c r="AI31" t="s" s="2">
        <v>50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</row>
    <row r="32" ht="15" customHeight="1" hidden="1">
      <c r="A32" s="6">
        <v>31</v>
      </c>
      <c r="B32" t="s" s="2">
        <v>31</v>
      </c>
      <c r="C32" t="s" s="2">
        <v>484</v>
      </c>
      <c r="D32" s="26"/>
      <c r="E32" t="s" s="2">
        <v>583</v>
      </c>
      <c r="F32" t="s" s="2">
        <v>64</v>
      </c>
      <c r="G32" t="s" s="2">
        <v>65</v>
      </c>
      <c r="H32" t="s" s="2">
        <v>432</v>
      </c>
      <c r="I32" t="s" s="2">
        <v>37</v>
      </c>
      <c r="J32" t="s" s="2">
        <v>81</v>
      </c>
      <c r="K32" s="27">
        <v>42937</v>
      </c>
      <c r="L32" s="6">
        <v>0.17</v>
      </c>
      <c r="M32" t="s" s="2">
        <v>73</v>
      </c>
      <c r="N32" t="s" s="2">
        <v>433</v>
      </c>
      <c r="O32" s="28">
        <v>42960</v>
      </c>
      <c r="P32" s="26"/>
      <c r="Q32" s="26"/>
      <c r="R32" s="27">
        <v>42968</v>
      </c>
      <c r="S32" s="27">
        <v>34980</v>
      </c>
      <c r="T32" s="6">
        <f>ROUND(DAYS360(S32,TODAY(),0)/360,2)</f>
        <v>23.03</v>
      </c>
      <c r="U32" t="s" s="2">
        <f>IF(T32&gt;40,"40岁以上",IF(T32&gt;30,"30-40岁",IF(T32&gt;25,"25-30岁","25岁以下")))</f>
        <v>83</v>
      </c>
      <c r="V32" s="6">
        <v>17683811402</v>
      </c>
      <c r="W32" t="s" s="2">
        <v>584</v>
      </c>
      <c r="X32" t="s" s="12">
        <v>43</v>
      </c>
      <c r="Y32" t="s" s="12">
        <v>585</v>
      </c>
      <c r="Z32" t="s" s="2">
        <v>131</v>
      </c>
      <c r="AA32" t="s" s="2">
        <v>46</v>
      </c>
      <c r="AB32" t="s" s="2">
        <v>47</v>
      </c>
      <c r="AC32" s="32">
        <v>42156</v>
      </c>
      <c r="AD32" t="s" s="12">
        <v>586</v>
      </c>
      <c r="AE32" t="s" s="12">
        <v>587</v>
      </c>
      <c r="AF32" s="6">
        <v>13235498063</v>
      </c>
      <c r="AG32" s="33"/>
      <c r="AH32" s="33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</row>
    <row r="33" ht="15" customHeight="1" hidden="1">
      <c r="A33" s="6">
        <v>32</v>
      </c>
      <c r="B33" t="s" s="2">
        <v>31</v>
      </c>
      <c r="C33" t="s" s="2">
        <v>438</v>
      </c>
      <c r="D33" s="26"/>
      <c r="E33" t="s" s="2">
        <v>588</v>
      </c>
      <c r="F33" t="s" s="2">
        <v>64</v>
      </c>
      <c r="G33" t="s" s="2">
        <v>65</v>
      </c>
      <c r="H33" t="s" s="2">
        <v>528</v>
      </c>
      <c r="I33" t="s" s="2">
        <v>37</v>
      </c>
      <c r="J33" t="s" s="2">
        <v>38</v>
      </c>
      <c r="K33" s="27">
        <v>42961</v>
      </c>
      <c r="L33" s="6">
        <v>0.1</v>
      </c>
      <c r="M33" t="s" s="2">
        <v>73</v>
      </c>
      <c r="N33" t="s" s="2">
        <v>445</v>
      </c>
      <c r="O33" t="s" s="34">
        <v>445</v>
      </c>
      <c r="P33" s="26"/>
      <c r="Q33" s="26"/>
      <c r="R33" s="27">
        <v>42968</v>
      </c>
      <c r="S33" s="27">
        <v>35689</v>
      </c>
      <c r="T33" s="6">
        <f>ROUND(DAYS360(S33,TODAY(),0)/360,2)</f>
        <v>21.09</v>
      </c>
      <c r="U33" t="s" s="2">
        <f>IF(T33&gt;40,"40岁以上",IF(T33&gt;30,"30-40岁",IF(T33&gt;25,"25-30岁","25岁以下")))</f>
        <v>83</v>
      </c>
      <c r="V33" s="6">
        <v>18171610100</v>
      </c>
      <c r="W33" t="s" s="2">
        <v>589</v>
      </c>
      <c r="X33" t="s" s="12">
        <v>43</v>
      </c>
      <c r="Y33" t="s" s="12">
        <v>590</v>
      </c>
      <c r="Z33" t="s" s="2">
        <v>86</v>
      </c>
      <c r="AA33" t="s" s="2">
        <v>69</v>
      </c>
      <c r="AB33" t="s" s="2">
        <v>47</v>
      </c>
      <c r="AC33" s="32">
        <v>42156</v>
      </c>
      <c r="AD33" t="s" s="12">
        <v>591</v>
      </c>
      <c r="AE33" t="s" s="12">
        <v>592</v>
      </c>
      <c r="AF33" s="6">
        <v>1589769110</v>
      </c>
      <c r="AG33" s="33"/>
      <c r="AH33" s="33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 ht="15" customHeight="1" hidden="1">
      <c r="A34" s="6">
        <v>33</v>
      </c>
      <c r="B34" t="s" s="2">
        <v>31</v>
      </c>
      <c r="C34" t="s" s="2">
        <v>438</v>
      </c>
      <c r="D34" s="26"/>
      <c r="E34" t="s" s="2">
        <v>440</v>
      </c>
      <c r="F34" t="s" s="2">
        <v>34</v>
      </c>
      <c r="G34" t="s" s="2">
        <v>35</v>
      </c>
      <c r="H34" t="s" s="2">
        <v>497</v>
      </c>
      <c r="I34" t="s" s="2">
        <v>37</v>
      </c>
      <c r="J34" t="s" s="2">
        <v>38</v>
      </c>
      <c r="K34" s="27">
        <v>42673</v>
      </c>
      <c r="L34" s="6">
        <v>0.89</v>
      </c>
      <c r="M34" t="s" s="2">
        <v>39</v>
      </c>
      <c r="N34" t="s" s="2">
        <v>433</v>
      </c>
      <c r="O34" s="28">
        <v>42961</v>
      </c>
      <c r="P34" s="26"/>
      <c r="Q34" s="26"/>
      <c r="R34" s="27">
        <v>42968</v>
      </c>
      <c r="S34" s="27">
        <v>32775</v>
      </c>
      <c r="T34" s="6">
        <f>ROUND(DAYS360(S34,TODAY(),0)/360,2)</f>
        <v>29.07</v>
      </c>
      <c r="U34" t="s" s="2">
        <f>IF(T34&gt;40,"40岁以上",IF(T34&gt;30,"30-40岁",IF(T34&gt;25,"25-30岁","25岁以下")))</f>
        <v>41</v>
      </c>
      <c r="V34" s="6">
        <v>15171238924</v>
      </c>
      <c r="W34" t="s" s="2">
        <v>593</v>
      </c>
      <c r="X34" t="s" s="12">
        <v>43</v>
      </c>
      <c r="Y34" t="s" s="12">
        <v>562</v>
      </c>
      <c r="Z34" t="s" s="2">
        <v>161</v>
      </c>
      <c r="AA34" t="s" s="2">
        <v>594</v>
      </c>
      <c r="AB34" t="s" s="2">
        <v>47</v>
      </c>
      <c r="AC34" s="32">
        <v>39283</v>
      </c>
      <c r="AD34" t="s" s="12">
        <v>595</v>
      </c>
      <c r="AE34" t="s" s="12">
        <v>595</v>
      </c>
      <c r="AF34" s="6">
        <v>13476550416</v>
      </c>
      <c r="AG34" s="33"/>
      <c r="AH34" s="33"/>
      <c r="AI34" t="s" s="2">
        <v>50</v>
      </c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</row>
    <row r="35" ht="15" customHeight="1" hidden="1">
      <c r="A35" s="6">
        <v>34</v>
      </c>
      <c r="B35" t="s" s="2">
        <v>31</v>
      </c>
      <c r="C35" t="s" s="2">
        <v>473</v>
      </c>
      <c r="D35" s="26"/>
      <c r="E35" t="s" s="2">
        <v>596</v>
      </c>
      <c r="F35" t="s" s="2">
        <v>64</v>
      </c>
      <c r="G35" t="s" s="2">
        <v>65</v>
      </c>
      <c r="H35" t="s" s="2">
        <v>250</v>
      </c>
      <c r="I35" t="s" s="2">
        <v>37</v>
      </c>
      <c r="J35" t="s" s="2">
        <v>38</v>
      </c>
      <c r="K35" s="27">
        <v>42800</v>
      </c>
      <c r="L35" s="6">
        <v>0.54</v>
      </c>
      <c r="M35" t="s" s="2">
        <v>39</v>
      </c>
      <c r="N35" t="s" s="2">
        <v>433</v>
      </c>
      <c r="O35" s="28">
        <v>42965</v>
      </c>
      <c r="P35" s="26"/>
      <c r="Q35" s="27"/>
      <c r="R35" s="27">
        <v>42970</v>
      </c>
      <c r="S35" s="27">
        <v>34701</v>
      </c>
      <c r="T35" s="6">
        <f>ROUND(DAYS360(S35,TODAY(),0)/360,2)</f>
        <v>23.8</v>
      </c>
      <c r="U35" t="s" s="2">
        <f>IF(T35&gt;40,"40岁以上",IF(T35&gt;30,"30-40岁",IF(T35&gt;25,"25-30岁","25岁以下")))</f>
        <v>83</v>
      </c>
      <c r="V35" s="6">
        <v>18327609271</v>
      </c>
      <c r="W35" t="s" s="2">
        <v>597</v>
      </c>
      <c r="X35" t="s" s="12">
        <v>43</v>
      </c>
      <c r="Y35" t="s" s="12">
        <v>590</v>
      </c>
      <c r="Z35" t="s" s="2">
        <v>86</v>
      </c>
      <c r="AA35" t="s" s="2">
        <v>69</v>
      </c>
      <c r="AB35" t="s" s="2">
        <v>47</v>
      </c>
      <c r="AC35" s="32">
        <v>41426</v>
      </c>
      <c r="AD35" t="s" s="12">
        <v>598</v>
      </c>
      <c r="AE35" t="s" s="12">
        <v>599</v>
      </c>
      <c r="AF35" s="6">
        <v>13789975573</v>
      </c>
      <c r="AG35" s="33">
        <v>42800</v>
      </c>
      <c r="AH35" s="33">
        <v>43895</v>
      </c>
      <c r="AI35" t="s" s="2">
        <v>50</v>
      </c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</row>
    <row r="36" ht="15" customHeight="1" hidden="1">
      <c r="A36" s="6">
        <v>35</v>
      </c>
      <c r="B36" t="s" s="2">
        <v>31</v>
      </c>
      <c r="C36" t="s" s="2">
        <v>438</v>
      </c>
      <c r="D36" s="26"/>
      <c r="E36" t="s" s="2">
        <v>528</v>
      </c>
      <c r="F36" t="s" s="2">
        <v>53</v>
      </c>
      <c r="G36" t="s" s="2">
        <v>54</v>
      </c>
      <c r="H36" t="s" s="2">
        <v>475</v>
      </c>
      <c r="I36" t="s" s="2">
        <v>37</v>
      </c>
      <c r="J36" t="s" s="2">
        <v>38</v>
      </c>
      <c r="K36" s="27">
        <v>42807</v>
      </c>
      <c r="L36" s="6">
        <v>0.52</v>
      </c>
      <c r="M36" t="s" s="2">
        <v>39</v>
      </c>
      <c r="N36" t="s" s="2">
        <v>433</v>
      </c>
      <c r="O36" s="28">
        <v>42969</v>
      </c>
      <c r="P36" s="27"/>
      <c r="Q36" s="26"/>
      <c r="R36" s="27">
        <v>42971</v>
      </c>
      <c r="S36" s="27">
        <v>35490</v>
      </c>
      <c r="T36" s="6">
        <f>ROUND(DAYS360(S36,TODAY(),0)/360,2)</f>
        <v>21.64</v>
      </c>
      <c r="U36" t="s" s="2">
        <f>IF(T36&gt;40,"40岁以上",IF(T36&gt;30,"30-40岁",IF(T36&gt;25,"25-30岁","25岁以下")))</f>
        <v>83</v>
      </c>
      <c r="V36" s="6">
        <v>18771724902</v>
      </c>
      <c r="W36" t="s" s="2">
        <v>600</v>
      </c>
      <c r="X36" t="s" s="12">
        <v>43</v>
      </c>
      <c r="Y36" t="s" s="2">
        <v>590</v>
      </c>
      <c r="Z36" t="s" s="2">
        <v>86</v>
      </c>
      <c r="AA36" t="s" s="2">
        <v>69</v>
      </c>
      <c r="AB36" t="s" s="2">
        <v>47</v>
      </c>
      <c r="AC36" s="32">
        <v>42156</v>
      </c>
      <c r="AD36" t="s" s="12">
        <v>601</v>
      </c>
      <c r="AE36" t="s" s="12">
        <v>602</v>
      </c>
      <c r="AF36" s="6">
        <v>13789980187</v>
      </c>
      <c r="AG36" s="33">
        <v>42807</v>
      </c>
      <c r="AH36" s="33">
        <v>43902</v>
      </c>
      <c r="AI36" t="s" s="2">
        <v>50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</row>
    <row r="37" ht="15" customHeight="1" hidden="1">
      <c r="A37" s="6">
        <v>36</v>
      </c>
      <c r="B37" t="s" s="2">
        <v>31</v>
      </c>
      <c r="C37" t="s" s="2">
        <v>484</v>
      </c>
      <c r="D37" s="26"/>
      <c r="E37" t="s" s="2">
        <v>158</v>
      </c>
      <c r="F37" t="s" s="2">
        <v>64</v>
      </c>
      <c r="G37" t="s" s="2">
        <v>65</v>
      </c>
      <c r="H37" t="s" s="2">
        <v>432</v>
      </c>
      <c r="I37" t="s" s="2">
        <v>37</v>
      </c>
      <c r="J37" t="s" s="2">
        <v>38</v>
      </c>
      <c r="K37" s="27">
        <v>42842</v>
      </c>
      <c r="L37" s="6">
        <v>0.43</v>
      </c>
      <c r="M37" t="s" s="2">
        <v>66</v>
      </c>
      <c r="N37" t="s" s="2">
        <v>433</v>
      </c>
      <c r="O37" s="28">
        <v>42971</v>
      </c>
      <c r="P37" s="26"/>
      <c r="Q37" s="26"/>
      <c r="R37" s="27">
        <v>42972</v>
      </c>
      <c r="S37" s="27">
        <v>32923</v>
      </c>
      <c r="T37" s="6">
        <f>ROUND(DAYS360(S37,TODAY(),0)/360,2)</f>
        <v>28.67</v>
      </c>
      <c r="U37" t="s" s="2">
        <f>IF(T37&gt;40,"40岁以上",IF(T37&gt;30,"30-40岁",IF(T37&gt;25,"25-30岁","25岁以下")))</f>
        <v>41</v>
      </c>
      <c r="V37" s="6">
        <v>15971214962</v>
      </c>
      <c r="W37" t="s" s="2">
        <v>159</v>
      </c>
      <c r="X37" t="s" s="12">
        <v>43</v>
      </c>
      <c r="Y37" t="s" s="12">
        <v>160</v>
      </c>
      <c r="Z37" t="s" s="2">
        <v>161</v>
      </c>
      <c r="AA37" t="s" s="2">
        <v>60</v>
      </c>
      <c r="AB37" t="s" s="2">
        <v>47</v>
      </c>
      <c r="AC37" s="32">
        <v>39600</v>
      </c>
      <c r="AD37" t="s" s="12">
        <v>162</v>
      </c>
      <c r="AE37" t="s" s="12">
        <v>603</v>
      </c>
      <c r="AF37" s="6">
        <v>13545997471</v>
      </c>
      <c r="AG37" s="33">
        <v>42842</v>
      </c>
      <c r="AH37" s="33">
        <v>43938</v>
      </c>
      <c r="AI37" t="s" s="2">
        <v>50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</row>
    <row r="38" ht="15" customHeight="1" hidden="1">
      <c r="A38" s="6">
        <v>37</v>
      </c>
      <c r="B38" t="s" s="2">
        <v>31</v>
      </c>
      <c r="C38" t="s" s="2">
        <v>484</v>
      </c>
      <c r="D38" s="2"/>
      <c r="E38" t="s" s="2">
        <v>604</v>
      </c>
      <c r="F38" t="s" s="2">
        <v>64</v>
      </c>
      <c r="G38" t="s" s="2">
        <v>65</v>
      </c>
      <c r="H38" t="s" s="2">
        <v>432</v>
      </c>
      <c r="I38" t="s" s="2">
        <v>37</v>
      </c>
      <c r="J38" t="s" s="2">
        <v>81</v>
      </c>
      <c r="K38" s="27">
        <v>42851</v>
      </c>
      <c r="L38" s="6">
        <v>0.4</v>
      </c>
      <c r="M38" t="s" s="2">
        <v>66</v>
      </c>
      <c r="N38" t="s" s="2">
        <v>433</v>
      </c>
      <c r="O38" t="s" s="34">
        <v>605</v>
      </c>
      <c r="P38" s="26"/>
      <c r="Q38" s="27"/>
      <c r="R38" s="27">
        <v>42976</v>
      </c>
      <c r="S38" s="27">
        <v>33427</v>
      </c>
      <c r="T38" s="6">
        <f>ROUND(DAYS360(S38,TODAY(),0)/360,2)</f>
        <v>27.28</v>
      </c>
      <c r="U38" t="s" s="2">
        <f>IF(T38&gt;40,"40岁以上",IF(T38&gt;30,"30-40岁",IF(T38&gt;25,"25-30岁","25岁以下")))</f>
        <v>41</v>
      </c>
      <c r="V38" s="6">
        <v>18064167498</v>
      </c>
      <c r="W38" t="s" s="2">
        <v>606</v>
      </c>
      <c r="X38" t="s" s="12">
        <v>43</v>
      </c>
      <c r="Y38" t="s" s="2">
        <v>607</v>
      </c>
      <c r="Z38" t="s" s="2">
        <v>86</v>
      </c>
      <c r="AA38" t="s" s="2">
        <v>139</v>
      </c>
      <c r="AB38" t="s" s="2">
        <v>47</v>
      </c>
      <c r="AC38" s="26"/>
      <c r="AD38" t="s" s="12">
        <v>608</v>
      </c>
      <c r="AE38" t="s" s="12">
        <v>609</v>
      </c>
      <c r="AF38" s="6">
        <v>15717291943</v>
      </c>
      <c r="AG38" s="33">
        <v>42851</v>
      </c>
      <c r="AH38" s="33">
        <v>43946</v>
      </c>
      <c r="AI38" t="s" s="2">
        <v>50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</row>
    <row r="39" ht="15" customHeight="1" hidden="1">
      <c r="A39" s="6">
        <v>38</v>
      </c>
      <c r="B39" t="s" s="2">
        <v>31</v>
      </c>
      <c r="C39" t="s" s="2">
        <v>438</v>
      </c>
      <c r="D39" s="26"/>
      <c r="E39" t="s" s="2">
        <v>610</v>
      </c>
      <c r="F39" t="s" s="2">
        <v>64</v>
      </c>
      <c r="G39" t="s" s="2">
        <v>65</v>
      </c>
      <c r="H39" t="s" s="2">
        <v>52</v>
      </c>
      <c r="I39" t="s" s="2">
        <v>37</v>
      </c>
      <c r="J39" t="s" s="2">
        <v>38</v>
      </c>
      <c r="K39" s="27">
        <v>42824</v>
      </c>
      <c r="L39" s="6">
        <v>0.48</v>
      </c>
      <c r="M39" t="s" s="2">
        <v>66</v>
      </c>
      <c r="N39" t="s" s="2">
        <v>433</v>
      </c>
      <c r="O39" s="28">
        <v>42976</v>
      </c>
      <c r="P39" s="27"/>
      <c r="Q39" s="27"/>
      <c r="R39" s="27">
        <v>42978</v>
      </c>
      <c r="S39" s="27">
        <v>33380</v>
      </c>
      <c r="T39" s="6">
        <f>ROUND(DAYS360(S39,TODAY(),0)/360,2)</f>
        <v>27.41</v>
      </c>
      <c r="U39" t="s" s="2">
        <f>IF(T39&gt;40,"40岁以上",IF(T39&gt;30,"30-40岁",IF(T39&gt;25,"25-30岁","25岁以下")))</f>
        <v>41</v>
      </c>
      <c r="V39" s="6">
        <v>15098065677</v>
      </c>
      <c r="W39" t="s" s="2">
        <v>611</v>
      </c>
      <c r="X39" t="s" s="12">
        <v>43</v>
      </c>
      <c r="Y39" t="s" s="2">
        <v>287</v>
      </c>
      <c r="Z39" t="s" s="2">
        <v>612</v>
      </c>
      <c r="AA39" t="s" s="2">
        <v>60</v>
      </c>
      <c r="AB39" t="s" s="2">
        <v>47</v>
      </c>
      <c r="AC39" s="26"/>
      <c r="AD39" t="s" s="12">
        <v>613</v>
      </c>
      <c r="AE39" t="s" s="12">
        <v>614</v>
      </c>
      <c r="AF39" s="6">
        <v>15971309134</v>
      </c>
      <c r="AG39" s="33">
        <v>42824</v>
      </c>
      <c r="AH39" s="33">
        <v>43921</v>
      </c>
      <c r="AI39" t="s" s="2">
        <v>50</v>
      </c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</row>
    <row r="40" ht="15" customHeight="1" hidden="1">
      <c r="A40" s="6">
        <v>39</v>
      </c>
      <c r="B40" t="s" s="2">
        <v>31</v>
      </c>
      <c r="C40" t="s" s="2">
        <v>484</v>
      </c>
      <c r="D40" s="26"/>
      <c r="E40" t="s" s="2">
        <v>615</v>
      </c>
      <c r="F40" t="s" s="2">
        <v>64</v>
      </c>
      <c r="G40" t="s" s="2">
        <v>65</v>
      </c>
      <c r="H40" t="s" s="2">
        <v>432</v>
      </c>
      <c r="I40" t="s" s="2">
        <v>37</v>
      </c>
      <c r="J40" t="s" s="2">
        <v>81</v>
      </c>
      <c r="K40" s="27">
        <v>42921</v>
      </c>
      <c r="L40" s="6">
        <v>0.21</v>
      </c>
      <c r="M40" t="s" s="2">
        <v>73</v>
      </c>
      <c r="N40" t="s" s="2">
        <v>433</v>
      </c>
      <c r="O40" s="28">
        <v>42979</v>
      </c>
      <c r="P40" s="27"/>
      <c r="Q40" s="26"/>
      <c r="R40" s="27">
        <v>42984</v>
      </c>
      <c r="S40" s="27">
        <v>32877</v>
      </c>
      <c r="T40" s="6">
        <f>ROUND(DAYS360(S40,TODAY(),0)/360,2)</f>
        <v>28.79</v>
      </c>
      <c r="U40" t="s" s="2">
        <f>IF(T40&gt;40,"40岁以上",IF(T40&gt;30,"30-40岁",IF(T40&gt;25,"25-30岁","25岁以下")))</f>
        <v>41</v>
      </c>
      <c r="V40" s="6">
        <v>15717291943</v>
      </c>
      <c r="W40" t="s" s="2">
        <v>616</v>
      </c>
      <c r="X40" t="s" s="2">
        <v>43</v>
      </c>
      <c r="Y40" t="s" s="2">
        <v>607</v>
      </c>
      <c r="Z40" t="s" s="2">
        <v>86</v>
      </c>
      <c r="AA40" t="s" s="12">
        <v>139</v>
      </c>
      <c r="AB40" t="s" s="2">
        <v>47</v>
      </c>
      <c r="AC40" s="26"/>
      <c r="AD40" t="s" s="12">
        <v>608</v>
      </c>
      <c r="AE40" t="s" s="2">
        <v>609</v>
      </c>
      <c r="AF40" s="6">
        <v>18572747028</v>
      </c>
      <c r="AG40" s="33">
        <v>42921</v>
      </c>
      <c r="AH40" s="36">
        <v>44016</v>
      </c>
      <c r="AI40" t="s" s="2">
        <v>50</v>
      </c>
      <c r="AJ40" s="33"/>
      <c r="AK40" s="33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</row>
    <row r="41" ht="15" customHeight="1" hidden="1">
      <c r="A41" s="6">
        <v>40</v>
      </c>
      <c r="B41" t="s" s="2">
        <v>31</v>
      </c>
      <c r="C41" t="s" s="2">
        <v>484</v>
      </c>
      <c r="D41" s="26"/>
      <c r="E41" t="s" s="2">
        <v>617</v>
      </c>
      <c r="F41" t="s" s="2">
        <v>64</v>
      </c>
      <c r="G41" t="s" s="2">
        <v>65</v>
      </c>
      <c r="H41" t="s" s="2">
        <v>432</v>
      </c>
      <c r="I41" t="s" s="2">
        <v>37</v>
      </c>
      <c r="J41" t="s" s="2">
        <v>38</v>
      </c>
      <c r="K41" s="27">
        <v>42972</v>
      </c>
      <c r="L41" s="6">
        <v>0.07000000000000001</v>
      </c>
      <c r="M41" t="s" s="2">
        <v>73</v>
      </c>
      <c r="N41" t="s" s="2">
        <v>445</v>
      </c>
      <c r="O41" t="s" s="34">
        <v>445</v>
      </c>
      <c r="P41" s="26"/>
      <c r="Q41" s="31"/>
      <c r="R41" s="27">
        <v>42984</v>
      </c>
      <c r="S41" s="27">
        <v>33302</v>
      </c>
      <c r="T41" s="6">
        <f>ROUND(DAYS360(S41,TODAY(),0)/360,2)</f>
        <v>27.63</v>
      </c>
      <c r="U41" t="s" s="2">
        <f>IF(T41&gt;40,"40岁以上",IF(T41&gt;30,"30-40岁",IF(T41&gt;25,"25-30岁","25岁以下")))</f>
        <v>41</v>
      </c>
      <c r="V41" s="6">
        <v>18572849161</v>
      </c>
      <c r="W41" t="s" s="2">
        <v>618</v>
      </c>
      <c r="X41" t="s" s="12">
        <v>43</v>
      </c>
      <c r="Y41" t="s" s="12">
        <v>619</v>
      </c>
      <c r="Z41" t="s" s="2">
        <v>620</v>
      </c>
      <c r="AA41" t="s" s="2">
        <v>94</v>
      </c>
      <c r="AB41" t="s" s="2">
        <v>23</v>
      </c>
      <c r="AC41" s="32">
        <v>42156</v>
      </c>
      <c r="AD41" t="s" s="12">
        <v>621</v>
      </c>
      <c r="AE41" t="s" s="2">
        <v>622</v>
      </c>
      <c r="AF41" s="6">
        <v>13080656969</v>
      </c>
      <c r="AG41" s="27">
        <v>42937</v>
      </c>
      <c r="AH41" s="27">
        <v>44032</v>
      </c>
      <c r="AI41" s="33"/>
      <c r="AJ41" s="33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 ht="15" customHeight="1" hidden="1">
      <c r="A42" s="6">
        <v>41</v>
      </c>
      <c r="B42" t="s" s="2">
        <v>31</v>
      </c>
      <c r="C42" t="s" s="2">
        <v>484</v>
      </c>
      <c r="D42" s="26"/>
      <c r="E42" t="s" s="2">
        <v>623</v>
      </c>
      <c r="F42" t="s" s="2">
        <v>64</v>
      </c>
      <c r="G42" t="s" s="2">
        <v>65</v>
      </c>
      <c r="H42" t="s" s="2">
        <v>432</v>
      </c>
      <c r="I42" t="s" s="2">
        <v>37</v>
      </c>
      <c r="J42" t="s" s="2">
        <v>38</v>
      </c>
      <c r="K42" s="27">
        <v>42977</v>
      </c>
      <c r="L42" s="6">
        <v>0.06</v>
      </c>
      <c r="M42" t="s" s="2">
        <v>73</v>
      </c>
      <c r="N42" t="s" s="2">
        <v>445</v>
      </c>
      <c r="O42" t="s" s="34">
        <v>445</v>
      </c>
      <c r="P42" s="26"/>
      <c r="Q42" s="31"/>
      <c r="R42" s="27">
        <v>42984</v>
      </c>
      <c r="S42" s="27">
        <v>34005</v>
      </c>
      <c r="T42" s="6">
        <f>ROUND(DAYS360(S42,TODAY(),0)/360,2)</f>
        <v>25.71</v>
      </c>
      <c r="U42" t="s" s="2">
        <f>IF(T42&gt;40,"40岁以上",IF(T42&gt;30,"30-40岁",IF(T42&gt;25,"25-30岁","25岁以下")))</f>
        <v>41</v>
      </c>
      <c r="V42" s="6">
        <v>13476554465</v>
      </c>
      <c r="W42" t="s" s="2">
        <v>624</v>
      </c>
      <c r="X42" t="s" s="12">
        <v>43</v>
      </c>
      <c r="Y42" t="s" s="12">
        <v>246</v>
      </c>
      <c r="Z42" t="s" s="2">
        <v>110</v>
      </c>
      <c r="AA42" t="s" s="2">
        <v>60</v>
      </c>
      <c r="AB42" t="s" s="2">
        <v>47</v>
      </c>
      <c r="AC42" s="32">
        <v>41061</v>
      </c>
      <c r="AD42" t="s" s="12">
        <v>625</v>
      </c>
      <c r="AE42" t="s" s="2">
        <v>626</v>
      </c>
      <c r="AF42" s="6">
        <v>13277026637</v>
      </c>
      <c r="AG42" s="26"/>
      <c r="AH42" s="26"/>
      <c r="AI42" s="33"/>
      <c r="AJ42" s="33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</row>
    <row r="43" ht="15" customHeight="1" hidden="1">
      <c r="A43" s="6">
        <v>42</v>
      </c>
      <c r="B43" t="s" s="2">
        <v>31</v>
      </c>
      <c r="C43" t="s" s="2">
        <v>484</v>
      </c>
      <c r="D43" s="26"/>
      <c r="E43" t="s" s="2">
        <v>627</v>
      </c>
      <c r="F43" t="s" s="2">
        <v>64</v>
      </c>
      <c r="G43" t="s" s="2">
        <v>65</v>
      </c>
      <c r="H43" t="s" s="2">
        <v>432</v>
      </c>
      <c r="I43" t="s" s="2">
        <v>37</v>
      </c>
      <c r="J43" t="s" s="2">
        <v>81</v>
      </c>
      <c r="K43" s="27">
        <v>42970</v>
      </c>
      <c r="L43" s="6">
        <v>0.08</v>
      </c>
      <c r="M43" t="s" s="2">
        <v>73</v>
      </c>
      <c r="N43" t="s" s="2">
        <v>433</v>
      </c>
      <c r="O43" s="28">
        <v>42985</v>
      </c>
      <c r="P43" s="26"/>
      <c r="Q43" s="26"/>
      <c r="R43" s="27">
        <v>42989</v>
      </c>
      <c r="S43" s="27">
        <v>33064</v>
      </c>
      <c r="T43" s="6">
        <f>ROUND(DAYS360(S43,TODAY(),0)/360,2)</f>
        <v>28.28</v>
      </c>
      <c r="U43" t="s" s="2">
        <f>IF(T43&gt;40,"40岁以上",IF(T43&gt;30,"30-40岁",IF(T43&gt;25,"25-30岁","25岁以下")))</f>
        <v>41</v>
      </c>
      <c r="V43" s="6">
        <v>15272001122</v>
      </c>
      <c r="W43" t="s" s="2">
        <v>628</v>
      </c>
      <c r="X43" t="s" s="12">
        <v>43</v>
      </c>
      <c r="Y43" t="s" s="12">
        <v>629</v>
      </c>
      <c r="Z43" s="26"/>
      <c r="AA43" t="s" s="2">
        <v>69</v>
      </c>
      <c r="AB43" t="s" s="2">
        <v>47</v>
      </c>
      <c r="AC43" s="26"/>
      <c r="AD43" t="s" s="12">
        <v>630</v>
      </c>
      <c r="AE43" t="s" s="2">
        <v>630</v>
      </c>
      <c r="AF43" s="6">
        <v>13971960033</v>
      </c>
      <c r="AG43" s="26"/>
      <c r="AH43" s="26"/>
      <c r="AI43" s="33"/>
      <c r="AJ43" s="33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 ht="15" customHeight="1" hidden="1">
      <c r="A44" s="6">
        <v>43</v>
      </c>
      <c r="B44" t="s" s="2">
        <v>31</v>
      </c>
      <c r="C44" t="s" s="2">
        <v>484</v>
      </c>
      <c r="D44" s="26"/>
      <c r="E44" t="s" s="2">
        <v>631</v>
      </c>
      <c r="F44" t="s" s="2">
        <v>64</v>
      </c>
      <c r="G44" t="s" s="2">
        <v>65</v>
      </c>
      <c r="H44" t="s" s="2">
        <v>432</v>
      </c>
      <c r="I44" t="s" s="2">
        <v>37</v>
      </c>
      <c r="J44" t="s" s="2">
        <v>81</v>
      </c>
      <c r="K44" s="27">
        <v>42980</v>
      </c>
      <c r="L44" s="6">
        <v>0.05</v>
      </c>
      <c r="M44" t="s" s="2">
        <v>73</v>
      </c>
      <c r="N44" t="s" s="2">
        <v>445</v>
      </c>
      <c r="O44" t="s" s="34">
        <v>445</v>
      </c>
      <c r="P44" s="27"/>
      <c r="Q44" s="26"/>
      <c r="R44" s="27">
        <v>42998</v>
      </c>
      <c r="S44" s="27">
        <v>34497</v>
      </c>
      <c r="T44" s="6">
        <f>ROUND(DAYS360(S44,TODAY(),0)/360,2)</f>
        <v>24.36</v>
      </c>
      <c r="U44" t="s" s="2">
        <f>IF(T44&gt;40,"40岁以上",IF(T44&gt;30,"30-40岁",IF(T44&gt;25,"25-30岁","25岁以下")))</f>
        <v>83</v>
      </c>
      <c r="V44" s="6">
        <v>18972651892</v>
      </c>
      <c r="W44" t="s" s="2">
        <v>632</v>
      </c>
      <c r="X44" t="s" s="2">
        <v>43</v>
      </c>
      <c r="Y44" t="s" s="2">
        <v>139</v>
      </c>
      <c r="Z44" s="26"/>
      <c r="AA44" t="s" s="2">
        <v>139</v>
      </c>
      <c r="AB44" t="s" s="12">
        <v>47</v>
      </c>
      <c r="AC44" s="26"/>
      <c r="AD44" t="s" s="12">
        <v>633</v>
      </c>
      <c r="AE44" t="s" s="12">
        <v>633</v>
      </c>
      <c r="AF44" s="6">
        <v>18986201692</v>
      </c>
      <c r="AG44" t="s" s="12">
        <v>634</v>
      </c>
      <c r="AH44" t="s" s="12">
        <v>635</v>
      </c>
      <c r="AI44" t="s" s="2">
        <v>50</v>
      </c>
      <c r="AJ44" s="26"/>
      <c r="AK44" s="33"/>
      <c r="AL44" s="33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 ht="15" customHeight="1" hidden="1">
      <c r="A45" s="6">
        <v>44</v>
      </c>
      <c r="B45" t="s" s="2">
        <v>31</v>
      </c>
      <c r="C45" t="s" s="2">
        <v>484</v>
      </c>
      <c r="D45" s="26"/>
      <c r="E45" t="s" s="2">
        <v>636</v>
      </c>
      <c r="F45" t="s" s="2">
        <v>64</v>
      </c>
      <c r="G45" t="s" s="2">
        <v>65</v>
      </c>
      <c r="H45" t="s" s="2">
        <v>432</v>
      </c>
      <c r="I45" t="s" s="2">
        <v>37</v>
      </c>
      <c r="J45" t="s" s="2">
        <v>38</v>
      </c>
      <c r="K45" s="27">
        <v>42991</v>
      </c>
      <c r="L45" s="6">
        <v>0.02</v>
      </c>
      <c r="M45" t="s" s="2">
        <v>73</v>
      </c>
      <c r="N45" t="s" s="2">
        <v>445</v>
      </c>
      <c r="O45" t="s" s="34">
        <v>445</v>
      </c>
      <c r="P45" s="26"/>
      <c r="Q45" s="26"/>
      <c r="R45" s="37">
        <v>42998</v>
      </c>
      <c r="S45" s="27">
        <v>35859</v>
      </c>
      <c r="T45" s="6">
        <f>ROUND(DAYS360(S45,TODAY(),0)/360,2)</f>
        <v>20.63</v>
      </c>
      <c r="U45" t="s" s="2">
        <f>IF(T45&gt;40,"40岁以上",IF(T45&gt;30,"30-40岁",IF(T45&gt;25,"25-30岁","25岁以下")))</f>
        <v>83</v>
      </c>
      <c r="V45" s="6">
        <v>13733511816</v>
      </c>
      <c r="W45" t="s" s="2">
        <v>637</v>
      </c>
      <c r="X45" t="s" s="12">
        <v>43</v>
      </c>
      <c r="Y45" t="s" s="12">
        <v>246</v>
      </c>
      <c r="Z45" t="s" s="2">
        <v>294</v>
      </c>
      <c r="AA45" t="s" s="2">
        <v>46</v>
      </c>
      <c r="AB45" t="s" s="2">
        <v>47</v>
      </c>
      <c r="AC45" s="32">
        <v>43252</v>
      </c>
      <c r="AD45" t="s" s="12">
        <v>638</v>
      </c>
      <c r="AE45" t="s" s="2">
        <v>639</v>
      </c>
      <c r="AF45" s="6">
        <v>15172120321</v>
      </c>
      <c r="AG45" s="26"/>
      <c r="AH45" s="26"/>
      <c r="AI45" s="33"/>
      <c r="AJ45" s="33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</row>
    <row r="46" ht="15" customHeight="1" hidden="1">
      <c r="A46" s="6">
        <v>45</v>
      </c>
      <c r="B46" t="s" s="2">
        <v>31</v>
      </c>
      <c r="C46" t="s" s="2">
        <v>503</v>
      </c>
      <c r="D46" s="2"/>
      <c r="E46" t="s" s="2">
        <v>640</v>
      </c>
      <c r="F46" t="s" s="2">
        <v>64</v>
      </c>
      <c r="G46" t="s" s="2">
        <v>65</v>
      </c>
      <c r="H46" t="s" s="2">
        <v>641</v>
      </c>
      <c r="I46" t="s" s="2">
        <v>37</v>
      </c>
      <c r="J46" t="s" s="2">
        <v>38</v>
      </c>
      <c r="K46" s="27">
        <v>42996</v>
      </c>
      <c r="L46" s="6">
        <v>0.01</v>
      </c>
      <c r="M46" t="s" s="2">
        <v>73</v>
      </c>
      <c r="N46" t="s" s="2">
        <v>445</v>
      </c>
      <c r="O46" t="s" s="34">
        <v>445</v>
      </c>
      <c r="P46" s="26"/>
      <c r="Q46" s="26"/>
      <c r="R46" s="32">
        <v>42999</v>
      </c>
      <c r="S46" s="27">
        <v>35685</v>
      </c>
      <c r="T46" s="6">
        <f>ROUND(DAYS360(S46,TODAY(),0)/360,2)</f>
        <v>21.11</v>
      </c>
      <c r="U46" t="s" s="2">
        <f>IF(T46&gt;40,"40岁以上",IF(T46&gt;30,"30-40岁",IF(T46&gt;25,"25-30岁","25岁以下")))</f>
        <v>83</v>
      </c>
      <c r="V46" s="6">
        <v>15971234509</v>
      </c>
      <c r="W46" t="s" s="2">
        <v>642</v>
      </c>
      <c r="X46" t="s" s="2">
        <v>43</v>
      </c>
      <c r="Y46" t="s" s="2">
        <v>460</v>
      </c>
      <c r="Z46" t="s" s="2">
        <v>448</v>
      </c>
      <c r="AA46" t="s" s="2">
        <v>60</v>
      </c>
      <c r="AB46" t="s" s="2">
        <v>47</v>
      </c>
      <c r="AC46" s="32">
        <v>42887</v>
      </c>
      <c r="AD46" t="s" s="12">
        <v>643</v>
      </c>
      <c r="AE46" t="s" s="2">
        <v>644</v>
      </c>
      <c r="AF46" s="6">
        <v>13733529622</v>
      </c>
      <c r="AG46" s="26"/>
      <c r="AH46" s="26"/>
      <c r="AI46" s="26"/>
      <c r="AJ46" s="31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</row>
    <row r="47" ht="15" customHeight="1" hidden="1">
      <c r="A47" s="6">
        <v>46</v>
      </c>
      <c r="B47" t="s" s="2">
        <v>31</v>
      </c>
      <c r="C47" t="s" s="2">
        <v>438</v>
      </c>
      <c r="D47" t="s" s="2">
        <v>112</v>
      </c>
      <c r="E47" t="s" s="2">
        <v>645</v>
      </c>
      <c r="F47" t="s" s="2">
        <v>114</v>
      </c>
      <c r="G47" t="s" s="2">
        <v>65</v>
      </c>
      <c r="H47" t="s" s="2">
        <v>475</v>
      </c>
      <c r="I47" t="s" s="2">
        <v>37</v>
      </c>
      <c r="J47" t="s" s="2">
        <v>81</v>
      </c>
      <c r="K47" s="27">
        <v>42985</v>
      </c>
      <c r="L47" s="38">
        <f>(O47-K47)/365</f>
        <v>0.03561643835616438</v>
      </c>
      <c r="M47" t="s" s="2">
        <f>IF(L47&gt;5,"5年以上",IF(L47&gt;2,"2-5年",IF(L47&gt;1,"1-2年",IF(L47&gt;0.5,"6-12个月",IF(L47&gt;0.25,"3-6个月","0-3个月")))))</f>
        <v>73</v>
      </c>
      <c r="N47" t="s" s="12">
        <v>433</v>
      </c>
      <c r="O47" s="28">
        <v>42998</v>
      </c>
      <c r="P47" s="26"/>
      <c r="Q47" s="26"/>
      <c r="R47" s="27">
        <v>42999</v>
      </c>
      <c r="S47" s="27">
        <v>33253</v>
      </c>
      <c r="T47" s="6">
        <f>ROUND(DAYS360(S47,TODAY(),0)/360,2)</f>
        <v>27.76</v>
      </c>
      <c r="U47" t="s" s="2">
        <f>IF(T47&gt;40,"40岁以上",IF(T47&gt;30,"30-40岁",IF(T47&gt;25,"25-30岁","25岁以下")))</f>
        <v>41</v>
      </c>
      <c r="V47" s="6">
        <v>13617127294</v>
      </c>
      <c r="W47" t="s" s="2">
        <v>646</v>
      </c>
      <c r="X47" t="s" s="12">
        <v>43</v>
      </c>
      <c r="Y47" t="s" s="12">
        <v>647</v>
      </c>
      <c r="Z47" t="s" s="2">
        <v>161</v>
      </c>
      <c r="AA47" t="s" s="2">
        <v>594</v>
      </c>
      <c r="AB47" t="s" s="2">
        <v>47</v>
      </c>
      <c r="AC47" s="27"/>
      <c r="AD47" t="s" s="12">
        <v>648</v>
      </c>
      <c r="AE47" t="s" s="12">
        <v>649</v>
      </c>
      <c r="AF47" s="6">
        <v>13617127294</v>
      </c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 ht="15" customHeight="1" hidden="1">
      <c r="A48" s="6">
        <v>47</v>
      </c>
      <c r="B48" t="s" s="2">
        <v>31</v>
      </c>
      <c r="C48" t="s" s="2">
        <v>438</v>
      </c>
      <c r="D48" s="26"/>
      <c r="E48" t="s" s="2">
        <v>650</v>
      </c>
      <c r="F48" t="s" s="2">
        <v>64</v>
      </c>
      <c r="G48" t="s" s="2">
        <v>65</v>
      </c>
      <c r="H48" t="s" s="2">
        <v>52</v>
      </c>
      <c r="I48" t="s" s="2">
        <v>37</v>
      </c>
      <c r="J48" t="s" s="2">
        <v>81</v>
      </c>
      <c r="K48" s="27">
        <v>42906</v>
      </c>
      <c r="L48" s="38">
        <f>(O48-K48)/365</f>
        <v>0.252054794520548</v>
      </c>
      <c r="M48" t="s" s="2">
        <f>IF(L48&gt;5,"5年以上",IF(L48&gt;2,"2-5年",IF(L48&gt;1,"1-2年",IF(L48&gt;0.5,"6-12个月",IF(L48&gt;0.25,"3-6个月","0-3个月")))))</f>
        <v>66</v>
      </c>
      <c r="N48" t="s" s="12">
        <v>433</v>
      </c>
      <c r="O48" s="28">
        <v>42998</v>
      </c>
      <c r="P48" s="26"/>
      <c r="Q48" s="26"/>
      <c r="R48" s="27">
        <v>42999</v>
      </c>
      <c r="S48" s="27">
        <v>34315</v>
      </c>
      <c r="T48" s="6">
        <f>ROUND(DAYS360(S48,TODAY(),0)/360,2)</f>
        <v>24.86</v>
      </c>
      <c r="U48" t="s" s="2">
        <f>IF(T48&gt;40,"40岁以上",IF(T48&gt;30,"30-40岁",IF(T48&gt;25,"25-30岁","25岁以下")))</f>
        <v>83</v>
      </c>
      <c r="V48" s="6">
        <v>15717102311</v>
      </c>
      <c r="W48" t="s" s="2">
        <v>651</v>
      </c>
      <c r="X48" t="s" s="12">
        <v>43</v>
      </c>
      <c r="Y48" t="s" s="12">
        <v>287</v>
      </c>
      <c r="Z48" s="26"/>
      <c r="AA48" t="s" s="2">
        <v>60</v>
      </c>
      <c r="AB48" s="26"/>
      <c r="AC48" s="27">
        <v>41791</v>
      </c>
      <c r="AD48" t="s" s="12">
        <v>652</v>
      </c>
      <c r="AE48" t="s" s="12">
        <v>653</v>
      </c>
      <c r="AF48" s="6">
        <v>13871893489</v>
      </c>
      <c r="AG48" t="s" s="2">
        <v>654</v>
      </c>
      <c r="AH48" t="s" s="2">
        <v>655</v>
      </c>
      <c r="AI48" t="s" s="2">
        <v>50</v>
      </c>
      <c r="AJ48" s="31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 ht="15" customHeight="1" hidden="1">
      <c r="A49" s="6">
        <v>48</v>
      </c>
      <c r="B49" t="s" s="2">
        <v>31</v>
      </c>
      <c r="C49" t="s" s="2">
        <v>473</v>
      </c>
      <c r="D49" s="26"/>
      <c r="E49" t="s" s="2">
        <v>656</v>
      </c>
      <c r="F49" t="s" s="2">
        <v>64</v>
      </c>
      <c r="G49" t="s" s="2">
        <v>65</v>
      </c>
      <c r="H49" t="s" s="2">
        <v>250</v>
      </c>
      <c r="I49" t="s" s="2">
        <v>37</v>
      </c>
      <c r="J49" t="s" s="2">
        <v>81</v>
      </c>
      <c r="K49" s="27">
        <v>42995</v>
      </c>
      <c r="L49" s="38">
        <f>(R49-K49)/365</f>
        <v>0</v>
      </c>
      <c r="M49" t="s" s="2">
        <f>IF(L49&gt;5,"5年以上",IF(L49&gt;2,"2-5年",IF(L49&gt;1,"1-2年",IF(L49&gt;0.5,"6-12个月",IF(L49&gt;0.25,"3-6个月","0-3个月")))))</f>
        <v>73</v>
      </c>
      <c r="N49" t="s" s="2">
        <v>445</v>
      </c>
      <c r="O49" t="s" s="34">
        <v>445</v>
      </c>
      <c r="P49" s="26"/>
      <c r="Q49" s="26"/>
      <c r="R49" s="27">
        <v>42995</v>
      </c>
      <c r="S49" s="27">
        <v>34755</v>
      </c>
      <c r="T49" s="6">
        <f>ROUND(DAYS360(S49,TODAY(),0)/360,2)</f>
        <v>23.65</v>
      </c>
      <c r="U49" t="s" s="2">
        <f>IF(T49&gt;40,"40岁以上",IF(T49&gt;30,"30-40岁",IF(T49&gt;25,"25-30岁","25岁以下")))</f>
        <v>83</v>
      </c>
      <c r="V49" s="6">
        <v>13797120973</v>
      </c>
      <c r="W49" t="s" s="2">
        <v>657</v>
      </c>
      <c r="X49" t="s" s="12">
        <v>43</v>
      </c>
      <c r="Y49" t="s" s="12">
        <v>124</v>
      </c>
      <c r="Z49" t="s" s="2">
        <v>658</v>
      </c>
      <c r="AA49" t="s" s="2">
        <v>94</v>
      </c>
      <c r="AB49" t="s" s="2">
        <v>23</v>
      </c>
      <c r="AC49" s="27">
        <v>43252</v>
      </c>
      <c r="AD49" t="s" s="2">
        <v>659</v>
      </c>
      <c r="AE49" t="s" s="2">
        <v>660</v>
      </c>
      <c r="AF49" s="6">
        <v>13109432082</v>
      </c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 ht="15" customHeight="1" hidden="1">
      <c r="A50" s="6">
        <v>49</v>
      </c>
      <c r="B50" t="s" s="2">
        <v>31</v>
      </c>
      <c r="C50" t="s" s="2">
        <v>473</v>
      </c>
      <c r="D50" s="26"/>
      <c r="E50" t="s" s="2">
        <v>661</v>
      </c>
      <c r="F50" t="s" s="2">
        <v>64</v>
      </c>
      <c r="G50" t="s" s="2">
        <v>65</v>
      </c>
      <c r="H50" t="s" s="2">
        <v>250</v>
      </c>
      <c r="I50" t="s" s="2">
        <v>37</v>
      </c>
      <c r="J50" t="s" s="2">
        <v>81</v>
      </c>
      <c r="K50" s="27">
        <v>42978</v>
      </c>
      <c r="L50" s="38">
        <f>(O50-K50)/365</f>
        <v>0.06575342465753424</v>
      </c>
      <c r="M50" t="s" s="2">
        <f>IF(L50&gt;5,"5年以上",IF(L50&gt;2,"2-5年",IF(L50&gt;1,"1-2年",IF(L50&gt;0.5,"6-12个月",IF(L50&gt;0.25,"3-6个月","0-3个月")))))</f>
        <v>73</v>
      </c>
      <c r="N50" t="s" s="2">
        <v>433</v>
      </c>
      <c r="O50" s="28">
        <v>43002</v>
      </c>
      <c r="P50" s="26"/>
      <c r="Q50" s="26"/>
      <c r="R50" s="39">
        <v>43005</v>
      </c>
      <c r="S50" s="27">
        <v>34854</v>
      </c>
      <c r="T50" s="6">
        <f>ROUND(DAYS360(S50,TODAY(),0)/360,2)</f>
        <v>23.38</v>
      </c>
      <c r="U50" t="s" s="2">
        <f>IF(T50&gt;40,"40岁以上",IF(T50&gt;30,"30-40岁",IF(T50&gt;25,"25-30岁","25岁以下")))</f>
        <v>83</v>
      </c>
      <c r="V50" s="6">
        <v>18271477858</v>
      </c>
      <c r="W50" t="s" s="2">
        <v>662</v>
      </c>
      <c r="X50" t="s" s="12">
        <v>43</v>
      </c>
      <c r="Y50" t="s" s="12">
        <v>663</v>
      </c>
      <c r="Z50" t="s" s="2">
        <v>664</v>
      </c>
      <c r="AA50" t="s" s="2">
        <v>46</v>
      </c>
      <c r="AB50" t="s" s="2">
        <v>47</v>
      </c>
      <c r="AC50" s="27">
        <v>42522</v>
      </c>
      <c r="AD50" t="s" s="2">
        <v>665</v>
      </c>
      <c r="AE50" t="s" s="2">
        <v>666</v>
      </c>
      <c r="AF50" s="6">
        <v>13197369492</v>
      </c>
      <c r="AG50" t="s" s="2">
        <v>667</v>
      </c>
      <c r="AH50" t="s" s="2">
        <v>668</v>
      </c>
      <c r="AI50" t="s" s="2">
        <v>50</v>
      </c>
      <c r="AJ50" s="31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 ht="15" customHeight="1" hidden="1">
      <c r="A51" s="6">
        <v>50</v>
      </c>
      <c r="B51" t="s" s="2">
        <v>31</v>
      </c>
      <c r="C51" t="s" s="2">
        <v>438</v>
      </c>
      <c r="D51" s="26"/>
      <c r="E51" t="s" s="2">
        <v>669</v>
      </c>
      <c r="F51" t="s" s="2">
        <v>64</v>
      </c>
      <c r="G51" t="s" s="2">
        <v>65</v>
      </c>
      <c r="H51" t="s" s="2">
        <v>52</v>
      </c>
      <c r="I51" t="s" s="2">
        <v>37</v>
      </c>
      <c r="J51" t="s" s="2">
        <v>81</v>
      </c>
      <c r="K51" s="27">
        <v>42987</v>
      </c>
      <c r="L51" s="38">
        <f>(O51-K51)/365</f>
        <v>0.05205479452054795</v>
      </c>
      <c r="M51" t="s" s="2">
        <f>IF(L51&gt;5,"5年以上",IF(L51&gt;2,"2-5年",IF(L51&gt;1,"1-2年",IF(L51&gt;0.5,"6-12个月",IF(L51&gt;0.25,"3-6个月","0-3个月")))))</f>
        <v>73</v>
      </c>
      <c r="N51" t="s" s="2">
        <v>433</v>
      </c>
      <c r="O51" s="28">
        <v>43006</v>
      </c>
      <c r="P51" s="26"/>
      <c r="Q51" s="26"/>
      <c r="R51" s="32">
        <v>43007</v>
      </c>
      <c r="S51" s="27">
        <v>34839</v>
      </c>
      <c r="T51" s="6">
        <f>ROUND(DAYS360(S51,TODAY(),0)/360,2)</f>
        <v>23.42</v>
      </c>
      <c r="U51" t="s" s="2">
        <f>IF(T51&gt;40,"40岁以上",IF(T51&gt;30,"30-40岁",IF(T51&gt;25,"25-30岁","25岁以下")))</f>
        <v>83</v>
      </c>
      <c r="V51" s="6">
        <v>17720478357</v>
      </c>
      <c r="W51" t="s" s="2">
        <v>670</v>
      </c>
      <c r="X51" t="s" s="12">
        <v>43</v>
      </c>
      <c r="Y51" t="s" s="12">
        <v>124</v>
      </c>
      <c r="Z51" t="s" s="2">
        <v>671</v>
      </c>
      <c r="AA51" t="s" s="2">
        <v>94</v>
      </c>
      <c r="AB51" t="s" s="2">
        <v>47</v>
      </c>
      <c r="AC51" s="27">
        <v>43252</v>
      </c>
      <c r="AD51" t="s" s="12">
        <v>672</v>
      </c>
      <c r="AE51" t="s" s="12">
        <v>673</v>
      </c>
      <c r="AF51" s="6">
        <v>18771074360</v>
      </c>
      <c r="AG51" s="26"/>
      <c r="AH51" s="26"/>
      <c r="AI51" s="26"/>
      <c r="AJ51" s="31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 ht="15" customHeight="1" hidden="1">
      <c r="A52" s="6">
        <v>51</v>
      </c>
      <c r="B52" t="s" s="2">
        <v>31</v>
      </c>
      <c r="C52" t="s" s="2">
        <v>438</v>
      </c>
      <c r="D52" s="26"/>
      <c r="E52" t="s" s="2">
        <v>674</v>
      </c>
      <c r="F52" t="s" s="2">
        <v>64</v>
      </c>
      <c r="G52" t="s" s="2">
        <v>65</v>
      </c>
      <c r="H52" t="s" s="2">
        <v>52</v>
      </c>
      <c r="I52" t="s" s="2">
        <v>37</v>
      </c>
      <c r="J52" t="s" s="2">
        <v>38</v>
      </c>
      <c r="K52" s="27">
        <v>42951</v>
      </c>
      <c r="L52" s="38">
        <f>(O52-K52)/365</f>
        <v>0.1561643835616438</v>
      </c>
      <c r="M52" t="s" s="2">
        <f>IF(L52&gt;5,"5年以上",IF(L52&gt;2,"2-5年",IF(L52&gt;1,"1-2年",IF(L52&gt;0.5,"6-12个月",IF(L52&gt;0.25,"3-6个月","0-3个月")))))</f>
        <v>73</v>
      </c>
      <c r="N52" t="s" s="2">
        <v>433</v>
      </c>
      <c r="O52" s="28">
        <v>43008</v>
      </c>
      <c r="P52" s="26"/>
      <c r="Q52" s="26"/>
      <c r="R52" s="39">
        <v>43014</v>
      </c>
      <c r="S52" s="27">
        <v>32854</v>
      </c>
      <c r="T52" s="6">
        <f>ROUND(DAYS360(S52,TODAY(),0)/360,2)</f>
        <v>28.86</v>
      </c>
      <c r="U52" t="s" s="2">
        <f>IF(T52&gt;40,"40岁以上",IF(T52&gt;30,"30-40岁",IF(T52&gt;25,"25-30岁","25岁以下")))</f>
        <v>41</v>
      </c>
      <c r="V52" s="6">
        <v>15571292826</v>
      </c>
      <c r="W52" t="s" s="2">
        <v>675</v>
      </c>
      <c r="X52" t="s" s="12">
        <v>43</v>
      </c>
      <c r="Y52" t="s" s="12">
        <v>676</v>
      </c>
      <c r="Z52" t="s" s="2">
        <v>677</v>
      </c>
      <c r="AA52" t="s" s="2">
        <v>94</v>
      </c>
      <c r="AB52" t="s" s="2">
        <v>23</v>
      </c>
      <c r="AC52" s="27">
        <v>41061</v>
      </c>
      <c r="AD52" t="s" s="12">
        <v>678</v>
      </c>
      <c r="AE52" t="s" s="12">
        <v>679</v>
      </c>
      <c r="AF52" s="6">
        <v>13429927446</v>
      </c>
      <c r="AG52" t="s" s="2">
        <v>680</v>
      </c>
      <c r="AH52" t="s" s="2">
        <v>681</v>
      </c>
      <c r="AI52" t="s" s="2">
        <v>50</v>
      </c>
      <c r="AJ52" s="31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 ht="15" customHeight="1" hidden="1">
      <c r="A53" s="6">
        <v>52</v>
      </c>
      <c r="B53" t="s" s="2">
        <v>31</v>
      </c>
      <c r="C53" t="s" s="2">
        <v>473</v>
      </c>
      <c r="D53" t="s" s="2">
        <v>682</v>
      </c>
      <c r="E53" t="s" s="2">
        <v>683</v>
      </c>
      <c r="F53" t="s" s="2">
        <v>64</v>
      </c>
      <c r="G53" t="s" s="2">
        <v>65</v>
      </c>
      <c r="H53" t="s" s="2">
        <v>684</v>
      </c>
      <c r="I53" t="s" s="2">
        <v>37</v>
      </c>
      <c r="J53" t="s" s="2">
        <v>38</v>
      </c>
      <c r="K53" s="27">
        <v>42987</v>
      </c>
      <c r="L53" s="38">
        <f>(O53-K53)/365</f>
        <v>0.05753424657534247</v>
      </c>
      <c r="M53" t="s" s="2">
        <f>IF(L53&gt;5,"5年以上",IF(L53&gt;2,"2-5年",IF(L53&gt;1,"1-2年",IF(L53&gt;0.5,"6-12个月",IF(L53&gt;0.25,"3-6个月","0-3个月")))))</f>
        <v>73</v>
      </c>
      <c r="N53" t="s" s="2">
        <v>433</v>
      </c>
      <c r="O53" s="28">
        <v>43008</v>
      </c>
      <c r="P53" s="26"/>
      <c r="Q53" s="26"/>
      <c r="R53" s="39">
        <v>43018</v>
      </c>
      <c r="S53" s="27">
        <v>34663</v>
      </c>
      <c r="T53" s="6">
        <f>ROUND(DAYS360(S53,TODAY(),0)/360,2)</f>
        <v>23.9</v>
      </c>
      <c r="U53" t="s" s="2">
        <f>IF(T53&gt;40,"40岁以上",IF(T53&gt;30,"30-40岁",IF(T53&gt;25,"25-30岁","25岁以下")))</f>
        <v>83</v>
      </c>
      <c r="V53" s="6">
        <v>17671845988</v>
      </c>
      <c r="W53" t="s" s="2">
        <v>685</v>
      </c>
      <c r="X53" t="s" s="12">
        <v>43</v>
      </c>
      <c r="Y53" t="s" s="12">
        <v>217</v>
      </c>
      <c r="Z53" t="s" s="2">
        <v>620</v>
      </c>
      <c r="AA53" t="s" s="2">
        <v>94</v>
      </c>
      <c r="AB53" t="s" s="2">
        <v>23</v>
      </c>
      <c r="AC53" s="27">
        <v>43252</v>
      </c>
      <c r="AD53" t="s" s="2">
        <v>659</v>
      </c>
      <c r="AE53" t="s" s="2">
        <v>686</v>
      </c>
      <c r="AF53" s="6">
        <v>18972979468</v>
      </c>
      <c r="AG53" t="s" s="12">
        <v>667</v>
      </c>
      <c r="AH53" t="s" s="2">
        <v>668</v>
      </c>
      <c r="AI53" t="s" s="2">
        <v>50</v>
      </c>
      <c r="AJ53" s="31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 ht="15" customHeight="1" hidden="1">
      <c r="A54" s="6">
        <v>53</v>
      </c>
      <c r="B54" t="s" s="2">
        <v>31</v>
      </c>
      <c r="C54" t="s" s="2">
        <v>473</v>
      </c>
      <c r="D54" s="6">
        <v>58</v>
      </c>
      <c r="E54" t="s" s="2">
        <v>687</v>
      </c>
      <c r="F54" t="s" s="2">
        <v>64</v>
      </c>
      <c r="G54" t="s" s="2">
        <v>65</v>
      </c>
      <c r="H54" t="s" s="2">
        <v>250</v>
      </c>
      <c r="I54" t="s" s="2">
        <v>37</v>
      </c>
      <c r="J54" t="s" s="2">
        <v>81</v>
      </c>
      <c r="K54" s="27">
        <v>43002</v>
      </c>
      <c r="L54" s="38">
        <f>(O54-K54)/365</f>
        <v>0.05205479452054795</v>
      </c>
      <c r="M54" t="s" s="2">
        <f>IF(L54&gt;5,"5年以上",IF(L54&gt;2,"2-5年",IF(L54&gt;1,"1-2年",IF(L54&gt;0.5,"6-12个月",IF(L54&gt;0.25,"3-6个月","0-3个月")))))</f>
        <v>73</v>
      </c>
      <c r="N54" t="s" s="2">
        <v>433</v>
      </c>
      <c r="O54" s="28">
        <v>43021</v>
      </c>
      <c r="P54" s="26"/>
      <c r="Q54" s="26"/>
      <c r="R54" s="32">
        <v>43024</v>
      </c>
      <c r="S54" s="27">
        <v>33505</v>
      </c>
      <c r="T54" s="6">
        <f>ROUND(DAYS360(S54,TODAY(),0)/360,2)</f>
        <v>27.07</v>
      </c>
      <c r="U54" t="s" s="2">
        <f>IF(T54&gt;40,"40岁以上",IF(T54&gt;30,"30-40岁",IF(T54&gt;25,"25-30岁","25岁以下")))</f>
        <v>41</v>
      </c>
      <c r="V54" s="6">
        <v>17771214563</v>
      </c>
      <c r="W54" t="s" s="2">
        <v>688</v>
      </c>
      <c r="X54" t="s" s="12">
        <v>43</v>
      </c>
      <c r="Y54" t="s" s="12">
        <v>460</v>
      </c>
      <c r="Z54" t="s" s="12">
        <v>161</v>
      </c>
      <c r="AA54" t="s" s="2">
        <v>60</v>
      </c>
      <c r="AB54" t="s" s="2">
        <v>47</v>
      </c>
      <c r="AC54" s="27">
        <v>39965</v>
      </c>
      <c r="AD54" t="s" s="2">
        <v>689</v>
      </c>
      <c r="AE54" t="s" s="2">
        <v>690</v>
      </c>
      <c r="AF54" s="6">
        <v>13654427274</v>
      </c>
      <c r="AG54" t="s" s="2">
        <v>691</v>
      </c>
      <c r="AH54" t="s" s="2">
        <v>692</v>
      </c>
      <c r="AI54" t="s" s="2">
        <v>50</v>
      </c>
      <c r="AJ54" s="31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 ht="15" customHeight="1" hidden="1">
      <c r="A55" s="6">
        <v>54</v>
      </c>
      <c r="B55" t="s" s="2">
        <v>31</v>
      </c>
      <c r="C55" t="s" s="2">
        <v>438</v>
      </c>
      <c r="D55" s="26"/>
      <c r="E55" t="s" s="2">
        <v>693</v>
      </c>
      <c r="F55" t="s" s="2">
        <v>64</v>
      </c>
      <c r="G55" t="s" s="2">
        <v>65</v>
      </c>
      <c r="H55" t="s" s="2">
        <v>694</v>
      </c>
      <c r="I55" t="s" s="2">
        <v>37</v>
      </c>
      <c r="J55" t="s" s="2">
        <v>38</v>
      </c>
      <c r="K55" s="27">
        <v>43028</v>
      </c>
      <c r="L55" s="38">
        <f>(R55-K55)/365</f>
        <v>0.00821917808219178</v>
      </c>
      <c r="M55" t="s" s="2">
        <f>IF(L55&gt;5,"5年以上",IF(L55&gt;2,"2-5年",IF(L55&gt;1,"1-2年",IF(L55&gt;0.5,"6-12个月",IF(L55&gt;0.25,"3-6个月","0-3个月")))))</f>
        <v>73</v>
      </c>
      <c r="N55" t="s" s="12">
        <v>445</v>
      </c>
      <c r="O55" t="s" s="40">
        <v>445</v>
      </c>
      <c r="P55" s="26"/>
      <c r="Q55" s="27">
        <v>43031</v>
      </c>
      <c r="R55" s="27">
        <v>43031</v>
      </c>
      <c r="S55" s="27">
        <v>31793</v>
      </c>
      <c r="T55" s="6">
        <f>ROUND(DAYS360(S55,TODAY(),0)/360,2)</f>
        <v>31.76</v>
      </c>
      <c r="U55" t="s" s="2">
        <f>IF(T55&gt;40,"40岁以上",IF(T55&gt;30,"30-40岁",IF(T55&gt;25,"25-30岁","25岁以下")))</f>
        <v>136</v>
      </c>
      <c r="V55" s="6">
        <v>13995876871</v>
      </c>
      <c r="W55" t="s" s="2">
        <v>695</v>
      </c>
      <c r="X55" t="s" s="12">
        <v>43</v>
      </c>
      <c r="Y55" t="s" s="12">
        <v>696</v>
      </c>
      <c r="Z55" s="26"/>
      <c r="AA55" t="s" s="2">
        <v>69</v>
      </c>
      <c r="AB55" t="s" s="2">
        <v>47</v>
      </c>
      <c r="AC55" s="27">
        <v>39234</v>
      </c>
      <c r="AD55" t="s" s="12">
        <v>697</v>
      </c>
      <c r="AE55" t="s" s="12">
        <v>698</v>
      </c>
      <c r="AF55" s="6">
        <v>15335744437</v>
      </c>
      <c r="AG55" s="31"/>
      <c r="AH55" s="26"/>
      <c r="AI55" s="26"/>
      <c r="AJ55" s="31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 ht="15" customHeight="1" hidden="1">
      <c r="A56" s="6">
        <v>55</v>
      </c>
      <c r="B56" t="s" s="2">
        <v>31</v>
      </c>
      <c r="C56" t="s" s="2">
        <v>438</v>
      </c>
      <c r="D56" t="s" s="2">
        <v>699</v>
      </c>
      <c r="E56" t="s" s="2">
        <v>700</v>
      </c>
      <c r="F56" t="s" s="2">
        <v>64</v>
      </c>
      <c r="G56" t="s" s="2">
        <v>65</v>
      </c>
      <c r="H56" t="s" s="2">
        <v>52</v>
      </c>
      <c r="I56" t="s" s="2">
        <v>37</v>
      </c>
      <c r="J56" t="s" s="2">
        <v>38</v>
      </c>
      <c r="K56" s="27">
        <v>42986</v>
      </c>
      <c r="L56" s="38">
        <f>(R56-K56)/365</f>
        <v>0.1232876712328767</v>
      </c>
      <c r="M56" t="s" s="2">
        <f>IF(L56&gt;5,"5年以上",IF(L56&gt;2,"2-5年",IF(L56&gt;1,"1-2年",IF(L56&gt;0.5,"6-12个月",IF(L56&gt;0.25,"3-6个月","0-3个月")))))</f>
        <v>73</v>
      </c>
      <c r="N56" t="s" s="12">
        <v>445</v>
      </c>
      <c r="O56" t="s" s="40">
        <v>445</v>
      </c>
      <c r="P56" s="26"/>
      <c r="Q56" s="27">
        <v>43031</v>
      </c>
      <c r="R56" s="27">
        <v>43031</v>
      </c>
      <c r="S56" s="27">
        <v>35920</v>
      </c>
      <c r="T56" s="6">
        <f>ROUND(DAYS360(S56,TODAY(),0)/360,2)</f>
        <v>20.46</v>
      </c>
      <c r="U56" t="s" s="2">
        <f>IF(T56&gt;40,"40岁以上",IF(T56&gt;30,"30-40岁",IF(T56&gt;25,"25-30岁","25岁以下")))</f>
        <v>83</v>
      </c>
      <c r="V56" s="6">
        <v>13789938245</v>
      </c>
      <c r="W56" t="s" s="2">
        <v>701</v>
      </c>
      <c r="X56" t="s" s="12">
        <v>43</v>
      </c>
      <c r="Y56" t="s" s="12">
        <v>702</v>
      </c>
      <c r="Z56" t="s" s="2">
        <v>332</v>
      </c>
      <c r="AA56" t="s" s="2">
        <v>60</v>
      </c>
      <c r="AB56" t="s" s="2">
        <v>47</v>
      </c>
      <c r="AC56" s="27">
        <v>42887</v>
      </c>
      <c r="AD56" t="s" s="12">
        <v>703</v>
      </c>
      <c r="AE56" t="s" s="12">
        <v>704</v>
      </c>
      <c r="AF56" s="6">
        <v>13971957073</v>
      </c>
      <c r="AG56" s="26"/>
      <c r="AH56" s="26"/>
      <c r="AI56" s="26"/>
      <c r="AJ56" s="31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 ht="15" customHeight="1" hidden="1">
      <c r="A57" s="6">
        <v>56</v>
      </c>
      <c r="B57" t="s" s="2">
        <v>31</v>
      </c>
      <c r="C57" t="s" s="2">
        <v>484</v>
      </c>
      <c r="D57" t="s" s="2">
        <v>699</v>
      </c>
      <c r="E57" t="s" s="2">
        <v>705</v>
      </c>
      <c r="F57" t="s" s="2">
        <v>64</v>
      </c>
      <c r="G57" t="s" s="2">
        <v>65</v>
      </c>
      <c r="H57" t="s" s="2">
        <v>147</v>
      </c>
      <c r="I57" t="s" s="2">
        <v>37</v>
      </c>
      <c r="J57" t="s" s="2">
        <v>38</v>
      </c>
      <c r="K57" s="27">
        <v>43005</v>
      </c>
      <c r="L57" s="38">
        <f>(O57-K57)/365</f>
        <v>0.05205479452054795</v>
      </c>
      <c r="M57" t="s" s="2">
        <f>IF(L57&gt;5,"5年以上",IF(L57&gt;2,"2-5年",IF(L57&gt;1,"1-2年",IF(L57&gt;0.5,"6-12个月",IF(L57&gt;0.25,"3-6个月","0-3个月")))))</f>
        <v>73</v>
      </c>
      <c r="N57" t="s" s="2">
        <v>433</v>
      </c>
      <c r="O57" s="28">
        <v>43024</v>
      </c>
      <c r="P57" s="26"/>
      <c r="Q57" s="26"/>
      <c r="R57" s="39">
        <v>43031</v>
      </c>
      <c r="S57" s="27">
        <v>36632</v>
      </c>
      <c r="T57" s="6">
        <f>ROUND(DAYS360(S57,TODAY(),0)/360,2)</f>
        <v>18.51</v>
      </c>
      <c r="U57" t="s" s="2">
        <f>IF(T57&gt;40,"40岁以上",IF(T57&gt;30,"30-40岁",IF(T57&gt;25,"25-30岁","25岁以下")))</f>
        <v>83</v>
      </c>
      <c r="V57" s="6">
        <v>15072702767</v>
      </c>
      <c r="W57" t="s" s="2">
        <v>706</v>
      </c>
      <c r="X57" t="s" s="12">
        <v>43</v>
      </c>
      <c r="Y57" t="s" s="12">
        <v>707</v>
      </c>
      <c r="Z57" t="s" s="2">
        <v>708</v>
      </c>
      <c r="AA57" t="s" s="2">
        <v>60</v>
      </c>
      <c r="AB57" t="s" s="2">
        <v>47</v>
      </c>
      <c r="AC57" s="33">
        <v>42522</v>
      </c>
      <c r="AD57" t="s" s="12">
        <v>709</v>
      </c>
      <c r="AE57" t="s" s="2">
        <v>710</v>
      </c>
      <c r="AF57" s="6">
        <v>15072672700</v>
      </c>
      <c r="AG57" t="s" s="2">
        <v>711</v>
      </c>
      <c r="AH57" t="s" s="2">
        <v>712</v>
      </c>
      <c r="AI57" t="s" s="2">
        <v>50</v>
      </c>
      <c r="AJ57" s="31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 ht="15" customHeight="1" hidden="1">
      <c r="A58" s="6">
        <v>57</v>
      </c>
      <c r="B58" t="s" s="2">
        <v>31</v>
      </c>
      <c r="C58" t="s" s="2">
        <v>473</v>
      </c>
      <c r="D58" t="s" s="2">
        <v>682</v>
      </c>
      <c r="E58" t="s" s="2">
        <v>713</v>
      </c>
      <c r="F58" t="s" s="2">
        <v>64</v>
      </c>
      <c r="G58" t="s" s="2">
        <v>65</v>
      </c>
      <c r="H58" t="s" s="2">
        <v>684</v>
      </c>
      <c r="I58" t="s" s="2">
        <v>37</v>
      </c>
      <c r="J58" t="s" s="2">
        <v>38</v>
      </c>
      <c r="K58" s="27">
        <v>43018</v>
      </c>
      <c r="L58" s="38">
        <f>(O58-K58)/365</f>
        <v>0.03835616438356165</v>
      </c>
      <c r="M58" t="s" s="2">
        <f>IF(L58&gt;5,"5年以上",IF(L58&gt;2,"2-5年",IF(L58&gt;1,"1-2年",IF(L58&gt;0.5,"6-12个月",IF(L58&gt;0.25,"3-6个月","0-3个月")))))</f>
        <v>73</v>
      </c>
      <c r="N58" t="s" s="2">
        <v>433</v>
      </c>
      <c r="O58" s="28">
        <v>43032</v>
      </c>
      <c r="P58" s="26"/>
      <c r="Q58" s="26"/>
      <c r="R58" s="39">
        <v>43033</v>
      </c>
      <c r="S58" s="27">
        <v>34289</v>
      </c>
      <c r="T58" s="6">
        <f>ROUND(DAYS360(S58,TODAY(),0)/360,2)</f>
        <v>24.93</v>
      </c>
      <c r="U58" t="s" s="2">
        <f>IF(T58&gt;40,"40岁以上",IF(T58&gt;30,"30-40岁",IF(T58&gt;25,"25-30岁","25岁以下")))</f>
        <v>83</v>
      </c>
      <c r="V58" s="6">
        <v>13825725520</v>
      </c>
      <c r="W58" t="s" s="2">
        <v>714</v>
      </c>
      <c r="X58" t="s" s="12">
        <v>715</v>
      </c>
      <c r="Y58" t="s" s="12">
        <v>716</v>
      </c>
      <c r="Z58" s="26"/>
      <c r="AA58" t="s" s="2">
        <v>69</v>
      </c>
      <c r="AB58" t="s" s="2">
        <v>47</v>
      </c>
      <c r="AC58" s="27">
        <v>41426</v>
      </c>
      <c r="AD58" t="s" s="2">
        <v>717</v>
      </c>
      <c r="AE58" t="s" s="2">
        <v>718</v>
      </c>
      <c r="AF58" s="6">
        <v>13560855349</v>
      </c>
      <c r="AG58" t="s" s="2">
        <v>719</v>
      </c>
      <c r="AH58" t="s" s="2">
        <v>720</v>
      </c>
      <c r="AI58" t="s" s="2">
        <v>50</v>
      </c>
      <c r="AJ58" s="31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 ht="15" customHeight="1" hidden="1">
      <c r="A59" s="6">
        <v>58</v>
      </c>
      <c r="B59" t="s" s="2">
        <v>31</v>
      </c>
      <c r="C59" t="s" s="2">
        <v>456</v>
      </c>
      <c r="D59" t="s" s="2">
        <v>112</v>
      </c>
      <c r="E59" t="s" s="2">
        <v>721</v>
      </c>
      <c r="F59" t="s" s="2">
        <v>64</v>
      </c>
      <c r="G59" t="s" s="2">
        <v>65</v>
      </c>
      <c r="H59" t="s" s="2">
        <v>190</v>
      </c>
      <c r="I59" t="s" s="2">
        <v>37</v>
      </c>
      <c r="J59" t="s" s="2">
        <v>81</v>
      </c>
      <c r="K59" s="27">
        <v>42954</v>
      </c>
      <c r="L59" s="38">
        <f>(O59-K59)/365</f>
        <v>0.2136986301369863</v>
      </c>
      <c r="M59" t="s" s="2">
        <f>IF(L59&gt;5,"5年以上",IF(L59&gt;2,"2-5年",IF(L59&gt;1,"1-2年",IF(L59&gt;0.5,"6-12个月",IF(L59&gt;0.25,"3-6个月","0-3个月")))))</f>
        <v>73</v>
      </c>
      <c r="N59" t="s" s="2">
        <v>433</v>
      </c>
      <c r="O59" s="28">
        <v>43032</v>
      </c>
      <c r="P59" t="s" s="2">
        <v>722</v>
      </c>
      <c r="Q59" s="26"/>
      <c r="R59" s="32">
        <v>43033</v>
      </c>
      <c r="S59" s="27">
        <v>33528</v>
      </c>
      <c r="T59" s="6">
        <f>ROUND(DAYS360(S59,TODAY(),0)/360,2)</f>
        <v>27.01</v>
      </c>
      <c r="U59" t="s" s="2">
        <f>IF(T59&gt;40,"40岁以上",IF(T59&gt;30,"30-40岁",IF(T59&gt;25,"25-30岁","25岁以下")))</f>
        <v>41</v>
      </c>
      <c r="V59" t="s" s="2">
        <v>723</v>
      </c>
      <c r="W59" t="s" s="2">
        <v>724</v>
      </c>
      <c r="X59" t="s" s="12">
        <v>43</v>
      </c>
      <c r="Y59" t="s" s="12">
        <v>324</v>
      </c>
      <c r="Z59" t="s" s="2">
        <v>86</v>
      </c>
      <c r="AA59" t="s" s="2">
        <v>69</v>
      </c>
      <c r="AB59" t="s" s="2">
        <v>47</v>
      </c>
      <c r="AC59" s="27">
        <v>40330</v>
      </c>
      <c r="AD59" t="s" s="12">
        <v>725</v>
      </c>
      <c r="AE59" t="s" s="12">
        <v>725</v>
      </c>
      <c r="AF59" t="s" s="2">
        <v>726</v>
      </c>
      <c r="AG59" t="s" s="2">
        <v>727</v>
      </c>
      <c r="AH59" t="s" s="2">
        <v>728</v>
      </c>
      <c r="AI59" t="s" s="2">
        <v>50</v>
      </c>
      <c r="AJ59" s="31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 ht="15" customHeight="1" hidden="1">
      <c r="A60" s="6">
        <v>59</v>
      </c>
      <c r="B60" t="s" s="2">
        <v>31</v>
      </c>
      <c r="C60" t="s" s="2">
        <v>438</v>
      </c>
      <c r="D60" s="26"/>
      <c r="E60" t="s" s="2">
        <v>475</v>
      </c>
      <c r="F60" t="s" s="2">
        <v>34</v>
      </c>
      <c r="G60" t="s" s="2">
        <v>35</v>
      </c>
      <c r="H60" t="s" s="2">
        <v>497</v>
      </c>
      <c r="I60" t="s" s="2">
        <v>37</v>
      </c>
      <c r="J60" t="s" s="2">
        <v>38</v>
      </c>
      <c r="K60" s="27">
        <v>42509</v>
      </c>
      <c r="L60" s="38">
        <f>(O60-K60)/365</f>
        <v>1.443835616438356</v>
      </c>
      <c r="M60" t="s" s="2">
        <f>IF(L60&gt;5,"5年以上",IF(L60&gt;2,"2-5年",IF(L60&gt;1,"1-2年",IF(L60&gt;0.5,"6-12个月",IF(L60&gt;0.25,"3-6个月","0-3个月")))))</f>
        <v>55</v>
      </c>
      <c r="N60" t="s" s="2">
        <v>433</v>
      </c>
      <c r="O60" s="28">
        <v>43036</v>
      </c>
      <c r="P60" s="26"/>
      <c r="Q60" s="26"/>
      <c r="R60" s="39">
        <v>43041</v>
      </c>
      <c r="S60" s="27">
        <v>34230</v>
      </c>
      <c r="T60" s="6">
        <f>ROUND(DAYS360(S60,TODAY(),0)/360,2)</f>
        <v>25.09</v>
      </c>
      <c r="U60" t="s" s="2">
        <f>IF(T60&gt;40,"40岁以上",IF(T60&gt;30,"30-40岁",IF(T60&gt;25,"25-30岁","25岁以下")))</f>
        <v>41</v>
      </c>
      <c r="V60" t="s" s="2">
        <v>729</v>
      </c>
      <c r="W60" t="s" s="2">
        <v>730</v>
      </c>
      <c r="X60" t="s" s="12">
        <v>731</v>
      </c>
      <c r="Y60" t="s" s="2">
        <v>246</v>
      </c>
      <c r="Z60" t="s" s="2">
        <v>708</v>
      </c>
      <c r="AA60" t="s" s="2">
        <v>46</v>
      </c>
      <c r="AB60" t="s" s="2">
        <v>47</v>
      </c>
      <c r="AC60" s="37">
        <v>42156</v>
      </c>
      <c r="AD60" t="s" s="12">
        <v>732</v>
      </c>
      <c r="AE60" t="s" s="12">
        <v>733</v>
      </c>
      <c r="AF60" t="s" s="2">
        <v>734</v>
      </c>
      <c r="AG60" t="s" s="2">
        <v>735</v>
      </c>
      <c r="AH60" t="s" s="2">
        <v>736</v>
      </c>
      <c r="AI60" t="s" s="2">
        <v>50</v>
      </c>
      <c r="AJ60" s="31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 ht="15" customHeight="1" hidden="1">
      <c r="A61" s="6">
        <v>60</v>
      </c>
      <c r="B61" t="s" s="2">
        <v>31</v>
      </c>
      <c r="C61" t="s" s="2">
        <v>484</v>
      </c>
      <c r="D61" s="26"/>
      <c r="E61" t="s" s="2">
        <v>737</v>
      </c>
      <c r="F61" t="s" s="2">
        <v>64</v>
      </c>
      <c r="G61" t="s" s="2">
        <v>65</v>
      </c>
      <c r="H61" t="s" s="2">
        <v>432</v>
      </c>
      <c r="I61" t="s" s="2">
        <v>37</v>
      </c>
      <c r="J61" t="s" s="2">
        <v>38</v>
      </c>
      <c r="K61" s="27">
        <v>43006</v>
      </c>
      <c r="L61" s="38">
        <f>(O61-K61)/365</f>
        <v>0.1178082191780822</v>
      </c>
      <c r="M61" t="s" s="2">
        <f>IF(L61&gt;5,"5年以上",IF(L61&gt;2,"2-5年",IF(L61&gt;1,"1-2年",IF(L61&gt;0.5,"6-12个月",IF(L61&gt;0.25,"3-6个月","0-3个月")))))</f>
        <v>73</v>
      </c>
      <c r="N61" t="s" s="2">
        <v>433</v>
      </c>
      <c r="O61" s="27">
        <v>43049</v>
      </c>
      <c r="P61" s="26"/>
      <c r="Q61" s="26"/>
      <c r="R61" s="41">
        <v>43049</v>
      </c>
      <c r="S61" s="27">
        <v>34136</v>
      </c>
      <c r="T61" s="6">
        <f>ROUND(DAYS360(S61,TODAY(),0)/360,2)</f>
        <v>25.34</v>
      </c>
      <c r="U61" t="s" s="2">
        <f>IF(T61&gt;40,"40岁以上",IF(T61&gt;30,"30-40岁",IF(T61&gt;25,"25-30岁","25岁以下")))</f>
        <v>41</v>
      </c>
      <c r="V61" s="6">
        <v>15972068504</v>
      </c>
      <c r="W61" t="s" s="2">
        <v>738</v>
      </c>
      <c r="X61" t="s" s="12">
        <v>43</v>
      </c>
      <c r="Y61" t="s" s="12">
        <v>739</v>
      </c>
      <c r="Z61" t="s" s="2">
        <v>212</v>
      </c>
      <c r="AA61" t="s" s="2">
        <v>60</v>
      </c>
      <c r="AB61" t="s" s="2">
        <v>47</v>
      </c>
      <c r="AC61" s="33">
        <v>41061</v>
      </c>
      <c r="AD61" t="s" s="12">
        <v>740</v>
      </c>
      <c r="AE61" t="s" s="12">
        <v>740</v>
      </c>
      <c r="AF61" s="6">
        <v>15171295627</v>
      </c>
      <c r="AG61" t="s" s="2">
        <v>741</v>
      </c>
      <c r="AH61" t="s" s="2">
        <v>742</v>
      </c>
      <c r="AI61" t="s" s="2">
        <v>50</v>
      </c>
      <c r="AJ61" s="31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 ht="15" customHeight="1" hidden="1">
      <c r="A62" s="6">
        <v>61</v>
      </c>
      <c r="B62" t="s" s="2">
        <v>31</v>
      </c>
      <c r="C62" t="s" s="2">
        <v>503</v>
      </c>
      <c r="D62" s="26"/>
      <c r="E62" t="s" s="2">
        <v>458</v>
      </c>
      <c r="F62" t="s" s="2">
        <v>53</v>
      </c>
      <c r="G62" t="s" s="2">
        <v>54</v>
      </c>
      <c r="H62" t="s" s="2">
        <v>190</v>
      </c>
      <c r="I62" t="s" s="2">
        <v>37</v>
      </c>
      <c r="J62" t="s" s="2">
        <v>38</v>
      </c>
      <c r="K62" s="27">
        <v>42673</v>
      </c>
      <c r="L62" s="6">
        <f>ROUND(DAYS360(K62,TODAY())/360,2)</f>
        <v>1.97</v>
      </c>
      <c r="M62" t="s" s="2">
        <f>IF(L62&gt;5,"5年以上",IF(L62&gt;2,"2-5年",IF(L62&gt;1,"1-2年",IF(L62&gt;0.5,"6-12个月",IF(L62&gt;0.25,"3-6个月","0-3个月")))))</f>
        <v>55</v>
      </c>
      <c r="N62" t="s" s="2">
        <v>743</v>
      </c>
      <c r="O62" t="s" s="2">
        <v>743</v>
      </c>
      <c r="P62" t="s" s="2">
        <v>743</v>
      </c>
      <c r="Q62" t="s" s="2">
        <v>743</v>
      </c>
      <c r="R62" t="s" s="2">
        <v>743</v>
      </c>
      <c r="S62" s="27">
        <v>32724</v>
      </c>
      <c r="T62" s="6">
        <f>ROUND(DAYS360(S62,TODAY(),0)/360,2)</f>
        <v>29.21</v>
      </c>
      <c r="U62" t="s" s="2">
        <f>IF(T62&gt;40,"40岁以上",IF(T62&gt;30,"30-40岁",IF(T62&gt;25,"25-30岁","25岁以下")))</f>
        <v>41</v>
      </c>
      <c r="V62" s="6">
        <v>15572557481</v>
      </c>
      <c r="W62" t="s" s="2">
        <v>744</v>
      </c>
      <c r="X62" t="s" s="12">
        <v>43</v>
      </c>
      <c r="Y62" t="s" s="2">
        <v>562</v>
      </c>
      <c r="Z62" t="s" s="2">
        <v>161</v>
      </c>
      <c r="AA62" t="s" s="2">
        <v>594</v>
      </c>
      <c r="AB62" t="s" s="2">
        <v>47</v>
      </c>
      <c r="AC62" s="37">
        <v>39283</v>
      </c>
      <c r="AD62" t="s" s="12">
        <v>745</v>
      </c>
      <c r="AE62" t="s" s="12">
        <v>746</v>
      </c>
      <c r="AF62" s="6">
        <v>13094154204</v>
      </c>
      <c r="AG62" t="s" s="2">
        <v>747</v>
      </c>
      <c r="AH62" t="s" s="2">
        <v>748</v>
      </c>
      <c r="AI62" t="s" s="2">
        <v>50</v>
      </c>
      <c r="AJ62" s="31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 ht="15" customHeight="1" hidden="1">
      <c r="A63" s="6">
        <v>62</v>
      </c>
      <c r="B63" t="s" s="2">
        <v>31</v>
      </c>
      <c r="C63" t="s" s="2">
        <v>438</v>
      </c>
      <c r="D63" t="s" s="2">
        <v>699</v>
      </c>
      <c r="E63" t="s" s="2">
        <v>749</v>
      </c>
      <c r="F63" t="s" s="2">
        <v>64</v>
      </c>
      <c r="G63" t="s" s="2">
        <v>65</v>
      </c>
      <c r="H63" t="s" s="2">
        <v>52</v>
      </c>
      <c r="I63" t="s" s="2">
        <v>37</v>
      </c>
      <c r="J63" t="s" s="2">
        <v>81</v>
      </c>
      <c r="K63" s="27">
        <v>43051</v>
      </c>
      <c r="L63" s="38">
        <f>(O63-K63)/365</f>
        <v>0.03561643835616438</v>
      </c>
      <c r="M63" t="s" s="2">
        <f>IF(L63&gt;5,"5年以上",IF(L63&gt;2,"2-5年",IF(L63&gt;1,"1-2年",IF(L63&gt;0.5,"6-12个月",IF(L63&gt;0.25,"3-6个月","0-3个月")))))</f>
        <v>73</v>
      </c>
      <c r="N63" t="s" s="2">
        <v>433</v>
      </c>
      <c r="O63" s="27">
        <v>43064</v>
      </c>
      <c r="P63" s="26"/>
      <c r="Q63" s="26"/>
      <c r="R63" s="27">
        <v>43064</v>
      </c>
      <c r="S63" s="27">
        <v>34483</v>
      </c>
      <c r="T63" s="6">
        <f>ROUND(DAYS360(S63,TODAY(),0)/360,2)</f>
        <v>24.39</v>
      </c>
      <c r="U63" t="s" s="2">
        <f>IF(T63&gt;40,"40岁以上",IF(T63&gt;30,"30-40岁",IF(T63&gt;25,"25-30岁","25岁以下")))</f>
        <v>83</v>
      </c>
      <c r="V63" s="6">
        <v>18695080865</v>
      </c>
      <c r="W63" t="s" s="2">
        <v>750</v>
      </c>
      <c r="X63" t="s" s="12">
        <v>43</v>
      </c>
      <c r="Y63" t="s" s="12">
        <v>751</v>
      </c>
      <c r="Z63" t="s" s="2">
        <v>671</v>
      </c>
      <c r="AA63" t="s" s="2">
        <v>46</v>
      </c>
      <c r="AB63" t="s" s="2">
        <v>47</v>
      </c>
      <c r="AC63" s="27">
        <v>40330</v>
      </c>
      <c r="AD63" t="s" s="12">
        <v>752</v>
      </c>
      <c r="AE63" t="s" s="12">
        <v>753</v>
      </c>
      <c r="AF63" s="6">
        <v>18089028148</v>
      </c>
      <c r="AG63" s="33"/>
      <c r="AH63" s="26"/>
      <c r="AI63" s="26"/>
      <c r="AJ63" s="31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 ht="15" customHeight="1" hidden="1">
      <c r="A64" s="6">
        <v>63</v>
      </c>
      <c r="B64" t="s" s="2">
        <v>31</v>
      </c>
      <c r="C64" t="s" s="2">
        <v>503</v>
      </c>
      <c r="D64" t="s" s="2">
        <v>101</v>
      </c>
      <c r="E64" t="s" s="2">
        <v>754</v>
      </c>
      <c r="F64" t="s" s="2">
        <v>64</v>
      </c>
      <c r="G64" t="s" s="2">
        <v>65</v>
      </c>
      <c r="H64" t="s" s="2">
        <v>243</v>
      </c>
      <c r="I64" t="s" s="2">
        <v>37</v>
      </c>
      <c r="J64" t="s" s="2">
        <v>81</v>
      </c>
      <c r="K64" s="27">
        <v>42916</v>
      </c>
      <c r="L64" s="6">
        <f>ROUND(DAYS360(K64,TODAY())/360,2)</f>
        <v>1.31</v>
      </c>
      <c r="M64" t="s" s="2">
        <f>IF(L64&gt;5,"5年以上",IF(L64&gt;2,"2-5年",IF(L64&gt;1,"1-2年",IF(L64&gt;0.5,"6-12个月",IF(L64&gt;0.25,"3-6个月","0-3个月")))))</f>
        <v>55</v>
      </c>
      <c r="N64" t="s" s="12">
        <v>755</v>
      </c>
      <c r="O64" s="6">
        <v>0</v>
      </c>
      <c r="P64" s="26"/>
      <c r="Q64" s="26"/>
      <c r="R64" s="27">
        <v>43066</v>
      </c>
      <c r="S64" s="27">
        <v>33173</v>
      </c>
      <c r="T64" s="6">
        <f>ROUND(DAYS360(S64,TODAY(),0)/360,2)</f>
        <v>27.98</v>
      </c>
      <c r="U64" t="s" s="2">
        <f>IF(T64&gt;40,"40岁以上",IF(T64&gt;30,"30-40岁",IF(T64&gt;25,"25-30岁","25岁以下")))</f>
        <v>41</v>
      </c>
      <c r="V64" s="6">
        <v>18502761027</v>
      </c>
      <c r="W64" t="s" s="2">
        <v>756</v>
      </c>
      <c r="X64" t="s" s="12">
        <v>43</v>
      </c>
      <c r="Y64" t="s" s="12">
        <v>757</v>
      </c>
      <c r="Z64" t="s" s="2">
        <v>758</v>
      </c>
      <c r="AA64" t="s" s="2">
        <v>60</v>
      </c>
      <c r="AB64" t="s" s="2">
        <v>47</v>
      </c>
      <c r="AC64" s="27">
        <v>40695</v>
      </c>
      <c r="AD64" t="s" s="12">
        <v>759</v>
      </c>
      <c r="AE64" t="s" s="12">
        <v>760</v>
      </c>
      <c r="AF64" s="6">
        <v>13907293655</v>
      </c>
      <c r="AG64" t="s" s="2">
        <v>761</v>
      </c>
      <c r="AH64" t="s" s="2">
        <v>762</v>
      </c>
      <c r="AI64" t="s" s="2">
        <v>50</v>
      </c>
      <c r="AJ64" s="31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 ht="15" customHeight="1" hidden="1">
      <c r="A65" s="6">
        <v>64</v>
      </c>
      <c r="B65" t="s" s="2">
        <v>31</v>
      </c>
      <c r="C65" t="s" s="2">
        <v>189</v>
      </c>
      <c r="D65" t="s" s="2">
        <v>763</v>
      </c>
      <c r="E65" t="s" s="2">
        <v>764</v>
      </c>
      <c r="F65" t="s" s="2">
        <v>64</v>
      </c>
      <c r="G65" t="s" s="2">
        <v>65</v>
      </c>
      <c r="H65" t="s" s="2">
        <v>290</v>
      </c>
      <c r="I65" t="s" s="2">
        <v>37</v>
      </c>
      <c r="J65" t="s" s="2">
        <v>81</v>
      </c>
      <c r="K65" s="27">
        <v>42986</v>
      </c>
      <c r="L65" s="38">
        <f>(O65-K65)/365</f>
        <v>0.2191780821917808</v>
      </c>
      <c r="M65" t="s" s="2">
        <f>IF(L65&gt;5,"5年以上",IF(L65&gt;2,"2-5年",IF(L65&gt;1,"1-2年",IF(L65&gt;0.5,"6-12个月",IF(L65&gt;0.25,"3-6个月","0-3个月")))))</f>
        <v>73</v>
      </c>
      <c r="N65" t="s" s="12">
        <v>433</v>
      </c>
      <c r="O65" s="27">
        <v>43066</v>
      </c>
      <c r="P65" s="26"/>
      <c r="Q65" s="26"/>
      <c r="R65" s="28">
        <v>43066</v>
      </c>
      <c r="S65" s="27">
        <v>36516</v>
      </c>
      <c r="T65" s="6">
        <f>ROUND(DAYS360(S65,TODAY(),0)/360,2)</f>
        <v>18.83</v>
      </c>
      <c r="U65" t="s" s="2">
        <f>IF(T65&gt;40,"40岁以上",IF(T65&gt;30,"30-40岁",IF(T65&gt;25,"25-30岁","25岁以下")))</f>
        <v>83</v>
      </c>
      <c r="V65" s="6">
        <v>18607290186</v>
      </c>
      <c r="W65" s="26"/>
      <c r="X65" s="26"/>
      <c r="Y65" s="27"/>
      <c r="Z65" s="31"/>
      <c r="AA65" s="31"/>
      <c r="AB65" s="26"/>
      <c r="AC65" s="27">
        <v>42887</v>
      </c>
      <c r="AD65" t="s" s="12">
        <v>765</v>
      </c>
      <c r="AE65" t="s" s="12">
        <v>766</v>
      </c>
      <c r="AF65" s="6">
        <v>18607290186</v>
      </c>
      <c r="AG65" s="27"/>
      <c r="AH65" s="26"/>
      <c r="AI65" t="s" s="2">
        <v>50</v>
      </c>
      <c r="AJ65" s="31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 ht="15" customHeight="1" hidden="1">
      <c r="A66" s="6">
        <v>65</v>
      </c>
      <c r="B66" t="s" s="2">
        <v>31</v>
      </c>
      <c r="C66" t="s" s="2">
        <v>119</v>
      </c>
      <c r="D66" s="6">
        <v>58</v>
      </c>
      <c r="E66" t="s" s="2">
        <v>767</v>
      </c>
      <c r="F66" t="s" s="2">
        <v>64</v>
      </c>
      <c r="G66" t="s" s="2">
        <v>65</v>
      </c>
      <c r="H66" t="s" s="2">
        <v>250</v>
      </c>
      <c r="I66" t="s" s="2">
        <v>37</v>
      </c>
      <c r="J66" t="s" s="2">
        <v>38</v>
      </c>
      <c r="K66" s="27">
        <v>42999</v>
      </c>
      <c r="L66" s="6">
        <f>ROUND(DAYS360(K66,TODAY())/360,2)</f>
        <v>1.08</v>
      </c>
      <c r="M66" t="s" s="2">
        <f>IF(L66&gt;5,"5年以上",IF(L66&gt;2,"2-5年",IF(L66&gt;1,"1-2年",IF(L66&gt;0.5,"6-12个月",IF(L66&gt;0.25,"3-6个月","0-3个月")))))</f>
        <v>55</v>
      </c>
      <c r="N66" s="31"/>
      <c r="O66" s="6">
        <v>0</v>
      </c>
      <c r="P66" s="26"/>
      <c r="Q66" s="26"/>
      <c r="R66" s="6">
        <v>0</v>
      </c>
      <c r="S66" s="27">
        <v>35036</v>
      </c>
      <c r="T66" s="6">
        <f>ROUND(DAYS360(S66,TODAY(),0)/360,2)</f>
        <v>22.88</v>
      </c>
      <c r="U66" t="s" s="2">
        <f>IF(T66&gt;40,"40岁以上",IF(T66&gt;30,"30-40岁",IF(T66&gt;25,"25-30岁","25岁以下")))</f>
        <v>83</v>
      </c>
      <c r="V66" s="6">
        <v>18071182840</v>
      </c>
      <c r="W66" t="s" s="2">
        <v>768</v>
      </c>
      <c r="X66" t="s" s="12">
        <v>769</v>
      </c>
      <c r="Y66" t="s" s="12">
        <v>124</v>
      </c>
      <c r="Z66" t="s" s="12">
        <v>317</v>
      </c>
      <c r="AA66" t="s" s="2">
        <v>94</v>
      </c>
      <c r="AB66" t="s" s="2">
        <v>23</v>
      </c>
      <c r="AC66" s="27">
        <v>43252</v>
      </c>
      <c r="AD66" t="s" s="2">
        <v>770</v>
      </c>
      <c r="AE66" t="s" s="2">
        <v>771</v>
      </c>
      <c r="AF66" s="6">
        <v>13689495141</v>
      </c>
      <c r="AG66" t="s" s="42">
        <v>772</v>
      </c>
      <c r="AH66" s="26"/>
      <c r="AI66" t="s" s="2">
        <v>50</v>
      </c>
      <c r="AJ66" s="31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 ht="15" customHeight="1" hidden="1">
      <c r="A67" s="6">
        <v>66</v>
      </c>
      <c r="B67" t="s" s="2">
        <v>31</v>
      </c>
      <c r="C67" t="s" s="2">
        <v>119</v>
      </c>
      <c r="D67" s="6">
        <v>58</v>
      </c>
      <c r="E67" t="s" s="2">
        <v>773</v>
      </c>
      <c r="F67" t="s" s="2">
        <v>64</v>
      </c>
      <c r="G67" t="s" s="2">
        <v>65</v>
      </c>
      <c r="H67" t="s" s="2">
        <v>694</v>
      </c>
      <c r="I67" t="s" s="2">
        <v>37</v>
      </c>
      <c r="J67" t="s" s="2">
        <v>81</v>
      </c>
      <c r="K67" s="27">
        <v>43020</v>
      </c>
      <c r="L67" s="38">
        <f>(O67-K67)/365</f>
        <v>0.1342465753424658</v>
      </c>
      <c r="M67" t="s" s="2">
        <f>IF(L67&gt;5,"5年以上",IF(L67&gt;2,"2-5年",IF(L67&gt;1,"1-2年",IF(L67&gt;0.5,"6-12个月",IF(L67&gt;0.25,"3-6个月","0-3个月")))))</f>
        <v>73</v>
      </c>
      <c r="N67" s="31"/>
      <c r="O67" s="27">
        <v>43069</v>
      </c>
      <c r="P67" s="26"/>
      <c r="Q67" s="26"/>
      <c r="R67" s="27">
        <v>43070</v>
      </c>
      <c r="S67" s="27">
        <v>33521</v>
      </c>
      <c r="T67" s="6">
        <f>ROUND(DAYS360(S67,TODAY(),0)/360,2)</f>
        <v>27.03</v>
      </c>
      <c r="U67" t="s" s="2">
        <f>IF(T67&gt;40,"40岁以上",IF(T67&gt;30,"30-40岁",IF(T67&gt;25,"25-30岁","25岁以下")))</f>
        <v>41</v>
      </c>
      <c r="V67" s="6">
        <v>13217215415</v>
      </c>
      <c r="W67" t="s" s="2">
        <v>774</v>
      </c>
      <c r="X67" t="s" s="12">
        <v>43</v>
      </c>
      <c r="Y67" t="s" s="12">
        <v>663</v>
      </c>
      <c r="Z67" t="s" s="2">
        <v>775</v>
      </c>
      <c r="AA67" t="s" s="2">
        <v>46</v>
      </c>
      <c r="AB67" t="s" s="2">
        <v>47</v>
      </c>
      <c r="AC67" s="27">
        <v>41426</v>
      </c>
      <c r="AD67" t="s" s="12">
        <v>776</v>
      </c>
      <c r="AE67" t="s" s="12">
        <v>776</v>
      </c>
      <c r="AF67" s="6">
        <v>18772702389</v>
      </c>
      <c r="AG67" t="s" s="2">
        <v>691</v>
      </c>
      <c r="AH67" t="s" s="2">
        <v>692</v>
      </c>
      <c r="AI67" t="s" s="2">
        <v>50</v>
      </c>
      <c r="AJ67" s="31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 ht="15" customHeight="1" hidden="1">
      <c r="A68" s="6">
        <v>67</v>
      </c>
      <c r="B68" t="s" s="2">
        <v>31</v>
      </c>
      <c r="C68" t="s" s="2">
        <v>119</v>
      </c>
      <c r="D68" s="6">
        <v>58</v>
      </c>
      <c r="E68" t="s" s="2">
        <v>777</v>
      </c>
      <c r="F68" t="s" s="2">
        <v>64</v>
      </c>
      <c r="G68" t="s" s="2">
        <v>65</v>
      </c>
      <c r="H68" t="s" s="2">
        <v>250</v>
      </c>
      <c r="I68" t="s" s="2">
        <v>37</v>
      </c>
      <c r="J68" t="s" s="2">
        <v>81</v>
      </c>
      <c r="K68" s="27">
        <v>43071</v>
      </c>
      <c r="L68" s="38">
        <f>(O68-K68)/365</f>
        <v>0.01095890410958904</v>
      </c>
      <c r="M68" t="s" s="2">
        <f>IF(L68&gt;5,"5年以上",IF(L68&gt;2,"2-5年",IF(L68&gt;1,"1-2年",IF(L68&gt;0.5,"6-12个月",IF(L68&gt;0.25,"3-6个月","0-3个月")))))</f>
        <v>73</v>
      </c>
      <c r="N68" t="s" s="2">
        <v>433</v>
      </c>
      <c r="O68" s="27">
        <v>43075</v>
      </c>
      <c r="P68" t="s" s="2">
        <v>722</v>
      </c>
      <c r="Q68" s="26"/>
      <c r="R68" s="27">
        <v>43076</v>
      </c>
      <c r="S68" s="27">
        <v>35397</v>
      </c>
      <c r="T68" s="6">
        <f>ROUND(DAYS360(S68,TODAY(),0)/360,2)</f>
        <v>21.89</v>
      </c>
      <c r="U68" t="s" s="2">
        <f>IF(T68&gt;40,"40岁以上",IF(T68&gt;30,"30-40岁",IF(T68&gt;25,"25-30岁","25岁以下")))</f>
        <v>83</v>
      </c>
      <c r="V68" s="6">
        <v>15897728823</v>
      </c>
      <c r="W68" t="s" s="2">
        <v>778</v>
      </c>
      <c r="X68" t="s" s="12">
        <v>43</v>
      </c>
      <c r="Y68" t="s" s="12">
        <v>246</v>
      </c>
      <c r="Z68" t="s" s="12">
        <v>212</v>
      </c>
      <c r="AA68" t="s" s="2">
        <v>46</v>
      </c>
      <c r="AB68" s="26"/>
      <c r="AC68" s="27">
        <v>42887</v>
      </c>
      <c r="AD68" t="s" s="2">
        <v>779</v>
      </c>
      <c r="AE68" t="s" s="2">
        <v>780</v>
      </c>
      <c r="AF68" s="6">
        <v>13232467501</v>
      </c>
      <c r="AG68" s="26"/>
      <c r="AH68" s="26"/>
      <c r="AI68" s="26"/>
      <c r="AJ68" s="31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 ht="15" customHeight="1" hidden="1">
      <c r="A69" s="6">
        <v>68</v>
      </c>
      <c r="B69" t="s" s="2">
        <v>31</v>
      </c>
      <c r="C69" t="s" s="2">
        <v>119</v>
      </c>
      <c r="D69" t="s" s="2">
        <v>682</v>
      </c>
      <c r="E69" t="s" s="2">
        <v>781</v>
      </c>
      <c r="F69" t="s" s="2">
        <v>64</v>
      </c>
      <c r="G69" t="s" s="2">
        <v>65</v>
      </c>
      <c r="H69" t="s" s="2">
        <v>684</v>
      </c>
      <c r="I69" t="s" s="2">
        <v>37</v>
      </c>
      <c r="J69" t="s" s="2">
        <v>81</v>
      </c>
      <c r="K69" s="27">
        <v>42971</v>
      </c>
      <c r="L69" s="38">
        <f>(O69-K69)/365</f>
        <v>0.3232876712328767</v>
      </c>
      <c r="M69" t="s" s="2">
        <f>IF(L69&gt;5,"5年以上",IF(L69&gt;2,"2-5年",IF(L69&gt;1,"1-2年",IF(L69&gt;0.5,"6-12个月",IF(L69&gt;0.25,"3-6个月","0-3个月")))))</f>
        <v>66</v>
      </c>
      <c r="N69" t="s" s="2">
        <v>433</v>
      </c>
      <c r="O69" s="27">
        <v>43089</v>
      </c>
      <c r="P69" s="26"/>
      <c r="Q69" s="26"/>
      <c r="R69" s="27">
        <v>43090</v>
      </c>
      <c r="S69" s="27">
        <v>33289</v>
      </c>
      <c r="T69" s="6">
        <f>ROUND(DAYS360(S69,TODAY(),0)/360,2)</f>
        <v>27.67</v>
      </c>
      <c r="U69" t="s" s="2">
        <f>IF(T69&gt;40,"40岁以上",IF(T69&gt;30,"30-40岁",IF(T69&gt;25,"25-30岁","25岁以下")))</f>
        <v>41</v>
      </c>
      <c r="V69" s="6">
        <v>15897748086</v>
      </c>
      <c r="W69" t="s" s="2">
        <v>782</v>
      </c>
      <c r="X69" t="s" s="12">
        <v>43</v>
      </c>
      <c r="Y69" t="s" s="12">
        <v>783</v>
      </c>
      <c r="Z69" t="s" s="2">
        <v>784</v>
      </c>
      <c r="AA69" t="s" s="2">
        <v>46</v>
      </c>
      <c r="AB69" t="s" s="2">
        <v>47</v>
      </c>
      <c r="AC69" s="27">
        <v>40725</v>
      </c>
      <c r="AD69" t="s" s="2">
        <v>785</v>
      </c>
      <c r="AE69" t="s" s="2">
        <v>786</v>
      </c>
      <c r="AF69" s="6">
        <v>15826532687</v>
      </c>
      <c r="AG69" t="s" s="12">
        <v>787</v>
      </c>
      <c r="AH69" t="s" s="2">
        <v>788</v>
      </c>
      <c r="AI69" t="s" s="2">
        <v>50</v>
      </c>
      <c r="AJ69" s="31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 ht="15" customHeight="1" hidden="1">
      <c r="A70" s="6">
        <v>69</v>
      </c>
      <c r="B70" t="s" s="2">
        <v>31</v>
      </c>
      <c r="C70" t="s" s="2">
        <v>119</v>
      </c>
      <c r="D70" s="26"/>
      <c r="E70" t="s" s="2">
        <v>789</v>
      </c>
      <c r="F70" t="s" s="2">
        <v>34</v>
      </c>
      <c r="G70" t="s" s="2">
        <v>35</v>
      </c>
      <c r="H70" t="s" s="2">
        <v>497</v>
      </c>
      <c r="I70" t="s" s="2">
        <v>37</v>
      </c>
      <c r="J70" t="s" s="2">
        <v>81</v>
      </c>
      <c r="K70" s="27">
        <v>42677</v>
      </c>
      <c r="L70" s="38">
        <f>(O70-K70)/365</f>
        <v>1.131506849315068</v>
      </c>
      <c r="M70" t="s" s="2">
        <f>IF(L70&gt;5,"5年以上",IF(L70&gt;2,"2-5年",IF(L70&gt;1,"1-2年",IF(L70&gt;0.5,"6-12个月",IF(L70&gt;0.25,"3-6个月","0-3个月")))))</f>
        <v>55</v>
      </c>
      <c r="N70" t="s" s="2">
        <v>433</v>
      </c>
      <c r="O70" s="27">
        <v>43090</v>
      </c>
      <c r="P70" s="26"/>
      <c r="Q70" s="26"/>
      <c r="R70" s="27">
        <v>43091</v>
      </c>
      <c r="S70" s="27">
        <v>32691</v>
      </c>
      <c r="T70" s="6">
        <f>ROUND(DAYS360(S70,TODAY(),0)/360,2)</f>
        <v>29.3</v>
      </c>
      <c r="U70" t="s" s="2">
        <f>IF(T70&gt;40,"40岁以上",IF(T70&gt;30,"30-40岁",IF(T70&gt;25,"25-30岁","25岁以下")))</f>
        <v>41</v>
      </c>
      <c r="V70" s="6">
        <v>18163583362</v>
      </c>
      <c r="W70" t="s" s="2">
        <v>790</v>
      </c>
      <c r="X70" t="s" s="12">
        <v>43</v>
      </c>
      <c r="Y70" t="s" s="2">
        <v>791</v>
      </c>
      <c r="Z70" t="s" s="2">
        <v>86</v>
      </c>
      <c r="AA70" t="s" s="2">
        <v>69</v>
      </c>
      <c r="AB70" t="s" s="2">
        <v>47</v>
      </c>
      <c r="AC70" s="27">
        <v>39607</v>
      </c>
      <c r="AD70" t="s" s="12">
        <v>792</v>
      </c>
      <c r="AE70" t="s" s="12">
        <v>793</v>
      </c>
      <c r="AF70" s="6">
        <v>15871307967</v>
      </c>
      <c r="AG70" t="s" s="2">
        <v>794</v>
      </c>
      <c r="AH70" t="s" s="2">
        <v>795</v>
      </c>
      <c r="AI70" t="s" s="2">
        <v>50</v>
      </c>
      <c r="AJ70" s="31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 ht="15" customHeight="1" hidden="1">
      <c r="A71" s="6">
        <v>70</v>
      </c>
      <c r="B71" t="s" s="2">
        <v>31</v>
      </c>
      <c r="C71" t="s" s="2">
        <v>438</v>
      </c>
      <c r="D71" t="s" s="2">
        <v>699</v>
      </c>
      <c r="E71" t="s" s="2">
        <v>796</v>
      </c>
      <c r="F71" t="s" s="2">
        <v>64</v>
      </c>
      <c r="G71" t="s" s="2">
        <v>65</v>
      </c>
      <c r="H71" t="s" s="2">
        <v>52</v>
      </c>
      <c r="I71" t="s" s="2">
        <v>37</v>
      </c>
      <c r="J71" t="s" s="2">
        <v>38</v>
      </c>
      <c r="K71" s="27">
        <v>43035</v>
      </c>
      <c r="L71" s="38">
        <f>(O71-K71)/365</f>
        <v>0.1643835616438356</v>
      </c>
      <c r="M71" s="43"/>
      <c r="N71" t="s" s="2">
        <v>433</v>
      </c>
      <c r="O71" s="27">
        <v>43095</v>
      </c>
      <c r="P71" s="26"/>
      <c r="Q71" s="26"/>
      <c r="R71" s="27">
        <v>43098</v>
      </c>
      <c r="S71" s="27">
        <v>36069</v>
      </c>
      <c r="T71" s="6">
        <f>ROUND(DAYS360(S71,TODAY(),0)/360,2)</f>
        <v>20.05</v>
      </c>
      <c r="U71" t="s" s="2">
        <f>IF(T71&gt;40,"40岁以上",IF(T71&gt;30,"30-40岁",IF(T71&gt;25,"25-30岁","25岁以下")))</f>
        <v>83</v>
      </c>
      <c r="V71" s="6">
        <v>15897711020</v>
      </c>
      <c r="W71" t="s" s="2">
        <v>797</v>
      </c>
      <c r="X71" t="s" s="12">
        <v>43</v>
      </c>
      <c r="Y71" t="s" s="12">
        <v>246</v>
      </c>
      <c r="Z71" t="s" s="2">
        <v>347</v>
      </c>
      <c r="AA71" t="s" s="2">
        <v>60</v>
      </c>
      <c r="AB71" t="s" s="2">
        <v>47</v>
      </c>
      <c r="AC71" s="27">
        <v>42887</v>
      </c>
      <c r="AD71" t="s" s="12">
        <v>798</v>
      </c>
      <c r="AE71" t="s" s="12">
        <v>799</v>
      </c>
      <c r="AF71" s="6">
        <v>13508637164</v>
      </c>
      <c r="AG71" s="27">
        <v>43035</v>
      </c>
      <c r="AH71" s="27">
        <v>44131</v>
      </c>
      <c r="AI71" t="s" s="2">
        <v>50</v>
      </c>
      <c r="AJ71" s="31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 ht="15" customHeight="1" hidden="1">
      <c r="A72" s="6">
        <v>71</v>
      </c>
      <c r="B72" t="s" s="2">
        <v>31</v>
      </c>
      <c r="C72" t="s" s="2">
        <v>31</v>
      </c>
      <c r="D72" s="26"/>
      <c r="E72" t="s" s="2">
        <v>800</v>
      </c>
      <c r="F72" t="s" s="2">
        <v>801</v>
      </c>
      <c r="G72" t="s" s="2">
        <v>65</v>
      </c>
      <c r="H72" t="s" s="2">
        <v>497</v>
      </c>
      <c r="I72" t="s" s="2">
        <v>37</v>
      </c>
      <c r="J72" t="s" s="2">
        <v>81</v>
      </c>
      <c r="K72" s="27">
        <v>42805</v>
      </c>
      <c r="L72" s="38">
        <f>(O72-K72)/365</f>
        <v>0.8082191780821918</v>
      </c>
      <c r="M72" t="s" s="2">
        <f>IF(L72&gt;5,"5年以上",IF(L72&gt;2,"2-5年",IF(L72&gt;1,"1-2年",IF(L72&gt;0.5,"6-12个月",IF(L72&gt;0.25,"3-6个月","0-3个月")))))</f>
        <v>39</v>
      </c>
      <c r="N72" t="s" s="2">
        <v>433</v>
      </c>
      <c r="O72" s="27">
        <v>43100</v>
      </c>
      <c r="P72" s="26"/>
      <c r="Q72" s="26"/>
      <c r="R72" s="27">
        <v>43102</v>
      </c>
      <c r="S72" s="27">
        <v>32016</v>
      </c>
      <c r="T72" s="6">
        <f>ROUND(DAYS360(S72,TODAY(),0)/360,2)</f>
        <v>31.15</v>
      </c>
      <c r="U72" t="s" s="2">
        <f>IF(T72&gt;40,"40岁以上",IF(T72&gt;30,"30-40岁",IF(T72&gt;25,"25-30岁","25岁以下")))</f>
        <v>136</v>
      </c>
      <c r="V72" s="6">
        <v>15171228346</v>
      </c>
      <c r="W72" t="s" s="2">
        <v>802</v>
      </c>
      <c r="X72" t="s" s="12">
        <v>43</v>
      </c>
      <c r="Y72" t="s" s="2">
        <v>803</v>
      </c>
      <c r="Z72" s="26"/>
      <c r="AA72" t="s" s="2">
        <v>46</v>
      </c>
      <c r="AB72" t="s" s="2">
        <v>47</v>
      </c>
      <c r="AC72" s="27">
        <v>41426</v>
      </c>
      <c r="AD72" t="s" s="12">
        <v>804</v>
      </c>
      <c r="AE72" t="s" s="12">
        <v>805</v>
      </c>
      <c r="AF72" s="6">
        <v>13886396461</v>
      </c>
      <c r="AG72" s="33">
        <v>42805</v>
      </c>
      <c r="AH72" s="33">
        <v>43901</v>
      </c>
      <c r="AI72" t="s" s="2">
        <v>50</v>
      </c>
      <c r="AJ72" s="31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 ht="15" customHeight="1" hidden="1">
      <c r="A73" s="6">
        <v>72</v>
      </c>
      <c r="B73" t="s" s="2">
        <v>31</v>
      </c>
      <c r="C73" t="s" s="2">
        <v>119</v>
      </c>
      <c r="D73" t="s" s="2">
        <v>112</v>
      </c>
      <c r="E73" t="s" s="2">
        <v>360</v>
      </c>
      <c r="F73" t="s" s="2">
        <v>114</v>
      </c>
      <c r="G73" t="s" s="2">
        <v>65</v>
      </c>
      <c r="H73" t="s" s="2">
        <v>789</v>
      </c>
      <c r="I73" t="s" s="2">
        <v>37</v>
      </c>
      <c r="J73" t="s" s="2">
        <v>81</v>
      </c>
      <c r="K73" s="27">
        <v>42807</v>
      </c>
      <c r="L73" s="38">
        <f>(O73-K73)/365</f>
        <v>0.8027397260273973</v>
      </c>
      <c r="M73" t="s" s="2">
        <f>IF(L73&gt;5,"5年以上",IF(L73&gt;2,"2-5年",IF(L73&gt;1,"1-2年",IF(L73&gt;0.5,"6-12个月",IF(L73&gt;0.25,"3-6个月","0-3个月")))))</f>
        <v>39</v>
      </c>
      <c r="N73" t="s" s="2">
        <v>433</v>
      </c>
      <c r="O73" s="27">
        <v>43100</v>
      </c>
      <c r="P73" s="26"/>
      <c r="Q73" s="26"/>
      <c r="R73" s="27">
        <v>43102</v>
      </c>
      <c r="S73" s="27">
        <v>30826</v>
      </c>
      <c r="T73" s="6">
        <f>ROUND(DAYS360(S73,TODAY(),0)/360,2)</f>
        <v>34.41</v>
      </c>
      <c r="U73" t="s" s="2">
        <f>IF(T73&gt;40,"40岁以上",IF(T73&gt;30,"30-40岁",IF(T73&gt;25,"25-30岁","25岁以下")))</f>
        <v>136</v>
      </c>
      <c r="V73" s="6">
        <v>15272796919</v>
      </c>
      <c r="W73" t="s" s="2">
        <v>361</v>
      </c>
      <c r="X73" t="s" s="12">
        <v>43</v>
      </c>
      <c r="Y73" t="s" s="12">
        <v>362</v>
      </c>
      <c r="Z73" t="s" s="2">
        <v>806</v>
      </c>
      <c r="AA73" t="s" s="2">
        <v>60</v>
      </c>
      <c r="AB73" t="s" s="2">
        <v>47</v>
      </c>
      <c r="AC73" s="27">
        <v>36312</v>
      </c>
      <c r="AD73" t="s" s="12">
        <v>807</v>
      </c>
      <c r="AE73" t="s" s="12">
        <v>808</v>
      </c>
      <c r="AF73" s="6">
        <v>15871284553</v>
      </c>
      <c r="AG73" s="33">
        <v>42807</v>
      </c>
      <c r="AH73" s="33">
        <v>43904</v>
      </c>
      <c r="AI73" t="s" s="2">
        <v>50</v>
      </c>
      <c r="AJ73" s="31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 ht="15" customHeight="1" hidden="1">
      <c r="A74" s="6">
        <v>73</v>
      </c>
      <c r="B74" t="s" s="2">
        <v>31</v>
      </c>
      <c r="C74" t="s" s="2">
        <v>119</v>
      </c>
      <c r="D74" t="s" s="2">
        <v>763</v>
      </c>
      <c r="E74" t="s" s="2">
        <v>809</v>
      </c>
      <c r="F74" t="s" s="2">
        <v>53</v>
      </c>
      <c r="G74" t="s" s="2">
        <v>65</v>
      </c>
      <c r="H74" t="s" s="2">
        <v>440</v>
      </c>
      <c r="I74" t="s" s="2">
        <v>37</v>
      </c>
      <c r="J74" t="s" s="2">
        <v>81</v>
      </c>
      <c r="K74" s="27">
        <v>43016</v>
      </c>
      <c r="L74" s="38">
        <f>(O74-K74)/365</f>
        <v>0.2301369863013699</v>
      </c>
      <c r="M74" t="s" s="2">
        <f>IF(L74&gt;5,"5年以上",IF(L74&gt;2,"2-5年",IF(L74&gt;1,"1-2年",IF(L74&gt;0.5,"6-12个月",IF(L74&gt;0.25,"3-6个月","0-3个月")))))</f>
        <v>73</v>
      </c>
      <c r="N74" t="s" s="2">
        <v>433</v>
      </c>
      <c r="O74" s="27">
        <v>43100</v>
      </c>
      <c r="P74" s="26"/>
      <c r="Q74" s="26"/>
      <c r="R74" s="27">
        <v>43108</v>
      </c>
      <c r="S74" s="27">
        <v>34280</v>
      </c>
      <c r="T74" s="6">
        <f>ROUND(DAYS360(S74,TODAY(),0)/360,2)</f>
        <v>24.95</v>
      </c>
      <c r="U74" t="s" s="2">
        <f>IF(T74&gt;40,"40岁以上",IF(T74&gt;30,"30-40岁",IF(T74&gt;25,"25-30岁","25岁以下")))</f>
        <v>83</v>
      </c>
      <c r="V74" s="6">
        <v>15897705579</v>
      </c>
      <c r="W74" t="s" s="2">
        <v>810</v>
      </c>
      <c r="X74" t="s" s="12">
        <v>43</v>
      </c>
      <c r="Y74" t="s" s="12">
        <v>324</v>
      </c>
      <c r="Z74" s="31"/>
      <c r="AA74" t="s" s="2">
        <v>69</v>
      </c>
      <c r="AB74" t="s" s="2">
        <v>47</v>
      </c>
      <c r="AC74" s="27">
        <v>40695</v>
      </c>
      <c r="AD74" t="s" s="2">
        <v>811</v>
      </c>
      <c r="AE74" t="s" s="2">
        <v>812</v>
      </c>
      <c r="AF74" s="6">
        <v>18064160774</v>
      </c>
      <c r="AG74" t="s" s="2">
        <v>691</v>
      </c>
      <c r="AH74" t="s" s="2">
        <v>692</v>
      </c>
      <c r="AI74" t="s" s="2">
        <v>50</v>
      </c>
      <c r="AJ74" s="31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 ht="15" customHeight="1" hidden="1">
      <c r="A75" s="6">
        <v>74</v>
      </c>
      <c r="B75" t="s" s="2">
        <v>31</v>
      </c>
      <c r="C75" t="s" s="2">
        <v>813</v>
      </c>
      <c r="D75" t="s" s="2">
        <v>699</v>
      </c>
      <c r="E75" t="s" s="2">
        <v>814</v>
      </c>
      <c r="F75" t="s" s="2">
        <v>64</v>
      </c>
      <c r="G75" t="s" s="2">
        <v>65</v>
      </c>
      <c r="H75" t="s" s="2">
        <v>52</v>
      </c>
      <c r="I75" t="s" s="2">
        <v>37</v>
      </c>
      <c r="J75" t="s" s="2">
        <v>38</v>
      </c>
      <c r="K75" s="27">
        <v>42773</v>
      </c>
      <c r="L75" s="38">
        <f>(O75-K75)/365</f>
        <v>0.9424657534246575</v>
      </c>
      <c r="M75" t="s" s="2">
        <f>IF(L75&gt;5,"5年以上",IF(L75&gt;2,"2-5年",IF(L75&gt;1,"1-2年",IF(L75&gt;0.5,"6-12个月",IF(L75&gt;0.25,"3-6个月","0-3个月")))))</f>
        <v>39</v>
      </c>
      <c r="N75" t="s" s="2">
        <v>433</v>
      </c>
      <c r="O75" s="27">
        <v>43117</v>
      </c>
      <c r="P75" s="26"/>
      <c r="Q75" s="26"/>
      <c r="R75" s="27">
        <v>43118</v>
      </c>
      <c r="S75" s="27">
        <v>35209</v>
      </c>
      <c r="T75" s="6">
        <f>ROUND(DAYS360(S75,TODAY(),0)/360,2)</f>
        <v>22.41</v>
      </c>
      <c r="U75" t="s" s="2">
        <f>IF(T75&gt;40,"40岁以上",IF(T75&gt;30,"30-40岁",IF(T75&gt;25,"25-30岁","25岁以下")))</f>
        <v>83</v>
      </c>
      <c r="V75" s="6">
        <v>13164145654</v>
      </c>
      <c r="W75" t="s" s="2">
        <v>815</v>
      </c>
      <c r="X75" t="s" s="12">
        <v>43</v>
      </c>
      <c r="Y75" t="s" s="12">
        <v>116</v>
      </c>
      <c r="Z75" t="s" s="2">
        <v>86</v>
      </c>
      <c r="AA75" t="s" s="2">
        <v>69</v>
      </c>
      <c r="AB75" t="s" s="2">
        <v>47</v>
      </c>
      <c r="AC75" s="27">
        <v>42163</v>
      </c>
      <c r="AD75" t="s" s="12">
        <v>613</v>
      </c>
      <c r="AE75" t="s" s="12">
        <v>816</v>
      </c>
      <c r="AF75" s="6">
        <v>18627725938</v>
      </c>
      <c r="AG75" s="33">
        <v>42786</v>
      </c>
      <c r="AH75" s="33">
        <v>43881</v>
      </c>
      <c r="AI75" t="s" s="2">
        <v>50</v>
      </c>
      <c r="AJ75" s="31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 ht="15" customHeight="1" hidden="1">
      <c r="A76" s="6">
        <v>75</v>
      </c>
      <c r="B76" t="s" s="2">
        <v>31</v>
      </c>
      <c r="C76" t="s" s="2">
        <v>189</v>
      </c>
      <c r="D76" t="s" s="2">
        <v>763</v>
      </c>
      <c r="E76" t="s" s="2">
        <v>817</v>
      </c>
      <c r="F76" t="s" s="2">
        <v>64</v>
      </c>
      <c r="G76" t="s" s="2">
        <v>65</v>
      </c>
      <c r="H76" t="s" s="2">
        <v>641</v>
      </c>
      <c r="I76" t="s" s="2">
        <v>37</v>
      </c>
      <c r="J76" t="s" s="2">
        <v>38</v>
      </c>
      <c r="K76" s="27">
        <v>43004</v>
      </c>
      <c r="L76" s="38">
        <f>(O76-K76)/365</f>
        <v>0.3150684931506849</v>
      </c>
      <c r="M76" t="s" s="2">
        <f>IF(L76&gt;5,"5年以上",IF(L76&gt;2,"2-5年",IF(L76&gt;1,"1-2年",IF(L76&gt;0.5,"6-12个月",IF(L76&gt;0.25,"3-6个月","0-3个月")))))</f>
        <v>66</v>
      </c>
      <c r="N76" t="s" s="2">
        <v>433</v>
      </c>
      <c r="O76" s="27">
        <v>43119</v>
      </c>
      <c r="P76" s="26"/>
      <c r="Q76" s="26"/>
      <c r="R76" s="27">
        <v>43122</v>
      </c>
      <c r="S76" s="27">
        <v>33936</v>
      </c>
      <c r="T76" s="6">
        <f>ROUND(DAYS360(S76,TODAY(),0)/360,2)</f>
        <v>25.89</v>
      </c>
      <c r="U76" t="s" s="2">
        <f>IF(T76&gt;40,"40岁以上",IF(T76&gt;30,"30-40岁",IF(T76&gt;25,"25-30岁","25岁以下")))</f>
        <v>41</v>
      </c>
      <c r="V76" s="6">
        <v>15997414373</v>
      </c>
      <c r="W76" t="s" s="2">
        <v>818</v>
      </c>
      <c r="X76" t="s" s="12">
        <v>43</v>
      </c>
      <c r="Y76" t="s" s="12">
        <v>819</v>
      </c>
      <c r="Z76" t="s" s="2">
        <v>820</v>
      </c>
      <c r="AA76" t="s" s="2">
        <v>94</v>
      </c>
      <c r="AB76" t="s" s="2">
        <v>23</v>
      </c>
      <c r="AC76" s="27">
        <v>42156</v>
      </c>
      <c r="AD76" t="s" s="2">
        <v>263</v>
      </c>
      <c r="AE76" t="s" s="12">
        <v>821</v>
      </c>
      <c r="AF76" s="6">
        <v>18771735745</v>
      </c>
      <c r="AG76" t="s" s="2">
        <v>822</v>
      </c>
      <c r="AH76" t="s" s="2">
        <v>823</v>
      </c>
      <c r="AI76" t="s" s="2">
        <v>50</v>
      </c>
      <c r="AJ76" s="31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 ht="15" customHeight="1" hidden="1">
      <c r="A77" s="6">
        <v>76</v>
      </c>
      <c r="B77" t="s" s="2">
        <v>31</v>
      </c>
      <c r="C77" t="s" s="2">
        <v>484</v>
      </c>
      <c r="D77" s="6">
        <v>58</v>
      </c>
      <c r="E77" t="s" s="2">
        <v>824</v>
      </c>
      <c r="F77" t="s" s="2">
        <v>64</v>
      </c>
      <c r="G77" t="s" s="2">
        <v>65</v>
      </c>
      <c r="H77" t="s" s="2">
        <v>432</v>
      </c>
      <c r="I77" t="s" s="2">
        <v>37</v>
      </c>
      <c r="J77" t="s" s="2">
        <v>38</v>
      </c>
      <c r="K77" s="27">
        <v>42937</v>
      </c>
      <c r="L77" s="38">
        <f>(O77-K77)/365</f>
        <v>0.5232876712328767</v>
      </c>
      <c r="M77" t="s" s="2">
        <f>IF(L77&gt;5,"5年以上",IF(L77&gt;2,"2-5年",IF(L77&gt;1,"1-2年",IF(L77&gt;0.5,"6-12个月",IF(L77&gt;0.25,"3-6个月","0-3个月")))))</f>
        <v>39</v>
      </c>
      <c r="N77" t="s" s="2">
        <v>433</v>
      </c>
      <c r="O77" s="27">
        <v>43128</v>
      </c>
      <c r="P77" s="26"/>
      <c r="Q77" s="26"/>
      <c r="R77" s="27">
        <v>43129</v>
      </c>
      <c r="S77" s="27">
        <v>33302</v>
      </c>
      <c r="T77" s="6">
        <f>ROUND(DAYS360(S77,TODAY(),0)/360,2)</f>
        <v>27.63</v>
      </c>
      <c r="U77" t="s" s="2">
        <f>IF(T77&gt;40,"40岁以上",IF(T77&gt;30,"30-40岁",IF(T77&gt;25,"25-30岁","25岁以下")))</f>
        <v>41</v>
      </c>
      <c r="V77" s="6">
        <v>18572849161</v>
      </c>
      <c r="W77" t="s" s="2">
        <v>618</v>
      </c>
      <c r="X77" t="s" s="12">
        <v>43</v>
      </c>
      <c r="Y77" t="s" s="12">
        <v>619</v>
      </c>
      <c r="Z77" t="s" s="2">
        <v>620</v>
      </c>
      <c r="AA77" t="s" s="2">
        <v>94</v>
      </c>
      <c r="AB77" t="s" s="2">
        <v>23</v>
      </c>
      <c r="AC77" s="27">
        <v>42156</v>
      </c>
      <c r="AD77" t="s" s="12">
        <v>621</v>
      </c>
      <c r="AE77" t="s" s="12">
        <v>622</v>
      </c>
      <c r="AF77" s="6">
        <v>13080656969</v>
      </c>
      <c r="AG77" t="s" s="2">
        <v>825</v>
      </c>
      <c r="AH77" t="s" s="2">
        <v>826</v>
      </c>
      <c r="AI77" t="s" s="2">
        <v>50</v>
      </c>
      <c r="AJ77" s="31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 ht="15" customHeight="1" hidden="1">
      <c r="A78" s="6">
        <v>77</v>
      </c>
      <c r="B78" t="s" s="2">
        <v>31</v>
      </c>
      <c r="C78" t="s" s="2">
        <v>827</v>
      </c>
      <c r="D78" t="s" s="2">
        <v>699</v>
      </c>
      <c r="E78" t="s" s="2">
        <v>828</v>
      </c>
      <c r="F78" t="s" s="2">
        <v>64</v>
      </c>
      <c r="G78" t="s" s="2">
        <v>65</v>
      </c>
      <c r="H78" t="s" s="2">
        <v>52</v>
      </c>
      <c r="I78" t="s" s="2">
        <v>37</v>
      </c>
      <c r="J78" t="s" s="2">
        <v>81</v>
      </c>
      <c r="K78" s="27">
        <v>42930</v>
      </c>
      <c r="L78" s="38">
        <f>(O78-K78)/365</f>
        <v>0.5452054794520548</v>
      </c>
      <c r="M78" t="s" s="2">
        <f>IF(L78&gt;5,"5年以上",IF(L78&gt;2,"2-5年",IF(L78&gt;1,"1-2年",IF(L78&gt;0.5,"6-12个月",IF(L78&gt;0.25,"3-6个月","0-3个月")))))</f>
        <v>39</v>
      </c>
      <c r="N78" t="s" s="2">
        <v>433</v>
      </c>
      <c r="O78" s="27">
        <v>43129</v>
      </c>
      <c r="P78" s="26"/>
      <c r="Q78" s="26"/>
      <c r="R78" s="27">
        <v>43130</v>
      </c>
      <c r="S78" s="27">
        <v>33897</v>
      </c>
      <c r="T78" s="6">
        <f>ROUND(DAYS360(S78,TODAY(),0)/360,2)</f>
        <v>26</v>
      </c>
      <c r="U78" t="s" s="2">
        <f>IF(T78&gt;40,"40岁以上",IF(T78&gt;30,"30-40岁",IF(T78&gt;25,"25-30岁","25岁以下")))</f>
        <v>41</v>
      </c>
      <c r="V78" s="6">
        <v>18872672332</v>
      </c>
      <c r="W78" t="s" s="2">
        <v>829</v>
      </c>
      <c r="X78" t="s" s="12">
        <v>43</v>
      </c>
      <c r="Y78" t="s" s="12">
        <v>830</v>
      </c>
      <c r="Z78" t="s" s="2">
        <v>317</v>
      </c>
      <c r="AA78" t="s" s="2">
        <v>46</v>
      </c>
      <c r="AB78" t="s" s="2">
        <v>47</v>
      </c>
      <c r="AC78" s="27">
        <v>42156</v>
      </c>
      <c r="AD78" t="s" s="12">
        <v>831</v>
      </c>
      <c r="AE78" t="s" s="12">
        <v>832</v>
      </c>
      <c r="AF78" s="6">
        <v>13797170610</v>
      </c>
      <c r="AG78" t="s" s="2">
        <v>833</v>
      </c>
      <c r="AH78" t="s" s="2">
        <v>834</v>
      </c>
      <c r="AI78" t="s" s="2">
        <v>50</v>
      </c>
      <c r="AJ78" s="31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 ht="15" customHeight="1" hidden="1">
      <c r="A79" s="6">
        <v>78</v>
      </c>
      <c r="B79" t="s" s="2">
        <v>31</v>
      </c>
      <c r="C79" t="s" s="2">
        <v>835</v>
      </c>
      <c r="D79" s="6">
        <v>58</v>
      </c>
      <c r="E79" t="s" s="2">
        <v>836</v>
      </c>
      <c r="F79" t="s" s="2">
        <v>64</v>
      </c>
      <c r="G79" t="s" s="2">
        <v>65</v>
      </c>
      <c r="H79" t="s" s="2">
        <v>837</v>
      </c>
      <c r="I79" t="s" s="2">
        <v>37</v>
      </c>
      <c r="J79" t="s" s="2">
        <v>81</v>
      </c>
      <c r="K79" s="27">
        <v>43049</v>
      </c>
      <c r="L79" s="38">
        <f>(O79-K79)/365</f>
        <v>0.2246575342465753</v>
      </c>
      <c r="M79" t="s" s="2">
        <f>IF(L79&gt;5,"5年以上",IF(L79&gt;2,"2-5年",IF(L79&gt;1,"1-2年",IF(L79&gt;0.5,"6-12个月",IF(L79&gt;0.25,"3-6个月","0-3个月")))))</f>
        <v>73</v>
      </c>
      <c r="N79" t="s" s="2">
        <v>433</v>
      </c>
      <c r="O79" s="27">
        <v>43131</v>
      </c>
      <c r="P79" s="26"/>
      <c r="Q79" s="26"/>
      <c r="R79" s="27">
        <v>43132</v>
      </c>
      <c r="S79" s="27">
        <v>34173</v>
      </c>
      <c r="T79" s="6">
        <f>ROUND(DAYS360(S79,TODAY(),0)/360,2)</f>
        <v>25.24</v>
      </c>
      <c r="U79" t="s" s="2">
        <f>IF(T79&gt;40,"40岁以上",IF(T79&gt;30,"30-40岁",IF(T79&gt;25,"25-30岁","25岁以下")))</f>
        <v>41</v>
      </c>
      <c r="V79" s="6">
        <v>15272819315</v>
      </c>
      <c r="W79" t="s" s="2">
        <v>838</v>
      </c>
      <c r="X79" t="s" s="12">
        <v>43</v>
      </c>
      <c r="Y79" t="s" s="12">
        <v>246</v>
      </c>
      <c r="Z79" t="s" s="12">
        <v>839</v>
      </c>
      <c r="AA79" t="s" s="2">
        <v>46</v>
      </c>
      <c r="AB79" t="s" s="2">
        <v>47</v>
      </c>
      <c r="AC79" s="27">
        <v>41791</v>
      </c>
      <c r="AD79" t="s" s="2">
        <v>840</v>
      </c>
      <c r="AE79" t="s" s="2">
        <v>841</v>
      </c>
      <c r="AF79" s="6">
        <v>13886398535</v>
      </c>
      <c r="AG79" t="s" s="2">
        <v>842</v>
      </c>
      <c r="AH79" t="s" s="2">
        <v>843</v>
      </c>
      <c r="AI79" t="s" s="2">
        <v>50</v>
      </c>
      <c r="AJ79" s="31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 ht="15" customHeight="1" hidden="1">
      <c r="A80" s="6">
        <v>79</v>
      </c>
      <c r="B80" t="s" s="2">
        <v>31</v>
      </c>
      <c r="C80" t="s" s="2">
        <v>813</v>
      </c>
      <c r="D80" s="6">
        <v>58</v>
      </c>
      <c r="E80" t="s" s="2">
        <v>844</v>
      </c>
      <c r="F80" t="s" s="2">
        <v>64</v>
      </c>
      <c r="G80" t="s" s="2">
        <v>65</v>
      </c>
      <c r="H80" t="s" s="2">
        <v>694</v>
      </c>
      <c r="I80" t="s" s="2">
        <v>37</v>
      </c>
      <c r="J80" t="s" s="2">
        <v>38</v>
      </c>
      <c r="K80" s="27">
        <v>42835</v>
      </c>
      <c r="L80" s="38">
        <f>(O80-K80)/365</f>
        <v>0.810958904109589</v>
      </c>
      <c r="M80" t="s" s="2">
        <f>IF(L80&gt;5,"5年以上",IF(L80&gt;2,"2-5年",IF(L80&gt;1,"1-2年",IF(L80&gt;0.5,"6-12个月",IF(L80&gt;0.25,"3-6个月","0-3个月")))))</f>
        <v>39</v>
      </c>
      <c r="N80" t="s" s="2">
        <v>433</v>
      </c>
      <c r="O80" s="27">
        <v>43131</v>
      </c>
      <c r="P80" s="26"/>
      <c r="Q80" s="26"/>
      <c r="R80" s="27">
        <v>43132</v>
      </c>
      <c r="S80" s="27">
        <v>34561</v>
      </c>
      <c r="T80" s="6">
        <f>ROUND(DAYS360(S80,TODAY(),0)/360,2)</f>
        <v>24.18</v>
      </c>
      <c r="U80" t="s" s="2">
        <f>IF(T80&gt;40,"40岁以上",IF(T80&gt;30,"30-40岁",IF(T80&gt;25,"25-30岁","25岁以下")))</f>
        <v>83</v>
      </c>
      <c r="V80" s="6">
        <v>15172151745</v>
      </c>
      <c r="W80" t="s" s="2">
        <v>845</v>
      </c>
      <c r="X80" t="s" s="12">
        <v>43</v>
      </c>
      <c r="Y80" t="s" s="12">
        <v>846</v>
      </c>
      <c r="Z80" t="s" s="2">
        <v>708</v>
      </c>
      <c r="AA80" t="s" s="2">
        <v>46</v>
      </c>
      <c r="AB80" t="s" s="2">
        <v>47</v>
      </c>
      <c r="AC80" s="27">
        <v>42522</v>
      </c>
      <c r="AD80" t="s" s="12">
        <v>847</v>
      </c>
      <c r="AE80" t="s" s="12">
        <v>848</v>
      </c>
      <c r="AF80" s="6">
        <v>13545439735</v>
      </c>
      <c r="AG80" s="33">
        <v>42835</v>
      </c>
      <c r="AH80" s="33">
        <v>43930</v>
      </c>
      <c r="AI80" t="s" s="2">
        <v>50</v>
      </c>
      <c r="AJ80" s="31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 ht="15" customHeight="1" hidden="1">
      <c r="A81" s="6">
        <v>80</v>
      </c>
      <c r="B81" t="s" s="2">
        <v>31</v>
      </c>
      <c r="C81" t="s" s="2">
        <v>813</v>
      </c>
      <c r="D81" t="s" s="2">
        <v>699</v>
      </c>
      <c r="E81" t="s" s="2">
        <v>849</v>
      </c>
      <c r="F81" t="s" s="2">
        <v>64</v>
      </c>
      <c r="G81" t="s" s="2">
        <v>65</v>
      </c>
      <c r="H81" t="s" s="2">
        <v>52</v>
      </c>
      <c r="I81" t="s" s="2">
        <v>37</v>
      </c>
      <c r="J81" t="s" s="2">
        <v>38</v>
      </c>
      <c r="K81" s="27">
        <v>42878</v>
      </c>
      <c r="L81" s="38">
        <f>(O81-K81)/365</f>
        <v>0.6931506849315069</v>
      </c>
      <c r="M81" t="s" s="2">
        <f>IF(L81&gt;5,"5年以上",IF(L81&gt;2,"2-5年",IF(L81&gt;1,"1-2年",IF(L81&gt;0.5,"6-12个月",IF(L81&gt;0.25,"3-6个月","0-3个月")))))</f>
        <v>39</v>
      </c>
      <c r="N81" t="s" s="2">
        <v>433</v>
      </c>
      <c r="O81" s="27">
        <v>43131</v>
      </c>
      <c r="P81" s="26"/>
      <c r="Q81" s="26"/>
      <c r="R81" s="27">
        <v>43132</v>
      </c>
      <c r="S81" s="27">
        <v>34938</v>
      </c>
      <c r="T81" s="6">
        <f>ROUND(DAYS360(S81,TODAY(),0)/360,2)</f>
        <v>23.15</v>
      </c>
      <c r="U81" t="s" s="2">
        <f>IF(T81&gt;40,"40岁以上",IF(T81&gt;30,"30-40岁",IF(T81&gt;25,"25-30岁","25岁以下")))</f>
        <v>83</v>
      </c>
      <c r="V81" s="6">
        <v>18327884382</v>
      </c>
      <c r="W81" t="s" s="2">
        <v>850</v>
      </c>
      <c r="X81" t="s" s="12">
        <v>43</v>
      </c>
      <c r="Y81" t="s" s="12">
        <v>851</v>
      </c>
      <c r="Z81" t="s" s="2">
        <v>852</v>
      </c>
      <c r="AA81" t="s" s="2">
        <v>60</v>
      </c>
      <c r="AB81" t="s" s="2">
        <v>47</v>
      </c>
      <c r="AC81" s="27">
        <v>41791</v>
      </c>
      <c r="AD81" t="s" s="12">
        <v>853</v>
      </c>
      <c r="AE81" t="s" s="12">
        <v>854</v>
      </c>
      <c r="AF81" s="6">
        <v>15072604795</v>
      </c>
      <c r="AG81" s="33">
        <v>42878</v>
      </c>
      <c r="AH81" s="33">
        <v>43973</v>
      </c>
      <c r="AI81" t="s" s="2">
        <v>50</v>
      </c>
      <c r="AJ81" s="31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 ht="15" customHeight="1" hidden="1">
      <c r="A82" s="6">
        <v>81</v>
      </c>
      <c r="B82" t="s" s="2">
        <v>31</v>
      </c>
      <c r="C82" t="s" s="2">
        <v>189</v>
      </c>
      <c r="D82" t="s" s="2">
        <v>763</v>
      </c>
      <c r="E82" t="s" s="2">
        <v>855</v>
      </c>
      <c r="F82" t="s" s="2">
        <v>64</v>
      </c>
      <c r="G82" t="s" s="2">
        <v>65</v>
      </c>
      <c r="H82" t="s" s="2">
        <v>641</v>
      </c>
      <c r="I82" t="s" s="2">
        <v>37</v>
      </c>
      <c r="J82" t="s" s="2">
        <v>38</v>
      </c>
      <c r="K82" s="27">
        <v>43118</v>
      </c>
      <c r="L82" s="38">
        <f>(O82-K82)/365</f>
        <v>0.0410958904109589</v>
      </c>
      <c r="M82" t="s" s="2">
        <f>IF(L82&gt;5,"5年以上",IF(L82&gt;2,"2-5年",IF(L82&gt;1,"1-2年",IF(L82&gt;0.5,"6-12个月",IF(L82&gt;0.25,"3-6个月","0-3个月")))))</f>
        <v>73</v>
      </c>
      <c r="N82" t="s" s="2">
        <v>433</v>
      </c>
      <c r="O82" s="27">
        <v>43133</v>
      </c>
      <c r="P82" s="26"/>
      <c r="Q82" s="26"/>
      <c r="R82" s="27">
        <v>43133</v>
      </c>
      <c r="S82" s="27">
        <v>33835</v>
      </c>
      <c r="T82" s="6">
        <f>ROUND(DAYS360(S82,TODAY(),0)/360,2)</f>
        <v>26.17</v>
      </c>
      <c r="U82" t="s" s="2">
        <f>IF(T82&gt;40,"40岁以上",IF(T82&gt;30,"30-40岁",IF(T82&gt;25,"25-30岁","25岁以下")))</f>
        <v>41</v>
      </c>
      <c r="V82" s="6">
        <v>15072126678</v>
      </c>
      <c r="W82" t="s" s="2">
        <v>856</v>
      </c>
      <c r="X82" t="s" s="12">
        <v>43</v>
      </c>
      <c r="Y82" t="s" s="12">
        <v>857</v>
      </c>
      <c r="Z82" t="s" s="2">
        <v>332</v>
      </c>
      <c r="AA82" t="s" s="2">
        <v>46</v>
      </c>
      <c r="AB82" s="26"/>
      <c r="AC82" s="27">
        <v>39608</v>
      </c>
      <c r="AD82" t="s" s="2">
        <v>858</v>
      </c>
      <c r="AE82" t="s" s="12">
        <v>859</v>
      </c>
      <c r="AF82" s="6">
        <v>15072593850</v>
      </c>
      <c r="AG82" s="27">
        <v>43118</v>
      </c>
      <c r="AH82" s="27">
        <v>44214</v>
      </c>
      <c r="AI82" t="s" s="2">
        <v>50</v>
      </c>
      <c r="AJ82" s="31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 ht="15" customHeight="1" hidden="1">
      <c r="A83" s="6">
        <v>82</v>
      </c>
      <c r="B83" t="s" s="2">
        <v>31</v>
      </c>
      <c r="C83" t="s" s="2">
        <v>835</v>
      </c>
      <c r="D83" s="6">
        <v>58</v>
      </c>
      <c r="E83" t="s" s="2">
        <v>684</v>
      </c>
      <c r="F83" t="s" s="2">
        <v>64</v>
      </c>
      <c r="G83" t="s" s="2">
        <v>65</v>
      </c>
      <c r="H83" t="s" s="2">
        <v>250</v>
      </c>
      <c r="I83" t="s" s="2">
        <v>37</v>
      </c>
      <c r="J83" t="s" s="2">
        <v>38</v>
      </c>
      <c r="K83" s="27">
        <v>42872</v>
      </c>
      <c r="L83" s="38">
        <f>(O83-K83)/365</f>
        <v>0.726027397260274</v>
      </c>
      <c r="M83" t="s" s="2">
        <f>IF(L83&gt;5,"5年以上",IF(L83&gt;2,"2-5年",IF(L83&gt;1,"1-2年",IF(L83&gt;0.5,"6-12个月",IF(L83&gt;0.25,"3-6个月","0-3个月")))))</f>
        <v>39</v>
      </c>
      <c r="N83" t="s" s="2">
        <v>433</v>
      </c>
      <c r="O83" s="27">
        <v>43137</v>
      </c>
      <c r="P83" s="26"/>
      <c r="Q83" s="26"/>
      <c r="R83" s="27">
        <v>43143</v>
      </c>
      <c r="S83" s="27">
        <v>34242</v>
      </c>
      <c r="T83" s="6">
        <f>ROUND(DAYS360(S83,TODAY(),0)/360,2)</f>
        <v>25.06</v>
      </c>
      <c r="U83" t="s" s="2">
        <f>IF(T83&gt;40,"40岁以上",IF(T83&gt;30,"30-40岁",IF(T83&gt;25,"25-30岁","25岁以下")))</f>
        <v>41</v>
      </c>
      <c r="V83" s="6">
        <v>15572551795</v>
      </c>
      <c r="W83" t="s" s="2">
        <v>860</v>
      </c>
      <c r="X83" t="s" s="12">
        <v>861</v>
      </c>
      <c r="Y83" t="s" s="12">
        <v>246</v>
      </c>
      <c r="Z83" t="s" s="2">
        <v>206</v>
      </c>
      <c r="AA83" t="s" s="2">
        <v>46</v>
      </c>
      <c r="AB83" t="s" s="2">
        <v>47</v>
      </c>
      <c r="AC83" s="27">
        <v>41791</v>
      </c>
      <c r="AD83" t="s" s="12">
        <v>862</v>
      </c>
      <c r="AE83" t="s" s="12">
        <v>863</v>
      </c>
      <c r="AF83" s="6">
        <v>15502273665</v>
      </c>
      <c r="AG83" s="33">
        <v>42872</v>
      </c>
      <c r="AH83" s="33">
        <v>43967</v>
      </c>
      <c r="AI83" t="s" s="2">
        <v>50</v>
      </c>
      <c r="AJ83" s="31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 ht="15" customHeight="1" hidden="1">
      <c r="A84" s="6">
        <v>83</v>
      </c>
      <c r="B84" t="s" s="2">
        <v>31</v>
      </c>
      <c r="C84" t="s" s="2">
        <v>835</v>
      </c>
      <c r="D84" s="6">
        <v>58</v>
      </c>
      <c r="E84" t="s" s="2">
        <v>837</v>
      </c>
      <c r="F84" t="s" s="2">
        <v>64</v>
      </c>
      <c r="G84" t="s" s="2">
        <v>65</v>
      </c>
      <c r="H84" t="s" s="2">
        <v>250</v>
      </c>
      <c r="I84" t="s" s="2">
        <v>37</v>
      </c>
      <c r="J84" t="s" s="2">
        <v>81</v>
      </c>
      <c r="K84" s="27">
        <v>43024</v>
      </c>
      <c r="L84" s="38">
        <f>(O84-K84)/365</f>
        <v>0.2931506849315069</v>
      </c>
      <c r="M84" t="s" s="2">
        <f>IF(L84&gt;5,"5年以上",IF(L84&gt;2,"2-5年",IF(L84&gt;1,"1-2年",IF(L84&gt;0.5,"6-12个月",IF(L84&gt;0.25,"3-6个月","0-3个月")))))</f>
        <v>66</v>
      </c>
      <c r="N84" t="s" s="2">
        <v>433</v>
      </c>
      <c r="O84" s="27">
        <v>43131</v>
      </c>
      <c r="P84" s="26"/>
      <c r="Q84" s="26"/>
      <c r="R84" s="27">
        <v>43151</v>
      </c>
      <c r="S84" s="27">
        <v>34386</v>
      </c>
      <c r="T84" s="6">
        <f>ROUND(DAYS360(S84,TODAY(),0)/360,2)</f>
        <v>24.66</v>
      </c>
      <c r="U84" t="s" s="2">
        <f>IF(T84&gt;40,"40岁以上",IF(T84&gt;30,"30-40岁",IF(T84&gt;25,"25-30岁","25岁以下")))</f>
        <v>83</v>
      </c>
      <c r="V84" s="6">
        <v>15771136615</v>
      </c>
      <c r="W84" t="s" s="2">
        <v>864</v>
      </c>
      <c r="X84" t="s" s="12">
        <v>43</v>
      </c>
      <c r="Y84" t="s" s="12">
        <v>217</v>
      </c>
      <c r="Z84" t="s" s="12">
        <v>865</v>
      </c>
      <c r="AA84" t="s" s="2">
        <v>46</v>
      </c>
      <c r="AB84" t="s" s="2">
        <v>47</v>
      </c>
      <c r="AC84" s="27">
        <v>42156</v>
      </c>
      <c r="AD84" t="s" s="2">
        <v>866</v>
      </c>
      <c r="AE84" t="s" s="2">
        <v>867</v>
      </c>
      <c r="AF84" s="6">
        <v>13971958895</v>
      </c>
      <c r="AG84" t="s" s="2">
        <v>868</v>
      </c>
      <c r="AH84" t="s" s="2">
        <v>869</v>
      </c>
      <c r="AI84" t="s" s="2">
        <v>50</v>
      </c>
      <c r="AJ84" s="31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 ht="15" customHeight="1" hidden="1">
      <c r="A85" s="6">
        <v>84</v>
      </c>
      <c r="B85" t="s" s="2">
        <v>31</v>
      </c>
      <c r="C85" t="s" s="2">
        <v>189</v>
      </c>
      <c r="D85" s="6">
        <v>58</v>
      </c>
      <c r="E85" t="s" s="2">
        <v>870</v>
      </c>
      <c r="F85" t="s" s="2">
        <v>64</v>
      </c>
      <c r="G85" t="s" s="2">
        <v>65</v>
      </c>
      <c r="H85" t="s" s="2">
        <v>290</v>
      </c>
      <c r="I85" t="s" s="2">
        <v>37</v>
      </c>
      <c r="J85" t="s" s="2">
        <v>38</v>
      </c>
      <c r="K85" s="27">
        <v>43066</v>
      </c>
      <c r="L85" s="38">
        <f>(O85-K85)/365</f>
        <v>0.1780821917808219</v>
      </c>
      <c r="M85" t="s" s="2">
        <f>IF(L85&gt;5,"5年以上",IF(L85&gt;2,"2-5年",IF(L85&gt;1,"1-2年",IF(L85&gt;0.5,"6-12个月",IF(L85&gt;0.25,"3-6个月","0-3个月")))))</f>
        <v>73</v>
      </c>
      <c r="N85" t="s" s="2">
        <v>433</v>
      </c>
      <c r="O85" s="27">
        <v>43131</v>
      </c>
      <c r="P85" s="26"/>
      <c r="Q85" s="26"/>
      <c r="R85" s="27">
        <v>43151</v>
      </c>
      <c r="S85" s="27">
        <v>34968</v>
      </c>
      <c r="T85" s="6">
        <f>ROUND(DAYS360(S85,TODAY(),0)/360,2)</f>
        <v>23.07</v>
      </c>
      <c r="U85" t="s" s="2">
        <f>IF(T85&gt;40,"40岁以上",IF(T85&gt;30,"30-40岁",IF(T85&gt;25,"25-30岁","25岁以下")))</f>
        <v>83</v>
      </c>
      <c r="V85" s="6">
        <v>18171380926</v>
      </c>
      <c r="W85" t="s" s="2">
        <v>871</v>
      </c>
      <c r="X85" t="s" s="12">
        <v>43</v>
      </c>
      <c r="Y85" t="s" s="12">
        <v>872</v>
      </c>
      <c r="Z85" t="s" s="2">
        <v>873</v>
      </c>
      <c r="AA85" t="s" s="2">
        <v>94</v>
      </c>
      <c r="AB85" t="s" s="2">
        <v>23</v>
      </c>
      <c r="AC85" s="27">
        <v>43252</v>
      </c>
      <c r="AD85" t="s" s="2">
        <v>874</v>
      </c>
      <c r="AE85" t="s" s="12">
        <v>875</v>
      </c>
      <c r="AF85" s="6">
        <v>13227141451</v>
      </c>
      <c r="AG85" t="s" s="2">
        <v>876</v>
      </c>
      <c r="AH85" t="s" s="2">
        <v>877</v>
      </c>
      <c r="AI85" t="s" s="2">
        <v>50</v>
      </c>
      <c r="AJ85" s="31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 ht="15" customHeight="1" hidden="1">
      <c r="A86" s="6">
        <v>85</v>
      </c>
      <c r="B86" t="s" s="2">
        <v>31</v>
      </c>
      <c r="C86" t="s" s="2">
        <v>813</v>
      </c>
      <c r="D86" t="s" s="2">
        <v>699</v>
      </c>
      <c r="E86" t="s" s="2">
        <v>878</v>
      </c>
      <c r="F86" t="s" s="2">
        <v>64</v>
      </c>
      <c r="G86" t="s" s="2">
        <v>65</v>
      </c>
      <c r="H86" t="s" s="2">
        <v>52</v>
      </c>
      <c r="I86" t="s" s="2">
        <v>37</v>
      </c>
      <c r="J86" t="s" s="2">
        <v>81</v>
      </c>
      <c r="K86" s="27">
        <v>43076</v>
      </c>
      <c r="L86" s="38">
        <f>(O86-K86)/365</f>
        <v>0.2191780821917808</v>
      </c>
      <c r="M86" t="s" s="2">
        <f>IF(L86&gt;5,"5年以上",IF(L86&gt;2,"2-5年",IF(L86&gt;1,"1-2年",IF(L86&gt;0.5,"6-12个月",IF(L86&gt;0.25,"3-6个月","0-3个月")))))</f>
        <v>73</v>
      </c>
      <c r="N86" t="s" s="2">
        <v>433</v>
      </c>
      <c r="O86" s="27">
        <v>43156</v>
      </c>
      <c r="P86" s="26"/>
      <c r="Q86" s="26"/>
      <c r="R86" s="27">
        <v>43157</v>
      </c>
      <c r="S86" s="27">
        <v>35020</v>
      </c>
      <c r="T86" s="6">
        <f>ROUND(DAYS360(S86,TODAY(),0)/360,2)</f>
        <v>22.93</v>
      </c>
      <c r="U86" t="s" s="2">
        <f>IF(T86&gt;40,"40岁以上",IF(T86&gt;30,"30-40岁",IF(T86&gt;25,"25-30岁","25岁以下")))</f>
        <v>83</v>
      </c>
      <c r="V86" s="6">
        <v>13789949931</v>
      </c>
      <c r="W86" t="s" s="2">
        <v>879</v>
      </c>
      <c r="X86" t="s" s="12">
        <v>43</v>
      </c>
      <c r="Y86" t="s" s="12">
        <v>124</v>
      </c>
      <c r="Z86" t="s" s="2">
        <v>400</v>
      </c>
      <c r="AA86" t="s" s="2">
        <v>94</v>
      </c>
      <c r="AB86" t="s" s="2">
        <v>23</v>
      </c>
      <c r="AC86" s="27">
        <v>43252</v>
      </c>
      <c r="AD86" t="s" s="12">
        <v>880</v>
      </c>
      <c r="AE86" t="s" s="12">
        <v>881</v>
      </c>
      <c r="AF86" s="6">
        <v>13789949931</v>
      </c>
      <c r="AG86" s="27">
        <v>43076</v>
      </c>
      <c r="AH86" s="27">
        <v>44172</v>
      </c>
      <c r="AI86" t="s" s="2">
        <v>50</v>
      </c>
      <c r="AJ86" s="31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 ht="15" customHeight="1" hidden="1">
      <c r="A87" s="6">
        <v>86</v>
      </c>
      <c r="B87" t="s" s="2">
        <v>31</v>
      </c>
      <c r="C87" t="s" s="2">
        <v>835</v>
      </c>
      <c r="D87" s="6">
        <v>58</v>
      </c>
      <c r="E87" t="s" s="2">
        <v>250</v>
      </c>
      <c r="F87" t="s" s="2">
        <v>34</v>
      </c>
      <c r="G87" t="s" s="2">
        <v>35</v>
      </c>
      <c r="H87" t="s" s="2">
        <v>497</v>
      </c>
      <c r="I87" t="s" s="2">
        <v>37</v>
      </c>
      <c r="J87" t="s" s="2">
        <v>38</v>
      </c>
      <c r="K87" s="27">
        <v>42064</v>
      </c>
      <c r="L87" s="38">
        <f>(O87-K87)/365</f>
        <v>3</v>
      </c>
      <c r="M87" t="s" s="2">
        <f>IF(L87&gt;5,"5年以上",IF(L87&gt;2,"2-5年",IF(L87&gt;1,"1-2年",IF(L87&gt;0.5,"6-12个月",IF(L87&gt;0.25,"3-6个月","0-3个月")))))</f>
        <v>121</v>
      </c>
      <c r="N87" t="s" s="2">
        <v>433</v>
      </c>
      <c r="O87" s="27">
        <v>43159</v>
      </c>
      <c r="P87" s="26"/>
      <c r="Q87" s="26"/>
      <c r="R87" s="27">
        <v>43160</v>
      </c>
      <c r="S87" s="27">
        <v>34147</v>
      </c>
      <c r="T87" s="6">
        <f>ROUND(DAYS360(S87,TODAY(),0)/360,2)</f>
        <v>25.31</v>
      </c>
      <c r="U87" t="s" s="2">
        <f>IF(T87&gt;40,"40岁以上",IF(T87&gt;30,"30-40岁",IF(T87&gt;25,"25-30岁","25岁以下")))</f>
        <v>41</v>
      </c>
      <c r="V87" t="s" s="2">
        <v>252</v>
      </c>
      <c r="W87" t="s" s="2">
        <v>253</v>
      </c>
      <c r="X87" t="s" s="12">
        <v>43</v>
      </c>
      <c r="Y87" s="26"/>
      <c r="Z87" t="s" s="2">
        <v>86</v>
      </c>
      <c r="AA87" t="s" s="2">
        <v>69</v>
      </c>
      <c r="AB87" t="s" s="2">
        <v>47</v>
      </c>
      <c r="AC87" s="27">
        <v>42185</v>
      </c>
      <c r="AD87" t="s" s="12">
        <v>254</v>
      </c>
      <c r="AE87" t="s" s="12">
        <v>254</v>
      </c>
      <c r="AF87" t="s" s="2">
        <v>86</v>
      </c>
      <c r="AG87" s="33">
        <v>42064</v>
      </c>
      <c r="AH87" s="33">
        <v>43159</v>
      </c>
      <c r="AI87" t="s" s="2">
        <v>50</v>
      </c>
      <c r="AJ87" s="31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 ht="15" customHeight="1" hidden="1">
      <c r="A88" s="6">
        <v>87</v>
      </c>
      <c r="B88" t="s" s="2">
        <v>31</v>
      </c>
      <c r="C88" t="s" s="2">
        <v>835</v>
      </c>
      <c r="D88" s="6">
        <v>58</v>
      </c>
      <c r="E88" t="s" s="2">
        <v>882</v>
      </c>
      <c r="F88" t="s" s="2">
        <v>64</v>
      </c>
      <c r="G88" t="s" s="2">
        <v>65</v>
      </c>
      <c r="H88" t="s" s="2">
        <v>250</v>
      </c>
      <c r="I88" t="s" s="2">
        <v>37</v>
      </c>
      <c r="J88" t="s" s="2">
        <v>38</v>
      </c>
      <c r="K88" s="27">
        <v>42948</v>
      </c>
      <c r="L88" s="38">
        <f>(O88-K88)/365</f>
        <v>0.4684931506849315</v>
      </c>
      <c r="M88" t="s" s="2">
        <f>IF(L88&gt;5,"5年以上",IF(L88&gt;2,"2-5年",IF(L88&gt;1,"1-2年",IF(L88&gt;0.5,"6-12个月",IF(L88&gt;0.25,"3-6个月","0-3个月")))))</f>
        <v>66</v>
      </c>
      <c r="N88" t="s" s="2">
        <v>433</v>
      </c>
      <c r="O88" s="27">
        <v>43119</v>
      </c>
      <c r="P88" s="26"/>
      <c r="Q88" s="26"/>
      <c r="R88" s="27">
        <v>43160</v>
      </c>
      <c r="S88" s="27">
        <v>33183</v>
      </c>
      <c r="T88" s="6">
        <f>ROUND(DAYS360(S88,TODAY(),0)/360,2)</f>
        <v>27.96</v>
      </c>
      <c r="U88" t="s" s="2">
        <f>IF(T88&gt;40,"40岁以上",IF(T88&gt;30,"30-40岁",IF(T88&gt;25,"25-30岁","25岁以下")))</f>
        <v>41</v>
      </c>
      <c r="V88" s="6">
        <v>15671967800</v>
      </c>
      <c r="W88" t="s" s="2">
        <v>883</v>
      </c>
      <c r="X88" t="s" s="12">
        <v>43</v>
      </c>
      <c r="Y88" t="s" s="12">
        <v>884</v>
      </c>
      <c r="Z88" t="s" s="2">
        <v>885</v>
      </c>
      <c r="AA88" t="s" s="2">
        <v>60</v>
      </c>
      <c r="AB88" t="s" s="2">
        <v>47</v>
      </c>
      <c r="AC88" s="27">
        <v>39965</v>
      </c>
      <c r="AD88" t="s" s="12">
        <v>886</v>
      </c>
      <c r="AE88" t="s" s="12">
        <v>887</v>
      </c>
      <c r="AF88" s="26"/>
      <c r="AG88" t="s" s="2">
        <v>888</v>
      </c>
      <c r="AH88" t="s" s="2">
        <v>889</v>
      </c>
      <c r="AI88" t="s" s="2">
        <v>50</v>
      </c>
      <c r="AJ88" s="31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 ht="15" customHeight="1" hidden="1">
      <c r="A89" s="6">
        <v>88</v>
      </c>
      <c r="B89" t="s" s="2">
        <v>31</v>
      </c>
      <c r="C89" t="s" s="2">
        <v>189</v>
      </c>
      <c r="D89" t="s" s="2">
        <v>763</v>
      </c>
      <c r="E89" t="s" s="2">
        <v>890</v>
      </c>
      <c r="F89" t="s" s="2">
        <v>64</v>
      </c>
      <c r="G89" t="s" s="2">
        <v>65</v>
      </c>
      <c r="H89" t="s" s="2">
        <v>641</v>
      </c>
      <c r="I89" t="s" s="2">
        <v>37</v>
      </c>
      <c r="J89" t="s" s="2">
        <v>81</v>
      </c>
      <c r="K89" s="27">
        <v>43142</v>
      </c>
      <c r="L89" s="38">
        <f>(O89-K89)/365</f>
        <v>0.06301369863013699</v>
      </c>
      <c r="M89" t="s" s="2">
        <f>IF(L89&gt;5,"5年以上",IF(L89&gt;2,"2-5年",IF(L89&gt;1,"1-2年",IF(L89&gt;0.5,"6-12个月",IF(L89&gt;0.25,"3-6个月","0-3个月")))))</f>
        <v>73</v>
      </c>
      <c r="N89" t="s" s="2">
        <v>433</v>
      </c>
      <c r="O89" s="27">
        <v>43165</v>
      </c>
      <c r="P89" s="26"/>
      <c r="Q89" s="26"/>
      <c r="R89" s="27">
        <v>43166</v>
      </c>
      <c r="S89" s="27">
        <v>35344</v>
      </c>
      <c r="T89" s="6">
        <f>ROUND(DAYS360(S89,TODAY(),0)/360,2)</f>
        <v>22.04</v>
      </c>
      <c r="U89" t="s" s="2">
        <f>IF(T89&gt;40,"40岁以上",IF(T89&gt;30,"30-40岁",IF(T89&gt;25,"25-30岁","25岁以下")))</f>
        <v>83</v>
      </c>
      <c r="V89" s="6">
        <v>15671128610</v>
      </c>
      <c r="W89" t="s" s="2">
        <v>891</v>
      </c>
      <c r="X89" t="s" s="12">
        <v>43</v>
      </c>
      <c r="Y89" t="s" s="2">
        <v>892</v>
      </c>
      <c r="Z89" t="s" s="2">
        <v>893</v>
      </c>
      <c r="AA89" t="s" s="2">
        <v>46</v>
      </c>
      <c r="AB89" t="s" s="2">
        <v>47</v>
      </c>
      <c r="AC89" s="27">
        <v>42887</v>
      </c>
      <c r="AD89" t="s" s="2">
        <v>894</v>
      </c>
      <c r="AE89" t="s" s="2">
        <v>895</v>
      </c>
      <c r="AF89" s="6">
        <v>15671128610</v>
      </c>
      <c r="AG89" s="27">
        <v>43142</v>
      </c>
      <c r="AH89" s="27">
        <v>44238</v>
      </c>
      <c r="AI89" t="s" s="2">
        <v>50</v>
      </c>
      <c r="AJ89" s="31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 ht="15" customHeight="1" hidden="1">
      <c r="A90" s="6">
        <v>89</v>
      </c>
      <c r="B90" t="s" s="2">
        <v>31</v>
      </c>
      <c r="C90" t="s" s="2">
        <v>189</v>
      </c>
      <c r="D90" t="s" s="2">
        <v>763</v>
      </c>
      <c r="E90" t="s" s="2">
        <v>641</v>
      </c>
      <c r="F90" t="s" s="2">
        <v>53</v>
      </c>
      <c r="G90" t="s" s="2">
        <v>54</v>
      </c>
      <c r="H90" t="s" s="2">
        <v>190</v>
      </c>
      <c r="I90" t="s" s="2">
        <v>37</v>
      </c>
      <c r="J90" t="s" s="2">
        <v>81</v>
      </c>
      <c r="K90" s="27">
        <v>42727</v>
      </c>
      <c r="L90" s="38">
        <f>(O90-K90)/365</f>
        <v>1.197260273972603</v>
      </c>
      <c r="M90" t="s" s="2">
        <f>IF(L90&gt;5,"5年以上",IF(L90&gt;2,"2-5年",IF(L90&gt;1,"1-2年",IF(L90&gt;0.5,"6-12个月",IF(L90&gt;0.25,"3-6个月","0-3个月")))))</f>
        <v>55</v>
      </c>
      <c r="N90" t="s" s="2">
        <v>433</v>
      </c>
      <c r="O90" s="27">
        <v>43164</v>
      </c>
      <c r="P90" s="26"/>
      <c r="Q90" s="26"/>
      <c r="R90" s="27">
        <v>43166</v>
      </c>
      <c r="S90" s="27">
        <v>35748</v>
      </c>
      <c r="T90" s="6">
        <f>ROUND(DAYS360(S90,TODAY(),0)/360,2)</f>
        <v>20.93</v>
      </c>
      <c r="U90" t="s" s="2">
        <f>IF(T90&gt;40,"40岁以上",IF(T90&gt;30,"30-40岁",IF(T90&gt;25,"25-30岁","25岁以下")))</f>
        <v>83</v>
      </c>
      <c r="V90" s="6">
        <v>13886396042</v>
      </c>
      <c r="W90" t="s" s="2">
        <v>896</v>
      </c>
      <c r="X90" t="s" s="12">
        <v>43</v>
      </c>
      <c r="Y90" t="s" s="2">
        <v>176</v>
      </c>
      <c r="Z90" t="s" s="2">
        <v>86</v>
      </c>
      <c r="AA90" t="s" s="2">
        <v>69</v>
      </c>
      <c r="AB90" t="s" s="2">
        <v>47</v>
      </c>
      <c r="AC90" s="37"/>
      <c r="AD90" t="s" s="12">
        <v>897</v>
      </c>
      <c r="AE90" t="s" s="12">
        <v>897</v>
      </c>
      <c r="AF90" s="6">
        <v>13044804542</v>
      </c>
      <c r="AG90" s="33">
        <v>42727</v>
      </c>
      <c r="AH90" s="33">
        <v>43822</v>
      </c>
      <c r="AI90" t="s" s="2">
        <v>50</v>
      </c>
      <c r="AJ90" s="31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 ht="15" customHeight="1" hidden="1">
      <c r="A91" s="6">
        <v>90</v>
      </c>
      <c r="B91" t="s" s="2">
        <v>31</v>
      </c>
      <c r="C91" t="s" s="2">
        <v>189</v>
      </c>
      <c r="D91" t="s" s="2">
        <v>763</v>
      </c>
      <c r="E91" t="s" s="2">
        <v>898</v>
      </c>
      <c r="F91" t="s" s="2">
        <v>64</v>
      </c>
      <c r="G91" t="s" s="2">
        <v>65</v>
      </c>
      <c r="H91" t="s" s="2">
        <v>641</v>
      </c>
      <c r="I91" t="s" s="2">
        <v>37</v>
      </c>
      <c r="J91" t="s" s="2">
        <v>38</v>
      </c>
      <c r="K91" s="27">
        <v>42898</v>
      </c>
      <c r="L91" s="38">
        <f>(O91-K91)/365</f>
        <v>0.736986301369863</v>
      </c>
      <c r="M91" t="s" s="2">
        <f>IF(L91&gt;5,"5年以上",IF(L91&gt;2,"2-5年",IF(L91&gt;1,"1-2年",IF(L91&gt;0.5,"6-12个月",IF(L91&gt;0.25,"3-6个月","0-3个月")))))</f>
        <v>39</v>
      </c>
      <c r="N91" t="s" s="2">
        <v>433</v>
      </c>
      <c r="O91" s="27">
        <v>43167</v>
      </c>
      <c r="P91" s="26"/>
      <c r="Q91" s="26"/>
      <c r="R91" s="27">
        <v>43173</v>
      </c>
      <c r="S91" s="27">
        <v>34601</v>
      </c>
      <c r="T91" s="6">
        <f>ROUND(DAYS360(S91,TODAY(),0)/360,2)</f>
        <v>24.07</v>
      </c>
      <c r="U91" t="s" s="2">
        <f>IF(T91&gt;40,"40岁以上",IF(T91&gt;30,"30-40岁",IF(T91&gt;25,"25-30岁","25岁以下")))</f>
        <v>83</v>
      </c>
      <c r="V91" s="6">
        <v>15327271156</v>
      </c>
      <c r="W91" t="s" s="2">
        <v>899</v>
      </c>
      <c r="X91" t="s" s="12">
        <v>43</v>
      </c>
      <c r="Y91" t="s" s="12">
        <v>293</v>
      </c>
      <c r="Z91" t="s" s="2">
        <v>294</v>
      </c>
      <c r="AA91" t="s" s="2">
        <v>46</v>
      </c>
      <c r="AB91" t="s" s="2">
        <v>47</v>
      </c>
      <c r="AC91" s="27">
        <v>42894</v>
      </c>
      <c r="AD91" t="s" s="12">
        <v>900</v>
      </c>
      <c r="AE91" t="s" s="12">
        <v>900</v>
      </c>
      <c r="AF91" s="6">
        <v>13886386194</v>
      </c>
      <c r="AG91" s="33">
        <v>42898</v>
      </c>
      <c r="AH91" s="33">
        <v>43993</v>
      </c>
      <c r="AI91" t="s" s="2">
        <v>50</v>
      </c>
      <c r="AJ91" s="31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 ht="15" customHeight="1" hidden="1">
      <c r="A92" s="6">
        <v>91</v>
      </c>
      <c r="B92" t="s" s="2">
        <v>31</v>
      </c>
      <c r="C92" t="s" s="2">
        <v>484</v>
      </c>
      <c r="D92" s="6">
        <v>58</v>
      </c>
      <c r="E92" t="s" s="2">
        <v>901</v>
      </c>
      <c r="F92" t="s" s="2">
        <v>64</v>
      </c>
      <c r="G92" t="s" s="2">
        <v>65</v>
      </c>
      <c r="H92" t="s" s="2">
        <v>432</v>
      </c>
      <c r="I92" t="s" s="2">
        <v>37</v>
      </c>
      <c r="J92" t="s" s="2">
        <v>38</v>
      </c>
      <c r="K92" s="27">
        <v>43168</v>
      </c>
      <c r="L92" s="38">
        <f>(R92-K92)/365</f>
        <v>0.0136986301369863</v>
      </c>
      <c r="M92" t="s" s="2">
        <v>73</v>
      </c>
      <c r="N92" t="s" s="2">
        <v>445</v>
      </c>
      <c r="O92" t="s" s="2">
        <v>445</v>
      </c>
      <c r="P92" t="s" s="2">
        <v>722</v>
      </c>
      <c r="Q92" s="26"/>
      <c r="R92" s="27">
        <v>43173</v>
      </c>
      <c r="S92" s="27">
        <v>32567</v>
      </c>
      <c r="T92" s="6">
        <f>ROUND(DAYS360(S92,TODAY(),0)/360,2)</f>
        <v>29.64</v>
      </c>
      <c r="U92" t="s" s="2">
        <v>83</v>
      </c>
      <c r="V92" s="6">
        <v>15897730694</v>
      </c>
      <c r="W92" t="s" s="2">
        <v>902</v>
      </c>
      <c r="X92" t="s" s="12">
        <v>43</v>
      </c>
      <c r="Y92" t="s" s="12">
        <v>903</v>
      </c>
      <c r="Z92" s="26"/>
      <c r="AA92" t="s" s="2">
        <v>69</v>
      </c>
      <c r="AB92" t="s" s="2">
        <v>47</v>
      </c>
      <c r="AC92" s="33"/>
      <c r="AD92" t="s" s="12">
        <v>904</v>
      </c>
      <c r="AE92" t="s" s="12">
        <v>904</v>
      </c>
      <c r="AF92" s="6">
        <v>13385293973</v>
      </c>
      <c r="AG92" s="26"/>
      <c r="AH92" s="26"/>
      <c r="AI92" t="s" s="2">
        <v>50</v>
      </c>
      <c r="AJ92" s="31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 ht="15" customHeight="1" hidden="1">
      <c r="A93" s="6">
        <v>92</v>
      </c>
      <c r="B93" t="s" s="2">
        <v>31</v>
      </c>
      <c r="C93" t="s" s="2">
        <v>484</v>
      </c>
      <c r="D93" s="6">
        <v>58</v>
      </c>
      <c r="E93" t="s" s="2">
        <v>432</v>
      </c>
      <c r="F93" t="s" s="2">
        <v>53</v>
      </c>
      <c r="G93" t="s" s="2">
        <v>54</v>
      </c>
      <c r="H93" t="s" s="2">
        <v>120</v>
      </c>
      <c r="I93" t="s" s="2">
        <v>37</v>
      </c>
      <c r="J93" t="s" s="2">
        <v>38</v>
      </c>
      <c r="K93" s="27">
        <v>42636</v>
      </c>
      <c r="L93" s="38">
        <f>(R93-K93)/365</f>
        <v>1.476712328767123</v>
      </c>
      <c r="M93" t="s" s="2">
        <f>IF(L93&gt;5,"5年以上",IF(L93&gt;2,"2-5年",IF(L93&gt;1,"1-2年",IF(L93&gt;0.5,"6-12个月",IF(L93&gt;0.25,"3-6个月","0-3个月")))))</f>
        <v>55</v>
      </c>
      <c r="N93" t="s" s="2">
        <v>433</v>
      </c>
      <c r="O93" s="27">
        <v>43174</v>
      </c>
      <c r="P93" s="26"/>
      <c r="Q93" s="26"/>
      <c r="R93" s="27">
        <v>43175</v>
      </c>
      <c r="S93" s="27">
        <v>34342</v>
      </c>
      <c r="T93" s="6">
        <f>ROUND(DAYS360(S93,TODAY(),0)/360,2)</f>
        <v>24.78</v>
      </c>
      <c r="U93" t="s" s="2">
        <f>IF(T93&gt;40,"40岁以上",IF(T93&gt;30,"30-40岁",IF(T93&gt;25,"25-30岁","25岁以下")))</f>
        <v>83</v>
      </c>
      <c r="V93" s="6">
        <v>15171227356</v>
      </c>
      <c r="W93" t="s" s="2">
        <v>905</v>
      </c>
      <c r="X93" t="s" s="12">
        <v>43</v>
      </c>
      <c r="Y93" t="s" s="2">
        <v>160</v>
      </c>
      <c r="Z93" t="s" s="2">
        <v>86</v>
      </c>
      <c r="AA93" t="s" s="2">
        <v>69</v>
      </c>
      <c r="AB93" t="s" s="2">
        <v>47</v>
      </c>
      <c r="AC93" s="37">
        <v>41061</v>
      </c>
      <c r="AD93" t="s" s="12">
        <v>906</v>
      </c>
      <c r="AE93" t="s" s="12">
        <v>906</v>
      </c>
      <c r="AF93" s="6">
        <v>13477728451</v>
      </c>
      <c r="AG93" s="33">
        <v>42636</v>
      </c>
      <c r="AH93" s="33">
        <v>43731</v>
      </c>
      <c r="AI93" t="s" s="2">
        <v>50</v>
      </c>
      <c r="AJ93" s="31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 ht="15" customHeight="1" hidden="1">
      <c r="A94" s="6">
        <v>93</v>
      </c>
      <c r="B94" t="s" s="2">
        <v>31</v>
      </c>
      <c r="C94" t="s" s="2">
        <v>484</v>
      </c>
      <c r="D94" s="6">
        <v>58</v>
      </c>
      <c r="E94" t="s" s="2">
        <v>907</v>
      </c>
      <c r="F94" t="s" s="2">
        <v>64</v>
      </c>
      <c r="G94" t="s" s="2">
        <v>65</v>
      </c>
      <c r="H94" t="s" s="2">
        <v>432</v>
      </c>
      <c r="I94" t="s" s="2">
        <v>37</v>
      </c>
      <c r="J94" t="s" s="2">
        <v>38</v>
      </c>
      <c r="K94" s="27">
        <v>43164</v>
      </c>
      <c r="L94" s="38">
        <f>(R94-K94)/365</f>
        <v>0.0410958904109589</v>
      </c>
      <c r="M94" t="s" s="2">
        <f>IF(L94&gt;5,"5年以上",IF(L94&gt;2,"2-5年",IF(L94&gt;1,"1-2年",IF(L94&gt;0.5,"6-12个月",IF(L94&gt;0.25,"3-6个月","0-3个月")))))</f>
        <v>73</v>
      </c>
      <c r="N94" t="s" s="2">
        <v>445</v>
      </c>
      <c r="O94" t="s" s="2">
        <v>445</v>
      </c>
      <c r="P94" t="s" s="2">
        <v>722</v>
      </c>
      <c r="Q94" s="26"/>
      <c r="R94" s="27">
        <v>43179</v>
      </c>
      <c r="S94" s="27">
        <v>32841</v>
      </c>
      <c r="T94" s="6">
        <f>ROUND(DAYS360(S94,TODAY(),0)/360,2)</f>
        <v>28.89</v>
      </c>
      <c r="U94" t="s" s="2">
        <f>IF(T94&gt;40,"40岁以上",IF(T94&gt;30,"30-40岁",IF(T94&gt;25,"25-30岁","25岁以下")))</f>
        <v>41</v>
      </c>
      <c r="V94" s="6">
        <v>17671888626</v>
      </c>
      <c r="W94" t="s" s="2">
        <v>908</v>
      </c>
      <c r="X94" t="s" s="12">
        <v>43</v>
      </c>
      <c r="Y94" t="s" s="12">
        <v>909</v>
      </c>
      <c r="Z94" s="26"/>
      <c r="AA94" t="s" s="2">
        <v>139</v>
      </c>
      <c r="AB94" t="s" s="2">
        <v>47</v>
      </c>
      <c r="AC94" s="33"/>
      <c r="AD94" t="s" s="12">
        <v>910</v>
      </c>
      <c r="AE94" t="s" s="2">
        <v>911</v>
      </c>
      <c r="AF94" s="6">
        <v>15717298351</v>
      </c>
      <c r="AG94" s="41"/>
      <c r="AH94" s="41"/>
      <c r="AI94" t="s" s="2">
        <v>50</v>
      </c>
      <c r="AJ94" s="31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 ht="15" customHeight="1" hidden="1">
      <c r="A95" s="6">
        <v>94</v>
      </c>
      <c r="B95" t="s" s="2">
        <v>31</v>
      </c>
      <c r="C95" t="s" s="2">
        <v>484</v>
      </c>
      <c r="D95" t="s" s="2">
        <v>763</v>
      </c>
      <c r="E95" t="s" s="2">
        <v>912</v>
      </c>
      <c r="F95" t="s" s="2">
        <v>64</v>
      </c>
      <c r="G95" t="s" s="2">
        <v>65</v>
      </c>
      <c r="H95" t="s" s="2">
        <v>147</v>
      </c>
      <c r="I95" t="s" s="2">
        <v>37</v>
      </c>
      <c r="J95" t="s" s="2">
        <v>38</v>
      </c>
      <c r="K95" s="27">
        <v>43167</v>
      </c>
      <c r="L95" s="38">
        <f>(R95-K95)/365</f>
        <v>0.03287671232876712</v>
      </c>
      <c r="M95" t="s" s="2">
        <f>IF(L95&gt;5,"5年以上",IF(L95&gt;2,"2-5年",IF(L95&gt;1,"1-2年",IF(L95&gt;0.5,"6-12个月",IF(L95&gt;0.25,"3-6个月","0-3个月")))))</f>
        <v>73</v>
      </c>
      <c r="N95" t="s" s="2">
        <v>445</v>
      </c>
      <c r="O95" t="s" s="2">
        <v>445</v>
      </c>
      <c r="P95" t="s" s="2">
        <v>722</v>
      </c>
      <c r="Q95" s="26"/>
      <c r="R95" s="27">
        <v>43179</v>
      </c>
      <c r="S95" s="27">
        <v>34220</v>
      </c>
      <c r="T95" s="6">
        <f>ROUND(DAYS360(S95,TODAY(),0)/360,2)</f>
        <v>25.12</v>
      </c>
      <c r="U95" t="s" s="2">
        <f>IF(T95&gt;40,"40岁以上",IF(T95&gt;30,"30-40岁",IF(T95&gt;25,"25-30岁","25岁以下")))</f>
        <v>41</v>
      </c>
      <c r="V95" s="6">
        <v>18571137897</v>
      </c>
      <c r="W95" t="s" s="2">
        <v>913</v>
      </c>
      <c r="X95" t="s" s="12">
        <v>43</v>
      </c>
      <c r="Y95" t="s" s="12">
        <v>914</v>
      </c>
      <c r="Z95" t="s" s="2">
        <v>915</v>
      </c>
      <c r="AA95" t="s" s="2">
        <v>60</v>
      </c>
      <c r="AB95" t="s" s="2">
        <v>47</v>
      </c>
      <c r="AC95" s="32">
        <v>39601</v>
      </c>
      <c r="AD95" t="s" s="12">
        <v>916</v>
      </c>
      <c r="AE95" t="s" s="12">
        <v>917</v>
      </c>
      <c r="AF95" s="6">
        <v>15897744396</v>
      </c>
      <c r="AG95" s="27">
        <v>43167</v>
      </c>
      <c r="AH95" s="33">
        <v>44263</v>
      </c>
      <c r="AI95" t="s" s="2">
        <v>50</v>
      </c>
      <c r="AJ95" s="31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 ht="15" customHeight="1" hidden="1">
      <c r="A96" s="6">
        <v>95</v>
      </c>
      <c r="B96" t="s" s="2">
        <v>31</v>
      </c>
      <c r="C96" t="s" s="2">
        <v>813</v>
      </c>
      <c r="D96" s="6">
        <v>58</v>
      </c>
      <c r="E96" t="s" s="2">
        <v>918</v>
      </c>
      <c r="F96" t="s" s="2">
        <v>64</v>
      </c>
      <c r="G96" t="s" s="2">
        <v>65</v>
      </c>
      <c r="H96" t="s" s="2">
        <v>694</v>
      </c>
      <c r="I96" t="s" s="2">
        <v>37</v>
      </c>
      <c r="J96" t="s" s="2">
        <v>38</v>
      </c>
      <c r="K96" s="27">
        <v>43177</v>
      </c>
      <c r="L96" s="38">
        <f>(R96-K96)/365</f>
        <v>0.01095890410958904</v>
      </c>
      <c r="M96" t="s" s="2">
        <f>IF(L96&gt;5,"5年以上",IF(L96&gt;2,"2-5年",IF(L96&gt;1,"1-2年",IF(L96&gt;0.5,"6-12个月",IF(L96&gt;0.25,"3-6个月","0-3个月")))))</f>
        <v>73</v>
      </c>
      <c r="N96" t="s" s="2">
        <v>445</v>
      </c>
      <c r="O96" t="s" s="2">
        <v>445</v>
      </c>
      <c r="P96" t="s" s="2">
        <v>722</v>
      </c>
      <c r="Q96" s="26"/>
      <c r="R96" s="27">
        <v>43181</v>
      </c>
      <c r="S96" s="27">
        <v>34822</v>
      </c>
      <c r="T96" s="6">
        <f>ROUND(DAYS360(S96,TODAY(),0)/360,2)</f>
        <v>23.46</v>
      </c>
      <c r="U96" t="s" s="2">
        <f>IF(T96&gt;40,"40岁以上",IF(T96&gt;30,"30-40岁",IF(T96&gt;25,"25-30岁","25岁以下")))</f>
        <v>83</v>
      </c>
      <c r="V96" s="6">
        <v>15826827214</v>
      </c>
      <c r="W96" t="s" s="2">
        <v>919</v>
      </c>
      <c r="X96" t="s" s="12">
        <v>43</v>
      </c>
      <c r="Y96" t="s" s="12">
        <v>124</v>
      </c>
      <c r="Z96" s="26"/>
      <c r="AA96" t="s" s="2">
        <v>46</v>
      </c>
      <c r="AB96" t="s" s="2">
        <v>47</v>
      </c>
      <c r="AC96" s="27">
        <v>42523</v>
      </c>
      <c r="AD96" t="s" s="12">
        <v>920</v>
      </c>
      <c r="AE96" t="s" s="12">
        <v>921</v>
      </c>
      <c r="AF96" s="6">
        <v>13797166378</v>
      </c>
      <c r="AG96" s="27">
        <v>43177</v>
      </c>
      <c r="AH96" s="27">
        <v>44273</v>
      </c>
      <c r="AI96" t="s" s="2">
        <v>50</v>
      </c>
      <c r="AJ96" s="31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 ht="15" customHeight="1" hidden="1">
      <c r="A97" s="6">
        <v>96</v>
      </c>
      <c r="B97" t="s" s="2">
        <v>31</v>
      </c>
      <c r="C97" t="s" s="2">
        <v>813</v>
      </c>
      <c r="D97" t="s" s="2">
        <v>699</v>
      </c>
      <c r="E97" t="s" s="2">
        <v>922</v>
      </c>
      <c r="F97" t="s" s="2">
        <v>64</v>
      </c>
      <c r="G97" t="s" s="2">
        <v>65</v>
      </c>
      <c r="H97" t="s" s="2">
        <v>52</v>
      </c>
      <c r="I97" t="s" s="2">
        <v>37</v>
      </c>
      <c r="J97" t="s" s="2">
        <v>38</v>
      </c>
      <c r="K97" s="27">
        <v>43175</v>
      </c>
      <c r="L97" s="38">
        <f>(O97-K97)/365</f>
        <v>0.02191780821917808</v>
      </c>
      <c r="M97" t="s" s="2">
        <f>IF(L97&gt;5,"5年以上",IF(L97&gt;2,"2-5年",IF(L97&gt;1,"1-2年",IF(L97&gt;0.5,"6-12个月",IF(L97&gt;0.25,"3-6个月","0-3个月")))))</f>
        <v>73</v>
      </c>
      <c r="N97" t="s" s="2">
        <v>433</v>
      </c>
      <c r="O97" s="27">
        <v>43183</v>
      </c>
      <c r="P97" t="s" s="2">
        <v>605</v>
      </c>
      <c r="Q97" s="26"/>
      <c r="R97" s="27">
        <v>43185</v>
      </c>
      <c r="S97" s="27">
        <v>33375</v>
      </c>
      <c r="T97" s="6">
        <f>ROUND(DAYS360(S97,TODAY(),0)/360,2)</f>
        <v>27.43</v>
      </c>
      <c r="U97" t="s" s="2">
        <f>IF(T97&gt;40,"40岁以上",IF(T97&gt;30,"30-40岁",IF(T97&gt;25,"25-30岁","25岁以下")))</f>
        <v>41</v>
      </c>
      <c r="V97" s="6">
        <v>13572952382</v>
      </c>
      <c r="W97" t="s" s="2">
        <v>923</v>
      </c>
      <c r="X97" t="s" s="12">
        <v>43</v>
      </c>
      <c r="Y97" t="s" s="12">
        <v>924</v>
      </c>
      <c r="Z97" s="26"/>
      <c r="AA97" t="s" s="2">
        <v>69</v>
      </c>
      <c r="AB97" s="26"/>
      <c r="AC97" s="27">
        <v>40695</v>
      </c>
      <c r="AD97" t="s" s="12">
        <v>925</v>
      </c>
      <c r="AE97" t="s" s="12">
        <v>926</v>
      </c>
      <c r="AF97" s="6">
        <v>13991883342</v>
      </c>
      <c r="AG97" s="27">
        <v>43175</v>
      </c>
      <c r="AH97" s="27">
        <v>44272</v>
      </c>
      <c r="AI97" t="s" s="2">
        <v>50</v>
      </c>
      <c r="AJ97" s="31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 ht="15" customHeight="1" hidden="1">
      <c r="A98" s="6">
        <v>97</v>
      </c>
      <c r="B98" t="s" s="2">
        <v>31</v>
      </c>
      <c r="C98" t="s" s="2">
        <v>813</v>
      </c>
      <c r="D98" s="6">
        <v>58</v>
      </c>
      <c r="E98" t="s" s="2">
        <v>927</v>
      </c>
      <c r="F98" t="s" s="2">
        <v>64</v>
      </c>
      <c r="G98" t="s" s="2">
        <v>65</v>
      </c>
      <c r="H98" t="s" s="2">
        <v>694</v>
      </c>
      <c r="I98" t="s" s="2">
        <v>37</v>
      </c>
      <c r="J98" t="s" s="2">
        <v>81</v>
      </c>
      <c r="K98" s="27">
        <v>43177</v>
      </c>
      <c r="L98" s="38">
        <f>(O98-K98)/365</f>
        <v>0.01643835616438356</v>
      </c>
      <c r="M98" t="s" s="2">
        <f>IF(L98&gt;5,"5年以上",IF(L98&gt;2,"2-5年",IF(L98&gt;1,"1-2年",IF(L98&gt;0.5,"6-12个月",IF(L98&gt;0.25,"3-6个月","0-3个月")))))</f>
        <v>73</v>
      </c>
      <c r="N98" t="s" s="2">
        <v>433</v>
      </c>
      <c r="O98" s="27">
        <v>43183</v>
      </c>
      <c r="P98" t="s" s="2">
        <v>605</v>
      </c>
      <c r="Q98" s="26"/>
      <c r="R98" s="27">
        <v>43185</v>
      </c>
      <c r="S98" s="27">
        <v>32540</v>
      </c>
      <c r="T98" s="6">
        <f>ROUND(DAYS360(S98,TODAY(),0)/360,2)</f>
        <v>29.72</v>
      </c>
      <c r="U98" t="s" s="2">
        <f>IF(T98&gt;40,"40岁以上",IF(T98&gt;30,"30-40岁",IF(T98&gt;25,"25-30岁","25岁以下")))</f>
        <v>41</v>
      </c>
      <c r="V98" s="6">
        <v>18371211346</v>
      </c>
      <c r="W98" t="s" s="2">
        <v>928</v>
      </c>
      <c r="X98" t="s" s="12">
        <v>43</v>
      </c>
      <c r="Y98" t="s" s="12">
        <v>929</v>
      </c>
      <c r="Z98" s="26"/>
      <c r="AA98" t="s" s="2">
        <v>94</v>
      </c>
      <c r="AB98" s="26"/>
      <c r="AC98" s="27">
        <v>41428</v>
      </c>
      <c r="AD98" t="s" s="12">
        <v>930</v>
      </c>
      <c r="AE98" t="s" s="12">
        <v>931</v>
      </c>
      <c r="AF98" s="6">
        <v>18271939568</v>
      </c>
      <c r="AG98" s="27">
        <v>43177</v>
      </c>
      <c r="AH98" s="27">
        <v>44273</v>
      </c>
      <c r="AI98" t="s" s="2">
        <v>50</v>
      </c>
      <c r="AJ98" s="31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 ht="15" customHeight="1" hidden="1">
      <c r="A99" s="6">
        <v>98</v>
      </c>
      <c r="B99" t="s" s="2">
        <v>31</v>
      </c>
      <c r="C99" t="s" s="2">
        <v>484</v>
      </c>
      <c r="D99" s="6">
        <v>58</v>
      </c>
      <c r="E99" t="s" s="2">
        <v>932</v>
      </c>
      <c r="F99" t="s" s="2">
        <v>64</v>
      </c>
      <c r="G99" t="s" s="2">
        <v>65</v>
      </c>
      <c r="H99" t="s" s="2">
        <v>120</v>
      </c>
      <c r="I99" t="s" s="2">
        <v>37</v>
      </c>
      <c r="J99" t="s" s="2">
        <v>38</v>
      </c>
      <c r="K99" s="27">
        <v>43177</v>
      </c>
      <c r="L99" s="38">
        <f>(O99-K99)/365</f>
        <v>0.0273972602739726</v>
      </c>
      <c r="M99" t="s" s="2">
        <f>IF(L99&gt;5,"5年以上",IF(L99&gt;2,"2-5年",IF(L99&gt;1,"1-2年",IF(L99&gt;0.5,"6-12个月",IF(L99&gt;0.25,"3-6个月","0-3个月")))))</f>
        <v>73</v>
      </c>
      <c r="N99" t="s" s="2">
        <v>433</v>
      </c>
      <c r="O99" s="27">
        <v>43187</v>
      </c>
      <c r="P99" t="s" s="2">
        <v>605</v>
      </c>
      <c r="Q99" s="26"/>
      <c r="R99" s="27">
        <v>43189</v>
      </c>
      <c r="S99" s="27">
        <v>32389</v>
      </c>
      <c r="T99" s="6">
        <f>ROUND(DAYS360(S99,TODAY(),0)/360,2)</f>
        <v>30.13</v>
      </c>
      <c r="U99" t="s" s="2">
        <f>IF(T99&gt;40,"40岁以上",IF(T99&gt;30,"30-40岁",IF(T99&gt;25,"25-30岁","25岁以下")))</f>
        <v>136</v>
      </c>
      <c r="V99" s="6">
        <v>13986469910</v>
      </c>
      <c r="W99" t="s" s="2">
        <v>933</v>
      </c>
      <c r="X99" t="s" s="12">
        <v>43</v>
      </c>
      <c r="Y99" t="s" s="12">
        <v>934</v>
      </c>
      <c r="Z99" s="26"/>
      <c r="AA99" t="s" s="2">
        <v>60</v>
      </c>
      <c r="AB99" t="s" s="2">
        <v>47</v>
      </c>
      <c r="AC99" s="33"/>
      <c r="AD99" t="s" s="12">
        <v>935</v>
      </c>
      <c r="AE99" t="s" s="2">
        <v>936</v>
      </c>
      <c r="AF99" s="6">
        <v>13972657679</v>
      </c>
      <c r="AG99" s="27">
        <v>43177</v>
      </c>
      <c r="AH99" s="27">
        <v>44274</v>
      </c>
      <c r="AI99" t="s" s="2">
        <v>50</v>
      </c>
      <c r="AJ99" s="31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 ht="15" customHeight="1" hidden="1">
      <c r="A100" s="6">
        <v>99</v>
      </c>
      <c r="B100" t="s" s="2">
        <v>31</v>
      </c>
      <c r="C100" t="s" s="2">
        <v>937</v>
      </c>
      <c r="D100" s="6">
        <v>58</v>
      </c>
      <c r="E100" t="s" s="2">
        <v>938</v>
      </c>
      <c r="F100" t="s" s="2">
        <v>64</v>
      </c>
      <c r="G100" t="s" s="2">
        <v>65</v>
      </c>
      <c r="H100" t="s" s="2">
        <v>694</v>
      </c>
      <c r="I100" t="s" s="2">
        <v>37</v>
      </c>
      <c r="J100" t="s" s="2">
        <v>38</v>
      </c>
      <c r="K100" s="27">
        <v>43060</v>
      </c>
      <c r="L100" s="38">
        <f>(O100-K100)/365</f>
        <v>0.3561643835616438</v>
      </c>
      <c r="M100" t="s" s="2">
        <f>IF(L100&gt;5,"5年以上",IF(L100&gt;2,"2-5年",IF(L100&gt;1,"1-2年",IF(L100&gt;0.5,"6-12个月",IF(L100&gt;0.25,"3-6个月","0-3个月")))))</f>
        <v>66</v>
      </c>
      <c r="N100" t="s" s="2">
        <v>433</v>
      </c>
      <c r="O100" s="27">
        <v>43190</v>
      </c>
      <c r="P100" s="26"/>
      <c r="Q100" s="26"/>
      <c r="R100" s="27">
        <v>43192</v>
      </c>
      <c r="S100" s="27">
        <v>34924</v>
      </c>
      <c r="T100" s="6">
        <f>ROUND(DAYS360(S100,TODAY(),0)/360,2)</f>
        <v>23.19</v>
      </c>
      <c r="U100" t="s" s="2">
        <f>IF(T100&gt;40,"40岁以上",IF(T100&gt;30,"30-40岁",IF(T100&gt;25,"25-30岁","25岁以下")))</f>
        <v>83</v>
      </c>
      <c r="V100" s="6">
        <v>17371201501</v>
      </c>
      <c r="W100" t="s" s="2">
        <v>939</v>
      </c>
      <c r="X100" t="s" s="12">
        <v>43</v>
      </c>
      <c r="Y100" t="s" s="12">
        <v>940</v>
      </c>
      <c r="Z100" s="26"/>
      <c r="AA100" t="s" s="2">
        <v>139</v>
      </c>
      <c r="AB100" t="s" s="2">
        <v>47</v>
      </c>
      <c r="AC100" s="27">
        <v>40695</v>
      </c>
      <c r="AD100" t="s" s="12">
        <v>941</v>
      </c>
      <c r="AE100" t="s" s="12">
        <v>942</v>
      </c>
      <c r="AF100" s="6">
        <v>15571281532</v>
      </c>
      <c r="AG100" s="27">
        <v>40868</v>
      </c>
      <c r="AH100" s="33">
        <v>44156</v>
      </c>
      <c r="AI100" t="s" s="2">
        <v>50</v>
      </c>
      <c r="AJ100" s="31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 ht="15" customHeight="1" hidden="1">
      <c r="A101" s="6">
        <v>100</v>
      </c>
      <c r="B101" t="s" s="2">
        <v>31</v>
      </c>
      <c r="C101" t="s" s="2">
        <v>189</v>
      </c>
      <c r="D101" t="s" s="2">
        <v>51</v>
      </c>
      <c r="E101" t="s" s="2">
        <v>943</v>
      </c>
      <c r="F101" t="s" s="2">
        <v>64</v>
      </c>
      <c r="G101" t="s" s="2">
        <v>65</v>
      </c>
      <c r="H101" t="s" s="2">
        <v>290</v>
      </c>
      <c r="I101" t="s" s="2">
        <v>37</v>
      </c>
      <c r="J101" t="s" s="2">
        <v>81</v>
      </c>
      <c r="K101" s="27">
        <v>43181</v>
      </c>
      <c r="L101" s="38">
        <f>(O101-K101)/365</f>
        <v>0.06027397260273973</v>
      </c>
      <c r="M101" t="s" s="2">
        <f>IF(L101&gt;5,"5年以上",IF(L101&gt;2,"2-5年",IF(L101&gt;1,"1-2年",IF(L101&gt;0.5,"6-12个月",IF(L101&gt;0.25,"3-6个月","0-3个月")))))</f>
        <v>73</v>
      </c>
      <c r="N101" t="s" s="2">
        <v>433</v>
      </c>
      <c r="O101" s="27">
        <v>43203</v>
      </c>
      <c r="P101" s="26"/>
      <c r="Q101" s="26"/>
      <c r="R101" s="27">
        <v>43206</v>
      </c>
      <c r="S101" s="27">
        <v>34217</v>
      </c>
      <c r="T101" s="6">
        <f>ROUND(DAYS360(S101,TODAY(),0)/360,2)</f>
        <v>25.13</v>
      </c>
      <c r="U101" t="s" s="2">
        <f>IF(T101&gt;40,"40岁以上",IF(T101&gt;30,"30-40岁",IF(T101&gt;25,"25-30岁","25岁以下")))</f>
        <v>41</v>
      </c>
      <c r="V101" s="6">
        <v>15971185866</v>
      </c>
      <c r="W101" t="s" s="2">
        <v>944</v>
      </c>
      <c r="X101" t="s" s="12">
        <v>43</v>
      </c>
      <c r="Y101" t="s" s="12">
        <v>945</v>
      </c>
      <c r="Z101" t="s" s="2">
        <v>671</v>
      </c>
      <c r="AA101" t="s" s="2">
        <v>94</v>
      </c>
      <c r="AB101" t="s" s="2">
        <v>23</v>
      </c>
      <c r="AC101" s="27">
        <v>42157</v>
      </c>
      <c r="AD101" t="s" s="2">
        <v>946</v>
      </c>
      <c r="AE101" t="s" s="12">
        <v>947</v>
      </c>
      <c r="AF101" s="6">
        <v>13972657966</v>
      </c>
      <c r="AG101" s="33">
        <v>43181</v>
      </c>
      <c r="AH101" s="33">
        <v>44277</v>
      </c>
      <c r="AI101" t="s" s="2">
        <v>50</v>
      </c>
      <c r="AJ101" s="31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 ht="15" customHeight="1" hidden="1">
      <c r="A102" s="6">
        <v>101</v>
      </c>
      <c r="B102" t="s" s="2">
        <v>31</v>
      </c>
      <c r="C102" t="s" s="2">
        <v>119</v>
      </c>
      <c r="D102" t="s" s="2">
        <v>51</v>
      </c>
      <c r="E102" t="s" s="2">
        <v>948</v>
      </c>
      <c r="F102" t="s" s="2">
        <v>64</v>
      </c>
      <c r="G102" t="s" s="2">
        <v>65</v>
      </c>
      <c r="H102" t="s" s="2">
        <v>147</v>
      </c>
      <c r="I102" t="s" s="2">
        <v>37</v>
      </c>
      <c r="J102" t="s" s="2">
        <v>38</v>
      </c>
      <c r="K102" s="27">
        <v>43201</v>
      </c>
      <c r="L102" s="38">
        <f>(R102-K102)/365</f>
        <v>0.0136986301369863</v>
      </c>
      <c r="M102" t="s" s="2">
        <f>IF(L102&gt;5,"5年以上",IF(L102&gt;2,"2-5年",IF(L102&gt;1,"1-2年",IF(L102&gt;0.5,"6-12个月",IF(L102&gt;0.25,"3-6个月","0-3个月")))))</f>
        <v>73</v>
      </c>
      <c r="N102" t="s" s="2">
        <v>445</v>
      </c>
      <c r="O102" t="s" s="2">
        <v>445</v>
      </c>
      <c r="P102" t="s" s="2">
        <v>605</v>
      </c>
      <c r="Q102" s="26"/>
      <c r="R102" s="27">
        <v>43206</v>
      </c>
      <c r="S102" s="27">
        <v>33284</v>
      </c>
      <c r="T102" s="6">
        <f>ROUND(DAYS360(S102,TODAY(),0)/360,2)</f>
        <v>27.68</v>
      </c>
      <c r="U102" t="s" s="2">
        <f>IF(T102&gt;40,"40岁以上",IF(T102&gt;30,"30-40岁",IF(T102&gt;25,"25-30岁","25岁以下")))</f>
        <v>41</v>
      </c>
      <c r="V102" s="6">
        <v>17720474480</v>
      </c>
      <c r="W102" t="s" s="2">
        <v>949</v>
      </c>
      <c r="X102" t="s" s="12">
        <v>43</v>
      </c>
      <c r="Y102" t="s" s="12">
        <v>950</v>
      </c>
      <c r="Z102" s="26"/>
      <c r="AA102" t="s" s="2">
        <v>60</v>
      </c>
      <c r="AB102" t="s" s="2">
        <v>47</v>
      </c>
      <c r="AC102" s="32">
        <v>39601</v>
      </c>
      <c r="AD102" t="s" s="12">
        <v>951</v>
      </c>
      <c r="AE102" t="s" s="12">
        <v>952</v>
      </c>
      <c r="AF102" s="6">
        <v>15997423097</v>
      </c>
      <c r="AG102" s="27">
        <v>43201</v>
      </c>
      <c r="AH102" s="27">
        <v>44297</v>
      </c>
      <c r="AI102" t="s" s="2">
        <v>50</v>
      </c>
      <c r="AJ102" s="31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 ht="15" customHeight="1" hidden="1">
      <c r="A103" s="6">
        <v>102</v>
      </c>
      <c r="B103" t="s" s="2">
        <v>31</v>
      </c>
      <c r="C103" t="s" s="2">
        <v>119</v>
      </c>
      <c r="D103" t="s" s="2">
        <v>79</v>
      </c>
      <c r="E103" t="s" s="2">
        <v>953</v>
      </c>
      <c r="F103" t="s" s="2">
        <v>64</v>
      </c>
      <c r="G103" t="s" s="2">
        <v>65</v>
      </c>
      <c r="H103" t="s" s="2">
        <v>33</v>
      </c>
      <c r="I103" t="s" s="2">
        <v>37</v>
      </c>
      <c r="J103" t="s" s="2">
        <v>81</v>
      </c>
      <c r="K103" s="27">
        <v>43197</v>
      </c>
      <c r="L103" s="38">
        <f>(R103-K103)/365</f>
        <v>0.03561643835616438</v>
      </c>
      <c r="M103" t="s" s="2">
        <f>IF(L103&gt;5,"5年以上",IF(L103&gt;2,"2-5年",IF(L103&gt;1,"1-2年",IF(L103&gt;0.5,"6-12个月",IF(L103&gt;0.25,"3-6个月","0-3个月")))))</f>
        <v>73</v>
      </c>
      <c r="N103" t="s" s="2">
        <v>433</v>
      </c>
      <c r="O103" t="s" s="2">
        <v>605</v>
      </c>
      <c r="P103" s="26"/>
      <c r="Q103" s="26"/>
      <c r="R103" s="27">
        <v>43210</v>
      </c>
      <c r="S103" s="27">
        <v>34870</v>
      </c>
      <c r="T103" s="6">
        <f>ROUND(DAYS360(S103,TODAY(),0)/360,2)</f>
        <v>23.33</v>
      </c>
      <c r="U103" t="s" s="2">
        <f>IF(T103&gt;40,"40岁以上",IF(T103&gt;30,"30-40岁",IF(T103&gt;25,"25-30岁","25岁以下")))</f>
        <v>83</v>
      </c>
      <c r="V103" s="6">
        <v>15527079305</v>
      </c>
      <c r="W103" t="s" s="2">
        <v>954</v>
      </c>
      <c r="X103" t="s" s="12">
        <v>43</v>
      </c>
      <c r="Y103" t="s" s="12">
        <v>955</v>
      </c>
      <c r="Z103" t="s" s="2">
        <v>956</v>
      </c>
      <c r="AA103" t="s" s="2">
        <v>46</v>
      </c>
      <c r="AB103" t="s" s="2">
        <v>47</v>
      </c>
      <c r="AC103" s="33"/>
      <c r="AD103" t="s" s="12">
        <v>957</v>
      </c>
      <c r="AE103" t="s" s="12">
        <v>957</v>
      </c>
      <c r="AF103" s="6">
        <v>13886378349</v>
      </c>
      <c r="AG103" s="27">
        <v>43197</v>
      </c>
      <c r="AH103" s="27">
        <v>44294</v>
      </c>
      <c r="AI103" t="s" s="2">
        <v>50</v>
      </c>
      <c r="AJ103" s="31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 ht="15" customHeight="1" hidden="1">
      <c r="A104" s="6">
        <v>103</v>
      </c>
      <c r="B104" t="s" s="2">
        <v>31</v>
      </c>
      <c r="C104" t="s" s="2">
        <v>937</v>
      </c>
      <c r="D104" s="6">
        <v>58</v>
      </c>
      <c r="E104" t="s" s="2">
        <v>958</v>
      </c>
      <c r="F104" t="s" s="2">
        <v>64</v>
      </c>
      <c r="G104" t="s" s="2">
        <v>65</v>
      </c>
      <c r="H104" t="s" s="2">
        <v>694</v>
      </c>
      <c r="I104" t="s" s="2">
        <v>37</v>
      </c>
      <c r="J104" t="s" s="2">
        <v>38</v>
      </c>
      <c r="K104" s="27">
        <v>43213</v>
      </c>
      <c r="L104" s="38">
        <f>(R104-K104)/365</f>
        <v>0.005479452054794521</v>
      </c>
      <c r="M104" t="s" s="2">
        <f>IF(L104&gt;5,"5年以上",IF(L104&gt;2,"2-5年",IF(L104&gt;1,"1-2年",IF(L104&gt;0.5,"6-12个月",IF(L104&gt;0.25,"3-6个月","0-3个月")))))</f>
        <v>73</v>
      </c>
      <c r="N104" t="s" s="2">
        <v>433</v>
      </c>
      <c r="O104" t="s" s="2">
        <v>605</v>
      </c>
      <c r="P104" s="26"/>
      <c r="Q104" s="26"/>
      <c r="R104" s="27">
        <v>43215</v>
      </c>
      <c r="S104" s="27">
        <v>35439</v>
      </c>
      <c r="T104" s="6">
        <f>ROUND(DAYS360(S104,TODAY(),0)/360,2)</f>
        <v>21.78</v>
      </c>
      <c r="U104" t="s" s="2">
        <f>IF(T104&gt;40,"40岁以上",IF(T104&gt;30,"30-40岁",IF(T104&gt;25,"25-30岁","25岁以下")))</f>
        <v>83</v>
      </c>
      <c r="V104" s="6">
        <v>15897663306</v>
      </c>
      <c r="W104" t="s" s="2">
        <v>959</v>
      </c>
      <c r="X104" t="s" s="12">
        <v>43</v>
      </c>
      <c r="Y104" t="s" s="12">
        <v>903</v>
      </c>
      <c r="Z104" s="26"/>
      <c r="AA104" t="s" s="2">
        <v>69</v>
      </c>
      <c r="AB104" t="s" s="2">
        <v>47</v>
      </c>
      <c r="AC104" s="27">
        <v>42523</v>
      </c>
      <c r="AD104" t="s" s="12">
        <v>960</v>
      </c>
      <c r="AE104" t="s" s="12">
        <v>960</v>
      </c>
      <c r="AF104" s="6">
        <v>15871323033</v>
      </c>
      <c r="AG104" s="41"/>
      <c r="AH104" s="41"/>
      <c r="AI104" s="44"/>
      <c r="AJ104" s="31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 ht="15" customHeight="1" hidden="1">
      <c r="A105" s="6">
        <v>104</v>
      </c>
      <c r="B105" t="s" s="2">
        <v>31</v>
      </c>
      <c r="C105" t="s" s="2">
        <v>119</v>
      </c>
      <c r="D105" t="s" s="2">
        <v>101</v>
      </c>
      <c r="E105" t="s" s="2">
        <v>961</v>
      </c>
      <c r="F105" t="s" s="2">
        <v>64</v>
      </c>
      <c r="G105" t="s" s="2">
        <v>65</v>
      </c>
      <c r="H105" t="s" s="2">
        <v>127</v>
      </c>
      <c r="I105" t="s" s="2">
        <v>37</v>
      </c>
      <c r="J105" t="s" s="2">
        <v>81</v>
      </c>
      <c r="K105" s="27">
        <v>43192</v>
      </c>
      <c r="L105" s="38">
        <f>(O105-K105)/365</f>
        <v>0.05753424657534247</v>
      </c>
      <c r="M105" t="s" s="2">
        <f>IF(L105&gt;5,"5年以上",IF(L105&gt;2,"2-5年",IF(L105&gt;1,"1-2年",IF(L105&gt;0.5,"6-12个月",IF(L105&gt;0.25,"3-6个月","0-3个月")))))</f>
        <v>73</v>
      </c>
      <c r="N105" t="s" s="2">
        <v>433</v>
      </c>
      <c r="O105" s="27">
        <v>43213</v>
      </c>
      <c r="P105" s="26"/>
      <c r="Q105" s="26"/>
      <c r="R105" s="27">
        <v>43215</v>
      </c>
      <c r="S105" s="27">
        <v>34650</v>
      </c>
      <c r="T105" s="6">
        <f>ROUND(DAYS360(S105,TODAY(),0)/360,2)</f>
        <v>23.94</v>
      </c>
      <c r="U105" t="s" s="2">
        <f>IF(T105&gt;40,"40岁以上",IF(T105&gt;30,"30-40岁",IF(T105&gt;25,"25-30岁","25岁以下")))</f>
        <v>83</v>
      </c>
      <c r="V105" s="6">
        <v>13429937823</v>
      </c>
      <c r="W105" t="s" s="2">
        <v>962</v>
      </c>
      <c r="X105" t="s" s="12">
        <v>43</v>
      </c>
      <c r="Y105" t="s" s="12">
        <v>85</v>
      </c>
      <c r="Z105" s="26"/>
      <c r="AA105" t="s" s="2">
        <v>60</v>
      </c>
      <c r="AB105" t="s" s="2">
        <v>47</v>
      </c>
      <c r="AC105" s="33"/>
      <c r="AD105" t="s" s="2">
        <v>963</v>
      </c>
      <c r="AE105" t="s" s="2">
        <v>963</v>
      </c>
      <c r="AF105" s="6">
        <v>13227307783</v>
      </c>
      <c r="AG105" s="27">
        <v>43192</v>
      </c>
      <c r="AH105" s="27">
        <v>44288</v>
      </c>
      <c r="AI105" t="s" s="2">
        <v>50</v>
      </c>
      <c r="AJ105" s="31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 ht="15" customHeight="1" hidden="1">
      <c r="A106" s="6">
        <v>105</v>
      </c>
      <c r="B106" t="s" s="2">
        <v>31</v>
      </c>
      <c r="C106" t="s" s="2">
        <v>119</v>
      </c>
      <c r="D106" t="s" s="2">
        <v>51</v>
      </c>
      <c r="E106" t="s" s="2">
        <v>158</v>
      </c>
      <c r="F106" t="s" s="2">
        <v>64</v>
      </c>
      <c r="G106" t="s" s="2">
        <v>65</v>
      </c>
      <c r="H106" t="s" s="2">
        <v>147</v>
      </c>
      <c r="I106" t="s" s="2">
        <v>37</v>
      </c>
      <c r="J106" t="s" s="2">
        <v>38</v>
      </c>
      <c r="K106" s="27">
        <v>43040</v>
      </c>
      <c r="L106" s="38">
        <f>(O106-K106)/365</f>
        <v>0.547945205479452</v>
      </c>
      <c r="M106" t="s" s="2">
        <f>IF(L106&gt;5,"5年以上",IF(L106&gt;2,"2-5年",IF(L106&gt;1,"1-2年",IF(L106&gt;0.5,"6-12个月",IF(L106&gt;0.25,"3-6个月","0-3个月")))))</f>
        <v>39</v>
      </c>
      <c r="N106" t="s" s="2">
        <v>433</v>
      </c>
      <c r="O106" s="27">
        <v>43240</v>
      </c>
      <c r="P106" s="26"/>
      <c r="Q106" s="26"/>
      <c r="R106" s="27">
        <v>43241</v>
      </c>
      <c r="S106" s="27">
        <v>32923</v>
      </c>
      <c r="T106" s="6">
        <f>ROUND(DAYS360(S106,TODAY(),0)/360,2)</f>
        <v>28.67</v>
      </c>
      <c r="U106" t="s" s="2">
        <v>41</v>
      </c>
      <c r="V106" s="6">
        <v>15971214962</v>
      </c>
      <c r="W106" t="s" s="2">
        <v>159</v>
      </c>
      <c r="X106" t="s" s="12">
        <v>43</v>
      </c>
      <c r="Y106" t="s" s="12">
        <v>160</v>
      </c>
      <c r="Z106" t="s" s="2">
        <v>161</v>
      </c>
      <c r="AA106" t="s" s="2">
        <v>60</v>
      </c>
      <c r="AB106" t="s" s="2">
        <v>47</v>
      </c>
      <c r="AC106" s="32">
        <v>39600</v>
      </c>
      <c r="AD106" t="s" s="12">
        <v>162</v>
      </c>
      <c r="AE106" t="s" s="12">
        <v>603</v>
      </c>
      <c r="AF106" s="6">
        <v>13545997471</v>
      </c>
      <c r="AG106" s="33">
        <v>42842</v>
      </c>
      <c r="AH106" s="33">
        <v>43938</v>
      </c>
      <c r="AI106" t="s" s="2">
        <v>50</v>
      </c>
      <c r="AJ106" s="31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 ht="15" customHeight="1" hidden="1">
      <c r="A107" s="6">
        <v>106</v>
      </c>
      <c r="B107" t="s" s="2">
        <v>31</v>
      </c>
      <c r="C107" t="s" s="2">
        <v>827</v>
      </c>
      <c r="D107" s="6">
        <v>58</v>
      </c>
      <c r="E107" t="s" s="2">
        <v>964</v>
      </c>
      <c r="F107" t="s" s="2">
        <v>64</v>
      </c>
      <c r="G107" t="s" s="2">
        <v>65</v>
      </c>
      <c r="H107" t="s" s="2">
        <v>694</v>
      </c>
      <c r="I107" t="s" s="2">
        <v>37</v>
      </c>
      <c r="J107" t="s" s="2">
        <v>38</v>
      </c>
      <c r="K107" s="27">
        <v>43232</v>
      </c>
      <c r="L107" s="38">
        <f>(O107-K107)/365</f>
        <v>0.02465753424657534</v>
      </c>
      <c r="M107" t="s" s="2">
        <f>IF(L107&gt;5,"5年以上",IF(L107&gt;2,"2-5年",IF(L107&gt;1,"1-2年",IF(L107&gt;0.5,"6-12个月",IF(L107&gt;0.25,"3-6个月","0-3个月")))))</f>
        <v>73</v>
      </c>
      <c r="N107" t="s" s="2">
        <v>433</v>
      </c>
      <c r="O107" s="27">
        <v>43241</v>
      </c>
      <c r="P107" t="s" s="2">
        <v>605</v>
      </c>
      <c r="Q107" s="26"/>
      <c r="R107" s="27">
        <v>43242</v>
      </c>
      <c r="S107" s="27">
        <v>35370</v>
      </c>
      <c r="T107" s="6">
        <f>ROUND(DAYS360(S107,TODAY(),0)/360,2)</f>
        <v>21.97</v>
      </c>
      <c r="U107" t="s" s="2">
        <f>IF(T107&gt;40,"40岁以上",IF(T107&gt;30,"30-40岁",IF(T107&gt;25,"25-30岁","25岁以下")))</f>
        <v>83</v>
      </c>
      <c r="V107" s="6">
        <v>15571261996</v>
      </c>
      <c r="W107" t="s" s="2">
        <v>965</v>
      </c>
      <c r="X107" t="s" s="12">
        <v>43</v>
      </c>
      <c r="Y107" t="s" s="12">
        <v>246</v>
      </c>
      <c r="Z107" t="s" s="2">
        <v>708</v>
      </c>
      <c r="AA107" t="s" s="2">
        <v>46</v>
      </c>
      <c r="AB107" t="s" s="2">
        <v>47</v>
      </c>
      <c r="AC107" s="27">
        <v>43254</v>
      </c>
      <c r="AD107" t="s" s="12">
        <v>966</v>
      </c>
      <c r="AE107" t="s" s="12">
        <v>967</v>
      </c>
      <c r="AF107" s="6">
        <v>13986485457</v>
      </c>
      <c r="AG107" s="27">
        <v>43232</v>
      </c>
      <c r="AH107" s="27">
        <v>44328</v>
      </c>
      <c r="AI107" t="s" s="2">
        <v>50</v>
      </c>
      <c r="AJ107" s="31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 ht="15" customHeight="1" hidden="1">
      <c r="A108" s="6">
        <v>107</v>
      </c>
      <c r="B108" t="s" s="2">
        <v>31</v>
      </c>
      <c r="C108" t="s" s="2">
        <v>827</v>
      </c>
      <c r="D108" t="s" s="2">
        <v>699</v>
      </c>
      <c r="E108" t="s" s="2">
        <v>968</v>
      </c>
      <c r="F108" t="s" s="2">
        <v>64</v>
      </c>
      <c r="G108" t="s" s="2">
        <v>65</v>
      </c>
      <c r="H108" t="s" s="2">
        <v>52</v>
      </c>
      <c r="I108" t="s" s="2">
        <v>37</v>
      </c>
      <c r="J108" t="s" s="2">
        <v>38</v>
      </c>
      <c r="K108" s="27">
        <v>43240</v>
      </c>
      <c r="L108" s="38">
        <f>(R108-K108)/365</f>
        <v>0.02465753424657534</v>
      </c>
      <c r="M108" t="s" s="2">
        <f>IF(L108&gt;5,"5年以上",IF(L108&gt;2,"2-5年",IF(L108&gt;1,"1-2年",IF(L108&gt;0.5,"6-12个月",IF(L108&gt;0.25,"3-6个月","0-3个月")))))</f>
        <v>73</v>
      </c>
      <c r="N108" t="s" s="2">
        <v>433</v>
      </c>
      <c r="O108" t="s" s="2">
        <v>605</v>
      </c>
      <c r="P108" s="26"/>
      <c r="Q108" s="26"/>
      <c r="R108" s="27">
        <v>43249</v>
      </c>
      <c r="S108" s="27">
        <v>33431</v>
      </c>
      <c r="T108" s="6">
        <f>ROUND(DAYS360(S108,TODAY(),0)/360,2)</f>
        <v>27.27</v>
      </c>
      <c r="U108" t="s" s="2">
        <f>IF(T108&gt;40,"40岁以上",IF(T108&gt;30,"30-40岁",IF(T108&gt;25,"25-30岁","25岁以下")))</f>
        <v>41</v>
      </c>
      <c r="V108" s="6">
        <v>17707126064</v>
      </c>
      <c r="W108" t="s" s="2">
        <v>969</v>
      </c>
      <c r="X108" t="s" s="12">
        <v>43</v>
      </c>
      <c r="Y108" t="s" s="12">
        <v>970</v>
      </c>
      <c r="Z108" t="s" s="2">
        <v>820</v>
      </c>
      <c r="AA108" t="s" s="2">
        <v>60</v>
      </c>
      <c r="AB108" t="s" s="2">
        <v>47</v>
      </c>
      <c r="AC108" s="27">
        <v>39967</v>
      </c>
      <c r="AD108" t="s" s="12">
        <v>935</v>
      </c>
      <c r="AE108" t="s" s="12">
        <v>971</v>
      </c>
      <c r="AF108" s="6">
        <v>15827500325</v>
      </c>
      <c r="AG108" s="27">
        <v>43240</v>
      </c>
      <c r="AH108" s="27">
        <v>44336</v>
      </c>
      <c r="AI108" t="s" s="2">
        <v>50</v>
      </c>
      <c r="AJ108" s="31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 ht="15" customHeight="1" hidden="1">
      <c r="A109" s="6">
        <v>108</v>
      </c>
      <c r="B109" t="s" s="2">
        <v>31</v>
      </c>
      <c r="C109" t="s" s="2">
        <v>189</v>
      </c>
      <c r="D109" t="s" s="2">
        <v>79</v>
      </c>
      <c r="E109" t="s" s="2">
        <v>972</v>
      </c>
      <c r="F109" t="s" s="2">
        <v>64</v>
      </c>
      <c r="G109" t="s" s="2">
        <v>65</v>
      </c>
      <c r="H109" t="s" s="2">
        <v>973</v>
      </c>
      <c r="I109" t="s" s="2">
        <v>37</v>
      </c>
      <c r="J109" t="s" s="2">
        <v>81</v>
      </c>
      <c r="K109" s="27">
        <v>43159</v>
      </c>
      <c r="L109" s="38">
        <f>(O109-K109)/365</f>
        <v>0.252054794520548</v>
      </c>
      <c r="M109" t="s" s="2">
        <f>IF(L109&gt;5,"5年以上",IF(L109&gt;2,"2-5年",IF(L109&gt;1,"1-2年",IF(L109&gt;0.5,"6-12个月",IF(L109&gt;0.25,"3-6个月","0-3个月")))))</f>
        <v>66</v>
      </c>
      <c r="N109" t="s" s="2">
        <v>433</v>
      </c>
      <c r="O109" s="27">
        <v>43251</v>
      </c>
      <c r="P109" s="26"/>
      <c r="Q109" s="26"/>
      <c r="R109" s="27">
        <v>43252</v>
      </c>
      <c r="S109" s="27">
        <v>35262</v>
      </c>
      <c r="T109" s="6">
        <f>ROUND(DAYS360(S109,TODAY(),0)/360,2)</f>
        <v>22.26</v>
      </c>
      <c r="U109" t="s" s="2">
        <f>IF(T109&gt;40,"40岁以上",IF(T109&gt;30,"30-40岁",IF(T109&gt;25,"25-30岁","25岁以下")))</f>
        <v>83</v>
      </c>
      <c r="V109" s="6">
        <v>13871924589</v>
      </c>
      <c r="W109" t="s" s="2">
        <v>974</v>
      </c>
      <c r="X109" t="s" s="12">
        <v>43</v>
      </c>
      <c r="Y109" t="s" s="12">
        <v>176</v>
      </c>
      <c r="Z109" s="26"/>
      <c r="AA109" s="26"/>
      <c r="AB109" t="s" s="2">
        <v>47</v>
      </c>
      <c r="AC109" s="27">
        <v>41068</v>
      </c>
      <c r="AD109" t="s" s="12">
        <v>975</v>
      </c>
      <c r="AE109" t="s" s="12">
        <v>975</v>
      </c>
      <c r="AF109" s="6">
        <v>13797212976</v>
      </c>
      <c r="AG109" s="33">
        <v>43159</v>
      </c>
      <c r="AH109" s="33">
        <v>44255</v>
      </c>
      <c r="AI109" t="s" s="2">
        <v>50</v>
      </c>
      <c r="AJ109" s="31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 ht="15" customHeight="1" hidden="1">
      <c r="A110" s="6">
        <v>109</v>
      </c>
      <c r="B110" t="s" s="14">
        <v>31</v>
      </c>
      <c r="C110" t="s" s="14">
        <v>366</v>
      </c>
      <c r="D110" s="45"/>
      <c r="E110" t="s" s="14">
        <v>976</v>
      </c>
      <c r="F110" t="s" s="14">
        <v>411</v>
      </c>
      <c r="G110" t="s" s="14">
        <v>65</v>
      </c>
      <c r="H110" t="s" s="14">
        <v>976</v>
      </c>
      <c r="I110" t="s" s="14">
        <v>37</v>
      </c>
      <c r="J110" t="s" s="14">
        <v>38</v>
      </c>
      <c r="K110" s="46">
        <v>42562</v>
      </c>
      <c r="L110" s="47">
        <f>(O110-K110)/365</f>
        <v>1.638356164383562</v>
      </c>
      <c r="M110" t="s" s="14">
        <f>IF(L110&gt;5,"5年以上",IF(L110&gt;2,"2-5年",IF(L110&gt;1,"1-2年",IF(L110&gt;0.5,"6-12个月",IF(L110&gt;0.25,"3-6个月","0-3个月")))))</f>
        <v>55</v>
      </c>
      <c r="N110" t="s" s="14">
        <v>433</v>
      </c>
      <c r="O110" s="46">
        <v>43160</v>
      </c>
      <c r="P110" s="46"/>
      <c r="Q110" s="46"/>
      <c r="R110" s="46">
        <v>43160</v>
      </c>
      <c r="S110" s="46">
        <v>30621</v>
      </c>
      <c r="T110" s="16">
        <f>ROUND(DAYS360(S110,TODAY(),0)/360,2)</f>
        <v>34.97</v>
      </c>
      <c r="U110" t="s" s="14">
        <f>IF(T110&gt;40,"40岁以上",IF(T110&gt;30,"30-40岁",IF(T110&gt;25,"25-30岁","25岁以下")))</f>
        <v>136</v>
      </c>
      <c r="V110" s="16">
        <v>13607288568</v>
      </c>
      <c r="W110" t="s" s="14">
        <v>977</v>
      </c>
      <c r="X110" t="s" s="14">
        <v>978</v>
      </c>
      <c r="Y110" t="s" s="14">
        <v>979</v>
      </c>
      <c r="Z110" t="s" s="14">
        <v>980</v>
      </c>
      <c r="AA110" t="s" s="14">
        <v>46</v>
      </c>
      <c r="AB110" t="s" s="14">
        <v>47</v>
      </c>
      <c r="AC110" s="45"/>
      <c r="AD110" t="s" s="14">
        <v>981</v>
      </c>
      <c r="AE110" t="s" s="14">
        <v>982</v>
      </c>
      <c r="AF110" s="16">
        <v>13469806744</v>
      </c>
      <c r="AG110" t="s" s="14">
        <v>983</v>
      </c>
      <c r="AH110" t="s" s="14">
        <v>984</v>
      </c>
      <c r="AI110" t="s" s="14">
        <v>50</v>
      </c>
      <c r="AJ110" s="31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 ht="15" customHeight="1" hidden="1">
      <c r="A111" s="6">
        <v>110</v>
      </c>
      <c r="B111" t="s" s="14">
        <v>31</v>
      </c>
      <c r="C111" t="s" s="14">
        <v>31</v>
      </c>
      <c r="D111" s="45"/>
      <c r="E111" t="s" s="14">
        <v>985</v>
      </c>
      <c r="F111" t="s" s="14">
        <v>986</v>
      </c>
      <c r="G111" t="s" s="14">
        <v>65</v>
      </c>
      <c r="H111" t="s" s="14">
        <v>985</v>
      </c>
      <c r="I111" t="s" s="14">
        <v>37</v>
      </c>
      <c r="J111" t="s" s="14">
        <v>81</v>
      </c>
      <c r="K111" s="46">
        <v>42418</v>
      </c>
      <c r="L111" s="47">
        <f>(O111-K111)/365</f>
        <v>2.117808219178082</v>
      </c>
      <c r="M111" t="s" s="14">
        <v>987</v>
      </c>
      <c r="N111" t="s" s="14">
        <v>433</v>
      </c>
      <c r="O111" s="46">
        <v>43191</v>
      </c>
      <c r="P111" s="46"/>
      <c r="Q111" s="46"/>
      <c r="R111" s="46">
        <v>43191</v>
      </c>
      <c r="S111" s="46">
        <v>32309</v>
      </c>
      <c r="T111" s="16">
        <f>ROUND(DAYS360(S111,TODAY(),0)/360,2)</f>
        <v>30.35</v>
      </c>
      <c r="U111" t="s" s="14">
        <f>IF(T111&gt;40,"40岁以上",IF(T111&gt;30,"30-40岁",IF(T111&gt;25,"25-30岁","25岁以下")))</f>
        <v>136</v>
      </c>
      <c r="V111" t="s" s="14">
        <v>988</v>
      </c>
      <c r="W111" t="s" s="14">
        <v>989</v>
      </c>
      <c r="X111" t="s" s="14">
        <v>43</v>
      </c>
      <c r="Y111" t="s" s="14">
        <v>990</v>
      </c>
      <c r="Z111" s="45"/>
      <c r="AA111" t="s" s="14">
        <v>139</v>
      </c>
      <c r="AB111" t="s" s="14">
        <v>47</v>
      </c>
      <c r="AC111" s="45"/>
      <c r="AD111" t="s" s="14">
        <v>991</v>
      </c>
      <c r="AE111" t="s" s="14">
        <v>992</v>
      </c>
      <c r="AF111" t="s" s="14">
        <v>993</v>
      </c>
      <c r="AG111" t="s" s="14">
        <v>994</v>
      </c>
      <c r="AH111" t="s" s="14">
        <v>995</v>
      </c>
      <c r="AI111" t="s" s="14">
        <v>50</v>
      </c>
      <c r="AJ111" s="31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 ht="15" customHeight="1" hidden="1">
      <c r="A112" s="6">
        <v>111</v>
      </c>
      <c r="B112" t="s" s="14">
        <v>31</v>
      </c>
      <c r="C112" t="s" s="14">
        <v>366</v>
      </c>
      <c r="D112" s="45"/>
      <c r="E112" t="s" s="14">
        <v>996</v>
      </c>
      <c r="F112" t="s" s="14">
        <v>997</v>
      </c>
      <c r="G112" t="s" s="14">
        <v>65</v>
      </c>
      <c r="H112" t="s" s="14">
        <v>996</v>
      </c>
      <c r="I112" t="s" s="14">
        <v>37</v>
      </c>
      <c r="J112" t="s" s="14">
        <v>38</v>
      </c>
      <c r="K112" s="46">
        <v>42299</v>
      </c>
      <c r="L112" s="47">
        <f>(O112-K112)/365</f>
        <v>2.443835616438356</v>
      </c>
      <c r="M112" t="s" s="14">
        <f>IF(L112&gt;5,"5年以上",IF(L112&gt;2,"2-5年",IF(L112&gt;1,"1-2年",IF(L112&gt;0.5,"6-12个月",IF(L112&gt;0.25,"3-6个月","0-3个月")))))</f>
        <v>121</v>
      </c>
      <c r="N112" t="s" s="14">
        <v>433</v>
      </c>
      <c r="O112" s="46">
        <v>43191</v>
      </c>
      <c r="P112" s="46"/>
      <c r="Q112" s="46"/>
      <c r="R112" s="46">
        <v>43191</v>
      </c>
      <c r="S112" s="46">
        <v>34465</v>
      </c>
      <c r="T112" s="16">
        <f>ROUND(DAYS360(S112,TODAY(),0)/360,2)</f>
        <v>24.44</v>
      </c>
      <c r="U112" t="s" s="14">
        <f>IF(T112&gt;40,"40岁以上",IF(T112&gt;30,"30-40岁",IF(T112&gt;25,"25-30岁","25岁以下")))</f>
        <v>83</v>
      </c>
      <c r="V112" t="s" s="14">
        <v>998</v>
      </c>
      <c r="W112" t="s" s="14">
        <v>999</v>
      </c>
      <c r="X112" t="s" s="14">
        <v>43</v>
      </c>
      <c r="Y112" t="s" s="14">
        <v>580</v>
      </c>
      <c r="Z112" t="s" s="14">
        <v>218</v>
      </c>
      <c r="AA112" t="s" s="14">
        <v>46</v>
      </c>
      <c r="AB112" t="s" s="14">
        <v>47</v>
      </c>
      <c r="AC112" s="46">
        <v>42185</v>
      </c>
      <c r="AD112" t="s" s="14">
        <v>1000</v>
      </c>
      <c r="AE112" t="s" s="14">
        <v>1001</v>
      </c>
      <c r="AF112" t="s" s="14">
        <v>1002</v>
      </c>
      <c r="AG112" t="s" s="14">
        <v>1003</v>
      </c>
      <c r="AH112" t="s" s="14">
        <v>1004</v>
      </c>
      <c r="AI112" t="s" s="14">
        <v>50</v>
      </c>
      <c r="AJ112" s="31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 ht="15" customHeight="1" hidden="1">
      <c r="A113" s="6">
        <v>112</v>
      </c>
      <c r="B113" t="s" s="14">
        <v>31</v>
      </c>
      <c r="C113" t="s" s="14">
        <v>366</v>
      </c>
      <c r="D113" s="45"/>
      <c r="E113" t="s" s="14">
        <v>1005</v>
      </c>
      <c r="F113" t="s" s="14">
        <v>411</v>
      </c>
      <c r="G113" t="s" s="14">
        <v>65</v>
      </c>
      <c r="H113" t="s" s="14">
        <v>1005</v>
      </c>
      <c r="I113" t="s" s="14">
        <v>37</v>
      </c>
      <c r="J113" t="s" s="14">
        <v>38</v>
      </c>
      <c r="K113" s="46">
        <v>43171</v>
      </c>
      <c r="L113" s="47">
        <f>(O113-K113)/365</f>
        <v>0.0958904109589041</v>
      </c>
      <c r="M113" t="s" s="14">
        <v>1006</v>
      </c>
      <c r="N113" t="s" s="14">
        <v>433</v>
      </c>
      <c r="O113" s="46">
        <v>43206</v>
      </c>
      <c r="P113" s="46"/>
      <c r="Q113" s="46"/>
      <c r="R113" s="46">
        <v>43206</v>
      </c>
      <c r="S113" s="46">
        <v>23836</v>
      </c>
      <c r="T113" s="16">
        <f>ROUND(DAYS360(S113,TODAY(),0)/360,2)</f>
        <v>53.54</v>
      </c>
      <c r="U113" t="s" s="14">
        <f>IF(T113&gt;40,"40岁以上",IF(T113&gt;30,"30-40岁",IF(T113&gt;25,"25-30岁","25岁以下")))</f>
        <v>1007</v>
      </c>
      <c r="V113" t="s" s="14">
        <v>1008</v>
      </c>
      <c r="W113" t="s" s="14">
        <v>1009</v>
      </c>
      <c r="X113" t="s" s="14">
        <v>43</v>
      </c>
      <c r="Y113" s="45"/>
      <c r="Z113" s="45"/>
      <c r="AA113" t="s" s="14">
        <v>69</v>
      </c>
      <c r="AB113" t="s" s="14">
        <v>47</v>
      </c>
      <c r="AC113" s="45"/>
      <c r="AD113" t="s" s="14">
        <v>1010</v>
      </c>
      <c r="AE113" t="s" s="14">
        <v>1011</v>
      </c>
      <c r="AF113" s="16">
        <v>13971314627</v>
      </c>
      <c r="AG113" t="s" s="14">
        <v>1012</v>
      </c>
      <c r="AH113" t="s" s="14">
        <v>1013</v>
      </c>
      <c r="AI113" t="s" s="14">
        <v>50</v>
      </c>
      <c r="AJ113" s="31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 ht="15" customHeight="1" hidden="1">
      <c r="A114" s="6">
        <v>113</v>
      </c>
      <c r="B114" t="s" s="14">
        <v>31</v>
      </c>
      <c r="C114" t="s" s="14">
        <v>366</v>
      </c>
      <c r="D114" s="45"/>
      <c r="E114" t="s" s="14">
        <v>1014</v>
      </c>
      <c r="F114" t="s" s="14">
        <v>411</v>
      </c>
      <c r="G114" t="s" s="14">
        <v>65</v>
      </c>
      <c r="H114" t="s" s="14">
        <v>1014</v>
      </c>
      <c r="I114" t="s" s="14">
        <v>37</v>
      </c>
      <c r="J114" t="s" s="14">
        <v>38</v>
      </c>
      <c r="K114" s="46">
        <v>42562</v>
      </c>
      <c r="L114" s="47">
        <f>(O114-K114)/365</f>
        <v>1.808219178082192</v>
      </c>
      <c r="M114" t="s" s="14">
        <f>IF(L114&gt;5,"5年以上",IF(L114&gt;2,"2-5年",IF(L114&gt;1,"1-2年",IF(L114&gt;0.5,"6-12个月",IF(L114&gt;0.25,"3-6个月","0-3个月")))))</f>
        <v>55</v>
      </c>
      <c r="N114" t="s" s="14">
        <v>433</v>
      </c>
      <c r="O114" s="46">
        <v>43222</v>
      </c>
      <c r="P114" s="46"/>
      <c r="Q114" s="46"/>
      <c r="R114" s="46">
        <v>43222</v>
      </c>
      <c r="S114" s="46">
        <v>34206</v>
      </c>
      <c r="T114" s="16">
        <f>ROUND(DAYS360(S114,TODAY(),0)/360,2)</f>
        <v>25.15</v>
      </c>
      <c r="U114" t="s" s="14">
        <f>IF(T114&gt;40,"40岁以上",IF(T114&gt;30,"30-40岁",IF(T114&gt;25,"25-30岁","25岁以下")))</f>
        <v>41</v>
      </c>
      <c r="V114" s="16">
        <v>15111177880</v>
      </c>
      <c r="W114" t="s" s="14">
        <v>1015</v>
      </c>
      <c r="X114" t="s" s="14">
        <v>1016</v>
      </c>
      <c r="Y114" t="s" s="14">
        <v>1017</v>
      </c>
      <c r="Z114" t="s" s="14">
        <v>161</v>
      </c>
      <c r="AA114" t="s" s="14">
        <v>60</v>
      </c>
      <c r="AB114" t="s" s="14">
        <v>47</v>
      </c>
      <c r="AC114" s="45"/>
      <c r="AD114" t="s" s="14">
        <v>1010</v>
      </c>
      <c r="AE114" t="s" s="14">
        <v>1018</v>
      </c>
      <c r="AF114" s="16">
        <v>13733521558</v>
      </c>
      <c r="AG114" t="s" s="14">
        <v>1019</v>
      </c>
      <c r="AH114" t="s" s="14">
        <v>1020</v>
      </c>
      <c r="AI114" t="s" s="14">
        <v>50</v>
      </c>
      <c r="AJ114" s="31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 ht="15" customHeight="1" hidden="1">
      <c r="A115" s="6">
        <v>114</v>
      </c>
      <c r="B115" t="s" s="2">
        <v>31</v>
      </c>
      <c r="C115" t="s" s="2">
        <v>189</v>
      </c>
      <c r="D115" t="s" s="2">
        <v>79</v>
      </c>
      <c r="E115" t="s" s="2">
        <v>1021</v>
      </c>
      <c r="F115" t="s" s="2">
        <v>64</v>
      </c>
      <c r="G115" t="s" s="2">
        <v>65</v>
      </c>
      <c r="H115" t="s" s="2">
        <v>196</v>
      </c>
      <c r="I115" t="s" s="2">
        <v>37</v>
      </c>
      <c r="J115" t="s" s="2">
        <v>38</v>
      </c>
      <c r="K115" s="27">
        <v>43186</v>
      </c>
      <c r="L115" s="6">
        <v>0.19</v>
      </c>
      <c r="M115" t="s" s="2">
        <v>73</v>
      </c>
      <c r="N115" t="s" s="2">
        <v>433</v>
      </c>
      <c r="O115" s="27">
        <v>43254</v>
      </c>
      <c r="P115" s="26"/>
      <c r="Q115" s="26"/>
      <c r="R115" s="27">
        <v>43255</v>
      </c>
      <c r="S115" s="27">
        <v>34243</v>
      </c>
      <c r="T115" s="6">
        <f>ROUND(DAYS360(S115,TODAY(),0)/360,2)</f>
        <v>25.05</v>
      </c>
      <c r="U115" t="s" s="2">
        <f>IF(T115&gt;40,"40岁以上",IF(T115&gt;30,"30-40岁",IF(T115&gt;25,"25-30岁","25岁以下")))</f>
        <v>41</v>
      </c>
      <c r="V115" s="6">
        <v>13797128413</v>
      </c>
      <c r="W115" t="s" s="2">
        <v>1022</v>
      </c>
      <c r="X115" t="s" s="12">
        <v>43</v>
      </c>
      <c r="Y115" t="s" s="12">
        <v>1023</v>
      </c>
      <c r="Z115" s="26"/>
      <c r="AA115" s="31"/>
      <c r="AB115" t="s" s="2">
        <v>47</v>
      </c>
      <c r="AC115" s="37"/>
      <c r="AD115" t="s" s="12">
        <v>1024</v>
      </c>
      <c r="AE115" t="s" s="12">
        <v>1025</v>
      </c>
      <c r="AF115" s="6">
        <v>15098057084</v>
      </c>
      <c r="AG115" s="27">
        <v>43186</v>
      </c>
      <c r="AH115" s="27">
        <v>44283</v>
      </c>
      <c r="AI115" t="s" s="2">
        <v>50</v>
      </c>
      <c r="AJ115" s="31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 ht="15" customHeight="1" hidden="1">
      <c r="A116" s="6">
        <v>115</v>
      </c>
      <c r="B116" t="s" s="2">
        <v>31</v>
      </c>
      <c r="C116" t="s" s="2">
        <v>827</v>
      </c>
      <c r="D116" t="s" s="2">
        <v>79</v>
      </c>
      <c r="E116" t="s" s="2">
        <v>1026</v>
      </c>
      <c r="F116" t="s" s="2">
        <v>64</v>
      </c>
      <c r="G116" t="s" s="2">
        <v>65</v>
      </c>
      <c r="H116" t="s" s="2">
        <v>694</v>
      </c>
      <c r="I116" t="s" s="2">
        <v>37</v>
      </c>
      <c r="J116" t="s" s="2">
        <v>38</v>
      </c>
      <c r="K116" s="27">
        <v>43262</v>
      </c>
      <c r="L116" s="6">
        <v>0.01</v>
      </c>
      <c r="M116" t="s" s="2">
        <v>73</v>
      </c>
      <c r="N116" t="s" s="2">
        <v>433</v>
      </c>
      <c r="O116" t="s" s="2">
        <v>605</v>
      </c>
      <c r="P116" s="26"/>
      <c r="Q116" s="26"/>
      <c r="R116" s="27">
        <v>43265</v>
      </c>
      <c r="S116" s="27">
        <v>33817</v>
      </c>
      <c r="T116" s="6">
        <f>ROUND(DAYS360(S116,TODAY(),0)/360,2)</f>
        <v>26.22</v>
      </c>
      <c r="U116" t="s" s="2">
        <f>IF(T116&gt;40,"40岁以上",IF(T116&gt;30,"30-40岁",IF(T116&gt;25,"25-30岁","25岁以下")))</f>
        <v>41</v>
      </c>
      <c r="V116" s="6">
        <v>15997483624</v>
      </c>
      <c r="W116" t="s" s="2">
        <v>1027</v>
      </c>
      <c r="X116" t="s" s="12">
        <v>43</v>
      </c>
      <c r="Y116" t="s" s="12">
        <v>1028</v>
      </c>
      <c r="Z116" t="s" s="2">
        <v>218</v>
      </c>
      <c r="AA116" t="s" s="2">
        <v>46</v>
      </c>
      <c r="AB116" t="s" s="2">
        <v>47</v>
      </c>
      <c r="AC116" s="27">
        <v>41821</v>
      </c>
      <c r="AD116" t="s" s="12">
        <v>1029</v>
      </c>
      <c r="AE116" t="s" s="12">
        <v>1030</v>
      </c>
      <c r="AF116" s="6">
        <v>13797127081</v>
      </c>
      <c r="AG116" s="27">
        <v>43262</v>
      </c>
      <c r="AH116" s="27">
        <v>44358</v>
      </c>
      <c r="AI116" t="s" s="2">
        <v>50</v>
      </c>
      <c r="AJ116" s="31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 ht="15" customHeight="1" hidden="1">
      <c r="A117" s="6">
        <v>116</v>
      </c>
      <c r="B117" t="s" s="2">
        <v>31</v>
      </c>
      <c r="C117" t="s" s="2">
        <v>119</v>
      </c>
      <c r="D117" t="s" s="2">
        <v>51</v>
      </c>
      <c r="E117" t="s" s="2">
        <v>1031</v>
      </c>
      <c r="F117" t="s" s="2">
        <v>64</v>
      </c>
      <c r="G117" t="s" s="2">
        <v>65</v>
      </c>
      <c r="H117" t="s" s="2">
        <v>147</v>
      </c>
      <c r="I117" t="s" s="2">
        <v>37</v>
      </c>
      <c r="J117" t="s" s="2">
        <v>81</v>
      </c>
      <c r="K117" s="27">
        <v>43241</v>
      </c>
      <c r="L117" s="6">
        <v>0.06</v>
      </c>
      <c r="M117" t="s" s="2">
        <v>73</v>
      </c>
      <c r="N117" t="s" s="2">
        <v>433</v>
      </c>
      <c r="O117" s="27">
        <v>43263</v>
      </c>
      <c r="P117" s="26"/>
      <c r="Q117" s="26"/>
      <c r="R117" s="27">
        <v>43265</v>
      </c>
      <c r="S117" s="27">
        <v>36103</v>
      </c>
      <c r="T117" s="6">
        <f>ROUND(DAYS360(S117,TODAY(),0)/360,2)</f>
        <v>19.96</v>
      </c>
      <c r="U117" t="s" s="2">
        <f>IF(T117&gt;40,"40岁以上",IF(T117&gt;30,"30-40岁",IF(T117&gt;25,"25-30岁","25岁以下")))</f>
        <v>83</v>
      </c>
      <c r="V117" s="6">
        <v>15172205440</v>
      </c>
      <c r="W117" t="s" s="2">
        <v>1032</v>
      </c>
      <c r="X117" t="s" s="12">
        <v>43</v>
      </c>
      <c r="Y117" t="s" s="12">
        <v>903</v>
      </c>
      <c r="Z117" t="s" s="2">
        <v>1033</v>
      </c>
      <c r="AA117" t="s" s="2">
        <v>60</v>
      </c>
      <c r="AB117" t="s" s="2">
        <v>47</v>
      </c>
      <c r="AC117" s="32">
        <v>39602</v>
      </c>
      <c r="AD117" t="s" s="12">
        <v>1034</v>
      </c>
      <c r="AE117" t="s" s="12">
        <v>1035</v>
      </c>
      <c r="AF117" s="6">
        <v>13647121972</v>
      </c>
      <c r="AG117" s="27">
        <v>43241</v>
      </c>
      <c r="AH117" s="27">
        <v>44337</v>
      </c>
      <c r="AI117" t="s" s="2">
        <v>50</v>
      </c>
      <c r="AJ117" s="31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 ht="15" customHeight="1" hidden="1">
      <c r="A118" s="6">
        <v>117</v>
      </c>
      <c r="B118" t="s" s="2">
        <v>31</v>
      </c>
      <c r="C118" t="s" s="2">
        <v>827</v>
      </c>
      <c r="D118" t="s" s="2">
        <v>51</v>
      </c>
      <c r="E118" t="s" s="2">
        <v>1036</v>
      </c>
      <c r="F118" t="s" s="2">
        <v>64</v>
      </c>
      <c r="G118" t="s" s="2">
        <v>65</v>
      </c>
      <c r="H118" t="s" s="2">
        <v>52</v>
      </c>
      <c r="I118" t="s" s="2">
        <v>37</v>
      </c>
      <c r="J118" t="s" s="2">
        <v>38</v>
      </c>
      <c r="K118" s="27">
        <v>43261</v>
      </c>
      <c r="L118" s="6">
        <v>0.01</v>
      </c>
      <c r="M118" t="s" s="2">
        <v>73</v>
      </c>
      <c r="N118" t="s" s="2">
        <v>433</v>
      </c>
      <c r="O118" t="s" s="2">
        <v>605</v>
      </c>
      <c r="P118" s="26"/>
      <c r="Q118" s="26"/>
      <c r="R118" s="27">
        <v>43266</v>
      </c>
      <c r="S118" s="27">
        <v>32203</v>
      </c>
      <c r="T118" s="6">
        <f>ROUND(DAYS360(S118,TODAY(),0)/360,2)</f>
        <v>30.64</v>
      </c>
      <c r="U118" t="s" s="2">
        <f>IF(T118&gt;40,"40岁以上",IF(T118&gt;30,"30-40岁",IF(T118&gt;25,"25-30岁","25岁以下")))</f>
        <v>136</v>
      </c>
      <c r="V118" s="6">
        <v>18671255478</v>
      </c>
      <c r="W118" t="s" s="2">
        <v>1037</v>
      </c>
      <c r="X118" t="s" s="12">
        <v>43</v>
      </c>
      <c r="Y118" t="s" s="12">
        <v>1038</v>
      </c>
      <c r="Z118" s="26"/>
      <c r="AA118" t="s" s="2">
        <v>69</v>
      </c>
      <c r="AB118" t="s" s="2">
        <v>47</v>
      </c>
      <c r="AC118" s="27">
        <v>38899</v>
      </c>
      <c r="AD118" t="s" s="12">
        <v>1039</v>
      </c>
      <c r="AE118" t="s" s="12">
        <v>1040</v>
      </c>
      <c r="AF118" s="6">
        <v>15571264596</v>
      </c>
      <c r="AG118" s="27">
        <v>43261</v>
      </c>
      <c r="AH118" s="27">
        <v>44357</v>
      </c>
      <c r="AI118" t="s" s="2">
        <v>50</v>
      </c>
      <c r="AJ118" s="31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 ht="15" customHeight="1" hidden="1">
      <c r="A119" s="6">
        <v>118</v>
      </c>
      <c r="B119" t="s" s="2">
        <v>31</v>
      </c>
      <c r="C119" t="s" s="2">
        <v>119</v>
      </c>
      <c r="D119" t="s" s="2">
        <v>79</v>
      </c>
      <c r="E119" t="s" s="2">
        <v>1041</v>
      </c>
      <c r="F119" t="s" s="2">
        <v>64</v>
      </c>
      <c r="G119" t="s" s="2">
        <v>65</v>
      </c>
      <c r="H119" t="s" s="2">
        <v>33</v>
      </c>
      <c r="I119" t="s" s="2">
        <v>37</v>
      </c>
      <c r="J119" t="s" s="2">
        <v>38</v>
      </c>
      <c r="K119" s="27">
        <v>43262</v>
      </c>
      <c r="L119" s="6">
        <v>0.01</v>
      </c>
      <c r="M119" t="s" s="2">
        <v>73</v>
      </c>
      <c r="N119" t="s" s="2">
        <v>433</v>
      </c>
      <c r="O119" t="s" s="2">
        <v>605</v>
      </c>
      <c r="P119" s="26"/>
      <c r="Q119" s="26"/>
      <c r="R119" s="27">
        <v>43266</v>
      </c>
      <c r="S119" s="27">
        <v>34925</v>
      </c>
      <c r="T119" s="6">
        <f>ROUND(DAYS360(S119,TODAY(),0)/360,2)</f>
        <v>23.18</v>
      </c>
      <c r="U119" t="s" s="2">
        <f>IF(T119&gt;40,"40岁以上",IF(T119&gt;30,"30-40岁",IF(T119&gt;25,"25-30岁","25岁以下")))</f>
        <v>83</v>
      </c>
      <c r="V119" s="6">
        <v>18975045351</v>
      </c>
      <c r="W119" t="s" s="2">
        <v>1042</v>
      </c>
      <c r="X119" t="s" s="12">
        <v>1043</v>
      </c>
      <c r="Y119" t="s" s="12">
        <v>1044</v>
      </c>
      <c r="Z119" t="s" s="2">
        <v>708</v>
      </c>
      <c r="AA119" t="s" s="2">
        <v>60</v>
      </c>
      <c r="AB119" t="s" s="2">
        <v>47</v>
      </c>
      <c r="AC119" s="33">
        <v>41061</v>
      </c>
      <c r="AD119" t="s" s="12">
        <v>1045</v>
      </c>
      <c r="AE119" t="s" s="2">
        <v>1046</v>
      </c>
      <c r="AF119" s="6">
        <v>18975045351</v>
      </c>
      <c r="AG119" s="27">
        <v>43262</v>
      </c>
      <c r="AH119" s="27">
        <v>44358</v>
      </c>
      <c r="AI119" t="s" s="2">
        <v>50</v>
      </c>
      <c r="AJ119" s="31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 ht="15" customHeight="1" hidden="1">
      <c r="A120" s="6">
        <v>119</v>
      </c>
      <c r="B120" t="s" s="2">
        <v>31</v>
      </c>
      <c r="C120" t="s" s="2">
        <v>827</v>
      </c>
      <c r="D120" t="s" s="2">
        <v>79</v>
      </c>
      <c r="E120" t="s" s="2">
        <v>1047</v>
      </c>
      <c r="F120" t="s" s="2">
        <v>64</v>
      </c>
      <c r="G120" t="s" s="2">
        <v>65</v>
      </c>
      <c r="H120" t="s" s="2">
        <v>694</v>
      </c>
      <c r="I120" t="s" s="2">
        <v>37</v>
      </c>
      <c r="J120" t="s" s="2">
        <v>38</v>
      </c>
      <c r="K120" s="27">
        <v>43192</v>
      </c>
      <c r="L120" s="6">
        <v>0.25</v>
      </c>
      <c r="M120" t="s" s="2">
        <v>73</v>
      </c>
      <c r="N120" t="s" s="2">
        <v>433</v>
      </c>
      <c r="O120" s="27">
        <v>43281</v>
      </c>
      <c r="P120" s="26"/>
      <c r="Q120" s="26"/>
      <c r="R120" s="27">
        <v>43283</v>
      </c>
      <c r="S120" s="27">
        <v>34146</v>
      </c>
      <c r="T120" s="6">
        <f>ROUND(DAYS360(S120,TODAY(),0)/360,2)</f>
        <v>25.32</v>
      </c>
      <c r="U120" t="s" s="2">
        <f>IF(T120&gt;40,"40岁以上",IF(T120&gt;30,"30-40岁",IF(T120&gt;25,"25-30岁","25岁以下")))</f>
        <v>41</v>
      </c>
      <c r="V120" s="6">
        <v>18571571233</v>
      </c>
      <c r="W120" t="s" s="2">
        <v>1048</v>
      </c>
      <c r="X120" t="s" s="12">
        <v>43</v>
      </c>
      <c r="Y120" t="s" s="12">
        <v>324</v>
      </c>
      <c r="Z120" s="26"/>
      <c r="AA120" t="s" s="2">
        <v>69</v>
      </c>
      <c r="AB120" t="s" s="2">
        <v>47</v>
      </c>
      <c r="AC120" s="27">
        <v>41062</v>
      </c>
      <c r="AD120" t="s" s="12">
        <v>1049</v>
      </c>
      <c r="AE120" t="s" s="12">
        <v>1050</v>
      </c>
      <c r="AF120" s="6">
        <v>15337320861</v>
      </c>
      <c r="AG120" s="27">
        <v>43192</v>
      </c>
      <c r="AH120" s="27">
        <v>44288</v>
      </c>
      <c r="AI120" t="s" s="2">
        <v>50</v>
      </c>
      <c r="AJ120" s="31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 ht="15" customHeight="1" hidden="1">
      <c r="A121" s="6">
        <v>120</v>
      </c>
      <c r="B121" t="s" s="2">
        <v>31</v>
      </c>
      <c r="C121" t="s" s="2">
        <v>189</v>
      </c>
      <c r="D121" t="s" s="2">
        <v>79</v>
      </c>
      <c r="E121" t="s" s="2">
        <v>973</v>
      </c>
      <c r="F121" t="s" s="2">
        <v>64</v>
      </c>
      <c r="G121" t="s" s="2">
        <v>65</v>
      </c>
      <c r="H121" t="s" s="2">
        <v>196</v>
      </c>
      <c r="I121" t="s" s="2">
        <v>37</v>
      </c>
      <c r="J121" t="s" s="2">
        <v>38</v>
      </c>
      <c r="K121" s="27">
        <v>42670</v>
      </c>
      <c r="L121" s="6">
        <v>1.69</v>
      </c>
      <c r="M121" t="s" s="2">
        <v>55</v>
      </c>
      <c r="N121" t="s" s="2">
        <v>433</v>
      </c>
      <c r="O121" s="27">
        <v>43220</v>
      </c>
      <c r="P121" s="26"/>
      <c r="Q121" s="26"/>
      <c r="R121" s="27">
        <v>43287</v>
      </c>
      <c r="S121" s="27">
        <v>32892</v>
      </c>
      <c r="T121" s="6">
        <f>ROUND(DAYS360(S121,TODAY(),0)/360,2)</f>
        <v>28.75</v>
      </c>
      <c r="U121" t="s" s="2">
        <f>IF(T121&gt;40,"40岁以上",IF(T121&gt;30,"30-40岁",IF(T121&gt;25,"25-30岁","25岁以下")))</f>
        <v>41</v>
      </c>
      <c r="V121" s="6">
        <v>13972658795</v>
      </c>
      <c r="W121" t="s" s="2">
        <v>1051</v>
      </c>
      <c r="X121" t="s" s="12">
        <v>43</v>
      </c>
      <c r="Y121" t="s" s="12">
        <v>324</v>
      </c>
      <c r="Z121" t="s" s="2">
        <v>86</v>
      </c>
      <c r="AA121" t="s" s="2">
        <v>69</v>
      </c>
      <c r="AB121" t="s" s="2">
        <v>47</v>
      </c>
      <c r="AC121" s="27"/>
      <c r="AD121" t="s" s="12">
        <v>1052</v>
      </c>
      <c r="AE121" t="s" s="12">
        <v>1053</v>
      </c>
      <c r="AF121" s="6">
        <v>13257118778</v>
      </c>
      <c r="AG121" s="33">
        <v>42670</v>
      </c>
      <c r="AH121" s="33">
        <v>43765</v>
      </c>
      <c r="AI121" t="s" s="2">
        <v>50</v>
      </c>
      <c r="AJ121" s="31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 ht="15" customHeight="1" hidden="1">
      <c r="A122" s="6">
        <v>121</v>
      </c>
      <c r="B122" t="s" s="2">
        <v>31</v>
      </c>
      <c r="C122" t="s" s="2">
        <v>119</v>
      </c>
      <c r="D122" t="s" s="2">
        <v>79</v>
      </c>
      <c r="E122" t="s" s="2">
        <v>1054</v>
      </c>
      <c r="F122" t="s" s="2">
        <v>64</v>
      </c>
      <c r="G122" t="s" s="2">
        <v>65</v>
      </c>
      <c r="H122" t="s" s="2">
        <v>33</v>
      </c>
      <c r="I122" t="s" s="2">
        <v>37</v>
      </c>
      <c r="J122" t="s" s="2">
        <v>38</v>
      </c>
      <c r="K122" s="27">
        <v>43238</v>
      </c>
      <c r="L122" s="6">
        <v>0.14</v>
      </c>
      <c r="M122" t="s" s="2">
        <v>73</v>
      </c>
      <c r="N122" t="s" s="2">
        <v>433</v>
      </c>
      <c r="O122" s="27">
        <v>43287</v>
      </c>
      <c r="P122" s="26"/>
      <c r="Q122" s="26"/>
      <c r="R122" s="27">
        <v>43291</v>
      </c>
      <c r="S122" s="27">
        <v>33556</v>
      </c>
      <c r="T122" s="6">
        <f>ROUND(DAYS360(S122,TODAY(),0)/360,2)</f>
        <v>26.93</v>
      </c>
      <c r="U122" t="s" s="2">
        <f>IF(T122&gt;40,"40岁以上",IF(T122&gt;30,"30-40岁",IF(T122&gt;25,"25-30岁","25岁以下")))</f>
        <v>41</v>
      </c>
      <c r="V122" s="6">
        <v>18772127919</v>
      </c>
      <c r="W122" t="s" s="2">
        <v>1055</v>
      </c>
      <c r="X122" t="s" s="12">
        <v>1056</v>
      </c>
      <c r="Y122" t="s" s="12">
        <v>1057</v>
      </c>
      <c r="Z122" s="26"/>
      <c r="AA122" t="s" s="2">
        <v>69</v>
      </c>
      <c r="AB122" t="s" s="2">
        <v>47</v>
      </c>
      <c r="AC122" s="26"/>
      <c r="AD122" t="s" s="12">
        <v>1058</v>
      </c>
      <c r="AE122" t="s" s="2">
        <v>1059</v>
      </c>
      <c r="AF122" s="6">
        <v>13871885881</v>
      </c>
      <c r="AG122" s="27">
        <v>43238</v>
      </c>
      <c r="AH122" s="27">
        <v>44334</v>
      </c>
      <c r="AI122" t="s" s="2">
        <v>50</v>
      </c>
      <c r="AJ122" s="31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 ht="15" customHeight="1" hidden="1">
      <c r="A123" s="6">
        <v>122</v>
      </c>
      <c r="B123" t="s" s="2">
        <v>31</v>
      </c>
      <c r="C123" t="s" s="2">
        <v>242</v>
      </c>
      <c r="D123" t="s" s="2">
        <v>51</v>
      </c>
      <c r="E123" t="s" s="2">
        <v>1060</v>
      </c>
      <c r="F123" t="s" s="2">
        <v>64</v>
      </c>
      <c r="G123" t="s" s="2">
        <v>65</v>
      </c>
      <c r="H123" t="s" s="2">
        <v>250</v>
      </c>
      <c r="I123" t="s" s="2">
        <v>37</v>
      </c>
      <c r="J123" t="s" s="2">
        <v>38</v>
      </c>
      <c r="K123" s="27">
        <v>43265</v>
      </c>
      <c r="L123" s="6">
        <v>0.07000000000000001</v>
      </c>
      <c r="M123" t="s" s="2">
        <v>73</v>
      </c>
      <c r="N123" t="s" s="2">
        <v>433</v>
      </c>
      <c r="O123" s="27">
        <v>43290</v>
      </c>
      <c r="P123" s="26"/>
      <c r="Q123" s="26"/>
      <c r="R123" s="27">
        <v>43291</v>
      </c>
      <c r="S123" s="27">
        <v>35804</v>
      </c>
      <c r="T123" s="6">
        <f>ROUND(DAYS360(S123,TODAY(),0)/360,2)</f>
        <v>20.78</v>
      </c>
      <c r="U123" t="s" s="2">
        <f>IF(T123&gt;40,"40岁以上",IF(T123&gt;30,"30-40岁",IF(T123&gt;25,"25-30岁","25岁以下")))</f>
        <v>83</v>
      </c>
      <c r="V123" s="6">
        <v>18064165617</v>
      </c>
      <c r="W123" t="s" s="2">
        <v>1061</v>
      </c>
      <c r="X123" t="s" s="12">
        <v>91</v>
      </c>
      <c r="Y123" t="s" s="2">
        <v>1062</v>
      </c>
      <c r="Z123" s="26"/>
      <c r="AA123" t="s" s="2">
        <v>139</v>
      </c>
      <c r="AB123" t="s" s="2">
        <v>47</v>
      </c>
      <c r="AC123" s="27">
        <v>41426</v>
      </c>
      <c r="AD123" t="s" s="12">
        <v>1063</v>
      </c>
      <c r="AE123" t="s" s="12">
        <v>1064</v>
      </c>
      <c r="AF123" s="6">
        <v>15826814810</v>
      </c>
      <c r="AG123" s="27">
        <v>43265</v>
      </c>
      <c r="AH123" s="27">
        <v>44361</v>
      </c>
      <c r="AI123" t="s" s="2">
        <v>50</v>
      </c>
      <c r="AJ123" s="31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 ht="15" customHeight="1" hidden="1">
      <c r="A124" s="6">
        <v>123</v>
      </c>
      <c r="B124" t="s" s="2">
        <v>31</v>
      </c>
      <c r="C124" t="s" s="2">
        <v>119</v>
      </c>
      <c r="D124" t="s" s="2">
        <v>51</v>
      </c>
      <c r="E124" t="s" s="2">
        <v>1065</v>
      </c>
      <c r="F124" t="s" s="2">
        <v>64</v>
      </c>
      <c r="G124" t="s" s="2">
        <v>65</v>
      </c>
      <c r="H124" t="s" s="2">
        <v>147</v>
      </c>
      <c r="I124" t="s" s="2">
        <v>37</v>
      </c>
      <c r="J124" t="s" s="2">
        <v>38</v>
      </c>
      <c r="K124" s="27">
        <v>43290</v>
      </c>
      <c r="L124" s="6">
        <v>0.01</v>
      </c>
      <c r="M124" t="s" s="2">
        <v>73</v>
      </c>
      <c r="N124" t="s" s="2">
        <v>433</v>
      </c>
      <c r="O124" t="s" s="2">
        <v>605</v>
      </c>
      <c r="P124" s="26"/>
      <c r="Q124" s="26"/>
      <c r="R124" s="27">
        <v>43294</v>
      </c>
      <c r="S124" s="27">
        <v>34904</v>
      </c>
      <c r="T124" s="6">
        <f>ROUND(DAYS360(S124,TODAY(),0)/360,2)</f>
        <v>23.24</v>
      </c>
      <c r="U124" t="s" s="2">
        <f>IF(T124&gt;40,"40岁以上",IF(T124&gt;30,"30-40岁",IF(T124&gt;25,"25-30岁","25岁以下")))</f>
        <v>83</v>
      </c>
      <c r="V124" s="6">
        <v>16602783624</v>
      </c>
      <c r="W124" t="s" s="2">
        <v>1066</v>
      </c>
      <c r="X124" t="s" s="12">
        <v>43</v>
      </c>
      <c r="Y124" t="s" s="12">
        <v>1067</v>
      </c>
      <c r="Z124" t="s" s="2">
        <v>1068</v>
      </c>
      <c r="AA124" t="s" s="2">
        <v>94</v>
      </c>
      <c r="AB124" t="s" s="2">
        <v>23</v>
      </c>
      <c r="AC124" s="27">
        <v>42887</v>
      </c>
      <c r="AD124" t="s" s="12">
        <v>172</v>
      </c>
      <c r="AE124" t="s" s="12">
        <v>1069</v>
      </c>
      <c r="AF124" s="6">
        <v>15171229207</v>
      </c>
      <c r="AG124" s="27">
        <v>43290</v>
      </c>
      <c r="AH124" s="27">
        <v>44386</v>
      </c>
      <c r="AI124" t="s" s="2">
        <v>50</v>
      </c>
      <c r="AJ124" s="31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 ht="15" customHeight="1" hidden="1">
      <c r="A125" s="6">
        <v>124</v>
      </c>
      <c r="B125" t="s" s="2">
        <v>31</v>
      </c>
      <c r="C125" t="s" s="2">
        <v>119</v>
      </c>
      <c r="D125" t="s" s="2">
        <v>112</v>
      </c>
      <c r="E125" t="s" s="2">
        <v>1070</v>
      </c>
      <c r="F125" t="s" s="2">
        <v>114</v>
      </c>
      <c r="G125" t="s" s="2">
        <v>65</v>
      </c>
      <c r="H125" t="s" s="2">
        <v>120</v>
      </c>
      <c r="I125" t="s" s="2">
        <v>37</v>
      </c>
      <c r="J125" t="s" s="2">
        <v>81</v>
      </c>
      <c r="K125" s="27">
        <v>43272</v>
      </c>
      <c r="L125" s="6">
        <v>0.07000000000000001</v>
      </c>
      <c r="M125" t="s" s="2">
        <v>73</v>
      </c>
      <c r="N125" t="s" s="2">
        <v>433</v>
      </c>
      <c r="O125" s="27">
        <v>43295</v>
      </c>
      <c r="P125" s="26"/>
      <c r="Q125" s="26"/>
      <c r="R125" s="27">
        <v>43297</v>
      </c>
      <c r="S125" s="27">
        <v>35357</v>
      </c>
      <c r="T125" s="6">
        <v>21.74</v>
      </c>
      <c r="U125" t="s" s="2">
        <v>83</v>
      </c>
      <c r="V125" s="6">
        <v>13307291997</v>
      </c>
      <c r="W125" t="s" s="2">
        <v>1071</v>
      </c>
      <c r="X125" t="s" s="12">
        <v>43</v>
      </c>
      <c r="Y125" t="s" s="12">
        <v>1072</v>
      </c>
      <c r="Z125" t="s" s="12">
        <v>161</v>
      </c>
      <c r="AA125" t="s" s="2">
        <v>60</v>
      </c>
      <c r="AB125" t="s" s="2">
        <v>47</v>
      </c>
      <c r="AC125" s="27">
        <v>41791</v>
      </c>
      <c r="AD125" t="s" s="2">
        <v>1073</v>
      </c>
      <c r="AE125" t="s" s="2">
        <v>1073</v>
      </c>
      <c r="AF125" s="6">
        <v>13227199830</v>
      </c>
      <c r="AG125" s="27">
        <v>43272</v>
      </c>
      <c r="AH125" s="27">
        <v>44368</v>
      </c>
      <c r="AI125" t="s" s="2">
        <v>50</v>
      </c>
      <c r="AJ125" s="31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 ht="15" customHeight="1" hidden="1">
      <c r="A126" s="6">
        <v>125</v>
      </c>
      <c r="B126" t="s" s="2">
        <v>31</v>
      </c>
      <c r="C126" t="s" s="2">
        <v>242</v>
      </c>
      <c r="D126" t="s" s="2">
        <v>101</v>
      </c>
      <c r="E126" t="s" s="2">
        <v>1074</v>
      </c>
      <c r="F126" t="s" s="2">
        <v>64</v>
      </c>
      <c r="G126" t="s" s="2">
        <v>65</v>
      </c>
      <c r="H126" t="s" s="2">
        <v>265</v>
      </c>
      <c r="I126" t="s" s="2">
        <v>37</v>
      </c>
      <c r="J126" t="s" s="2">
        <v>81</v>
      </c>
      <c r="K126" s="27">
        <v>43294</v>
      </c>
      <c r="L126" s="6">
        <v>0.01</v>
      </c>
      <c r="M126" t="s" s="2">
        <v>73</v>
      </c>
      <c r="N126" t="s" s="2">
        <v>433</v>
      </c>
      <c r="O126" t="s" s="2">
        <v>605</v>
      </c>
      <c r="P126" s="26"/>
      <c r="Q126" s="26"/>
      <c r="R126" s="27">
        <v>43297</v>
      </c>
      <c r="S126" s="27">
        <v>33227</v>
      </c>
      <c r="T126" s="6">
        <v>27.57</v>
      </c>
      <c r="U126" t="s" s="2">
        <v>41</v>
      </c>
      <c r="V126" s="6">
        <v>13995876391</v>
      </c>
      <c r="W126" t="s" s="2">
        <v>1075</v>
      </c>
      <c r="X126" t="s" s="12">
        <v>43</v>
      </c>
      <c r="Y126" t="s" s="2">
        <v>1076</v>
      </c>
      <c r="Z126" t="s" s="2">
        <v>1077</v>
      </c>
      <c r="AA126" t="s" s="2">
        <v>60</v>
      </c>
      <c r="AB126" t="s" s="2">
        <v>47</v>
      </c>
      <c r="AC126" s="27">
        <v>39234</v>
      </c>
      <c r="AD126" t="s" s="12">
        <v>1078</v>
      </c>
      <c r="AE126" t="s" s="12">
        <v>1079</v>
      </c>
      <c r="AF126" s="6">
        <v>13733437456</v>
      </c>
      <c r="AG126" s="27">
        <v>43294</v>
      </c>
      <c r="AH126" s="27">
        <v>44390</v>
      </c>
      <c r="AI126" t="s" s="2">
        <v>50</v>
      </c>
      <c r="AJ126" s="31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 ht="15" customHeight="1" hidden="1">
      <c r="A127" s="6">
        <v>126</v>
      </c>
      <c r="B127" t="s" s="2">
        <v>31</v>
      </c>
      <c r="C127" t="s" s="2">
        <v>827</v>
      </c>
      <c r="D127" t="s" s="2">
        <v>51</v>
      </c>
      <c r="E127" t="s" s="2">
        <v>1080</v>
      </c>
      <c r="F127" t="s" s="2">
        <v>64</v>
      </c>
      <c r="G127" t="s" s="2">
        <v>65</v>
      </c>
      <c r="H127" t="s" s="2">
        <v>52</v>
      </c>
      <c r="I127" t="s" s="2">
        <v>37</v>
      </c>
      <c r="J127" t="s" s="2">
        <v>38</v>
      </c>
      <c r="K127" s="27">
        <v>43292</v>
      </c>
      <c r="L127" s="6">
        <v>0.03</v>
      </c>
      <c r="M127" t="s" s="2">
        <v>73</v>
      </c>
      <c r="N127" t="s" s="2">
        <v>433</v>
      </c>
      <c r="O127" t="s" s="2">
        <v>605</v>
      </c>
      <c r="P127" s="26"/>
      <c r="Q127" s="26"/>
      <c r="R127" s="27">
        <v>43301</v>
      </c>
      <c r="S127" s="27">
        <v>33364</v>
      </c>
      <c r="T127" s="6">
        <f>ROUND(DAYS360(S127,TODAY(),0)/360,2)</f>
        <v>27.46</v>
      </c>
      <c r="U127" t="s" s="2">
        <f>IF(T127&gt;40,"40岁以上",IF(T127&gt;30,"30-40岁",IF(T127&gt;25,"25-30岁","25岁以下")))</f>
        <v>41</v>
      </c>
      <c r="V127" s="6">
        <v>18062157381</v>
      </c>
      <c r="W127" t="s" s="2">
        <v>1081</v>
      </c>
      <c r="X127" t="s" s="12">
        <v>43</v>
      </c>
      <c r="Y127" t="s" s="12">
        <v>1082</v>
      </c>
      <c r="Z127" t="s" s="2">
        <v>161</v>
      </c>
      <c r="AA127" t="s" s="2">
        <v>60</v>
      </c>
      <c r="AB127" t="s" s="2">
        <v>47</v>
      </c>
      <c r="AC127" s="27">
        <v>38869</v>
      </c>
      <c r="AD127" t="s" s="12">
        <v>1083</v>
      </c>
      <c r="AE127" t="s" s="12">
        <v>1084</v>
      </c>
      <c r="AF127" s="6">
        <v>13681217199</v>
      </c>
      <c r="AG127" s="27">
        <v>43292</v>
      </c>
      <c r="AH127" s="27">
        <v>44388</v>
      </c>
      <c r="AI127" t="s" s="2">
        <v>50</v>
      </c>
      <c r="AJ127" s="31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 ht="15" customHeight="1" hidden="1">
      <c r="A128" s="6">
        <v>127</v>
      </c>
      <c r="B128" t="s" s="2">
        <v>31</v>
      </c>
      <c r="C128" t="s" s="2">
        <v>827</v>
      </c>
      <c r="D128" t="s" s="2">
        <v>51</v>
      </c>
      <c r="E128" t="s" s="2">
        <v>1085</v>
      </c>
      <c r="F128" t="s" s="2">
        <v>64</v>
      </c>
      <c r="G128" t="s" s="2">
        <v>65</v>
      </c>
      <c r="H128" t="s" s="2">
        <v>52</v>
      </c>
      <c r="I128" t="s" s="2">
        <v>37</v>
      </c>
      <c r="J128" t="s" s="2">
        <v>38</v>
      </c>
      <c r="K128" s="27">
        <v>43294</v>
      </c>
      <c r="L128" s="6">
        <v>0.02</v>
      </c>
      <c r="M128" t="s" s="2">
        <v>73</v>
      </c>
      <c r="N128" t="s" s="2">
        <v>433</v>
      </c>
      <c r="O128" t="s" s="2">
        <v>605</v>
      </c>
      <c r="P128" s="26"/>
      <c r="Q128" s="26"/>
      <c r="R128" s="27">
        <v>43301</v>
      </c>
      <c r="S128" s="27">
        <v>34823</v>
      </c>
      <c r="T128" s="6">
        <f>ROUND(DAYS360(S128,TODAY(),0)/360,2)</f>
        <v>23.46</v>
      </c>
      <c r="U128" t="s" s="2">
        <f>IF(T128&gt;40,"40岁以上",IF(T128&gt;30,"30-40岁",IF(T128&gt;25,"25-30岁","25岁以下")))</f>
        <v>83</v>
      </c>
      <c r="V128" s="6">
        <v>17607163013</v>
      </c>
      <c r="W128" t="s" s="2">
        <v>1086</v>
      </c>
      <c r="X128" t="s" s="12">
        <v>1087</v>
      </c>
      <c r="Y128" t="s" s="12">
        <v>1088</v>
      </c>
      <c r="Z128" t="s" s="2">
        <v>1089</v>
      </c>
      <c r="AA128" t="s" s="2">
        <v>94</v>
      </c>
      <c r="AB128" t="s" s="2">
        <v>23</v>
      </c>
      <c r="AC128" s="27">
        <v>42887</v>
      </c>
      <c r="AD128" t="s" s="12">
        <v>1090</v>
      </c>
      <c r="AE128" t="s" s="12">
        <v>1091</v>
      </c>
      <c r="AF128" s="6">
        <v>13237195905</v>
      </c>
      <c r="AG128" s="27">
        <v>43294</v>
      </c>
      <c r="AH128" s="27">
        <v>44390</v>
      </c>
      <c r="AI128" t="s" s="2">
        <v>50</v>
      </c>
      <c r="AJ128" s="31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 ht="15" customHeight="1" hidden="1">
      <c r="A129" s="6">
        <v>128</v>
      </c>
      <c r="B129" t="s" s="2">
        <v>31</v>
      </c>
      <c r="C129" t="s" s="2">
        <v>189</v>
      </c>
      <c r="D129" t="s" s="2">
        <v>51</v>
      </c>
      <c r="E129" t="s" s="2">
        <v>1092</v>
      </c>
      <c r="F129" t="s" s="2">
        <v>64</v>
      </c>
      <c r="G129" t="s" s="2">
        <v>65</v>
      </c>
      <c r="H129" t="s" s="2">
        <v>290</v>
      </c>
      <c r="I129" t="s" s="2">
        <v>37</v>
      </c>
      <c r="J129" t="s" s="2">
        <v>38</v>
      </c>
      <c r="K129" s="27">
        <v>43237</v>
      </c>
      <c r="L129" s="6">
        <v>0.18</v>
      </c>
      <c r="M129" t="s" s="2">
        <v>73</v>
      </c>
      <c r="N129" t="s" s="2">
        <v>433</v>
      </c>
      <c r="O129" s="27">
        <v>43276</v>
      </c>
      <c r="P129" s="26"/>
      <c r="Q129" s="26"/>
      <c r="R129" s="27">
        <v>43304</v>
      </c>
      <c r="S129" s="27">
        <v>36150</v>
      </c>
      <c r="T129" s="6">
        <f>ROUND(DAYS360(S129,TODAY(),0)/360,2)</f>
        <v>19.83</v>
      </c>
      <c r="U129" t="s" s="2">
        <f>IF(T129&gt;40,"40岁以上",IF(T129&gt;30,"30-40岁",IF(T129&gt;25,"25-30岁","25岁以下")))</f>
        <v>83</v>
      </c>
      <c r="V129" s="6">
        <v>18672291735</v>
      </c>
      <c r="W129" t="s" s="2">
        <v>1093</v>
      </c>
      <c r="X129" t="s" s="12">
        <v>43</v>
      </c>
      <c r="Y129" t="s" s="2">
        <v>1094</v>
      </c>
      <c r="Z129" t="s" s="2">
        <v>1095</v>
      </c>
      <c r="AA129" t="s" s="2">
        <v>46</v>
      </c>
      <c r="AB129" t="s" s="2">
        <v>47</v>
      </c>
      <c r="AC129" s="27">
        <v>43253</v>
      </c>
      <c r="AD129" t="s" s="12">
        <v>1096</v>
      </c>
      <c r="AE129" t="s" s="12">
        <v>1097</v>
      </c>
      <c r="AF129" s="6">
        <v>18163884828</v>
      </c>
      <c r="AG129" s="27">
        <v>43237</v>
      </c>
      <c r="AH129" s="27">
        <v>44333</v>
      </c>
      <c r="AI129" t="s" s="2">
        <v>50</v>
      </c>
      <c r="AJ129" s="31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 ht="15" customHeight="1" hidden="1">
      <c r="A130" s="6">
        <v>129</v>
      </c>
      <c r="B130" t="s" s="2">
        <v>31</v>
      </c>
      <c r="C130" t="s" s="2">
        <v>189</v>
      </c>
      <c r="D130" t="s" s="2">
        <v>79</v>
      </c>
      <c r="E130" t="s" s="2">
        <v>1098</v>
      </c>
      <c r="F130" t="s" s="2">
        <v>64</v>
      </c>
      <c r="G130" t="s" s="2">
        <v>65</v>
      </c>
      <c r="H130" t="s" s="2">
        <v>196</v>
      </c>
      <c r="I130" t="s" s="2">
        <v>37</v>
      </c>
      <c r="J130" t="s" s="2">
        <v>38</v>
      </c>
      <c r="K130" s="27">
        <v>43216</v>
      </c>
      <c r="L130" s="6">
        <v>0.26</v>
      </c>
      <c r="M130" t="s" s="2">
        <v>66</v>
      </c>
      <c r="N130" t="s" s="2">
        <v>433</v>
      </c>
      <c r="O130" s="27">
        <v>43304</v>
      </c>
      <c r="P130" s="26"/>
      <c r="Q130" s="26"/>
      <c r="R130" s="27">
        <v>43312</v>
      </c>
      <c r="S130" s="27">
        <v>34296</v>
      </c>
      <c r="T130" s="6">
        <f>ROUND(DAYS360(S130,TODAY(),0)/360,2)</f>
        <v>24.91</v>
      </c>
      <c r="U130" t="s" s="2">
        <f>IF(T130&gt;40,"40岁以上",IF(T130&gt;30,"30-40岁",IF(T130&gt;25,"25-30岁","25岁以下")))</f>
        <v>83</v>
      </c>
      <c r="V130" s="6">
        <v>13779152900</v>
      </c>
      <c r="W130" t="s" s="2">
        <v>1099</v>
      </c>
      <c r="X130" t="s" s="12">
        <v>43</v>
      </c>
      <c r="Y130" t="s" s="12">
        <v>257</v>
      </c>
      <c r="Z130" s="26"/>
      <c r="AA130" t="s" s="12">
        <v>94</v>
      </c>
      <c r="AB130" s="26"/>
      <c r="AC130" s="27">
        <v>41798</v>
      </c>
      <c r="AD130" t="s" s="12">
        <v>1100</v>
      </c>
      <c r="AE130" t="s" s="12">
        <v>1101</v>
      </c>
      <c r="AF130" s="6">
        <v>13469792019</v>
      </c>
      <c r="AG130" s="27">
        <v>43216</v>
      </c>
      <c r="AH130" s="27">
        <v>44312</v>
      </c>
      <c r="AI130" t="s" s="2">
        <v>50</v>
      </c>
      <c r="AJ130" s="31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 ht="15" customHeight="1" hidden="1">
      <c r="A131" s="6">
        <v>130</v>
      </c>
      <c r="B131" t="s" s="2">
        <v>31</v>
      </c>
      <c r="C131" t="s" s="2">
        <v>827</v>
      </c>
      <c r="D131" t="s" s="2">
        <v>51</v>
      </c>
      <c r="E131" t="s" s="2">
        <v>1102</v>
      </c>
      <c r="F131" t="s" s="2">
        <v>64</v>
      </c>
      <c r="G131" t="s" s="2">
        <v>65</v>
      </c>
      <c r="H131" t="s" s="2">
        <v>52</v>
      </c>
      <c r="I131" t="s" s="2">
        <v>37</v>
      </c>
      <c r="J131" t="s" s="2">
        <v>38</v>
      </c>
      <c r="K131" s="27">
        <v>43293</v>
      </c>
      <c r="L131" s="6">
        <v>0.05</v>
      </c>
      <c r="M131" t="s" s="2">
        <v>73</v>
      </c>
      <c r="N131" t="s" s="2">
        <v>433</v>
      </c>
      <c r="O131" s="27">
        <v>43312</v>
      </c>
      <c r="P131" s="26"/>
      <c r="Q131" s="26"/>
      <c r="R131" s="27">
        <v>43313</v>
      </c>
      <c r="S131" s="27">
        <v>35288</v>
      </c>
      <c r="T131" s="6">
        <f>ROUND(DAYS360(S131,TODAY(),0)/360,2)</f>
        <v>22.19</v>
      </c>
      <c r="U131" t="s" s="2">
        <f>IF(T131&gt;40,"40岁以上",IF(T131&gt;30,"30-40岁",IF(T131&gt;25,"25-30岁","25岁以下")))</f>
        <v>83</v>
      </c>
      <c r="V131" s="6">
        <v>18872110781</v>
      </c>
      <c r="W131" t="s" s="2">
        <v>1103</v>
      </c>
      <c r="X131" t="s" s="12">
        <v>43</v>
      </c>
      <c r="Y131" t="s" s="12">
        <v>903</v>
      </c>
      <c r="Z131" t="s" s="2">
        <v>448</v>
      </c>
      <c r="AA131" t="s" s="2">
        <v>60</v>
      </c>
      <c r="AB131" t="s" s="2">
        <v>47</v>
      </c>
      <c r="AC131" s="27">
        <v>41791</v>
      </c>
      <c r="AD131" t="s" s="12">
        <v>1104</v>
      </c>
      <c r="AE131" t="s" s="12">
        <v>1105</v>
      </c>
      <c r="AF131" s="6">
        <v>18972679569</v>
      </c>
      <c r="AG131" s="27">
        <v>43293</v>
      </c>
      <c r="AH131" s="27">
        <v>44389</v>
      </c>
      <c r="AI131" t="s" s="2">
        <v>50</v>
      </c>
      <c r="AJ131" s="31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 ht="15" customHeight="1" hidden="1">
      <c r="A132" s="6">
        <v>131</v>
      </c>
      <c r="B132" t="s" s="2">
        <v>31</v>
      </c>
      <c r="C132" t="s" s="2">
        <v>189</v>
      </c>
      <c r="D132" t="s" s="2">
        <v>101</v>
      </c>
      <c r="E132" t="s" s="2">
        <v>1106</v>
      </c>
      <c r="F132" t="s" s="2">
        <v>64</v>
      </c>
      <c r="G132" t="s" s="2">
        <v>65</v>
      </c>
      <c r="H132" t="s" s="2">
        <v>225</v>
      </c>
      <c r="I132" t="s" s="2">
        <v>37</v>
      </c>
      <c r="J132" t="s" s="2">
        <v>38</v>
      </c>
      <c r="K132" s="27">
        <v>43240</v>
      </c>
      <c r="L132" s="6">
        <v>0.2</v>
      </c>
      <c r="M132" t="s" s="2">
        <v>73</v>
      </c>
      <c r="N132" t="s" s="2">
        <v>433</v>
      </c>
      <c r="O132" s="27">
        <v>43312</v>
      </c>
      <c r="P132" s="26"/>
      <c r="Q132" s="26"/>
      <c r="R132" s="27">
        <v>43313</v>
      </c>
      <c r="S132" s="27">
        <v>35131</v>
      </c>
      <c r="T132" s="6">
        <f>ROUND(DAYS360(S132,TODAY(),0)/360,2)</f>
        <v>22.62</v>
      </c>
      <c r="U132" t="s" s="2">
        <f>IF(T132&gt;40,"40岁以上",IF(T132&gt;30,"30-40岁",IF(T132&gt;25,"25-30岁","25岁以下")))</f>
        <v>83</v>
      </c>
      <c r="V132" s="6">
        <v>19971053669</v>
      </c>
      <c r="W132" t="s" s="2">
        <v>1107</v>
      </c>
      <c r="X132" t="s" s="12">
        <v>43</v>
      </c>
      <c r="Y132" t="s" s="2">
        <v>199</v>
      </c>
      <c r="Z132" t="s" s="2">
        <v>294</v>
      </c>
      <c r="AA132" t="s" s="2">
        <v>46</v>
      </c>
      <c r="AB132" t="s" s="2">
        <v>47</v>
      </c>
      <c r="AC132" s="27">
        <v>43255</v>
      </c>
      <c r="AD132" t="s" s="12">
        <v>1108</v>
      </c>
      <c r="AE132" t="s" s="12">
        <v>1109</v>
      </c>
      <c r="AF132" s="6">
        <v>13871881255</v>
      </c>
      <c r="AG132" s="27">
        <v>43240</v>
      </c>
      <c r="AH132" s="27">
        <v>44336</v>
      </c>
      <c r="AI132" t="s" s="2">
        <v>50</v>
      </c>
      <c r="AJ132" s="31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 ht="15" customHeight="1" hidden="1">
      <c r="A133" s="6">
        <v>132</v>
      </c>
      <c r="B133" t="s" s="2">
        <v>31</v>
      </c>
      <c r="C133" t="s" s="2">
        <v>827</v>
      </c>
      <c r="D133" t="s" s="2">
        <v>101</v>
      </c>
      <c r="E133" t="s" s="2">
        <v>1110</v>
      </c>
      <c r="F133" t="s" s="2">
        <v>64</v>
      </c>
      <c r="G133" t="s" s="2">
        <v>65</v>
      </c>
      <c r="H133" t="s" s="2">
        <v>80</v>
      </c>
      <c r="I133" t="s" s="2">
        <v>37</v>
      </c>
      <c r="J133" t="s" s="2">
        <v>81</v>
      </c>
      <c r="K133" s="27">
        <v>43263</v>
      </c>
      <c r="L133" s="6">
        <v>0.15</v>
      </c>
      <c r="M133" t="s" s="2">
        <v>73</v>
      </c>
      <c r="N133" t="s" s="2">
        <v>433</v>
      </c>
      <c r="O133" s="27">
        <v>43316</v>
      </c>
      <c r="P133" s="26"/>
      <c r="Q133" s="26"/>
      <c r="R133" s="27">
        <v>43318</v>
      </c>
      <c r="S133" s="27">
        <v>33887</v>
      </c>
      <c r="T133" s="6">
        <f>ROUND(DAYS360(S133,TODAY(),0)/360,2)</f>
        <v>26.03</v>
      </c>
      <c r="U133" t="s" s="2">
        <f>IF(T133&gt;40,"40岁以上",IF(T133&gt;30,"30-40岁",IF(T133&gt;25,"25-30岁","25岁以下")))</f>
        <v>41</v>
      </c>
      <c r="V133" s="6">
        <v>17507292696</v>
      </c>
      <c r="W133" t="s" s="2">
        <v>1111</v>
      </c>
      <c r="X133" t="s" s="12">
        <v>43</v>
      </c>
      <c r="Y133" t="s" s="12">
        <v>1112</v>
      </c>
      <c r="Z133" t="s" s="2">
        <v>161</v>
      </c>
      <c r="AA133" t="s" s="2">
        <v>60</v>
      </c>
      <c r="AB133" t="s" s="2">
        <v>47</v>
      </c>
      <c r="AC133" s="27">
        <v>40695</v>
      </c>
      <c r="AD133" t="s" s="12">
        <v>1113</v>
      </c>
      <c r="AE133" t="s" s="12">
        <v>1113</v>
      </c>
      <c r="AF133" s="6">
        <v>15971289254</v>
      </c>
      <c r="AG133" s="27">
        <v>43263</v>
      </c>
      <c r="AH133" s="27">
        <v>44359</v>
      </c>
      <c r="AI133" t="s" s="2">
        <v>50</v>
      </c>
      <c r="AJ133" s="31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 ht="15" customHeight="1" hidden="1">
      <c r="A134" s="6">
        <v>133</v>
      </c>
      <c r="B134" t="s" s="2">
        <v>31</v>
      </c>
      <c r="C134" t="s" s="2">
        <v>937</v>
      </c>
      <c r="D134" s="26"/>
      <c r="E134" t="s" s="2">
        <v>440</v>
      </c>
      <c r="F134" t="s" s="2">
        <v>34</v>
      </c>
      <c r="G134" t="s" s="2">
        <v>35</v>
      </c>
      <c r="H134" t="s" s="2">
        <v>36</v>
      </c>
      <c r="I134" t="s" s="2">
        <v>37</v>
      </c>
      <c r="J134" t="s" s="2">
        <v>38</v>
      </c>
      <c r="K134" s="27">
        <v>42673</v>
      </c>
      <c r="L134" s="6">
        <v>1.79</v>
      </c>
      <c r="M134" t="s" s="2">
        <v>55</v>
      </c>
      <c r="N134" t="s" s="2">
        <v>433</v>
      </c>
      <c r="O134" s="27">
        <v>43220</v>
      </c>
      <c r="P134" s="26"/>
      <c r="Q134" s="26"/>
      <c r="R134" s="27">
        <v>43325</v>
      </c>
      <c r="S134" s="27">
        <v>32775</v>
      </c>
      <c r="T134" s="6">
        <f>ROUND(DAYS360(S134,TODAY(),0)/360,2)</f>
        <v>29.07</v>
      </c>
      <c r="U134" t="s" s="2">
        <f>IF(T134&gt;40,"40岁以上",IF(T134&gt;30,"30-40岁",IF(T134&gt;25,"25-30岁","25岁以下")))</f>
        <v>41</v>
      </c>
      <c r="V134" s="6">
        <v>15171238924</v>
      </c>
      <c r="W134" t="s" s="2">
        <v>593</v>
      </c>
      <c r="X134" t="s" s="12">
        <v>43</v>
      </c>
      <c r="Y134" t="s" s="12">
        <v>460</v>
      </c>
      <c r="Z134" t="s" s="2">
        <v>784</v>
      </c>
      <c r="AA134" t="s" s="2">
        <v>60</v>
      </c>
      <c r="AB134" t="s" s="2">
        <v>47</v>
      </c>
      <c r="AC134" s="27">
        <v>39234</v>
      </c>
      <c r="AD134" t="s" s="12">
        <v>740</v>
      </c>
      <c r="AE134" t="s" s="12">
        <v>1114</v>
      </c>
      <c r="AF134" s="6">
        <v>18171559902</v>
      </c>
      <c r="AG134" s="33">
        <v>42673</v>
      </c>
      <c r="AH134" s="33">
        <v>43768</v>
      </c>
      <c r="AI134" t="s" s="2">
        <v>50</v>
      </c>
      <c r="AJ134" s="31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 ht="15" customHeight="1" hidden="1">
      <c r="A135" s="6">
        <v>134</v>
      </c>
      <c r="B135" t="s" s="2">
        <v>31</v>
      </c>
      <c r="C135" t="s" s="2">
        <v>289</v>
      </c>
      <c r="D135" s="6">
        <v>58</v>
      </c>
      <c r="E135" t="s" s="2">
        <v>1115</v>
      </c>
      <c r="F135" t="s" s="2">
        <v>64</v>
      </c>
      <c r="G135" t="s" s="2">
        <v>65</v>
      </c>
      <c r="H135" t="s" s="2">
        <v>297</v>
      </c>
      <c r="I135" t="s" s="2">
        <v>37</v>
      </c>
      <c r="J135" t="s" s="2">
        <v>38</v>
      </c>
      <c r="K135" s="27">
        <v>43314</v>
      </c>
      <c r="L135" s="6">
        <v>0.03</v>
      </c>
      <c r="M135" t="s" s="2">
        <v>73</v>
      </c>
      <c r="N135" t="s" s="2">
        <v>433</v>
      </c>
      <c r="O135" t="s" s="2">
        <v>605</v>
      </c>
      <c r="P135" s="26"/>
      <c r="Q135" s="26"/>
      <c r="R135" s="27">
        <v>43325</v>
      </c>
      <c r="S135" s="27">
        <v>33399</v>
      </c>
      <c r="T135" s="6">
        <f>ROUND(DAYS360(S135,TODAY(),0)/360,2)</f>
        <v>27.36</v>
      </c>
      <c r="U135" t="s" s="2">
        <f>IF(T135&gt;40,"40岁以上",IF(T135&gt;30,"30-40岁",IF(T135&gt;25,"25-30岁","25岁以下")))</f>
        <v>41</v>
      </c>
      <c r="V135" s="6">
        <v>13235474573</v>
      </c>
      <c r="W135" t="s" s="2">
        <v>1116</v>
      </c>
      <c r="X135" t="s" s="12">
        <v>43</v>
      </c>
      <c r="Y135" t="s" s="2">
        <v>1117</v>
      </c>
      <c r="Z135" s="26"/>
      <c r="AA135" t="s" s="2">
        <v>69</v>
      </c>
      <c r="AB135" t="s" s="2">
        <v>47</v>
      </c>
      <c r="AC135" s="27">
        <v>41426</v>
      </c>
      <c r="AD135" t="s" s="12">
        <v>1118</v>
      </c>
      <c r="AE135" t="s" s="12">
        <v>1118</v>
      </c>
      <c r="AF135" s="6">
        <v>18120463751</v>
      </c>
      <c r="AG135" s="27">
        <v>43314</v>
      </c>
      <c r="AH135" s="27">
        <v>44410</v>
      </c>
      <c r="AI135" t="s" s="2">
        <v>50</v>
      </c>
      <c r="AJ135" s="31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 ht="15" customHeight="1" hidden="1">
      <c r="A136" s="6">
        <v>135</v>
      </c>
      <c r="B136" t="s" s="2">
        <v>31</v>
      </c>
      <c r="C136" t="s" s="2">
        <v>366</v>
      </c>
      <c r="D136" s="26"/>
      <c r="E136" t="s" s="2">
        <v>1119</v>
      </c>
      <c r="F136" t="s" s="2">
        <v>101</v>
      </c>
      <c r="G136" t="s" s="2">
        <v>65</v>
      </c>
      <c r="H136" t="s" s="2">
        <v>374</v>
      </c>
      <c r="I136" t="s" s="2">
        <v>37</v>
      </c>
      <c r="J136" t="s" s="2">
        <v>81</v>
      </c>
      <c r="K136" s="27">
        <v>43155</v>
      </c>
      <c r="L136" s="6">
        <v>0.48</v>
      </c>
      <c r="M136" t="s" s="2">
        <v>66</v>
      </c>
      <c r="N136" t="s" s="2">
        <v>433</v>
      </c>
      <c r="O136" s="27">
        <v>43327</v>
      </c>
      <c r="P136" s="26"/>
      <c r="Q136" s="26"/>
      <c r="R136" s="27">
        <v>43328</v>
      </c>
      <c r="S136" s="27">
        <v>35353</v>
      </c>
      <c r="T136" s="6">
        <f>ROUND(DAYS360(S136,TODAY(),0)/360,2)</f>
        <v>22.01</v>
      </c>
      <c r="U136" t="s" s="2">
        <f>IF(T136&gt;40,"40岁以上",IF(T136&gt;30,"30-40岁",IF(T136&gt;25,"25-30岁","25岁以下")))</f>
        <v>83</v>
      </c>
      <c r="V136" t="s" s="2">
        <v>1120</v>
      </c>
      <c r="W136" t="s" s="2">
        <v>1121</v>
      </c>
      <c r="X136" t="s" s="12">
        <v>43</v>
      </c>
      <c r="Y136" t="s" s="2">
        <v>392</v>
      </c>
      <c r="Z136" t="s" s="2">
        <v>1122</v>
      </c>
      <c r="AA136" t="s" s="2">
        <v>60</v>
      </c>
      <c r="AB136" t="s" s="2">
        <v>47</v>
      </c>
      <c r="AC136" s="26"/>
      <c r="AD136" t="s" s="2">
        <v>43</v>
      </c>
      <c r="AE136" t="s" s="2">
        <v>1123</v>
      </c>
      <c r="AF136" s="6">
        <v>15172190265</v>
      </c>
      <c r="AG136" s="27">
        <v>43155</v>
      </c>
      <c r="AH136" s="27">
        <v>43884</v>
      </c>
      <c r="AI136" t="s" s="2">
        <v>50</v>
      </c>
      <c r="AJ136" s="31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 ht="15" customHeight="1" hidden="1">
      <c r="A137" s="6">
        <v>136</v>
      </c>
      <c r="B137" t="s" s="2">
        <v>31</v>
      </c>
      <c r="C137" t="s" s="2">
        <v>189</v>
      </c>
      <c r="D137" t="s" s="2">
        <v>79</v>
      </c>
      <c r="E137" t="s" s="2">
        <v>1124</v>
      </c>
      <c r="F137" t="s" s="2">
        <v>64</v>
      </c>
      <c r="G137" t="s" s="2">
        <v>65</v>
      </c>
      <c r="H137" t="s" s="2">
        <v>196</v>
      </c>
      <c r="I137" t="s" s="2">
        <v>37</v>
      </c>
      <c r="J137" t="s" s="2">
        <v>38</v>
      </c>
      <c r="K137" s="27">
        <v>43265</v>
      </c>
      <c r="L137" s="6">
        <v>0.18</v>
      </c>
      <c r="M137" t="s" s="2">
        <v>73</v>
      </c>
      <c r="N137" t="s" s="2">
        <v>433</v>
      </c>
      <c r="O137" s="27">
        <v>43331</v>
      </c>
      <c r="P137" s="26"/>
      <c r="Q137" s="26"/>
      <c r="R137" s="27">
        <v>43332</v>
      </c>
      <c r="S137" s="27">
        <v>32188</v>
      </c>
      <c r="T137" s="6">
        <f>ROUND(DAYS360(S137,TODAY(),0)/360,2)</f>
        <v>30.68</v>
      </c>
      <c r="U137" t="s" s="2">
        <f>IF(T137&gt;40,"40岁以上",IF(T137&gt;30,"30-40岁",IF(T137&gt;25,"25-30岁","25岁以下")))</f>
        <v>136</v>
      </c>
      <c r="V137" s="6">
        <v>15971295597</v>
      </c>
      <c r="W137" t="s" s="2">
        <v>1125</v>
      </c>
      <c r="X137" t="s" s="12">
        <v>43</v>
      </c>
      <c r="Y137" t="s" s="12">
        <v>1126</v>
      </c>
      <c r="Z137" t="s" s="2">
        <v>708</v>
      </c>
      <c r="AA137" t="s" s="12">
        <v>60</v>
      </c>
      <c r="AB137" t="s" s="2">
        <v>47</v>
      </c>
      <c r="AC137" s="27">
        <v>38504</v>
      </c>
      <c r="AD137" t="s" s="12">
        <v>1127</v>
      </c>
      <c r="AE137" t="s" s="12">
        <v>1128</v>
      </c>
      <c r="AF137" s="6">
        <v>17771209906</v>
      </c>
      <c r="AG137" s="27">
        <v>43265</v>
      </c>
      <c r="AH137" s="27">
        <v>44361</v>
      </c>
      <c r="AI137" t="s" s="2">
        <v>50</v>
      </c>
      <c r="AJ137" s="31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 ht="15" customHeight="1" hidden="1">
      <c r="A138" s="6">
        <v>137</v>
      </c>
      <c r="B138" t="s" s="2">
        <v>31</v>
      </c>
      <c r="C138" t="s" s="2">
        <v>119</v>
      </c>
      <c r="D138" t="s" s="2">
        <v>51</v>
      </c>
      <c r="E138" t="s" s="2">
        <v>1129</v>
      </c>
      <c r="F138" t="s" s="2">
        <v>64</v>
      </c>
      <c r="G138" t="s" s="2">
        <v>65</v>
      </c>
      <c r="H138" t="s" s="2">
        <v>147</v>
      </c>
      <c r="I138" t="s" s="2">
        <v>37</v>
      </c>
      <c r="J138" t="s" s="2">
        <v>38</v>
      </c>
      <c r="K138" s="27">
        <v>43273</v>
      </c>
      <c r="L138" s="6">
        <v>0.16</v>
      </c>
      <c r="M138" t="s" s="2">
        <v>73</v>
      </c>
      <c r="N138" t="s" s="2">
        <v>433</v>
      </c>
      <c r="O138" s="27">
        <v>43326</v>
      </c>
      <c r="P138" s="26"/>
      <c r="Q138" s="26"/>
      <c r="R138" s="27">
        <v>43333</v>
      </c>
      <c r="S138" s="27">
        <v>32079</v>
      </c>
      <c r="T138" s="6">
        <f>ROUND(DAYS360(S138,TODAY(),0)/360,2)</f>
        <v>30.98</v>
      </c>
      <c r="U138" t="s" s="2">
        <f>IF(T138&gt;40,"40岁以上",IF(T138&gt;30,"30-40岁",IF(T138&gt;25,"25-30岁","25岁以下")))</f>
        <v>136</v>
      </c>
      <c r="V138" s="6">
        <v>18995691516</v>
      </c>
      <c r="W138" t="s" s="2">
        <v>1130</v>
      </c>
      <c r="X138" t="s" s="12">
        <v>43</v>
      </c>
      <c r="Y138" t="s" s="12">
        <v>300</v>
      </c>
      <c r="Z138" t="s" s="2">
        <v>1131</v>
      </c>
      <c r="AA138" t="s" s="2">
        <v>94</v>
      </c>
      <c r="AB138" t="s" s="2">
        <v>23</v>
      </c>
      <c r="AC138" s="27">
        <v>40330</v>
      </c>
      <c r="AD138" t="s" s="12">
        <v>1132</v>
      </c>
      <c r="AE138" t="s" s="12">
        <v>1132</v>
      </c>
      <c r="AF138" s="6">
        <v>13508638153</v>
      </c>
      <c r="AG138" s="27">
        <v>43273</v>
      </c>
      <c r="AH138" s="27">
        <v>44369</v>
      </c>
      <c r="AI138" t="s" s="2">
        <v>50</v>
      </c>
      <c r="AJ138" s="31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 ht="15" customHeight="1" hidden="1">
      <c r="A139" s="6">
        <v>138</v>
      </c>
      <c r="B139" t="s" s="2">
        <v>31</v>
      </c>
      <c r="C139" t="s" s="2">
        <v>827</v>
      </c>
      <c r="D139" t="s" s="2">
        <v>79</v>
      </c>
      <c r="E139" t="s" s="2">
        <v>1133</v>
      </c>
      <c r="F139" t="s" s="2">
        <v>64</v>
      </c>
      <c r="G139" t="s" s="2">
        <v>65</v>
      </c>
      <c r="H139" t="s" s="2">
        <v>1134</v>
      </c>
      <c r="I139" t="s" s="2">
        <v>37</v>
      </c>
      <c r="J139" t="s" s="2">
        <v>81</v>
      </c>
      <c r="K139" s="27">
        <v>43332</v>
      </c>
      <c r="L139" s="6">
        <f>ROUND(DAYS360(K139,TODAY())/360,2)</f>
        <v>0.17</v>
      </c>
      <c r="M139" t="s" s="2">
        <f>IF(L139&gt;5,"5年以上",IF(L139&gt;2,"2-5年",IF(L139&gt;1,"1-2年",IF(L139&gt;0.5,"6-12个月",IF(L139&gt;0.25,"3-6个月","0-3个月")))))</f>
        <v>73</v>
      </c>
      <c r="N139" t="s" s="2">
        <v>433</v>
      </c>
      <c r="O139" t="s" s="2">
        <v>605</v>
      </c>
      <c r="P139" s="26"/>
      <c r="Q139" s="26"/>
      <c r="R139" s="27">
        <v>43333</v>
      </c>
      <c r="S139" s="27">
        <v>36557</v>
      </c>
      <c r="T139" s="6">
        <f>ROUND(DAYS360(S139,TODAY(),0)/360,2)</f>
        <v>18.72</v>
      </c>
      <c r="U139" t="s" s="2">
        <f>IF(T139&gt;40,"40岁以上",IF(T139&gt;30,"30-40岁",IF(T139&gt;25,"25-30岁","25岁以下")))</f>
        <v>83</v>
      </c>
      <c r="V139" s="6">
        <v>13797132783</v>
      </c>
      <c r="W139" t="s" s="2">
        <v>1135</v>
      </c>
      <c r="X139" t="s" s="12">
        <v>731</v>
      </c>
      <c r="Y139" t="s" s="12">
        <v>1136</v>
      </c>
      <c r="Z139" t="s" s="2">
        <v>1137</v>
      </c>
      <c r="AA139" t="s" s="2">
        <v>60</v>
      </c>
      <c r="AB139" t="s" s="2">
        <v>47</v>
      </c>
      <c r="AC139" s="27">
        <v>42887</v>
      </c>
      <c r="AD139" t="s" s="12">
        <v>1138</v>
      </c>
      <c r="AE139" t="s" s="12">
        <v>1139</v>
      </c>
      <c r="AF139" s="6">
        <v>13871878304</v>
      </c>
      <c r="AG139" s="27">
        <v>43332</v>
      </c>
      <c r="AH139" s="27">
        <v>44428</v>
      </c>
      <c r="AI139" t="s" s="2">
        <v>50</v>
      </c>
      <c r="AJ139" s="31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 ht="15" customHeight="1" hidden="1">
      <c r="A140" s="6">
        <v>139</v>
      </c>
      <c r="B140" t="s" s="2">
        <v>31</v>
      </c>
      <c r="C140" t="s" s="2">
        <v>242</v>
      </c>
      <c r="D140" t="s" s="2">
        <v>101</v>
      </c>
      <c r="E140" t="s" s="2">
        <v>1140</v>
      </c>
      <c r="F140" t="s" s="2">
        <v>64</v>
      </c>
      <c r="G140" t="s" s="2">
        <v>65</v>
      </c>
      <c r="H140" t="s" s="2">
        <v>265</v>
      </c>
      <c r="I140" t="s" s="2">
        <v>37</v>
      </c>
      <c r="J140" t="s" s="2">
        <v>38</v>
      </c>
      <c r="K140" s="27">
        <v>43304</v>
      </c>
      <c r="L140" s="6">
        <v>0.14</v>
      </c>
      <c r="M140" t="s" s="2">
        <v>73</v>
      </c>
      <c r="N140" t="s" s="2">
        <v>433</v>
      </c>
      <c r="O140" s="27">
        <v>43333</v>
      </c>
      <c r="P140" s="26"/>
      <c r="Q140" s="26"/>
      <c r="R140" s="27">
        <v>43334</v>
      </c>
      <c r="S140" s="27">
        <v>36588</v>
      </c>
      <c r="T140" s="6">
        <f>ROUND(DAYS360(S140,TODAY(),0)/360,2)</f>
        <v>18.63</v>
      </c>
      <c r="U140" t="s" s="2">
        <f>IF(T140&gt;40,"40岁以上",IF(T140&gt;30,"30-40岁",IF(T140&gt;25,"25-30岁","25岁以下")))</f>
        <v>83</v>
      </c>
      <c r="V140" s="6">
        <v>15271674274</v>
      </c>
      <c r="W140" t="s" s="2">
        <v>1141</v>
      </c>
      <c r="X140" t="s" s="12">
        <v>43</v>
      </c>
      <c r="Y140" t="s" s="2">
        <v>1142</v>
      </c>
      <c r="Z140" s="26"/>
      <c r="AA140" t="s" s="2">
        <v>69</v>
      </c>
      <c r="AB140" t="s" s="2">
        <v>47</v>
      </c>
      <c r="AC140" s="27">
        <v>43252</v>
      </c>
      <c r="AD140" t="s" s="12">
        <v>1143</v>
      </c>
      <c r="AE140" t="s" s="12">
        <v>1144</v>
      </c>
      <c r="AF140" s="6">
        <v>13986509826</v>
      </c>
      <c r="AG140" s="27">
        <v>43304</v>
      </c>
      <c r="AH140" s="27">
        <v>44400</v>
      </c>
      <c r="AI140" t="s" s="2">
        <v>50</v>
      </c>
      <c r="AJ140" s="31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 ht="15" customHeight="1" hidden="1">
      <c r="A141" s="6">
        <v>140</v>
      </c>
      <c r="B141" t="s" s="2">
        <v>31</v>
      </c>
      <c r="C141" t="s" s="2">
        <v>827</v>
      </c>
      <c r="D141" t="s" s="2">
        <v>51</v>
      </c>
      <c r="E141" t="s" s="2">
        <v>1145</v>
      </c>
      <c r="F141" t="s" s="2">
        <v>64</v>
      </c>
      <c r="G141" t="s" s="2">
        <v>65</v>
      </c>
      <c r="H141" t="s" s="2">
        <v>52</v>
      </c>
      <c r="I141" t="s" s="2">
        <v>37</v>
      </c>
      <c r="J141" t="s" s="2">
        <v>38</v>
      </c>
      <c r="K141" s="27">
        <v>43332</v>
      </c>
      <c r="L141" s="6">
        <v>0.12</v>
      </c>
      <c r="M141" t="s" s="2">
        <v>73</v>
      </c>
      <c r="N141" t="s" s="2">
        <v>433</v>
      </c>
      <c r="O141" t="s" s="2">
        <v>605</v>
      </c>
      <c r="P141" s="26"/>
      <c r="Q141" s="26"/>
      <c r="R141" s="27">
        <v>43334</v>
      </c>
      <c r="S141" s="27">
        <v>32266</v>
      </c>
      <c r="T141" s="6">
        <f>ROUND(DAYS360(S141,TODAY(),0)/360,2)</f>
        <v>30.46</v>
      </c>
      <c r="U141" t="s" s="2">
        <f>IF(T141&gt;40,"40岁以上",IF(T141&gt;30,"30-40岁",IF(T141&gt;25,"25-30岁","25岁以下")))</f>
        <v>136</v>
      </c>
      <c r="V141" s="6">
        <v>18581907786</v>
      </c>
      <c r="W141" t="s" s="2">
        <v>1146</v>
      </c>
      <c r="X141" t="s" s="12">
        <v>43</v>
      </c>
      <c r="Y141" t="s" s="12">
        <v>1147</v>
      </c>
      <c r="Z141" s="26"/>
      <c r="AA141" t="s" s="2">
        <v>69</v>
      </c>
      <c r="AB141" t="s" s="2">
        <v>47</v>
      </c>
      <c r="AC141" s="27">
        <v>38869</v>
      </c>
      <c r="AD141" t="s" s="12">
        <v>1063</v>
      </c>
      <c r="AE141" t="s" s="12">
        <v>1063</v>
      </c>
      <c r="AF141" s="6">
        <v>15549603600</v>
      </c>
      <c r="AG141" s="27">
        <v>43332</v>
      </c>
      <c r="AH141" s="27">
        <v>44428</v>
      </c>
      <c r="AI141" t="s" s="2">
        <v>50</v>
      </c>
      <c r="AJ141" s="31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 ht="15" customHeight="1" hidden="1">
      <c r="A142" s="6">
        <v>141</v>
      </c>
      <c r="B142" t="s" s="2">
        <v>31</v>
      </c>
      <c r="C142" t="s" s="2">
        <v>189</v>
      </c>
      <c r="D142" t="s" s="2">
        <v>79</v>
      </c>
      <c r="E142" t="s" s="2">
        <v>1148</v>
      </c>
      <c r="F142" t="s" s="2">
        <v>64</v>
      </c>
      <c r="G142" t="s" s="2">
        <v>65</v>
      </c>
      <c r="H142" t="s" s="2">
        <v>196</v>
      </c>
      <c r="I142" t="s" s="2">
        <v>1149</v>
      </c>
      <c r="J142" t="s" s="2">
        <v>81</v>
      </c>
      <c r="K142" s="27">
        <v>43191</v>
      </c>
      <c r="L142" s="6">
        <f>ROUND(DAYS360(K142,TODAY())/360,2)</f>
        <v>0.55</v>
      </c>
      <c r="M142" t="s" s="2">
        <f>IF(L142&gt;5,"5年以上",IF(L142&gt;2,"2-5年",IF(L142&gt;1,"1-2年",IF(L142&gt;0.5,"6-12个月",IF(L142&gt;0.25,"3-6个月","0-3个月")))))</f>
        <v>39</v>
      </c>
      <c r="N142" t="s" s="2">
        <v>433</v>
      </c>
      <c r="O142" s="27">
        <v>43335</v>
      </c>
      <c r="P142" s="26"/>
      <c r="Q142" s="26"/>
      <c r="R142" s="27">
        <v>43336</v>
      </c>
      <c r="S142" t="s" s="2">
        <v>1150</v>
      </c>
      <c r="T142" s="6">
        <f>ROUND(DAYS360(S142,TODAY(),0)/360,2)</f>
        <v>26.03</v>
      </c>
      <c r="U142" t="s" s="2">
        <f>IF(T142&gt;40,"40岁以上",IF(T142&gt;30,"30-40岁",IF(T142&gt;25,"25-30岁","25岁以下")))</f>
        <v>41</v>
      </c>
      <c r="V142" s="6">
        <v>17786601669</v>
      </c>
      <c r="W142" t="s" s="2">
        <v>1151</v>
      </c>
      <c r="X142" t="s" s="2">
        <v>91</v>
      </c>
      <c r="Y142" t="s" s="2">
        <v>1152</v>
      </c>
      <c r="Z142" t="s" s="2">
        <v>131</v>
      </c>
      <c r="AA142" t="s" s="2">
        <v>46</v>
      </c>
      <c r="AB142" t="s" s="2">
        <v>47</v>
      </c>
      <c r="AC142" s="27">
        <v>41792</v>
      </c>
      <c r="AD142" t="s" s="2">
        <v>1153</v>
      </c>
      <c r="AE142" t="s" s="2">
        <v>1154</v>
      </c>
      <c r="AF142" s="6">
        <v>15072722589</v>
      </c>
      <c r="AG142" s="27">
        <v>43191</v>
      </c>
      <c r="AH142" s="27">
        <v>44287</v>
      </c>
      <c r="AI142" t="s" s="2">
        <v>50</v>
      </c>
      <c r="AJ142" s="31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 ht="15" customHeight="1" hidden="1">
      <c r="A143" s="6">
        <v>142</v>
      </c>
      <c r="B143" t="s" s="2">
        <v>31</v>
      </c>
      <c r="C143" t="s" s="2">
        <v>827</v>
      </c>
      <c r="D143" t="s" s="2">
        <v>101</v>
      </c>
      <c r="E143" t="s" s="2">
        <v>1155</v>
      </c>
      <c r="F143" t="s" s="2">
        <v>64</v>
      </c>
      <c r="G143" t="s" s="2">
        <v>65</v>
      </c>
      <c r="H143" t="s" s="2">
        <v>80</v>
      </c>
      <c r="I143" t="s" s="2">
        <v>37</v>
      </c>
      <c r="J143" t="s" s="2">
        <v>38</v>
      </c>
      <c r="K143" s="27">
        <v>43293</v>
      </c>
      <c r="L143" s="6">
        <v>0.1</v>
      </c>
      <c r="M143" t="s" s="2">
        <v>73</v>
      </c>
      <c r="N143" t="s" s="2">
        <v>433</v>
      </c>
      <c r="O143" s="27">
        <v>43337</v>
      </c>
      <c r="P143" s="26"/>
      <c r="Q143" s="26"/>
      <c r="R143" s="27">
        <v>43339</v>
      </c>
      <c r="S143" s="27">
        <v>31298</v>
      </c>
      <c r="T143" s="6">
        <f>ROUND(DAYS360(S143,TODAY(),0)/360,2)</f>
        <v>33.12</v>
      </c>
      <c r="U143" t="s" s="2">
        <f>IF(T143&gt;40,"40岁以上",IF(T143&gt;30,"30-40岁",IF(T143&gt;25,"25-30岁","25岁以下")))</f>
        <v>136</v>
      </c>
      <c r="V143" s="6">
        <v>15871345446</v>
      </c>
      <c r="W143" t="s" s="2">
        <v>1156</v>
      </c>
      <c r="X143" t="s" s="12">
        <v>1157</v>
      </c>
      <c r="Y143" t="s" s="12">
        <v>1158</v>
      </c>
      <c r="Z143" t="s" s="2">
        <v>1159</v>
      </c>
      <c r="AA143" t="s" s="2">
        <v>46</v>
      </c>
      <c r="AB143" t="s" s="2">
        <v>47</v>
      </c>
      <c r="AC143" s="27">
        <v>38869</v>
      </c>
      <c r="AD143" t="s" s="12">
        <v>1160</v>
      </c>
      <c r="AE143" t="s" s="12">
        <v>1161</v>
      </c>
      <c r="AF143" s="6">
        <v>15072600308</v>
      </c>
      <c r="AG143" s="27">
        <v>43293</v>
      </c>
      <c r="AH143" s="27">
        <v>44389</v>
      </c>
      <c r="AI143" t="s" s="2">
        <v>50</v>
      </c>
      <c r="AJ143" s="31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 ht="15" customHeight="1" hidden="1">
      <c r="A144" s="6">
        <v>143</v>
      </c>
      <c r="B144" t="s" s="2">
        <v>31</v>
      </c>
      <c r="C144" t="s" s="2">
        <v>189</v>
      </c>
      <c r="D144" t="s" s="2">
        <v>101</v>
      </c>
      <c r="E144" t="s" s="2">
        <v>1162</v>
      </c>
      <c r="F144" t="s" s="2">
        <v>64</v>
      </c>
      <c r="G144" t="s" s="2">
        <v>65</v>
      </c>
      <c r="H144" t="s" s="2">
        <v>225</v>
      </c>
      <c r="I144" t="s" s="2">
        <v>37</v>
      </c>
      <c r="J144" t="s" s="2">
        <v>38</v>
      </c>
      <c r="K144" s="27">
        <v>43286</v>
      </c>
      <c r="L144" s="6">
        <v>0.0799999999999999</v>
      </c>
      <c r="M144" t="s" s="2">
        <v>73</v>
      </c>
      <c r="N144" t="s" s="2">
        <v>445</v>
      </c>
      <c r="O144" t="s" s="2">
        <v>605</v>
      </c>
      <c r="P144" s="26"/>
      <c r="Q144" s="26"/>
      <c r="R144" s="27">
        <v>43339</v>
      </c>
      <c r="S144" s="27">
        <v>34570</v>
      </c>
      <c r="T144" s="6">
        <f>ROUND(DAYS360(S144,TODAY(),0)/360,2)</f>
        <v>24.16</v>
      </c>
      <c r="U144" t="s" s="2">
        <f>IF(T144&gt;40,"40岁以上",IF(T144&gt;30,"30-40岁",IF(T144&gt;25,"25-30岁","25岁以下")))</f>
        <v>83</v>
      </c>
      <c r="V144" s="6">
        <v>15717221183</v>
      </c>
      <c r="W144" t="s" s="2">
        <v>1163</v>
      </c>
      <c r="X144" t="s" s="12">
        <v>43</v>
      </c>
      <c r="Y144" t="s" s="2">
        <v>1164</v>
      </c>
      <c r="Z144" t="s" s="2">
        <v>1165</v>
      </c>
      <c r="AA144" t="s" s="2">
        <v>46</v>
      </c>
      <c r="AB144" t="s" s="2">
        <v>47</v>
      </c>
      <c r="AC144" s="27">
        <v>42156</v>
      </c>
      <c r="AD144" t="s" s="12">
        <v>1166</v>
      </c>
      <c r="AE144" t="s" s="12">
        <v>1167</v>
      </c>
      <c r="AF144" s="6">
        <v>15971247825</v>
      </c>
      <c r="AG144" s="27">
        <v>43286</v>
      </c>
      <c r="AH144" s="27">
        <v>44382</v>
      </c>
      <c r="AI144" t="s" s="2">
        <v>50</v>
      </c>
      <c r="AJ144" s="31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 ht="15" customHeight="1" hidden="1">
      <c r="A145" s="6">
        <v>144</v>
      </c>
      <c r="B145" t="s" s="2">
        <v>31</v>
      </c>
      <c r="C145" t="s" s="2">
        <v>189</v>
      </c>
      <c r="D145" t="s" s="2">
        <v>101</v>
      </c>
      <c r="E145" t="s" s="2">
        <v>1168</v>
      </c>
      <c r="F145" t="s" s="2">
        <v>64</v>
      </c>
      <c r="G145" t="s" s="2">
        <v>65</v>
      </c>
      <c r="H145" t="s" s="2">
        <v>225</v>
      </c>
      <c r="I145" t="s" s="2">
        <v>37</v>
      </c>
      <c r="J145" t="s" s="2">
        <v>38</v>
      </c>
      <c r="K145" s="27">
        <v>43238</v>
      </c>
      <c r="L145" s="6">
        <f>ROUND(DAYS360(K145,TODAY())/360,2)</f>
        <v>0.42</v>
      </c>
      <c r="M145" t="s" s="2">
        <f>IF(L145&gt;5,"5年以上",IF(L145&gt;2,"2-5年",IF(L145&gt;1,"1-2年",IF(L145&gt;0.5,"6-12个月",IF(L145&gt;0.25,"3-6个月","0-3个月")))))</f>
        <v>66</v>
      </c>
      <c r="N145" t="s" s="2">
        <v>433</v>
      </c>
      <c r="O145" s="27">
        <v>43340</v>
      </c>
      <c r="P145" s="26"/>
      <c r="Q145" s="26"/>
      <c r="R145" s="27">
        <v>43341</v>
      </c>
      <c r="S145" s="27">
        <v>34912</v>
      </c>
      <c r="T145" s="6">
        <f>ROUND(DAYS360(S145,TODAY(),0)/360,2)</f>
        <v>23.22</v>
      </c>
      <c r="U145" t="s" s="2">
        <f>IF(T145&gt;40,"40岁以上",IF(T145&gt;30,"30-40岁",IF(T145&gt;25,"25-30岁","25岁以下")))</f>
        <v>83</v>
      </c>
      <c r="V145" s="6">
        <v>18771736363</v>
      </c>
      <c r="W145" t="s" s="2">
        <v>1169</v>
      </c>
      <c r="X145" t="s" s="12">
        <v>43</v>
      </c>
      <c r="Y145" t="s" s="2">
        <v>176</v>
      </c>
      <c r="Z145" s="26"/>
      <c r="AA145" t="s" s="2">
        <v>69</v>
      </c>
      <c r="AB145" t="s" s="2">
        <v>47</v>
      </c>
      <c r="AC145" s="27">
        <v>40697</v>
      </c>
      <c r="AD145" t="s" s="12">
        <v>1029</v>
      </c>
      <c r="AE145" t="s" s="12">
        <v>1170</v>
      </c>
      <c r="AF145" s="6">
        <v>13657127823</v>
      </c>
      <c r="AG145" s="27">
        <v>43238</v>
      </c>
      <c r="AH145" s="27">
        <v>44334</v>
      </c>
      <c r="AI145" t="s" s="2">
        <v>50</v>
      </c>
      <c r="AJ145" s="31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 ht="15" customHeight="1" hidden="1">
      <c r="A146" s="6">
        <v>145</v>
      </c>
      <c r="B146" t="s" s="2">
        <v>31</v>
      </c>
      <c r="C146" t="s" s="2">
        <v>827</v>
      </c>
      <c r="D146" t="s" s="2">
        <v>79</v>
      </c>
      <c r="E146" t="s" s="2">
        <v>1171</v>
      </c>
      <c r="F146" t="s" s="2">
        <v>64</v>
      </c>
      <c r="G146" t="s" s="2">
        <v>65</v>
      </c>
      <c r="H146" t="s" s="2">
        <v>1134</v>
      </c>
      <c r="I146" t="s" s="2">
        <v>37</v>
      </c>
      <c r="J146" t="s" s="2">
        <v>38</v>
      </c>
      <c r="K146" s="27">
        <v>43325</v>
      </c>
      <c r="L146" s="6">
        <v>0.06</v>
      </c>
      <c r="M146" t="s" s="2">
        <v>73</v>
      </c>
      <c r="N146" t="s" s="2">
        <v>433</v>
      </c>
      <c r="O146" s="27">
        <v>43343</v>
      </c>
      <c r="P146" s="26"/>
      <c r="Q146" s="26"/>
      <c r="R146" s="27">
        <v>43346</v>
      </c>
      <c r="S146" s="27">
        <v>32454</v>
      </c>
      <c r="T146" s="6">
        <f>ROUND(DAYS360(S146,TODAY(),0)/360,2)</f>
        <v>29.95</v>
      </c>
      <c r="U146" t="s" s="2">
        <f>IF(T146&gt;40,"40岁以上",IF(T146&gt;30,"30-40岁",IF(T146&gt;25,"25-30岁","25岁以下")))</f>
        <v>41</v>
      </c>
      <c r="V146" s="6">
        <v>18120294321</v>
      </c>
      <c r="W146" t="s" s="2">
        <v>1172</v>
      </c>
      <c r="X146" t="s" s="12">
        <v>43</v>
      </c>
      <c r="Y146" t="s" s="12">
        <v>246</v>
      </c>
      <c r="Z146" t="s" s="2">
        <v>218</v>
      </c>
      <c r="AA146" t="s" s="2">
        <v>46</v>
      </c>
      <c r="AB146" t="s" s="2">
        <v>47</v>
      </c>
      <c r="AC146" s="27">
        <v>40725</v>
      </c>
      <c r="AD146" t="s" s="12">
        <v>1173</v>
      </c>
      <c r="AE146" t="s" s="12">
        <v>1174</v>
      </c>
      <c r="AF146" s="6">
        <v>18120294321</v>
      </c>
      <c r="AG146" s="27">
        <v>43325</v>
      </c>
      <c r="AH146" s="27">
        <v>44421</v>
      </c>
      <c r="AI146" t="s" s="2">
        <v>50</v>
      </c>
      <c r="AJ146" s="31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 ht="15" customHeight="1" hidden="1">
      <c r="A147" s="6">
        <v>146</v>
      </c>
      <c r="B147" t="s" s="2">
        <v>31</v>
      </c>
      <c r="C147" t="s" s="2">
        <v>827</v>
      </c>
      <c r="D147" t="s" s="2">
        <v>101</v>
      </c>
      <c r="E147" t="s" s="2">
        <v>1175</v>
      </c>
      <c r="F147" t="s" s="2">
        <v>64</v>
      </c>
      <c r="G147" t="s" s="2">
        <v>65</v>
      </c>
      <c r="H147" t="s" s="2">
        <v>80</v>
      </c>
      <c r="I147" t="s" s="2">
        <v>37</v>
      </c>
      <c r="J147" t="s" s="2">
        <v>38</v>
      </c>
      <c r="K147" s="27">
        <v>43318</v>
      </c>
      <c r="L147" s="6">
        <v>0.08</v>
      </c>
      <c r="M147" t="s" s="2">
        <v>73</v>
      </c>
      <c r="N147" t="s" s="2">
        <v>433</v>
      </c>
      <c r="O147" s="27">
        <v>43343</v>
      </c>
      <c r="P147" s="26"/>
      <c r="Q147" s="26"/>
      <c r="R147" s="27">
        <v>43346</v>
      </c>
      <c r="S147" s="27">
        <v>32605</v>
      </c>
      <c r="T147" s="6">
        <f>ROUND(DAYS360(S147,TODAY(),0)/360,2)</f>
        <v>29.54</v>
      </c>
      <c r="U147" t="s" s="2">
        <f>IF(T147&gt;40,"40岁以上",IF(T147&gt;30,"30-40岁",IF(T147&gt;25,"25-30岁","25岁以下")))</f>
        <v>41</v>
      </c>
      <c r="V147" s="6">
        <v>18872118594</v>
      </c>
      <c r="W147" t="s" s="2">
        <v>1176</v>
      </c>
      <c r="X147" t="s" s="12">
        <v>43</v>
      </c>
      <c r="Y147" t="s" s="12">
        <v>460</v>
      </c>
      <c r="Z147" t="s" s="2">
        <v>110</v>
      </c>
      <c r="AA147" t="s" s="2">
        <v>60</v>
      </c>
      <c r="AB147" t="s" s="2">
        <v>47</v>
      </c>
      <c r="AC147" s="27">
        <v>40330</v>
      </c>
      <c r="AD147" t="s" s="2">
        <v>1177</v>
      </c>
      <c r="AE147" t="s" s="12">
        <v>1178</v>
      </c>
      <c r="AF147" s="6">
        <v>15342566825</v>
      </c>
      <c r="AG147" s="27">
        <v>43318</v>
      </c>
      <c r="AH147" s="27">
        <v>44414</v>
      </c>
      <c r="AI147" t="s" s="2">
        <v>50</v>
      </c>
      <c r="AJ147" s="31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 ht="15" customHeight="1" hidden="1">
      <c r="A148" s="6">
        <v>147</v>
      </c>
      <c r="B148" t="s" s="2">
        <v>31</v>
      </c>
      <c r="C148" t="s" s="2">
        <v>189</v>
      </c>
      <c r="D148" t="s" s="2">
        <v>79</v>
      </c>
      <c r="E148" t="s" s="2">
        <v>1179</v>
      </c>
      <c r="F148" t="s" s="2">
        <v>64</v>
      </c>
      <c r="G148" t="s" s="2">
        <v>65</v>
      </c>
      <c r="H148" t="s" s="2">
        <v>196</v>
      </c>
      <c r="I148" t="s" s="2">
        <v>37</v>
      </c>
      <c r="J148" t="s" s="2">
        <v>38</v>
      </c>
      <c r="K148" s="27">
        <v>43318</v>
      </c>
      <c r="L148" s="6">
        <v>0.08</v>
      </c>
      <c r="M148" t="s" s="2">
        <v>73</v>
      </c>
      <c r="N148" t="s" s="2">
        <v>433</v>
      </c>
      <c r="O148" s="27">
        <v>43343</v>
      </c>
      <c r="P148" s="26"/>
      <c r="Q148" s="26"/>
      <c r="R148" s="27">
        <v>43346</v>
      </c>
      <c r="S148" s="27">
        <v>36254</v>
      </c>
      <c r="T148" s="6">
        <f>ROUND(DAYS360(S148,TODAY(),0)/360,2)</f>
        <v>19.54</v>
      </c>
      <c r="U148" t="s" s="2">
        <f>IF(T148&gt;40,"40岁以上",IF(T148&gt;30,"30-40岁",IF(T148&gt;25,"25-30岁","25岁以下")))</f>
        <v>83</v>
      </c>
      <c r="V148" s="6">
        <v>18727498313</v>
      </c>
      <c r="W148" t="s" s="2">
        <v>1180</v>
      </c>
      <c r="X148" t="s" s="12">
        <v>43</v>
      </c>
      <c r="Y148" t="s" s="2">
        <v>460</v>
      </c>
      <c r="Z148" t="s" s="2">
        <v>915</v>
      </c>
      <c r="AA148" t="s" s="12">
        <v>60</v>
      </c>
      <c r="AB148" t="s" s="2">
        <v>47</v>
      </c>
      <c r="AC148" s="37">
        <v>42156</v>
      </c>
      <c r="AD148" t="s" s="2">
        <v>1181</v>
      </c>
      <c r="AE148" t="s" s="12">
        <v>1182</v>
      </c>
      <c r="AF148" s="6">
        <v>15871296849</v>
      </c>
      <c r="AG148" s="27">
        <v>43318</v>
      </c>
      <c r="AH148" s="27">
        <v>44414</v>
      </c>
      <c r="AI148" t="s" s="2">
        <v>50</v>
      </c>
      <c r="AJ148" s="31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 ht="15" customHeight="1" hidden="1">
      <c r="A149" s="6">
        <v>148</v>
      </c>
      <c r="B149" t="s" s="2">
        <v>31</v>
      </c>
      <c r="C149" t="s" s="2">
        <v>119</v>
      </c>
      <c r="D149" t="s" s="2">
        <v>51</v>
      </c>
      <c r="E149" t="s" s="2">
        <v>1183</v>
      </c>
      <c r="F149" t="s" s="2">
        <v>64</v>
      </c>
      <c r="G149" t="s" s="2">
        <v>65</v>
      </c>
      <c r="H149" t="s" s="2">
        <v>147</v>
      </c>
      <c r="I149" t="s" s="2">
        <v>37</v>
      </c>
      <c r="J149" t="s" s="2">
        <v>38</v>
      </c>
      <c r="K149" s="27">
        <v>43342</v>
      </c>
      <c r="L149" s="6">
        <v>0.01</v>
      </c>
      <c r="M149" t="s" s="2">
        <v>73</v>
      </c>
      <c r="N149" t="s" s="2">
        <v>433</v>
      </c>
      <c r="O149" t="s" s="2">
        <v>605</v>
      </c>
      <c r="P149" s="26"/>
      <c r="Q149" s="26"/>
      <c r="R149" s="27">
        <v>43347</v>
      </c>
      <c r="S149" s="27">
        <v>32403</v>
      </c>
      <c r="T149" s="6">
        <f>ROUND(DAYS360(S149,TODAY(),0)/360,2)</f>
        <v>30.09</v>
      </c>
      <c r="U149" t="s" s="2">
        <f>IF(T149&gt;40,"40岁以上",IF(T149&gt;30,"30-40岁",IF(T149&gt;25,"25-30岁","25岁以下")))</f>
        <v>136</v>
      </c>
      <c r="V149" s="6">
        <v>13797160076</v>
      </c>
      <c r="W149" t="s" s="2">
        <v>1184</v>
      </c>
      <c r="X149" t="s" s="12">
        <v>43</v>
      </c>
      <c r="Y149" t="s" s="12">
        <v>1185</v>
      </c>
      <c r="Z149" s="26"/>
      <c r="AA149" t="s" s="12">
        <v>139</v>
      </c>
      <c r="AB149" t="s" s="2">
        <v>47</v>
      </c>
      <c r="AC149" s="27">
        <v>38139</v>
      </c>
      <c r="AD149" t="s" s="12">
        <v>1186</v>
      </c>
      <c r="AE149" t="s" s="12">
        <v>1187</v>
      </c>
      <c r="AF149" s="6">
        <v>15897667536</v>
      </c>
      <c r="AG149" s="27">
        <v>43342</v>
      </c>
      <c r="AH149" s="27">
        <v>44438</v>
      </c>
      <c r="AI149" t="s" s="2">
        <v>50</v>
      </c>
      <c r="AJ149" s="31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 ht="15" customHeight="1" hidden="1">
      <c r="A150" s="6">
        <v>149</v>
      </c>
      <c r="B150" t="s" s="2">
        <v>31</v>
      </c>
      <c r="C150" t="s" s="2">
        <v>32</v>
      </c>
      <c r="D150" t="s" s="2">
        <v>101</v>
      </c>
      <c r="E150" t="s" s="2">
        <v>694</v>
      </c>
      <c r="F150" t="s" s="2">
        <v>64</v>
      </c>
      <c r="G150" t="s" s="2">
        <v>65</v>
      </c>
      <c r="H150" t="s" s="2">
        <v>80</v>
      </c>
      <c r="I150" t="s" s="2">
        <v>37</v>
      </c>
      <c r="J150" t="s" s="2">
        <v>38</v>
      </c>
      <c r="K150" s="27">
        <v>42671</v>
      </c>
      <c r="L150" s="6">
        <v>1.87</v>
      </c>
      <c r="M150" t="s" s="2">
        <v>55</v>
      </c>
      <c r="N150" t="s" s="2">
        <v>433</v>
      </c>
      <c r="O150" s="27">
        <v>43350</v>
      </c>
      <c r="P150" s="26"/>
      <c r="Q150" s="26"/>
      <c r="R150" s="27">
        <v>43353</v>
      </c>
      <c r="S150" s="27">
        <v>30345</v>
      </c>
      <c r="T150" s="6">
        <f>ROUND(DAYS360(S150,TODAY(),0)/360,2)</f>
        <v>35.73</v>
      </c>
      <c r="U150" t="s" s="2">
        <f>IF(T150&gt;40,"40岁以上",IF(T150&gt;30,"30-40岁",IF(T150&gt;25,"25-30岁","25岁以下")))</f>
        <v>136</v>
      </c>
      <c r="V150" s="6">
        <v>13797123307</v>
      </c>
      <c r="W150" t="s" s="2">
        <v>1188</v>
      </c>
      <c r="X150" t="s" s="12">
        <v>43</v>
      </c>
      <c r="Y150" t="s" s="12">
        <v>1189</v>
      </c>
      <c r="Z150" t="s" s="2">
        <v>1190</v>
      </c>
      <c r="AA150" t="s" s="2">
        <v>60</v>
      </c>
      <c r="AB150" t="s" s="2">
        <v>47</v>
      </c>
      <c r="AC150" s="27">
        <v>37408</v>
      </c>
      <c r="AD150" t="s" s="12">
        <v>1191</v>
      </c>
      <c r="AE150" t="s" s="12">
        <v>1191</v>
      </c>
      <c r="AF150" s="6">
        <v>15826822880</v>
      </c>
      <c r="AG150" s="33">
        <v>42671</v>
      </c>
      <c r="AH150" s="33">
        <v>43766</v>
      </c>
      <c r="AI150" t="s" s="2">
        <v>50</v>
      </c>
      <c r="AJ150" s="31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 ht="15" customHeight="1" hidden="1">
      <c r="A151" s="6">
        <v>150</v>
      </c>
      <c r="B151" t="s" s="2">
        <v>31</v>
      </c>
      <c r="C151" t="s" s="2">
        <v>189</v>
      </c>
      <c r="D151" t="s" s="2">
        <v>51</v>
      </c>
      <c r="E151" t="s" s="2">
        <v>1192</v>
      </c>
      <c r="F151" t="s" s="2">
        <v>64</v>
      </c>
      <c r="G151" t="s" s="2">
        <v>65</v>
      </c>
      <c r="H151" t="s" s="2">
        <v>1193</v>
      </c>
      <c r="I151" t="s" s="2">
        <v>37</v>
      </c>
      <c r="J151" t="s" s="2">
        <v>81</v>
      </c>
      <c r="K151" s="27">
        <v>43314</v>
      </c>
      <c r="L151" s="6">
        <v>0.11</v>
      </c>
      <c r="M151" t="s" s="2">
        <v>73</v>
      </c>
      <c r="N151" t="s" s="2">
        <v>445</v>
      </c>
      <c r="O151" t="s" s="2">
        <v>605</v>
      </c>
      <c r="P151" s="26"/>
      <c r="Q151" s="26"/>
      <c r="R151" s="27">
        <v>43353</v>
      </c>
      <c r="S151" s="27">
        <v>34820</v>
      </c>
      <c r="T151" s="6">
        <f>ROUND(DAYS360(S151,TODAY(),0)/360,2)</f>
        <v>23.47</v>
      </c>
      <c r="U151" t="s" s="2">
        <f>IF(T151&gt;40,"40岁以上",IF(T151&gt;30,"30-40岁",IF(T151&gt;25,"25-30岁","25岁以下")))</f>
        <v>83</v>
      </c>
      <c r="V151" s="6">
        <v>15327067691</v>
      </c>
      <c r="W151" t="s" s="2">
        <v>1194</v>
      </c>
      <c r="X151" t="s" s="12">
        <v>43</v>
      </c>
      <c r="Y151" t="s" s="2">
        <v>460</v>
      </c>
      <c r="Z151" s="26"/>
      <c r="AA151" t="s" s="2">
        <v>69</v>
      </c>
      <c r="AB151" t="s" s="2">
        <v>47</v>
      </c>
      <c r="AC151" s="27">
        <v>42156</v>
      </c>
      <c r="AD151" t="s" s="12">
        <v>1195</v>
      </c>
      <c r="AE151" t="s" s="12">
        <v>1196</v>
      </c>
      <c r="AF151" s="6">
        <v>17386226117</v>
      </c>
      <c r="AG151" s="27">
        <v>43314</v>
      </c>
      <c r="AH151" s="27">
        <v>44410</v>
      </c>
      <c r="AI151" t="s" s="2">
        <v>50</v>
      </c>
      <c r="AJ151" s="31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 ht="15" customHeight="1" hidden="1">
      <c r="A152" s="6">
        <v>151</v>
      </c>
      <c r="B152" t="s" s="2">
        <v>31</v>
      </c>
      <c r="C152" t="s" s="2">
        <v>32</v>
      </c>
      <c r="D152" t="s" s="2">
        <v>51</v>
      </c>
      <c r="E152" t="s" s="2">
        <v>1197</v>
      </c>
      <c r="F152" t="s" s="2">
        <v>64</v>
      </c>
      <c r="G152" t="s" s="2">
        <v>65</v>
      </c>
      <c r="H152" t="s" s="2">
        <v>52</v>
      </c>
      <c r="I152" t="s" s="2">
        <v>37</v>
      </c>
      <c r="J152" t="s" s="2">
        <v>81</v>
      </c>
      <c r="K152" s="27">
        <v>43350</v>
      </c>
      <c r="L152" s="6">
        <v>0.02</v>
      </c>
      <c r="M152" t="s" s="2">
        <v>73</v>
      </c>
      <c r="N152" t="s" s="2">
        <v>433</v>
      </c>
      <c r="O152" t="s" s="2">
        <v>605</v>
      </c>
      <c r="P152" s="26"/>
      <c r="Q152" s="26"/>
      <c r="R152" s="27">
        <v>43356</v>
      </c>
      <c r="S152" s="27">
        <v>35715</v>
      </c>
      <c r="T152" s="6">
        <f>ROUND(DAYS360(S152,TODAY(),0)/360,2)</f>
        <v>21.02</v>
      </c>
      <c r="U152" t="s" s="2">
        <f>IF(T152&gt;40,"40岁以上",IF(T152&gt;30,"30-40岁",IF(T152&gt;25,"25-30岁","25岁以下")))</f>
        <v>83</v>
      </c>
      <c r="V152" s="6">
        <v>17671868224</v>
      </c>
      <c r="W152" t="s" s="2">
        <v>1198</v>
      </c>
      <c r="X152" t="s" s="12">
        <v>43</v>
      </c>
      <c r="Y152" t="s" s="12">
        <v>575</v>
      </c>
      <c r="Z152" t="s" s="2">
        <v>110</v>
      </c>
      <c r="AA152" t="s" s="2">
        <v>46</v>
      </c>
      <c r="AB152" t="s" s="2">
        <v>47</v>
      </c>
      <c r="AC152" s="27">
        <v>43617</v>
      </c>
      <c r="AD152" t="s" s="12">
        <v>1199</v>
      </c>
      <c r="AE152" t="s" s="12">
        <v>1200</v>
      </c>
      <c r="AF152" s="6">
        <v>13995886334</v>
      </c>
      <c r="AG152" s="27">
        <v>43350</v>
      </c>
      <c r="AH152" s="27">
        <v>44446</v>
      </c>
      <c r="AI152" t="s" s="2">
        <v>50</v>
      </c>
      <c r="AJ152" s="31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 ht="15" customHeight="1" hidden="1">
      <c r="A153" s="6">
        <v>152</v>
      </c>
      <c r="B153" t="s" s="2">
        <v>31</v>
      </c>
      <c r="C153" t="s" s="2">
        <v>366</v>
      </c>
      <c r="D153" s="26"/>
      <c r="E153" t="s" s="2">
        <v>1201</v>
      </c>
      <c r="F153" t="s" s="2">
        <v>411</v>
      </c>
      <c r="G153" t="s" s="2">
        <v>65</v>
      </c>
      <c r="H153" t="s" s="2">
        <v>374</v>
      </c>
      <c r="I153" t="s" s="2">
        <v>37</v>
      </c>
      <c r="J153" t="s" s="2">
        <v>38</v>
      </c>
      <c r="K153" s="27">
        <v>43346</v>
      </c>
      <c r="L153" s="6">
        <v>0.03</v>
      </c>
      <c r="M153" t="s" s="2">
        <v>73</v>
      </c>
      <c r="N153" t="s" s="2">
        <v>433</v>
      </c>
      <c r="O153" s="27">
        <v>43355</v>
      </c>
      <c r="P153" s="26"/>
      <c r="Q153" s="26"/>
      <c r="R153" s="27">
        <v>43356</v>
      </c>
      <c r="S153" s="27">
        <v>34365</v>
      </c>
      <c r="T153" s="6">
        <f>ROUND(DAYS360(S153,TODAY(),0)/360,2)</f>
        <v>24.72</v>
      </c>
      <c r="U153" t="s" s="2">
        <f>IF(T153&gt;40,"40岁以上",IF(T153&gt;30,"30-40岁",IF(T153&gt;25,"25-30岁","25岁以下")))</f>
        <v>83</v>
      </c>
      <c r="V153" s="6">
        <v>13617125380</v>
      </c>
      <c r="W153" t="s" s="2">
        <v>1202</v>
      </c>
      <c r="X153" t="s" s="12">
        <v>43</v>
      </c>
      <c r="Y153" t="s" s="2">
        <v>246</v>
      </c>
      <c r="Z153" t="s" s="2">
        <v>294</v>
      </c>
      <c r="AA153" t="s" s="2">
        <v>46</v>
      </c>
      <c r="AB153" t="s" s="2">
        <v>47</v>
      </c>
      <c r="AC153" s="27">
        <v>42522</v>
      </c>
      <c r="AD153" t="s" s="2">
        <v>1203</v>
      </c>
      <c r="AE153" t="s" s="2">
        <v>1204</v>
      </c>
      <c r="AF153" s="6">
        <v>13617125386</v>
      </c>
      <c r="AG153" s="27">
        <v>43346</v>
      </c>
      <c r="AH153" s="27">
        <v>44442</v>
      </c>
      <c r="AI153" t="s" s="2">
        <v>50</v>
      </c>
      <c r="AJ153" s="31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 ht="15" customHeight="1" hidden="1">
      <c r="A154" s="6">
        <v>153</v>
      </c>
      <c r="B154" t="s" s="2">
        <v>31</v>
      </c>
      <c r="C154" t="s" s="2">
        <v>189</v>
      </c>
      <c r="D154" t="s" s="2">
        <v>51</v>
      </c>
      <c r="E154" t="s" s="2">
        <v>1193</v>
      </c>
      <c r="F154" t="s" s="2">
        <v>53</v>
      </c>
      <c r="G154" t="s" s="2">
        <v>54</v>
      </c>
      <c r="H154" t="s" s="2">
        <v>190</v>
      </c>
      <c r="I154" t="s" s="2">
        <v>37</v>
      </c>
      <c r="J154" t="s" s="2">
        <v>38</v>
      </c>
      <c r="K154" s="27">
        <v>43066</v>
      </c>
      <c r="L154" s="6">
        <v>0.8100000000000001</v>
      </c>
      <c r="M154" t="s" s="2">
        <v>39</v>
      </c>
      <c r="N154" t="s" s="2">
        <v>433</v>
      </c>
      <c r="O154" s="27">
        <v>43343</v>
      </c>
      <c r="P154" s="26"/>
      <c r="Q154" s="26"/>
      <c r="R154" s="27">
        <v>43360</v>
      </c>
      <c r="S154" s="27">
        <v>34952</v>
      </c>
      <c r="T154" s="6">
        <f>ROUND(DAYS360(S154,TODAY(),0)/360,2)</f>
        <v>23.11</v>
      </c>
      <c r="U154" t="s" s="2">
        <f>IF(T154&gt;40,"40岁以上",IF(T154&gt;30,"30-40岁",IF(T154&gt;25,"25-30岁","25岁以下")))</f>
        <v>83</v>
      </c>
      <c r="V154" s="6">
        <v>15826837875</v>
      </c>
      <c r="W154" t="s" s="2">
        <v>1205</v>
      </c>
      <c r="X154" t="s" s="12">
        <v>43</v>
      </c>
      <c r="Y154" t="s" s="12">
        <v>217</v>
      </c>
      <c r="Z154" t="s" s="2">
        <v>400</v>
      </c>
      <c r="AA154" t="s" s="2">
        <v>94</v>
      </c>
      <c r="AB154" t="s" s="2">
        <v>23</v>
      </c>
      <c r="AC154" s="27">
        <v>43252</v>
      </c>
      <c r="AD154" t="s" s="2">
        <v>1206</v>
      </c>
      <c r="AE154" t="s" s="12">
        <v>1207</v>
      </c>
      <c r="AF154" s="6">
        <v>15972326955</v>
      </c>
      <c r="AG154" s="33">
        <v>43066</v>
      </c>
      <c r="AH154" s="33">
        <v>44162</v>
      </c>
      <c r="AI154" t="s" s="2">
        <v>50</v>
      </c>
      <c r="AJ154" s="31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 ht="15" customHeight="1" hidden="1">
      <c r="A155" s="6">
        <v>154</v>
      </c>
      <c r="B155" t="s" s="2">
        <v>31</v>
      </c>
      <c r="C155" t="s" s="2">
        <v>242</v>
      </c>
      <c r="D155" t="s" s="2">
        <v>101</v>
      </c>
      <c r="E155" t="s" s="2">
        <v>1208</v>
      </c>
      <c r="F155" t="s" s="2">
        <v>64</v>
      </c>
      <c r="G155" t="s" s="2">
        <v>65</v>
      </c>
      <c r="H155" t="s" s="2">
        <v>265</v>
      </c>
      <c r="I155" t="s" s="2">
        <v>37</v>
      </c>
      <c r="J155" t="s" s="2">
        <v>81</v>
      </c>
      <c r="K155" s="27">
        <v>43293</v>
      </c>
      <c r="L155" s="6">
        <v>0.18</v>
      </c>
      <c r="M155" t="s" s="2">
        <v>73</v>
      </c>
      <c r="N155" t="s" s="2">
        <v>433</v>
      </c>
      <c r="O155" s="27">
        <v>43355</v>
      </c>
      <c r="P155" s="26"/>
      <c r="Q155" s="26"/>
      <c r="R155" s="27">
        <v>43360</v>
      </c>
      <c r="S155" s="27">
        <v>36066</v>
      </c>
      <c r="T155" s="6">
        <f>ROUND(DAYS360(S155,TODAY(),0)/360,2)</f>
        <v>20.06</v>
      </c>
      <c r="U155" t="s" s="2">
        <f>IF(T155&gt;40,"40岁以上",IF(T155&gt;30,"30-40岁",IF(T155&gt;25,"25-30岁","25岁以下")))</f>
        <v>83</v>
      </c>
      <c r="V155" s="6">
        <v>18371200602</v>
      </c>
      <c r="W155" t="s" s="2">
        <v>1209</v>
      </c>
      <c r="X155" t="s" s="12">
        <v>43</v>
      </c>
      <c r="Y155" t="s" s="2">
        <v>1210</v>
      </c>
      <c r="Z155" t="s" s="2">
        <v>865</v>
      </c>
      <c r="AA155" t="s" s="2">
        <v>46</v>
      </c>
      <c r="AB155" t="s" s="2">
        <v>47</v>
      </c>
      <c r="AC155" s="27">
        <v>43617</v>
      </c>
      <c r="AD155" t="s" s="12">
        <v>1211</v>
      </c>
      <c r="AE155" t="s" s="12">
        <v>1212</v>
      </c>
      <c r="AF155" s="6">
        <v>18371200602</v>
      </c>
      <c r="AG155" s="27">
        <v>43293</v>
      </c>
      <c r="AH155" s="27">
        <v>44389</v>
      </c>
      <c r="AI155" t="s" s="2">
        <v>50</v>
      </c>
      <c r="AJ155" s="31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 ht="15" customHeight="1" hidden="1">
      <c r="A156" s="6">
        <v>155</v>
      </c>
      <c r="B156" t="s" s="2">
        <v>31</v>
      </c>
      <c r="C156" t="s" s="2">
        <v>1213</v>
      </c>
      <c r="D156" s="6">
        <v>58</v>
      </c>
      <c r="E156" t="s" s="2">
        <v>1214</v>
      </c>
      <c r="F156" t="s" s="2">
        <v>64</v>
      </c>
      <c r="G156" t="s" s="2">
        <v>65</v>
      </c>
      <c r="H156" t="s" s="2">
        <v>339</v>
      </c>
      <c r="I156" t="s" s="2">
        <v>37</v>
      </c>
      <c r="J156" t="s" s="2">
        <v>81</v>
      </c>
      <c r="K156" s="27">
        <v>43087</v>
      </c>
      <c r="L156" s="6">
        <v>0.75</v>
      </c>
      <c r="M156" t="s" s="2">
        <v>39</v>
      </c>
      <c r="N156" t="s" s="2">
        <v>433</v>
      </c>
      <c r="O156" s="27">
        <v>43356</v>
      </c>
      <c r="P156" s="26"/>
      <c r="Q156" s="26"/>
      <c r="R156" s="27">
        <v>43360</v>
      </c>
      <c r="S156" s="27">
        <v>34601</v>
      </c>
      <c r="T156" s="6">
        <f>ROUND(DAYS360(S156,TODAY(),0)/360,2)</f>
        <v>24.07</v>
      </c>
      <c r="U156" t="s" s="2">
        <f>IF(T156&gt;40,"40岁以上",IF(T156&gt;30,"30-40岁",IF(T156&gt;25,"25-30岁","25岁以下")))</f>
        <v>83</v>
      </c>
      <c r="V156" s="6">
        <v>17671882746</v>
      </c>
      <c r="W156" t="s" s="2">
        <v>1215</v>
      </c>
      <c r="X156" t="s" s="12">
        <v>43</v>
      </c>
      <c r="Y156" t="s" s="12">
        <v>176</v>
      </c>
      <c r="Z156" s="31"/>
      <c r="AA156" s="26"/>
      <c r="AB156" s="26"/>
      <c r="AC156" s="27">
        <v>41791</v>
      </c>
      <c r="AD156" t="s" s="2">
        <v>1216</v>
      </c>
      <c r="AE156" t="s" s="2">
        <v>1216</v>
      </c>
      <c r="AF156" s="6">
        <v>17671882746</v>
      </c>
      <c r="AG156" s="27">
        <v>43087</v>
      </c>
      <c r="AH156" s="27">
        <v>44183</v>
      </c>
      <c r="AI156" t="s" s="2">
        <v>50</v>
      </c>
      <c r="AJ156" s="31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 ht="15" customHeight="1" hidden="1">
      <c r="A157" s="6">
        <v>156</v>
      </c>
      <c r="B157" t="s" s="2">
        <v>31</v>
      </c>
      <c r="C157" t="s" s="2">
        <v>32</v>
      </c>
      <c r="D157" t="s" s="2">
        <v>101</v>
      </c>
      <c r="E157" t="s" s="2">
        <v>1217</v>
      </c>
      <c r="F157" t="s" s="2">
        <v>64</v>
      </c>
      <c r="G157" t="s" s="2">
        <v>65</v>
      </c>
      <c r="H157" t="s" s="2">
        <v>80</v>
      </c>
      <c r="I157" t="s" s="2">
        <v>37</v>
      </c>
      <c r="J157" t="s" s="2">
        <v>81</v>
      </c>
      <c r="K157" s="27">
        <v>43266</v>
      </c>
      <c r="L157" s="6">
        <v>0.26</v>
      </c>
      <c r="M157" t="s" s="2">
        <v>66</v>
      </c>
      <c r="N157" t="s" s="2">
        <v>433</v>
      </c>
      <c r="O157" s="27">
        <v>43356</v>
      </c>
      <c r="P157" s="26"/>
      <c r="Q157" s="26"/>
      <c r="R157" s="27">
        <v>43360</v>
      </c>
      <c r="S157" s="27">
        <v>33501</v>
      </c>
      <c r="T157" s="6">
        <f>ROUND(DAYS360(S157,TODAY(),0)/360,2)</f>
        <v>27.08</v>
      </c>
      <c r="U157" t="s" s="2">
        <f>IF(T157&gt;40,"40岁以上",IF(T157&gt;30,"30-40岁",IF(T157&gt;25,"25-30岁","25岁以下")))</f>
        <v>41</v>
      </c>
      <c r="V157" s="6">
        <v>13733433312</v>
      </c>
      <c r="W157" t="s" s="2">
        <v>1218</v>
      </c>
      <c r="X157" t="s" s="12">
        <v>43</v>
      </c>
      <c r="Y157" t="s" s="12">
        <v>324</v>
      </c>
      <c r="Z157" s="26"/>
      <c r="AA157" t="s" s="2">
        <v>69</v>
      </c>
      <c r="AB157" t="s" s="2">
        <v>47</v>
      </c>
      <c r="AC157" s="27">
        <v>41061</v>
      </c>
      <c r="AD157" t="s" s="12">
        <v>1219</v>
      </c>
      <c r="AE157" t="s" s="12">
        <v>1219</v>
      </c>
      <c r="AF157" s="6">
        <v>18872651181</v>
      </c>
      <c r="AG157" s="27">
        <v>43266</v>
      </c>
      <c r="AH157" s="27">
        <v>44362</v>
      </c>
      <c r="AI157" t="s" s="2">
        <v>50</v>
      </c>
      <c r="AJ157" s="31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 ht="15" customHeight="1" hidden="1">
      <c r="A158" s="6">
        <v>157</v>
      </c>
      <c r="B158" t="s" s="2">
        <v>31</v>
      </c>
      <c r="C158" t="s" s="2">
        <v>119</v>
      </c>
      <c r="D158" t="s" s="2">
        <v>51</v>
      </c>
      <c r="E158" t="s" s="2">
        <v>1220</v>
      </c>
      <c r="F158" t="s" s="2">
        <v>64</v>
      </c>
      <c r="G158" t="s" s="2">
        <v>65</v>
      </c>
      <c r="H158" t="s" s="2">
        <v>147</v>
      </c>
      <c r="I158" t="s" s="2">
        <v>37</v>
      </c>
      <c r="J158" t="s" s="2">
        <v>81</v>
      </c>
      <c r="K158" s="27">
        <v>43356</v>
      </c>
      <c r="L158" s="6">
        <v>0.02</v>
      </c>
      <c r="M158" t="s" s="2">
        <v>73</v>
      </c>
      <c r="N158" t="s" s="2">
        <v>433</v>
      </c>
      <c r="O158" t="s" s="2">
        <v>605</v>
      </c>
      <c r="P158" s="26"/>
      <c r="Q158" s="26"/>
      <c r="R158" s="27">
        <v>43362</v>
      </c>
      <c r="S158" s="27">
        <v>32790</v>
      </c>
      <c r="T158" s="6">
        <f>ROUND(DAYS360(S158,TODAY(),0)/360,2)</f>
        <v>29.03</v>
      </c>
      <c r="U158" t="s" s="2">
        <f>IF(T158&gt;40,"40岁以上",IF(T158&gt;30,"30-40岁",IF(T158&gt;25,"25-30岁","25岁以下")))</f>
        <v>41</v>
      </c>
      <c r="V158" s="6">
        <v>15572555455</v>
      </c>
      <c r="W158" t="s" s="2">
        <v>1221</v>
      </c>
      <c r="X158" t="s" s="12">
        <v>43</v>
      </c>
      <c r="Y158" t="s" s="12">
        <v>246</v>
      </c>
      <c r="Z158" t="s" s="2">
        <v>567</v>
      </c>
      <c r="AA158" t="s" s="2">
        <v>60</v>
      </c>
      <c r="AB158" t="s" s="2">
        <v>47</v>
      </c>
      <c r="AC158" s="27">
        <v>39965</v>
      </c>
      <c r="AD158" t="s" s="12">
        <v>1222</v>
      </c>
      <c r="AE158" t="s" s="12">
        <v>1223</v>
      </c>
      <c r="AF158" s="6">
        <v>13339848165</v>
      </c>
      <c r="AG158" s="27">
        <v>43356</v>
      </c>
      <c r="AH158" s="27">
        <v>44452</v>
      </c>
      <c r="AI158" t="s" s="2">
        <v>50</v>
      </c>
      <c r="AJ158" s="31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 ht="15" customHeight="1" hidden="1">
      <c r="A159" s="6">
        <v>158</v>
      </c>
      <c r="B159" t="s" s="2">
        <v>31</v>
      </c>
      <c r="C159" t="s" s="2">
        <v>827</v>
      </c>
      <c r="D159" t="s" s="2">
        <v>51</v>
      </c>
      <c r="E159" t="s" s="2">
        <v>1224</v>
      </c>
      <c r="F159" t="s" s="2">
        <v>64</v>
      </c>
      <c r="G159" t="s" s="2">
        <v>65</v>
      </c>
      <c r="H159" t="s" s="2">
        <v>52</v>
      </c>
      <c r="I159" t="s" s="2">
        <v>37</v>
      </c>
      <c r="J159" t="s" s="2">
        <v>81</v>
      </c>
      <c r="K159" s="27">
        <v>43199</v>
      </c>
      <c r="L159" s="6">
        <v>0.45</v>
      </c>
      <c r="M159" t="s" s="2">
        <v>66</v>
      </c>
      <c r="N159" t="s" s="2">
        <v>433</v>
      </c>
      <c r="O159" s="27">
        <v>43364</v>
      </c>
      <c r="P159" s="26"/>
      <c r="Q159" s="26"/>
      <c r="R159" s="27">
        <v>43368</v>
      </c>
      <c r="S159" s="27">
        <v>33897</v>
      </c>
      <c r="T159" s="6">
        <f>ROUND(DAYS360(S159,TODAY(),0)/360,2)</f>
        <v>26</v>
      </c>
      <c r="U159" t="s" s="2">
        <f>IF(T159&gt;40,"40岁以上",IF(T159&gt;30,"30-40岁",IF(T159&gt;25,"25-30岁","25岁以下")))</f>
        <v>41</v>
      </c>
      <c r="V159" s="6">
        <v>18872672332</v>
      </c>
      <c r="W159" t="s" s="2">
        <v>829</v>
      </c>
      <c r="X159" t="s" s="12">
        <v>43</v>
      </c>
      <c r="Y159" t="s" s="12">
        <v>830</v>
      </c>
      <c r="Z159" t="s" s="2">
        <v>317</v>
      </c>
      <c r="AA159" t="s" s="2">
        <v>46</v>
      </c>
      <c r="AB159" t="s" s="2">
        <v>47</v>
      </c>
      <c r="AC159" s="27">
        <v>42156</v>
      </c>
      <c r="AD159" t="s" s="12">
        <v>831</v>
      </c>
      <c r="AE159" t="s" s="12">
        <v>832</v>
      </c>
      <c r="AF159" s="6">
        <v>13797170610</v>
      </c>
      <c r="AG159" s="27">
        <v>43199</v>
      </c>
      <c r="AH159" s="27">
        <v>44295</v>
      </c>
      <c r="AI159" t="s" s="2">
        <v>50</v>
      </c>
      <c r="AJ159" s="31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 ht="15" customHeight="1" hidden="1">
      <c r="A160" s="6">
        <v>159</v>
      </c>
      <c r="B160" t="s" s="2">
        <v>31</v>
      </c>
      <c r="C160" t="s" s="2">
        <v>242</v>
      </c>
      <c r="D160" t="s" s="2">
        <v>51</v>
      </c>
      <c r="E160" t="s" s="2">
        <v>1225</v>
      </c>
      <c r="F160" t="s" s="2">
        <v>64</v>
      </c>
      <c r="G160" t="s" s="2">
        <v>65</v>
      </c>
      <c r="H160" t="s" s="2">
        <v>250</v>
      </c>
      <c r="I160" t="s" s="2">
        <v>37</v>
      </c>
      <c r="J160" t="s" s="2">
        <v>38</v>
      </c>
      <c r="K160" s="27">
        <v>43342</v>
      </c>
      <c r="L160" s="6">
        <v>0.08</v>
      </c>
      <c r="M160" t="s" s="2">
        <v>73</v>
      </c>
      <c r="N160" t="s" s="2">
        <v>433</v>
      </c>
      <c r="O160" s="27">
        <v>43368</v>
      </c>
      <c r="P160" s="26"/>
      <c r="Q160" s="26"/>
      <c r="R160" s="27">
        <v>43370</v>
      </c>
      <c r="S160" s="27">
        <v>35190</v>
      </c>
      <c r="T160" s="6">
        <f>ROUND(DAYS360(S160,TODAY(),0)/360,2)</f>
        <v>22.46</v>
      </c>
      <c r="U160" t="s" s="2">
        <f>IF(T160&gt;40,"40岁以上",IF(T160&gt;30,"30-40岁",IF(T160&gt;25,"25-30岁","25岁以下")))</f>
        <v>83</v>
      </c>
      <c r="V160" s="6">
        <v>13733506074</v>
      </c>
      <c r="W160" t="s" s="2">
        <v>1226</v>
      </c>
      <c r="X160" t="s" s="12">
        <v>43</v>
      </c>
      <c r="Y160" t="s" s="2">
        <v>1227</v>
      </c>
      <c r="Z160" s="26"/>
      <c r="AA160" t="s" s="12">
        <v>139</v>
      </c>
      <c r="AB160" t="s" s="2">
        <v>47</v>
      </c>
      <c r="AC160" s="27">
        <v>40330</v>
      </c>
      <c r="AD160" t="s" s="12">
        <v>1228</v>
      </c>
      <c r="AE160" t="s" s="12">
        <v>1229</v>
      </c>
      <c r="AF160" s="6">
        <v>15272819340</v>
      </c>
      <c r="AG160" s="27">
        <v>43342</v>
      </c>
      <c r="AH160" s="27">
        <v>44438</v>
      </c>
      <c r="AI160" t="s" s="2">
        <v>50</v>
      </c>
      <c r="AJ160" s="31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 ht="15" customHeight="1" hidden="1">
      <c r="A161" s="6">
        <v>160</v>
      </c>
      <c r="B161" t="s" s="2">
        <v>31</v>
      </c>
      <c r="C161" t="s" s="2">
        <v>189</v>
      </c>
      <c r="D161" t="s" s="2">
        <v>101</v>
      </c>
      <c r="E161" t="s" s="2">
        <v>1230</v>
      </c>
      <c r="F161" t="s" s="2">
        <v>64</v>
      </c>
      <c r="G161" t="s" s="2">
        <v>65</v>
      </c>
      <c r="H161" t="s" s="2">
        <v>225</v>
      </c>
      <c r="I161" t="s" s="2">
        <v>37</v>
      </c>
      <c r="J161" t="s" s="2">
        <v>38</v>
      </c>
      <c r="K161" s="27">
        <v>42824</v>
      </c>
      <c r="L161" s="6">
        <v>1.49</v>
      </c>
      <c r="M161" t="s" s="2">
        <v>55</v>
      </c>
      <c r="N161" t="s" s="2">
        <v>433</v>
      </c>
      <c r="O161" s="27">
        <v>43369</v>
      </c>
      <c r="P161" s="26"/>
      <c r="Q161" s="26"/>
      <c r="R161" s="27">
        <v>43370</v>
      </c>
      <c r="S161" s="27">
        <v>34182</v>
      </c>
      <c r="T161" s="6">
        <f>ROUND(DAYS360(S161,TODAY(),0)/360,2)</f>
        <v>25.22</v>
      </c>
      <c r="U161" t="s" s="2">
        <f>IF(T161&gt;40,"40岁以上",IF(T161&gt;30,"30-40岁",IF(T161&gt;25,"25-30岁","25岁以下")))</f>
        <v>41</v>
      </c>
      <c r="V161" s="6">
        <v>13657124655</v>
      </c>
      <c r="W161" t="s" s="2">
        <v>1231</v>
      </c>
      <c r="X161" t="s" s="12">
        <v>43</v>
      </c>
      <c r="Y161" t="s" s="12">
        <v>287</v>
      </c>
      <c r="Z161" t="s" s="2">
        <v>86</v>
      </c>
      <c r="AA161" t="s" s="2">
        <v>69</v>
      </c>
      <c r="AB161" t="s" s="2">
        <v>47</v>
      </c>
      <c r="AC161" s="27">
        <v>41061</v>
      </c>
      <c r="AD161" t="s" s="12">
        <v>1232</v>
      </c>
      <c r="AE161" t="s" s="12">
        <v>1233</v>
      </c>
      <c r="AF161" s="6">
        <v>18627038765</v>
      </c>
      <c r="AG161" s="33">
        <v>42824</v>
      </c>
      <c r="AH161" s="33">
        <v>43920</v>
      </c>
      <c r="AI161" t="s" s="2">
        <v>50</v>
      </c>
      <c r="AJ161" s="31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 ht="15" customHeight="1" hidden="1">
      <c r="A162" s="6">
        <v>161</v>
      </c>
      <c r="B162" t="s" s="2">
        <v>31</v>
      </c>
      <c r="C162" t="s" s="2">
        <v>189</v>
      </c>
      <c r="D162" t="s" s="2">
        <v>101</v>
      </c>
      <c r="E162" t="s" s="2">
        <v>1234</v>
      </c>
      <c r="F162" t="s" s="2">
        <v>64</v>
      </c>
      <c r="G162" t="s" s="2">
        <v>65</v>
      </c>
      <c r="H162" t="s" s="2">
        <v>225</v>
      </c>
      <c r="I162" t="s" s="2">
        <v>37</v>
      </c>
      <c r="J162" t="s" s="2">
        <v>81</v>
      </c>
      <c r="K162" s="27">
        <v>43318</v>
      </c>
      <c r="L162" s="6">
        <v>0.14</v>
      </c>
      <c r="M162" t="s" s="2">
        <v>73</v>
      </c>
      <c r="N162" t="s" s="2">
        <v>433</v>
      </c>
      <c r="O162" s="27">
        <v>43369</v>
      </c>
      <c r="P162" s="26"/>
      <c r="Q162" s="26"/>
      <c r="R162" s="27">
        <v>43370</v>
      </c>
      <c r="S162" s="27">
        <v>34126</v>
      </c>
      <c r="T162" s="6">
        <f>ROUND(DAYS360(S162,TODAY(),0)/360,2)</f>
        <v>25.37</v>
      </c>
      <c r="U162" t="s" s="2">
        <f>IF(T162&gt;40,"40岁以上",IF(T162&gt;30,"30-40岁",IF(T162&gt;25,"25-30岁","25岁以下")))</f>
        <v>41</v>
      </c>
      <c r="V162" s="6">
        <v>18671201405</v>
      </c>
      <c r="W162" t="s" s="2">
        <v>1235</v>
      </c>
      <c r="X162" t="s" s="12">
        <v>43</v>
      </c>
      <c r="Y162" t="s" s="2">
        <v>176</v>
      </c>
      <c r="Z162" s="26"/>
      <c r="AA162" t="s" s="2">
        <v>69</v>
      </c>
      <c r="AB162" t="s" s="2">
        <v>47</v>
      </c>
      <c r="AC162" s="27">
        <v>41061</v>
      </c>
      <c r="AD162" t="s" s="2">
        <v>1236</v>
      </c>
      <c r="AE162" t="s" s="12">
        <v>1237</v>
      </c>
      <c r="AF162" s="6">
        <v>17362662572</v>
      </c>
      <c r="AG162" s="27">
        <v>43318</v>
      </c>
      <c r="AH162" s="27">
        <v>44414</v>
      </c>
      <c r="AI162" t="s" s="2">
        <v>50</v>
      </c>
      <c r="AJ162" s="31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 ht="15" customHeight="1" hidden="1">
      <c r="A163" s="6">
        <v>162</v>
      </c>
      <c r="B163" t="s" s="2">
        <v>31</v>
      </c>
      <c r="C163" t="s" s="2">
        <v>119</v>
      </c>
      <c r="D163" t="s" s="2">
        <v>79</v>
      </c>
      <c r="E163" t="s" s="2">
        <v>1238</v>
      </c>
      <c r="F163" t="s" s="2">
        <v>64</v>
      </c>
      <c r="G163" t="s" s="2">
        <v>65</v>
      </c>
      <c r="H163" t="s" s="2">
        <v>33</v>
      </c>
      <c r="I163" t="s" s="2">
        <v>37</v>
      </c>
      <c r="J163" t="s" s="2">
        <v>81</v>
      </c>
      <c r="K163" s="27">
        <v>43363</v>
      </c>
      <c r="L163" s="6">
        <v>0.02</v>
      </c>
      <c r="M163" t="s" s="2">
        <v>73</v>
      </c>
      <c r="N163" t="s" s="2">
        <v>433</v>
      </c>
      <c r="O163" t="s" s="2">
        <v>605</v>
      </c>
      <c r="P163" s="26"/>
      <c r="Q163" s="26"/>
      <c r="R163" s="27">
        <v>43370</v>
      </c>
      <c r="S163" s="27">
        <v>33644</v>
      </c>
      <c r="T163" s="6">
        <f>ROUND(DAYS360(S163,TODAY(),0)/360,2)</f>
        <v>26.69</v>
      </c>
      <c r="U163" t="s" s="2">
        <f>IF(T163&gt;40,"40岁以上",IF(T163&gt;30,"30-40岁",IF(T163&gt;25,"25-30岁","25岁以下")))</f>
        <v>41</v>
      </c>
      <c r="V163" s="6">
        <v>13669024306</v>
      </c>
      <c r="W163" t="s" s="2">
        <v>1239</v>
      </c>
      <c r="X163" t="s" s="12">
        <v>43</v>
      </c>
      <c r="Y163" t="s" s="12">
        <v>1240</v>
      </c>
      <c r="Z163" t="s" s="12">
        <v>161</v>
      </c>
      <c r="AA163" t="s" s="2">
        <v>60</v>
      </c>
      <c r="AB163" t="s" s="2">
        <v>47</v>
      </c>
      <c r="AC163" s="27">
        <v>39965</v>
      </c>
      <c r="AD163" t="s" s="12">
        <v>1241</v>
      </c>
      <c r="AE163" t="s" s="12">
        <v>1241</v>
      </c>
      <c r="AF163" s="6">
        <v>13995897556</v>
      </c>
      <c r="AG163" s="27">
        <v>43363</v>
      </c>
      <c r="AH163" s="27">
        <v>44459</v>
      </c>
      <c r="AI163" t="s" s="2">
        <v>50</v>
      </c>
      <c r="AJ163" s="31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 ht="15" customHeight="1" hidden="1">
      <c r="A164" s="6">
        <v>163</v>
      </c>
      <c r="B164" t="s" s="2">
        <v>31</v>
      </c>
      <c r="C164" t="s" s="2">
        <v>242</v>
      </c>
      <c r="D164" t="s" s="2">
        <v>51</v>
      </c>
      <c r="E164" t="s" s="2">
        <v>1242</v>
      </c>
      <c r="F164" t="s" s="2">
        <v>64</v>
      </c>
      <c r="G164" t="s" s="2">
        <v>65</v>
      </c>
      <c r="H164" t="s" s="2">
        <v>250</v>
      </c>
      <c r="I164" t="s" s="2">
        <v>37</v>
      </c>
      <c r="J164" t="s" s="2">
        <v>38</v>
      </c>
      <c r="K164" s="27">
        <v>43350</v>
      </c>
      <c r="L164" s="6">
        <v>0.06</v>
      </c>
      <c r="M164" t="s" s="2">
        <v>73</v>
      </c>
      <c r="N164" t="s" s="2">
        <v>433</v>
      </c>
      <c r="O164" s="27">
        <v>43369</v>
      </c>
      <c r="P164" s="26"/>
      <c r="Q164" s="26"/>
      <c r="R164" s="27">
        <v>43372</v>
      </c>
      <c r="S164" s="27">
        <v>33277</v>
      </c>
      <c r="T164" s="6">
        <f>ROUND(DAYS360(S164,TODAY(),0)/360,2)</f>
        <v>27.7</v>
      </c>
      <c r="U164" t="s" s="2">
        <f>IF(T164&gt;40,"40岁以上",IF(T164&gt;30,"30-40岁",IF(T164&gt;25,"25-30岁","25岁以下")))</f>
        <v>41</v>
      </c>
      <c r="V164" s="6">
        <v>13797179453</v>
      </c>
      <c r="W164" t="s" s="2">
        <v>1243</v>
      </c>
      <c r="X164" t="s" s="12">
        <v>43</v>
      </c>
      <c r="Y164" t="s" s="2">
        <v>1240</v>
      </c>
      <c r="Z164" t="s" s="2">
        <v>161</v>
      </c>
      <c r="AA164" t="s" s="12">
        <v>60</v>
      </c>
      <c r="AB164" t="s" s="2">
        <v>47</v>
      </c>
      <c r="AC164" s="27">
        <v>40422</v>
      </c>
      <c r="AD164" t="s" s="12">
        <v>1244</v>
      </c>
      <c r="AE164" t="s" s="12">
        <v>1244</v>
      </c>
      <c r="AF164" s="6">
        <v>15072681294</v>
      </c>
      <c r="AG164" s="27">
        <v>43350</v>
      </c>
      <c r="AH164" s="27">
        <v>44446</v>
      </c>
      <c r="AI164" t="s" s="2">
        <v>50</v>
      </c>
      <c r="AJ164" s="31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 ht="15" customHeight="1" hidden="1">
      <c r="A165" s="6">
        <v>164</v>
      </c>
      <c r="B165" t="s" s="2">
        <v>31</v>
      </c>
      <c r="C165" t="s" s="2">
        <v>189</v>
      </c>
      <c r="D165" t="s" s="2">
        <v>79</v>
      </c>
      <c r="E165" t="s" s="2">
        <v>1245</v>
      </c>
      <c r="F165" t="s" s="2">
        <v>64</v>
      </c>
      <c r="G165" t="s" s="2">
        <v>65</v>
      </c>
      <c r="H165" t="s" s="2">
        <v>196</v>
      </c>
      <c r="I165" t="s" s="2">
        <v>37</v>
      </c>
      <c r="J165" t="s" s="2">
        <v>38</v>
      </c>
      <c r="K165" s="27">
        <v>43350</v>
      </c>
      <c r="L165" s="6">
        <v>0.06</v>
      </c>
      <c r="M165" t="s" s="2">
        <v>73</v>
      </c>
      <c r="N165" t="s" s="2">
        <v>433</v>
      </c>
      <c r="O165" s="27">
        <v>43372</v>
      </c>
      <c r="P165" s="26"/>
      <c r="Q165" s="26"/>
      <c r="R165" s="27">
        <v>43373</v>
      </c>
      <c r="S165" s="27">
        <v>35125</v>
      </c>
      <c r="T165" s="6">
        <f>ROUND(DAYS360(S165,TODAY(),0)/360,2)</f>
        <v>22.64</v>
      </c>
      <c r="U165" t="s" s="2">
        <f>IF(T165&gt;40,"40岁以上",IF(T165&gt;30,"30-40岁",IF(T165&gt;25,"25-30岁","25岁以下")))</f>
        <v>83</v>
      </c>
      <c r="V165" s="6">
        <v>15826829102</v>
      </c>
      <c r="W165" t="s" s="2">
        <v>1246</v>
      </c>
      <c r="X165" t="s" s="12">
        <v>43</v>
      </c>
      <c r="Y165" t="s" s="12">
        <v>176</v>
      </c>
      <c r="Z165" s="26"/>
      <c r="AA165" t="s" s="12">
        <v>69</v>
      </c>
      <c r="AB165" t="s" s="2">
        <v>47</v>
      </c>
      <c r="AC165" s="27">
        <v>41791</v>
      </c>
      <c r="AD165" t="s" s="2">
        <v>1247</v>
      </c>
      <c r="AE165" t="s" s="2">
        <v>1248</v>
      </c>
      <c r="AF165" s="6">
        <v>15871343141</v>
      </c>
      <c r="AG165" s="27">
        <v>43350</v>
      </c>
      <c r="AH165" s="27">
        <v>44446</v>
      </c>
      <c r="AI165" t="s" s="2">
        <v>50</v>
      </c>
      <c r="AJ165" s="31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 ht="15" customHeight="1" hidden="1">
      <c r="A166" s="6">
        <v>165</v>
      </c>
      <c r="B166" t="s" s="2">
        <v>31</v>
      </c>
      <c r="C166" t="s" s="2">
        <v>242</v>
      </c>
      <c r="D166" t="s" s="2">
        <v>101</v>
      </c>
      <c r="E166" t="s" s="2">
        <v>1249</v>
      </c>
      <c r="F166" t="s" s="2">
        <v>64</v>
      </c>
      <c r="G166" t="s" s="2">
        <v>65</v>
      </c>
      <c r="H166" t="s" s="2">
        <v>265</v>
      </c>
      <c r="I166" t="s" s="2">
        <v>37</v>
      </c>
      <c r="J166" t="s" s="2">
        <v>38</v>
      </c>
      <c r="K166" s="27">
        <v>43342</v>
      </c>
      <c r="L166" s="6">
        <v>0.08</v>
      </c>
      <c r="M166" t="s" s="2">
        <v>73</v>
      </c>
      <c r="N166" t="s" s="2">
        <v>433</v>
      </c>
      <c r="O166" s="27">
        <v>43372</v>
      </c>
      <c r="P166" s="26"/>
      <c r="Q166" s="26"/>
      <c r="R166" s="27">
        <v>43373</v>
      </c>
      <c r="S166" s="27">
        <v>32062</v>
      </c>
      <c r="T166" s="6">
        <f>ROUND(DAYS360(S166,TODAY(),0)/360,2)</f>
        <v>31.02</v>
      </c>
      <c r="U166" t="s" s="2">
        <f>IF(T166&gt;40,"40岁以上",IF(T166&gt;30,"30-40岁",IF(T166&gt;25,"25-30岁","25岁以下")))</f>
        <v>136</v>
      </c>
      <c r="V166" s="6">
        <v>13871883282</v>
      </c>
      <c r="W166" t="s" s="2">
        <v>1250</v>
      </c>
      <c r="X166" t="s" s="12">
        <v>43</v>
      </c>
      <c r="Y166" t="s" s="2">
        <v>1251</v>
      </c>
      <c r="Z166" s="26"/>
      <c r="AA166" t="s" s="2">
        <v>69</v>
      </c>
      <c r="AB166" t="s" s="2">
        <v>47</v>
      </c>
      <c r="AC166" s="27">
        <v>38139</v>
      </c>
      <c r="AD166" t="s" s="12">
        <v>1252</v>
      </c>
      <c r="AE166" t="s" s="12">
        <v>1253</v>
      </c>
      <c r="AF166" s="6">
        <v>15871343828</v>
      </c>
      <c r="AG166" s="27">
        <v>43342</v>
      </c>
      <c r="AH166" s="27">
        <v>44438</v>
      </c>
      <c r="AI166" t="s" s="2">
        <v>50</v>
      </c>
      <c r="AJ166" s="31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 ht="15" customHeight="1" hidden="1">
      <c r="A167" s="6">
        <v>166</v>
      </c>
      <c r="B167" t="s" s="2">
        <v>31</v>
      </c>
      <c r="C167" t="s" s="2">
        <v>32</v>
      </c>
      <c r="D167" t="s" s="2">
        <v>79</v>
      </c>
      <c r="E167" t="s" s="2">
        <v>1134</v>
      </c>
      <c r="F167" t="s" s="2">
        <v>53</v>
      </c>
      <c r="G167" t="s" s="2">
        <v>54</v>
      </c>
      <c r="H167" t="s" s="2">
        <v>127</v>
      </c>
      <c r="I167" t="s" s="2">
        <v>37</v>
      </c>
      <c r="J167" t="s" s="2">
        <v>81</v>
      </c>
      <c r="K167" s="27">
        <v>43165</v>
      </c>
      <c r="L167" s="6">
        <v>0.58</v>
      </c>
      <c r="M167" t="s" s="2">
        <v>39</v>
      </c>
      <c r="N167" t="s" s="2">
        <v>433</v>
      </c>
      <c r="O167" s="27">
        <v>43373</v>
      </c>
      <c r="P167" s="26"/>
      <c r="Q167" s="26"/>
      <c r="R167" s="27">
        <v>43379</v>
      </c>
      <c r="S167" s="27">
        <v>34570</v>
      </c>
      <c r="T167" s="6">
        <f>ROUND(DAYS360(S167,TODAY(),0)/360,2)</f>
        <v>24.16</v>
      </c>
      <c r="U167" t="s" s="2">
        <f>IF(T167&gt;40,"40岁以上",IF(T167&gt;30,"30-40岁",IF(T167&gt;25,"25-30岁","25岁以下")))</f>
        <v>83</v>
      </c>
      <c r="V167" s="6">
        <v>18674105698</v>
      </c>
      <c r="W167" t="s" s="2">
        <v>1254</v>
      </c>
      <c r="X167" t="s" s="12">
        <v>43</v>
      </c>
      <c r="Y167" t="s" s="12">
        <v>903</v>
      </c>
      <c r="Z167" s="26"/>
      <c r="AA167" t="s" s="2">
        <v>69</v>
      </c>
      <c r="AB167" s="26"/>
      <c r="AC167" s="27">
        <v>41428</v>
      </c>
      <c r="AD167" t="s" s="12">
        <v>1255</v>
      </c>
      <c r="AE167" t="s" s="12">
        <v>1256</v>
      </c>
      <c r="AF167" s="6">
        <v>13995867939</v>
      </c>
      <c r="AG167" s="27">
        <v>43165</v>
      </c>
      <c r="AH167" s="27">
        <v>44261</v>
      </c>
      <c r="AI167" t="s" s="2">
        <v>50</v>
      </c>
      <c r="AJ167" s="31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 ht="15" customHeight="1" hidden="1">
      <c r="A168" s="6">
        <v>167</v>
      </c>
      <c r="B168" t="s" s="2">
        <v>31</v>
      </c>
      <c r="C168" t="s" s="2">
        <v>32</v>
      </c>
      <c r="D168" t="s" s="2">
        <v>79</v>
      </c>
      <c r="E168" t="s" s="2">
        <v>1257</v>
      </c>
      <c r="F168" t="s" s="2">
        <v>64</v>
      </c>
      <c r="G168" t="s" s="2">
        <v>65</v>
      </c>
      <c r="H168" t="s" s="2">
        <v>1134</v>
      </c>
      <c r="I168" t="s" s="2">
        <v>37</v>
      </c>
      <c r="J168" t="s" s="2">
        <v>81</v>
      </c>
      <c r="K168" s="27">
        <v>43239</v>
      </c>
      <c r="L168" s="6">
        <v>0.38</v>
      </c>
      <c r="M168" t="s" s="2">
        <v>66</v>
      </c>
      <c r="N168" t="s" s="2">
        <v>433</v>
      </c>
      <c r="O168" s="27">
        <v>43373</v>
      </c>
      <c r="P168" s="26"/>
      <c r="Q168" s="26"/>
      <c r="R168" s="27">
        <v>43379</v>
      </c>
      <c r="S168" s="27">
        <v>32620</v>
      </c>
      <c r="T168" s="6">
        <f>ROUND(DAYS360(S168,TODAY(),0)/360,2)</f>
        <v>29.49</v>
      </c>
      <c r="U168" t="s" s="2">
        <f>IF(T168&gt;40,"40岁以上",IF(T168&gt;30,"30-40岁",IF(T168&gt;25,"25-30岁","25岁以下")))</f>
        <v>41</v>
      </c>
      <c r="V168" s="6">
        <v>13377830003</v>
      </c>
      <c r="W168" t="s" s="2">
        <v>1258</v>
      </c>
      <c r="X168" t="s" s="12">
        <v>43</v>
      </c>
      <c r="Y168" t="s" s="12">
        <v>903</v>
      </c>
      <c r="Z168" t="s" s="2">
        <v>161</v>
      </c>
      <c r="AA168" t="s" s="2">
        <v>46</v>
      </c>
      <c r="AB168" t="s" s="2">
        <v>47</v>
      </c>
      <c r="AC168" s="27">
        <v>42888</v>
      </c>
      <c r="AD168" t="s" s="12">
        <v>1259</v>
      </c>
      <c r="AE168" t="s" s="12">
        <v>1260</v>
      </c>
      <c r="AF168" s="6">
        <v>18171555002</v>
      </c>
      <c r="AG168" s="27">
        <v>43239</v>
      </c>
      <c r="AH168" s="27">
        <v>44335</v>
      </c>
      <c r="AI168" t="s" s="2">
        <v>50</v>
      </c>
      <c r="AJ168" s="31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 ht="15" customHeight="1" hidden="1">
      <c r="A169" s="6">
        <v>168</v>
      </c>
      <c r="B169" t="s" s="2">
        <v>31</v>
      </c>
      <c r="C169" t="s" s="2">
        <v>320</v>
      </c>
      <c r="D169" t="s" s="2">
        <v>51</v>
      </c>
      <c r="E169" t="s" s="2">
        <v>1261</v>
      </c>
      <c r="F169" t="s" s="2">
        <v>64</v>
      </c>
      <c r="G169" t="s" s="2">
        <v>65</v>
      </c>
      <c r="H169" t="s" s="2">
        <v>327</v>
      </c>
      <c r="I169" t="s" s="2">
        <v>37</v>
      </c>
      <c r="J169" t="s" s="2">
        <v>38</v>
      </c>
      <c r="K169" s="27">
        <v>43368</v>
      </c>
      <c r="L169" s="6">
        <v>0.03</v>
      </c>
      <c r="M169" t="s" s="2">
        <v>73</v>
      </c>
      <c r="N169" t="s" s="2">
        <v>445</v>
      </c>
      <c r="O169" t="s" s="2">
        <v>605</v>
      </c>
      <c r="P169" s="26"/>
      <c r="Q169" s="26"/>
      <c r="R169" s="27">
        <v>43379</v>
      </c>
      <c r="S169" s="27">
        <v>32204</v>
      </c>
      <c r="T169" s="6">
        <f>ROUND(DAYS360(S169,TODAY(),0)/360,2)</f>
        <v>30.63</v>
      </c>
      <c r="U169" t="s" s="2">
        <f>IF(T169&gt;40,"40岁以上",IF(T169&gt;30,"30-40岁",IF(T169&gt;25,"25-30岁","25岁以下")))</f>
        <v>136</v>
      </c>
      <c r="V169" s="6">
        <v>13986505990</v>
      </c>
      <c r="W169" t="s" s="2">
        <v>1262</v>
      </c>
      <c r="X169" t="s" s="12">
        <v>43</v>
      </c>
      <c r="Y169" t="s" s="2">
        <v>1263</v>
      </c>
      <c r="Z169" t="s" s="2">
        <v>612</v>
      </c>
      <c r="AA169" t="s" s="2">
        <v>46</v>
      </c>
      <c r="AB169" t="s" s="2">
        <v>47</v>
      </c>
      <c r="AC169" s="27">
        <v>39600</v>
      </c>
      <c r="AD169" t="s" s="12">
        <v>1264</v>
      </c>
      <c r="AE169" t="s" s="12">
        <v>1264</v>
      </c>
      <c r="AF169" s="6">
        <v>15926810899</v>
      </c>
      <c r="AG169" s="27">
        <v>43368</v>
      </c>
      <c r="AH169" s="27">
        <v>44464</v>
      </c>
      <c r="AI169" t="s" s="2">
        <v>50</v>
      </c>
      <c r="AJ169" s="31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 ht="15" customHeight="1" hidden="1">
      <c r="A170" s="6">
        <v>169</v>
      </c>
      <c r="B170" t="s" s="2">
        <v>31</v>
      </c>
      <c r="C170" t="s" s="2">
        <v>189</v>
      </c>
      <c r="D170" t="s" s="2">
        <v>79</v>
      </c>
      <c r="E170" t="s" s="2">
        <v>1265</v>
      </c>
      <c r="F170" t="s" s="2">
        <v>64</v>
      </c>
      <c r="G170" t="s" s="2">
        <v>65</v>
      </c>
      <c r="H170" t="s" s="2">
        <v>196</v>
      </c>
      <c r="I170" t="s" s="2">
        <v>37</v>
      </c>
      <c r="J170" t="s" s="2">
        <v>38</v>
      </c>
      <c r="K170" s="27">
        <v>43279</v>
      </c>
      <c r="L170" s="6">
        <v>0.28</v>
      </c>
      <c r="M170" t="s" s="2">
        <v>66</v>
      </c>
      <c r="N170" t="s" s="2">
        <v>433</v>
      </c>
      <c r="O170" s="27">
        <v>43373</v>
      </c>
      <c r="P170" s="26"/>
      <c r="Q170" s="26"/>
      <c r="R170" s="27">
        <v>43380</v>
      </c>
      <c r="S170" s="27">
        <v>34928</v>
      </c>
      <c r="T170" s="6">
        <f>ROUND(DAYS360(S170,TODAY(),0)/360,2)</f>
        <v>23.18</v>
      </c>
      <c r="U170" t="s" s="2">
        <f>IF(T170&gt;40,"40岁以上",IF(T170&gt;30,"30-40岁",IF(T170&gt;25,"25-30岁","25岁以下")))</f>
        <v>83</v>
      </c>
      <c r="V170" s="6">
        <v>13789929052</v>
      </c>
      <c r="W170" t="s" s="2">
        <v>1266</v>
      </c>
      <c r="X170" t="s" s="12">
        <v>43</v>
      </c>
      <c r="Y170" t="s" s="12">
        <v>199</v>
      </c>
      <c r="Z170" t="s" s="2">
        <v>708</v>
      </c>
      <c r="AA170" t="s" s="12">
        <v>46</v>
      </c>
      <c r="AB170" t="s" s="2">
        <v>47</v>
      </c>
      <c r="AC170" s="27">
        <v>43252</v>
      </c>
      <c r="AD170" t="s" s="12">
        <v>1267</v>
      </c>
      <c r="AE170" t="s" s="12">
        <v>1267</v>
      </c>
      <c r="AF170" s="6">
        <v>18772123024</v>
      </c>
      <c r="AG170" s="27">
        <v>43279</v>
      </c>
      <c r="AH170" s="27">
        <v>44375</v>
      </c>
      <c r="AI170" t="s" s="2">
        <v>50</v>
      </c>
      <c r="AJ170" s="31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 ht="15" customHeight="1" hidden="1">
      <c r="A171" s="6">
        <v>170</v>
      </c>
      <c r="B171" t="s" s="2">
        <v>31</v>
      </c>
      <c r="C171" t="s" s="2">
        <v>119</v>
      </c>
      <c r="D171" t="s" s="2">
        <v>51</v>
      </c>
      <c r="E171" t="s" s="2">
        <v>1268</v>
      </c>
      <c r="F171" t="s" s="2">
        <v>64</v>
      </c>
      <c r="G171" t="s" s="2">
        <v>65</v>
      </c>
      <c r="H171" t="s" s="2">
        <v>147</v>
      </c>
      <c r="I171" t="s" s="2">
        <v>37</v>
      </c>
      <c r="J171" t="s" s="2">
        <v>38</v>
      </c>
      <c r="K171" s="27">
        <v>43343</v>
      </c>
      <c r="L171" s="6">
        <v>0.1</v>
      </c>
      <c r="M171" t="s" s="2">
        <v>73</v>
      </c>
      <c r="N171" t="s" s="2">
        <v>433</v>
      </c>
      <c r="O171" s="27">
        <v>43378</v>
      </c>
      <c r="P171" s="26"/>
      <c r="Q171" s="26"/>
      <c r="R171" s="27">
        <v>43380</v>
      </c>
      <c r="S171" s="27">
        <v>33887</v>
      </c>
      <c r="T171" s="6">
        <f>ROUND(DAYS360(S171,TODAY(),0)/360,2)</f>
        <v>26.03</v>
      </c>
      <c r="U171" t="s" s="2">
        <f>IF(T171&gt;40,"40岁以上",IF(T171&gt;30,"30-40岁",IF(T171&gt;25,"25-30岁","25岁以下")))</f>
        <v>41</v>
      </c>
      <c r="V171" s="6">
        <v>15897731204</v>
      </c>
      <c r="W171" t="s" s="2">
        <v>1269</v>
      </c>
      <c r="X171" t="s" s="12">
        <v>43</v>
      </c>
      <c r="Y171" t="s" s="12">
        <v>1270</v>
      </c>
      <c r="Z171" s="26"/>
      <c r="AA171" t="s" s="2">
        <v>69</v>
      </c>
      <c r="AB171" t="s" s="2">
        <v>47</v>
      </c>
      <c r="AC171" s="27">
        <v>40695</v>
      </c>
      <c r="AD171" t="s" s="12">
        <v>1271</v>
      </c>
      <c r="AE171" t="s" s="12">
        <v>1271</v>
      </c>
      <c r="AF171" s="6">
        <v>18871264804</v>
      </c>
      <c r="AG171" s="27">
        <v>43343</v>
      </c>
      <c r="AH171" s="27">
        <v>44439</v>
      </c>
      <c r="AI171" t="s" s="2">
        <v>50</v>
      </c>
      <c r="AJ171" s="31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 ht="15" customHeight="1" hidden="1">
      <c r="A172" s="6">
        <v>171</v>
      </c>
      <c r="B172" t="s" s="2">
        <v>31</v>
      </c>
      <c r="C172" t="s" s="2">
        <v>242</v>
      </c>
      <c r="D172" t="s" s="2">
        <v>51</v>
      </c>
      <c r="E172" t="s" s="2">
        <v>1272</v>
      </c>
      <c r="F172" t="s" s="2">
        <v>64</v>
      </c>
      <c r="G172" t="s" s="2">
        <v>65</v>
      </c>
      <c r="H172" t="s" s="2">
        <v>250</v>
      </c>
      <c r="I172" t="s" s="2">
        <v>37</v>
      </c>
      <c r="J172" t="s" s="2">
        <v>38</v>
      </c>
      <c r="K172" s="27">
        <v>43262</v>
      </c>
      <c r="L172" s="6">
        <v>0.33</v>
      </c>
      <c r="M172" t="s" s="2">
        <v>66</v>
      </c>
      <c r="N172" t="s" s="2">
        <v>433</v>
      </c>
      <c r="O172" s="27">
        <v>43373</v>
      </c>
      <c r="P172" s="26"/>
      <c r="Q172" s="26"/>
      <c r="R172" s="27">
        <v>43381</v>
      </c>
      <c r="S172" s="27">
        <v>32467</v>
      </c>
      <c r="T172" s="6">
        <f>ROUND(DAYS360(S172,TODAY(),0)/360,2)</f>
        <v>29.92</v>
      </c>
      <c r="U172" t="s" s="2">
        <f>IF(T172&gt;40,"40岁以上",IF(T172&gt;30,"30-40岁",IF(T172&gt;25,"25-30岁","25岁以下")))</f>
        <v>41</v>
      </c>
      <c r="V172" s="6">
        <v>18827422603</v>
      </c>
      <c r="W172" t="s" s="2">
        <v>1273</v>
      </c>
      <c r="X172" t="s" s="12">
        <v>43</v>
      </c>
      <c r="Y172" t="s" s="2">
        <v>246</v>
      </c>
      <c r="Z172" t="s" s="2">
        <v>1274</v>
      </c>
      <c r="AA172" t="s" s="2">
        <v>46</v>
      </c>
      <c r="AB172" t="s" s="2">
        <v>47</v>
      </c>
      <c r="AC172" s="27">
        <v>40330</v>
      </c>
      <c r="AD172" t="s" s="12">
        <v>1275</v>
      </c>
      <c r="AE172" t="s" s="12">
        <v>1275</v>
      </c>
      <c r="AF172" s="6">
        <v>13476538937</v>
      </c>
      <c r="AG172" s="27">
        <v>43262</v>
      </c>
      <c r="AH172" s="27">
        <v>44358</v>
      </c>
      <c r="AI172" t="s" s="2">
        <v>50</v>
      </c>
      <c r="AJ172" s="31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 ht="15" customHeight="1" hidden="1">
      <c r="A173" s="6">
        <v>172</v>
      </c>
      <c r="B173" t="s" s="2">
        <v>31</v>
      </c>
      <c r="C173" t="s" s="2">
        <v>320</v>
      </c>
      <c r="D173" t="s" s="2">
        <v>51</v>
      </c>
      <c r="E173" t="s" s="2">
        <v>1276</v>
      </c>
      <c r="F173" t="s" s="2">
        <v>64</v>
      </c>
      <c r="G173" t="s" s="2">
        <v>65</v>
      </c>
      <c r="H173" t="s" s="2">
        <v>327</v>
      </c>
      <c r="I173" t="s" s="2">
        <v>37</v>
      </c>
      <c r="J173" t="s" s="2">
        <v>38</v>
      </c>
      <c r="K173" s="27">
        <v>43353</v>
      </c>
      <c r="L173" s="6">
        <f>ROUND(DAYS360(K173,TODAY())/360,2)</f>
        <v>0.11</v>
      </c>
      <c r="M173" t="s" s="2">
        <f>IF(L173&gt;5,"5年以上",IF(L173&gt;2,"2-5年",IF(L173&gt;1,"1-2年",IF(L173&gt;0.5,"6-12个月",IF(L173&gt;0.25,"3-6个月","0-3个月")))))</f>
        <v>73</v>
      </c>
      <c r="N173" t="s" s="2">
        <v>433</v>
      </c>
      <c r="O173" s="27">
        <v>43383</v>
      </c>
      <c r="P173" s="26"/>
      <c r="Q173" s="26"/>
      <c r="R173" s="27">
        <v>43384</v>
      </c>
      <c r="S173" s="27">
        <v>32633</v>
      </c>
      <c r="T173" s="6">
        <f>ROUND(DAYS360(S173,TODAY(),0)/360,2)</f>
        <v>29.46</v>
      </c>
      <c r="U173" t="s" s="2">
        <f>IF(T173&gt;40,"40岁以上",IF(T173&gt;30,"30-40岁",IF(T173&gt;25,"25-30岁","25岁以下")))</f>
        <v>41</v>
      </c>
      <c r="V173" s="6">
        <v>18327681760</v>
      </c>
      <c r="W173" t="s" s="2">
        <v>1277</v>
      </c>
      <c r="X173" t="s" s="12">
        <v>43</v>
      </c>
      <c r="Y173" t="s" s="12">
        <v>150</v>
      </c>
      <c r="Z173" s="26"/>
      <c r="AA173" t="s" s="2">
        <v>139</v>
      </c>
      <c r="AB173" t="s" s="2">
        <v>47</v>
      </c>
      <c r="AC173" s="27">
        <v>39234</v>
      </c>
      <c r="AD173" t="s" s="12">
        <v>1278</v>
      </c>
      <c r="AE173" t="s" s="2">
        <v>1279</v>
      </c>
      <c r="AF173" s="6">
        <v>18616578548</v>
      </c>
      <c r="AG173" s="27">
        <v>43353</v>
      </c>
      <c r="AH173" s="27">
        <v>44449</v>
      </c>
      <c r="AI173" t="s" s="2">
        <v>50</v>
      </c>
      <c r="AJ173" s="31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 ht="15" customHeight="1" hidden="1">
      <c r="A174" s="6">
        <v>173</v>
      </c>
      <c r="B174" t="s" s="2">
        <v>31</v>
      </c>
      <c r="C174" t="s" s="2">
        <v>119</v>
      </c>
      <c r="D174" t="s" s="2">
        <v>79</v>
      </c>
      <c r="E174" t="s" s="2">
        <v>1280</v>
      </c>
      <c r="F174" t="s" s="2">
        <v>64</v>
      </c>
      <c r="G174" t="s" s="2">
        <v>65</v>
      </c>
      <c r="H174" t="s" s="2">
        <v>127</v>
      </c>
      <c r="I174" t="s" s="2">
        <v>37</v>
      </c>
      <c r="J174" t="s" s="2">
        <v>38</v>
      </c>
      <c r="K174" s="27">
        <v>43243</v>
      </c>
      <c r="L174" s="6">
        <v>0.39</v>
      </c>
      <c r="M174" t="s" s="2">
        <v>66</v>
      </c>
      <c r="N174" t="s" s="2">
        <v>433</v>
      </c>
      <c r="O174" s="27">
        <v>43384</v>
      </c>
      <c r="P174" s="26"/>
      <c r="Q174" s="26"/>
      <c r="R174" s="27">
        <v>43385</v>
      </c>
      <c r="S174" s="27">
        <v>34456</v>
      </c>
      <c r="T174" s="6">
        <v>24.44</v>
      </c>
      <c r="U174" t="s" s="2">
        <v>83</v>
      </c>
      <c r="V174" s="6">
        <v>13789988936</v>
      </c>
      <c r="W174" t="s" s="2">
        <v>1281</v>
      </c>
      <c r="X174" t="s" s="12">
        <v>43</v>
      </c>
      <c r="Y174" t="s" s="12">
        <v>1282</v>
      </c>
      <c r="Z174" s="31"/>
      <c r="AA174" t="s" s="2">
        <v>139</v>
      </c>
      <c r="AB174" t="s" s="2">
        <v>47</v>
      </c>
      <c r="AC174" s="27"/>
      <c r="AD174" t="s" s="2">
        <v>1090</v>
      </c>
      <c r="AE174" t="s" s="2">
        <v>1283</v>
      </c>
      <c r="AF174" s="6">
        <v>13677120126</v>
      </c>
      <c r="AG174" s="27">
        <v>43243</v>
      </c>
      <c r="AH174" s="27">
        <v>44339</v>
      </c>
      <c r="AI174" t="s" s="2">
        <v>50</v>
      </c>
      <c r="AJ174" s="31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 ht="15" customHeight="1" hidden="1">
      <c r="A175" s="6">
        <v>174</v>
      </c>
      <c r="B175" t="s" s="2">
        <v>31</v>
      </c>
      <c r="C175" t="s" s="2">
        <v>32</v>
      </c>
      <c r="D175" t="s" s="2">
        <v>51</v>
      </c>
      <c r="E175" t="s" s="2">
        <v>1284</v>
      </c>
      <c r="F175" t="s" s="2">
        <v>64</v>
      </c>
      <c r="G175" t="s" s="2">
        <v>65</v>
      </c>
      <c r="H175" t="s" s="2">
        <v>52</v>
      </c>
      <c r="I175" t="s" s="2">
        <v>37</v>
      </c>
      <c r="J175" t="s" s="2">
        <v>81</v>
      </c>
      <c r="K175" s="27">
        <v>43383</v>
      </c>
      <c r="L175" s="6">
        <v>0.01</v>
      </c>
      <c r="M175" t="s" s="2">
        <v>73</v>
      </c>
      <c r="N175" t="s" s="2">
        <v>433</v>
      </c>
      <c r="O175" t="s" s="2">
        <v>605</v>
      </c>
      <c r="P175" s="26"/>
      <c r="Q175" s="26"/>
      <c r="R175" s="27">
        <v>43388</v>
      </c>
      <c r="S175" s="27">
        <v>36382</v>
      </c>
      <c r="T175" s="6">
        <f>ROUND(DAYS360(S175,TODAY(),0)/360,2)</f>
        <v>19.19</v>
      </c>
      <c r="U175" t="s" s="2">
        <f>IF(T175&gt;40,"40岁以上",IF(T175&gt;30,"30-40岁",IF(T175&gt;25,"25-30岁","25岁以下")))</f>
        <v>83</v>
      </c>
      <c r="V175" s="6">
        <v>17620316210</v>
      </c>
      <c r="W175" t="s" s="2">
        <v>1285</v>
      </c>
      <c r="X175" t="s" s="12">
        <v>43</v>
      </c>
      <c r="Y175" t="s" s="12">
        <v>1286</v>
      </c>
      <c r="Z175" s="26"/>
      <c r="AA175" t="s" s="2">
        <v>69</v>
      </c>
      <c r="AB175" t="s" s="2">
        <v>47</v>
      </c>
      <c r="AC175" s="27">
        <v>42887</v>
      </c>
      <c r="AD175" t="s" s="12">
        <v>1287</v>
      </c>
      <c r="AE175" t="s" s="12">
        <v>1287</v>
      </c>
      <c r="AF175" s="6">
        <v>15926831893</v>
      </c>
      <c r="AG175" s="27">
        <v>43383</v>
      </c>
      <c r="AH175" s="27">
        <v>44479</v>
      </c>
      <c r="AI175" t="s" s="2">
        <v>50</v>
      </c>
      <c r="AJ175" s="31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 ht="15" customHeight="1" hidden="1">
      <c r="A176" s="6">
        <v>175</v>
      </c>
      <c r="B176" t="s" s="2">
        <v>31</v>
      </c>
      <c r="C176" t="s" s="2">
        <v>242</v>
      </c>
      <c r="D176" t="s" s="2">
        <v>51</v>
      </c>
      <c r="E176" t="s" s="2">
        <v>1288</v>
      </c>
      <c r="F176" t="s" s="2">
        <v>64</v>
      </c>
      <c r="G176" t="s" s="2">
        <v>65</v>
      </c>
      <c r="H176" t="s" s="2">
        <v>250</v>
      </c>
      <c r="I176" t="s" s="2">
        <v>37</v>
      </c>
      <c r="J176" t="s" s="2">
        <v>38</v>
      </c>
      <c r="K176" s="27">
        <v>43262</v>
      </c>
      <c r="L176" s="6">
        <v>0.34</v>
      </c>
      <c r="M176" t="s" s="2">
        <v>66</v>
      </c>
      <c r="N176" t="s" s="2">
        <v>433</v>
      </c>
      <c r="O176" s="27">
        <v>43385</v>
      </c>
      <c r="P176" s="26"/>
      <c r="Q176" s="26"/>
      <c r="R176" s="27">
        <v>43388</v>
      </c>
      <c r="S176" s="27">
        <v>33026</v>
      </c>
      <c r="T176" s="6">
        <f>ROUND(DAYS360(S176,TODAY(),0)/360,2)</f>
        <v>28.38</v>
      </c>
      <c r="U176" t="s" s="2">
        <f>IF(T176&gt;40,"40岁以上",IF(T176&gt;30,"30-40岁",IF(T176&gt;25,"25-30岁","25岁以下")))</f>
        <v>41</v>
      </c>
      <c r="V176" s="6">
        <v>13469791039</v>
      </c>
      <c r="W176" t="s" s="2">
        <v>1289</v>
      </c>
      <c r="X176" t="s" s="12">
        <v>43</v>
      </c>
      <c r="Y176" t="s" s="2">
        <v>1290</v>
      </c>
      <c r="Z176" s="26"/>
      <c r="AA176" s="26"/>
      <c r="AB176" t="s" s="2">
        <v>47</v>
      </c>
      <c r="AC176" s="27">
        <v>38504</v>
      </c>
      <c r="AD176" t="s" s="12">
        <v>1291</v>
      </c>
      <c r="AE176" t="s" s="12">
        <v>1291</v>
      </c>
      <c r="AF176" s="6">
        <v>13469791039</v>
      </c>
      <c r="AG176" s="27">
        <v>43262</v>
      </c>
      <c r="AH176" s="27">
        <v>44358</v>
      </c>
      <c r="AI176" t="s" s="2">
        <v>50</v>
      </c>
      <c r="AJ176" s="31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 ht="15" customHeight="1" hidden="1">
      <c r="A177" s="6">
        <v>176</v>
      </c>
      <c r="B177" t="s" s="2">
        <v>31</v>
      </c>
      <c r="C177" t="s" s="2">
        <v>242</v>
      </c>
      <c r="D177" t="s" s="2">
        <v>101</v>
      </c>
      <c r="E177" t="s" s="2">
        <v>1292</v>
      </c>
      <c r="F177" t="s" s="2">
        <v>64</v>
      </c>
      <c r="G177" t="s" s="2">
        <v>65</v>
      </c>
      <c r="H177" t="s" s="2">
        <v>265</v>
      </c>
      <c r="I177" t="s" s="2">
        <v>37</v>
      </c>
      <c r="J177" t="s" s="2">
        <v>81</v>
      </c>
      <c r="K177" s="27">
        <v>43385</v>
      </c>
      <c r="L177" s="6">
        <v>0.01</v>
      </c>
      <c r="M177" t="s" s="2">
        <v>73</v>
      </c>
      <c r="N177" t="s" s="2">
        <v>433</v>
      </c>
      <c r="O177" t="s" s="2">
        <v>605</v>
      </c>
      <c r="P177" s="26"/>
      <c r="Q177" s="26"/>
      <c r="R177" s="27">
        <v>43390</v>
      </c>
      <c r="S177" s="27">
        <v>33587</v>
      </c>
      <c r="T177" s="6">
        <f>ROUND(DAYS360(S177,TODAY(),0)/360,2)</f>
        <v>26.85</v>
      </c>
      <c r="U177" t="s" s="2">
        <f>IF(T177&gt;40,"40岁以上",IF(T177&gt;30,"30-40岁",IF(T177&gt;25,"25-30岁","25岁以下")))</f>
        <v>41</v>
      </c>
      <c r="V177" s="6">
        <v>17671867876</v>
      </c>
      <c r="W177" t="s" s="2">
        <v>1293</v>
      </c>
      <c r="X177" t="s" s="12">
        <v>43</v>
      </c>
      <c r="Y177" t="s" s="2">
        <v>176</v>
      </c>
      <c r="Z177" s="26"/>
      <c r="AA177" t="s" s="2">
        <v>69</v>
      </c>
      <c r="AB177" t="s" s="2">
        <v>47</v>
      </c>
      <c r="AC177" s="27">
        <v>40330</v>
      </c>
      <c r="AD177" t="s" s="12">
        <v>1294</v>
      </c>
      <c r="AE177" t="s" s="12">
        <v>1294</v>
      </c>
      <c r="AF177" s="6">
        <v>18271761940</v>
      </c>
      <c r="AG177" s="27">
        <v>43385</v>
      </c>
      <c r="AH177" s="27">
        <v>44481</v>
      </c>
      <c r="AI177" t="s" s="2">
        <v>50</v>
      </c>
      <c r="AJ177" s="31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 ht="16" customHeight="1">
      <c r="A178" s="26"/>
      <c r="B178" s="26"/>
      <c r="C178" s="26"/>
      <c r="D178" s="26"/>
      <c r="E178" s="48"/>
      <c r="F178" s="49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31"/>
      <c r="AE178" s="26"/>
      <c r="AF178" s="26"/>
      <c r="AG178" s="26"/>
      <c r="AH178" s="26"/>
      <c r="AI178" s="26"/>
      <c r="AJ178" s="31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</sheetData>
  <conditionalFormatting sqref="S1">
    <cfRule type="cellIs" dxfId="1" priority="1" operator="lessThan" stopIfTrue="1">
      <formula>0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M186"/>
  <sheetViews>
    <sheetView workbookViewId="0" showGridLines="0" defaultGridColor="1"/>
  </sheetViews>
  <sheetFormatPr defaultColWidth="9" defaultRowHeight="15" customHeight="1" outlineLevelRow="0" outlineLevelCol="0"/>
  <cols>
    <col min="1" max="1" width="9" style="50" customWidth="1"/>
    <col min="2" max="2" width="14.3516" style="50" customWidth="1"/>
    <col min="3" max="3" width="23.3516" style="50" customWidth="1"/>
    <col min="4" max="4" width="10.5" style="50" customWidth="1"/>
    <col min="5" max="5" width="10.3516" style="50" customWidth="1"/>
    <col min="6" max="6" width="10" style="50" customWidth="1"/>
    <col min="7" max="7" width="9" style="50" customWidth="1"/>
    <col min="8" max="8" width="13.8516" style="50" customWidth="1"/>
    <col min="9" max="9" width="9" style="50" customWidth="1"/>
    <col min="10" max="10" width="9" style="50" customWidth="1"/>
    <col min="11" max="11" width="11.6719" style="50" customWidth="1"/>
    <col min="12" max="12" width="12.8516" style="50" customWidth="1"/>
    <col min="13" max="13" width="11.8516" style="50" customWidth="1"/>
    <col min="14" max="256" width="9" style="50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1295</v>
      </c>
      <c r="L1" t="s" s="2">
        <v>1296</v>
      </c>
      <c r="M1" s="51"/>
    </row>
    <row r="2" ht="15" customHeight="1" hidden="1">
      <c r="A2" s="6">
        <v>1</v>
      </c>
      <c r="B2" t="s" s="2">
        <v>31</v>
      </c>
      <c r="C2" t="s" s="2">
        <v>827</v>
      </c>
      <c r="D2" s="26"/>
      <c r="E2" t="s" s="2">
        <v>52</v>
      </c>
      <c r="F2" t="s" s="2">
        <v>64</v>
      </c>
      <c r="G2" t="s" s="2">
        <v>65</v>
      </c>
      <c r="H2" t="s" s="2">
        <v>475</v>
      </c>
      <c r="I2" t="s" s="2">
        <v>37</v>
      </c>
      <c r="J2" t="s" s="2">
        <v>38</v>
      </c>
      <c r="K2" s="27">
        <v>42828</v>
      </c>
      <c r="L2" s="52"/>
      <c r="M2" s="53"/>
    </row>
    <row r="3" ht="15" customHeight="1" hidden="1">
      <c r="A3" s="6">
        <v>2</v>
      </c>
      <c r="B3" t="s" s="2">
        <v>31</v>
      </c>
      <c r="C3" t="s" s="2">
        <v>473</v>
      </c>
      <c r="D3" s="2"/>
      <c r="E3" t="s" s="2">
        <v>849</v>
      </c>
      <c r="F3" t="s" s="2">
        <v>64</v>
      </c>
      <c r="G3" t="s" s="2">
        <v>65</v>
      </c>
      <c r="H3" t="s" s="2">
        <v>475</v>
      </c>
      <c r="I3" t="s" s="2">
        <v>37</v>
      </c>
      <c r="J3" t="s" s="2">
        <v>38</v>
      </c>
      <c r="K3" s="27">
        <v>42878</v>
      </c>
      <c r="L3" s="31"/>
      <c r="M3" s="53"/>
    </row>
    <row r="4" ht="15" customHeight="1" hidden="1">
      <c r="A4" s="6">
        <v>3</v>
      </c>
      <c r="B4" t="s" s="2">
        <v>31</v>
      </c>
      <c r="C4" t="s" s="2">
        <v>503</v>
      </c>
      <c r="D4" s="26"/>
      <c r="E4" t="s" s="2">
        <v>504</v>
      </c>
      <c r="F4" t="s" s="2">
        <v>64</v>
      </c>
      <c r="G4" t="s" s="2">
        <v>65</v>
      </c>
      <c r="H4" t="s" s="2">
        <v>458</v>
      </c>
      <c r="I4" t="s" s="2">
        <v>37</v>
      </c>
      <c r="J4" t="s" s="2">
        <v>81</v>
      </c>
      <c r="K4" s="27">
        <v>42880</v>
      </c>
      <c r="L4" s="31"/>
      <c r="M4" s="53"/>
    </row>
    <row r="5" ht="15" customHeight="1" hidden="1">
      <c r="A5" s="6">
        <v>4</v>
      </c>
      <c r="B5" t="s" s="2">
        <v>31</v>
      </c>
      <c r="C5" t="s" s="2">
        <v>438</v>
      </c>
      <c r="D5" s="2"/>
      <c r="E5" t="s" s="2">
        <v>546</v>
      </c>
      <c r="F5" t="s" s="2">
        <v>64</v>
      </c>
      <c r="G5" t="s" s="2">
        <v>65</v>
      </c>
      <c r="H5" t="s" s="2">
        <v>528</v>
      </c>
      <c r="I5" t="s" s="2">
        <v>37</v>
      </c>
      <c r="J5" t="s" s="2">
        <v>38</v>
      </c>
      <c r="K5" s="27">
        <v>42890</v>
      </c>
      <c r="L5" s="52">
        <v>42891</v>
      </c>
      <c r="M5" s="53"/>
    </row>
    <row r="6" ht="15" customHeight="1" hidden="1">
      <c r="A6" s="6">
        <v>5</v>
      </c>
      <c r="B6" t="s" s="2">
        <v>31</v>
      </c>
      <c r="C6" t="s" s="2">
        <v>484</v>
      </c>
      <c r="D6" s="2"/>
      <c r="E6" t="s" s="2">
        <v>127</v>
      </c>
      <c r="F6" t="s" s="2">
        <v>64</v>
      </c>
      <c r="G6" t="s" s="2">
        <v>65</v>
      </c>
      <c r="H6" t="s" s="2">
        <v>432</v>
      </c>
      <c r="I6" t="s" s="2">
        <v>37</v>
      </c>
      <c r="J6" t="s" s="2">
        <v>81</v>
      </c>
      <c r="K6" s="27">
        <v>42893</v>
      </c>
      <c r="L6" s="52">
        <v>42893</v>
      </c>
      <c r="M6" s="53"/>
    </row>
    <row r="7" ht="15" customHeight="1" hidden="1">
      <c r="A7" s="6">
        <v>6</v>
      </c>
      <c r="B7" t="s" s="2">
        <v>31</v>
      </c>
      <c r="C7" t="s" s="2">
        <v>503</v>
      </c>
      <c r="D7" s="2"/>
      <c r="E7" t="s" s="2">
        <v>898</v>
      </c>
      <c r="F7" t="s" s="2">
        <v>64</v>
      </c>
      <c r="G7" t="s" s="2">
        <v>65</v>
      </c>
      <c r="H7" t="s" s="2">
        <v>458</v>
      </c>
      <c r="I7" t="s" s="2">
        <v>37</v>
      </c>
      <c r="J7" t="s" s="2">
        <v>38</v>
      </c>
      <c r="K7" s="27">
        <v>42898</v>
      </c>
      <c r="L7" s="52">
        <v>42898</v>
      </c>
      <c r="M7" s="53"/>
    </row>
    <row r="8" ht="15" customHeight="1" hidden="1">
      <c r="A8" s="6">
        <v>7</v>
      </c>
      <c r="B8" t="s" s="2">
        <v>31</v>
      </c>
      <c r="C8" t="s" s="2">
        <v>503</v>
      </c>
      <c r="D8" s="26"/>
      <c r="E8" t="s" s="2">
        <v>513</v>
      </c>
      <c r="F8" t="s" s="2">
        <v>64</v>
      </c>
      <c r="G8" t="s" s="2">
        <v>65</v>
      </c>
      <c r="H8" t="s" s="2">
        <v>458</v>
      </c>
      <c r="I8" t="s" s="2">
        <v>37</v>
      </c>
      <c r="J8" t="s" s="2">
        <v>38</v>
      </c>
      <c r="K8" s="27">
        <v>42899</v>
      </c>
      <c r="L8" s="31"/>
      <c r="M8" s="53"/>
    </row>
    <row r="9" ht="15" customHeight="1" hidden="1">
      <c r="A9" s="6">
        <v>8</v>
      </c>
      <c r="B9" t="s" s="2">
        <v>31</v>
      </c>
      <c r="C9" t="s" s="2">
        <v>503</v>
      </c>
      <c r="D9" s="26"/>
      <c r="E9" t="s" s="2">
        <v>517</v>
      </c>
      <c r="F9" t="s" s="2">
        <v>64</v>
      </c>
      <c r="G9" t="s" s="2">
        <v>65</v>
      </c>
      <c r="H9" t="s" s="2">
        <v>458</v>
      </c>
      <c r="I9" t="s" s="2">
        <v>37</v>
      </c>
      <c r="J9" t="s" s="2">
        <v>38</v>
      </c>
      <c r="K9" s="27">
        <v>42899</v>
      </c>
      <c r="L9" s="31"/>
      <c r="M9" s="53"/>
    </row>
    <row r="10" ht="15" customHeight="1" hidden="1">
      <c r="A10" s="6">
        <v>9</v>
      </c>
      <c r="B10" t="s" s="2">
        <v>31</v>
      </c>
      <c r="C10" t="s" s="2">
        <v>473</v>
      </c>
      <c r="D10" s="26"/>
      <c r="E10" t="s" s="2">
        <v>521</v>
      </c>
      <c r="F10" t="s" s="2">
        <v>64</v>
      </c>
      <c r="G10" t="s" s="2">
        <v>65</v>
      </c>
      <c r="H10" t="s" s="2">
        <v>475</v>
      </c>
      <c r="I10" t="s" s="2">
        <v>37</v>
      </c>
      <c r="J10" t="s" s="2">
        <v>81</v>
      </c>
      <c r="K10" s="27">
        <v>42902</v>
      </c>
      <c r="L10" s="31"/>
      <c r="M10" s="53"/>
    </row>
    <row r="11" ht="15" customHeight="1" hidden="1">
      <c r="A11" s="6">
        <v>10</v>
      </c>
      <c r="B11" t="s" s="2">
        <v>31</v>
      </c>
      <c r="C11" t="s" s="2">
        <v>438</v>
      </c>
      <c r="D11" s="2"/>
      <c r="E11" t="s" s="2">
        <v>650</v>
      </c>
      <c r="F11" t="s" s="2">
        <v>64</v>
      </c>
      <c r="G11" t="s" s="2">
        <v>65</v>
      </c>
      <c r="H11" t="s" s="2">
        <v>528</v>
      </c>
      <c r="I11" t="s" s="2">
        <v>37</v>
      </c>
      <c r="J11" t="s" s="2">
        <v>81</v>
      </c>
      <c r="K11" s="27">
        <v>42906</v>
      </c>
      <c r="L11" s="52">
        <v>42907</v>
      </c>
      <c r="M11" s="53"/>
    </row>
    <row r="12" ht="15" customHeight="1" hidden="1">
      <c r="A12" s="6">
        <v>11</v>
      </c>
      <c r="B12" t="s" s="2">
        <v>31</v>
      </c>
      <c r="C12" t="s" s="2">
        <v>438</v>
      </c>
      <c r="D12" s="26"/>
      <c r="E12" t="s" s="2">
        <v>578</v>
      </c>
      <c r="F12" t="s" s="2">
        <v>64</v>
      </c>
      <c r="G12" t="s" s="2">
        <v>65</v>
      </c>
      <c r="H12" t="s" s="2">
        <v>528</v>
      </c>
      <c r="I12" t="s" s="2">
        <v>37</v>
      </c>
      <c r="J12" t="s" s="2">
        <v>38</v>
      </c>
      <c r="K12" s="27">
        <v>42913</v>
      </c>
      <c r="L12" s="31"/>
      <c r="M12" s="53"/>
    </row>
    <row r="13" ht="15" customHeight="1" hidden="1">
      <c r="A13" s="6">
        <v>12</v>
      </c>
      <c r="B13" t="s" s="2">
        <v>31</v>
      </c>
      <c r="C13" t="s" s="2">
        <v>503</v>
      </c>
      <c r="D13" s="26"/>
      <c r="E13" t="s" s="2">
        <v>560</v>
      </c>
      <c r="F13" t="s" s="2">
        <v>64</v>
      </c>
      <c r="G13" t="s" s="2">
        <v>65</v>
      </c>
      <c r="H13" t="s" s="2">
        <v>458</v>
      </c>
      <c r="I13" t="s" s="2">
        <v>37</v>
      </c>
      <c r="J13" t="s" s="2">
        <v>38</v>
      </c>
      <c r="K13" s="27">
        <v>42915</v>
      </c>
      <c r="L13" s="31"/>
      <c r="M13" s="53"/>
    </row>
    <row r="14" ht="15" customHeight="1" hidden="1">
      <c r="A14" s="6">
        <v>13</v>
      </c>
      <c r="B14" t="s" s="2">
        <v>31</v>
      </c>
      <c r="C14" t="s" s="2">
        <v>503</v>
      </c>
      <c r="D14" s="26"/>
      <c r="E14" t="s" s="2">
        <v>754</v>
      </c>
      <c r="F14" t="s" s="2">
        <v>64</v>
      </c>
      <c r="G14" t="s" s="2">
        <v>65</v>
      </c>
      <c r="H14" t="s" s="2">
        <v>458</v>
      </c>
      <c r="I14" t="s" s="2">
        <v>37</v>
      </c>
      <c r="J14" t="s" s="2">
        <v>81</v>
      </c>
      <c r="K14" s="27">
        <v>42916</v>
      </c>
      <c r="L14" s="31"/>
      <c r="M14" s="53"/>
    </row>
    <row r="15" ht="15" customHeight="1" hidden="1">
      <c r="A15" s="6">
        <v>14</v>
      </c>
      <c r="B15" t="s" s="2">
        <v>31</v>
      </c>
      <c r="C15" t="s" s="2">
        <v>503</v>
      </c>
      <c r="D15" s="26"/>
      <c r="E15" t="s" s="2">
        <v>243</v>
      </c>
      <c r="F15" t="s" s="2">
        <v>64</v>
      </c>
      <c r="G15" t="s" s="2">
        <v>65</v>
      </c>
      <c r="H15" t="s" s="2">
        <v>458</v>
      </c>
      <c r="I15" t="s" s="2">
        <v>37</v>
      </c>
      <c r="J15" t="s" s="2">
        <v>81</v>
      </c>
      <c r="K15" s="27">
        <v>42916</v>
      </c>
      <c r="L15" s="31"/>
      <c r="M15" s="53"/>
    </row>
    <row r="16" ht="15" customHeight="1" hidden="1">
      <c r="A16" s="6">
        <v>15</v>
      </c>
      <c r="B16" t="s" s="2">
        <v>31</v>
      </c>
      <c r="C16" t="s" s="2">
        <v>438</v>
      </c>
      <c r="D16" s="26"/>
      <c r="E16" t="s" s="2">
        <v>569</v>
      </c>
      <c r="F16" t="s" s="2">
        <v>64</v>
      </c>
      <c r="G16" t="s" s="2">
        <v>65</v>
      </c>
      <c r="H16" t="s" s="2">
        <v>528</v>
      </c>
      <c r="I16" t="s" s="2">
        <v>37</v>
      </c>
      <c r="J16" t="s" s="2">
        <v>81</v>
      </c>
      <c r="K16" s="27">
        <v>42916</v>
      </c>
      <c r="L16" s="31"/>
      <c r="M16" s="53"/>
    </row>
    <row r="17" ht="15" customHeight="1" hidden="1">
      <c r="A17" s="6">
        <v>16</v>
      </c>
      <c r="B17" t="s" s="2">
        <v>31</v>
      </c>
      <c r="C17" t="s" s="2">
        <v>484</v>
      </c>
      <c r="D17" s="2"/>
      <c r="E17" t="s" s="2">
        <v>533</v>
      </c>
      <c r="F17" t="s" s="2">
        <v>64</v>
      </c>
      <c r="G17" t="s" s="2">
        <v>65</v>
      </c>
      <c r="H17" t="s" s="2">
        <v>432</v>
      </c>
      <c r="I17" t="s" s="2">
        <v>37</v>
      </c>
      <c r="J17" t="s" s="2">
        <v>81</v>
      </c>
      <c r="K17" s="27">
        <v>42877</v>
      </c>
      <c r="L17" s="31"/>
      <c r="M17" s="53"/>
    </row>
    <row r="18" ht="15" customHeight="1" hidden="1">
      <c r="A18" s="6">
        <v>17</v>
      </c>
      <c r="B18" t="s" s="2">
        <v>31</v>
      </c>
      <c r="C18" t="s" s="2">
        <v>484</v>
      </c>
      <c r="D18" s="2"/>
      <c r="E18" t="s" s="2">
        <v>615</v>
      </c>
      <c r="F18" t="s" s="2">
        <v>64</v>
      </c>
      <c r="G18" t="s" s="2">
        <v>65</v>
      </c>
      <c r="H18" t="s" s="2">
        <v>432</v>
      </c>
      <c r="I18" t="s" s="2">
        <v>37</v>
      </c>
      <c r="J18" t="s" s="2">
        <v>81</v>
      </c>
      <c r="K18" s="27">
        <v>42921</v>
      </c>
      <c r="L18" s="31"/>
      <c r="M18" s="53"/>
    </row>
    <row r="19" ht="15" customHeight="1" hidden="1">
      <c r="A19" s="6">
        <v>18</v>
      </c>
      <c r="B19" t="s" s="2">
        <v>31</v>
      </c>
      <c r="C19" t="s" s="2">
        <v>473</v>
      </c>
      <c r="D19" s="2"/>
      <c r="E19" t="s" s="2">
        <v>573</v>
      </c>
      <c r="F19" t="s" s="2">
        <v>64</v>
      </c>
      <c r="G19" t="s" s="2">
        <v>65</v>
      </c>
      <c r="H19" t="s" s="2">
        <v>475</v>
      </c>
      <c r="I19" t="s" s="2">
        <v>37</v>
      </c>
      <c r="J19" t="s" s="2">
        <v>81</v>
      </c>
      <c r="K19" s="27">
        <v>42924</v>
      </c>
      <c r="L19" s="31"/>
      <c r="M19" s="53"/>
    </row>
    <row r="20" ht="15" customHeight="1" hidden="1">
      <c r="A20" s="6">
        <v>19</v>
      </c>
      <c r="B20" t="s" s="2">
        <v>31</v>
      </c>
      <c r="C20" t="s" s="2">
        <v>438</v>
      </c>
      <c r="D20" s="2"/>
      <c r="E20" t="s" s="2">
        <v>539</v>
      </c>
      <c r="F20" t="s" s="2">
        <v>64</v>
      </c>
      <c r="G20" t="s" s="2">
        <v>65</v>
      </c>
      <c r="H20" t="s" s="2">
        <v>528</v>
      </c>
      <c r="I20" t="s" s="2">
        <v>37</v>
      </c>
      <c r="J20" t="s" s="2">
        <v>81</v>
      </c>
      <c r="K20" s="27">
        <v>42927</v>
      </c>
      <c r="L20" s="31"/>
      <c r="M20" s="53"/>
    </row>
    <row r="21" ht="15" customHeight="1" hidden="1">
      <c r="A21" s="6">
        <v>20</v>
      </c>
      <c r="B21" t="s" s="2">
        <v>31</v>
      </c>
      <c r="C21" t="s" s="2">
        <v>473</v>
      </c>
      <c r="D21" s="26"/>
      <c r="E21" t="s" s="2">
        <v>828</v>
      </c>
      <c r="F21" t="s" s="2">
        <v>64</v>
      </c>
      <c r="G21" t="s" s="2">
        <v>65</v>
      </c>
      <c r="H21" t="s" s="2">
        <v>475</v>
      </c>
      <c r="I21" t="s" s="2">
        <v>37</v>
      </c>
      <c r="J21" t="s" s="2">
        <v>81</v>
      </c>
      <c r="K21" s="27">
        <v>42930</v>
      </c>
      <c r="L21" s="31"/>
      <c r="M21" s="53"/>
    </row>
    <row r="22" ht="15" customHeight="1" hidden="1">
      <c r="A22" s="6">
        <v>21</v>
      </c>
      <c r="B22" t="s" s="2">
        <v>31</v>
      </c>
      <c r="C22" t="s" s="2">
        <v>484</v>
      </c>
      <c r="D22" s="2"/>
      <c r="E22" t="s" s="2">
        <v>824</v>
      </c>
      <c r="F22" t="s" s="2">
        <v>64</v>
      </c>
      <c r="G22" t="s" s="2">
        <v>65</v>
      </c>
      <c r="H22" t="s" s="2">
        <v>432</v>
      </c>
      <c r="I22" t="s" s="2">
        <v>37</v>
      </c>
      <c r="J22" t="s" s="2">
        <v>38</v>
      </c>
      <c r="K22" s="27">
        <v>42937</v>
      </c>
      <c r="L22" s="31"/>
      <c r="M22" s="53"/>
    </row>
    <row r="23" ht="15" customHeight="1" hidden="1">
      <c r="A23" s="6">
        <v>22</v>
      </c>
      <c r="B23" t="s" s="2">
        <v>31</v>
      </c>
      <c r="C23" t="s" s="2">
        <v>484</v>
      </c>
      <c r="D23" s="2"/>
      <c r="E23" t="s" s="2">
        <v>583</v>
      </c>
      <c r="F23" t="s" s="2">
        <v>64</v>
      </c>
      <c r="G23" t="s" s="2">
        <v>65</v>
      </c>
      <c r="H23" t="s" s="2">
        <v>432</v>
      </c>
      <c r="I23" t="s" s="2">
        <v>37</v>
      </c>
      <c r="J23" t="s" s="2">
        <v>81</v>
      </c>
      <c r="K23" s="27">
        <v>42937</v>
      </c>
      <c r="L23" s="31"/>
      <c r="M23" s="53"/>
    </row>
    <row r="24" ht="15" customHeight="1" hidden="1">
      <c r="A24" s="6">
        <v>23</v>
      </c>
      <c r="B24" t="s" s="2">
        <v>31</v>
      </c>
      <c r="C24" t="s" s="2">
        <v>438</v>
      </c>
      <c r="D24" s="2"/>
      <c r="E24" t="s" s="2">
        <v>551</v>
      </c>
      <c r="F24" t="s" s="2">
        <v>64</v>
      </c>
      <c r="G24" t="s" s="2">
        <v>65</v>
      </c>
      <c r="H24" t="s" s="2">
        <v>528</v>
      </c>
      <c r="I24" t="s" s="2">
        <v>37</v>
      </c>
      <c r="J24" t="s" s="2">
        <v>38</v>
      </c>
      <c r="K24" s="27">
        <v>42937</v>
      </c>
      <c r="L24" s="31"/>
      <c r="M24" s="53"/>
    </row>
    <row r="25" ht="15" customHeight="1" hidden="1">
      <c r="A25" s="6">
        <v>24</v>
      </c>
      <c r="B25" t="s" s="2">
        <v>31</v>
      </c>
      <c r="C25" t="s" s="2">
        <v>438</v>
      </c>
      <c r="D25" s="2"/>
      <c r="E25" t="s" s="2">
        <v>556</v>
      </c>
      <c r="F25" t="s" s="2">
        <v>64</v>
      </c>
      <c r="G25" t="s" s="2">
        <v>65</v>
      </c>
      <c r="H25" t="s" s="2">
        <v>528</v>
      </c>
      <c r="I25" t="s" s="2">
        <v>37</v>
      </c>
      <c r="J25" t="s" s="2">
        <v>38</v>
      </c>
      <c r="K25" s="27">
        <v>42937</v>
      </c>
      <c r="L25" s="31"/>
      <c r="M25" s="53"/>
    </row>
    <row r="26" ht="15" customHeight="1" hidden="1">
      <c r="A26" s="6">
        <v>25</v>
      </c>
      <c r="B26" t="s" s="2">
        <v>31</v>
      </c>
      <c r="C26" t="s" s="2">
        <v>438</v>
      </c>
      <c r="D26" s="2"/>
      <c r="E26" t="s" s="2">
        <v>882</v>
      </c>
      <c r="F26" t="s" s="2">
        <v>64</v>
      </c>
      <c r="G26" t="s" s="2">
        <v>65</v>
      </c>
      <c r="H26" t="s" s="2">
        <v>528</v>
      </c>
      <c r="I26" t="s" s="2">
        <v>37</v>
      </c>
      <c r="J26" t="s" s="2">
        <v>38</v>
      </c>
      <c r="K26" s="27">
        <v>42948</v>
      </c>
      <c r="L26" s="52">
        <v>42949</v>
      </c>
      <c r="M26" s="53"/>
    </row>
    <row r="27" ht="15" customHeight="1" hidden="1">
      <c r="A27" s="6">
        <v>26</v>
      </c>
      <c r="B27" t="s" s="2">
        <v>31</v>
      </c>
      <c r="C27" t="s" s="2">
        <v>438</v>
      </c>
      <c r="D27" s="2"/>
      <c r="E27" t="s" s="2">
        <v>674</v>
      </c>
      <c r="F27" t="s" s="2">
        <v>64</v>
      </c>
      <c r="G27" t="s" s="2">
        <v>65</v>
      </c>
      <c r="H27" t="s" s="2">
        <v>528</v>
      </c>
      <c r="I27" t="s" s="2">
        <v>37</v>
      </c>
      <c r="J27" t="s" s="2">
        <v>38</v>
      </c>
      <c r="K27" s="27">
        <v>42951</v>
      </c>
      <c r="L27" s="31"/>
      <c r="M27" s="53"/>
    </row>
    <row r="28" ht="15" customHeight="1" hidden="1">
      <c r="A28" s="6">
        <v>27</v>
      </c>
      <c r="B28" t="s" s="2">
        <v>31</v>
      </c>
      <c r="C28" t="s" s="2">
        <v>503</v>
      </c>
      <c r="D28" s="2"/>
      <c r="E28" t="s" s="2">
        <v>721</v>
      </c>
      <c r="F28" t="s" s="2">
        <v>114</v>
      </c>
      <c r="G28" t="s" s="2">
        <v>65</v>
      </c>
      <c r="H28" t="s" s="2">
        <v>458</v>
      </c>
      <c r="I28" t="s" s="2">
        <v>37</v>
      </c>
      <c r="J28" t="s" s="2">
        <v>81</v>
      </c>
      <c r="K28" s="27">
        <v>42954</v>
      </c>
      <c r="L28" s="31"/>
      <c r="M28" s="53"/>
    </row>
    <row r="29" ht="15" customHeight="1" hidden="1">
      <c r="A29" s="6">
        <v>28</v>
      </c>
      <c r="B29" t="s" s="2">
        <v>31</v>
      </c>
      <c r="C29" t="s" s="2">
        <v>438</v>
      </c>
      <c r="D29" s="2"/>
      <c r="E29" t="s" s="2">
        <v>80</v>
      </c>
      <c r="F29" t="s" s="2">
        <v>64</v>
      </c>
      <c r="G29" t="s" s="2">
        <v>65</v>
      </c>
      <c r="H29" t="s" s="2">
        <v>528</v>
      </c>
      <c r="I29" t="s" s="2">
        <v>37</v>
      </c>
      <c r="J29" t="s" s="2">
        <v>81</v>
      </c>
      <c r="K29" s="27">
        <v>42955</v>
      </c>
      <c r="L29" s="31"/>
      <c r="M29" s="53"/>
    </row>
    <row r="30" ht="15" customHeight="1" hidden="1">
      <c r="A30" s="6">
        <v>29</v>
      </c>
      <c r="B30" t="s" s="2">
        <v>31</v>
      </c>
      <c r="C30" t="s" s="2">
        <v>438</v>
      </c>
      <c r="D30" s="2"/>
      <c r="E30" t="s" s="2">
        <v>588</v>
      </c>
      <c r="F30" t="s" s="2">
        <v>64</v>
      </c>
      <c r="G30" t="s" s="2">
        <v>65</v>
      </c>
      <c r="H30" t="s" s="2">
        <v>528</v>
      </c>
      <c r="I30" t="s" s="2">
        <v>37</v>
      </c>
      <c r="J30" t="s" s="2">
        <v>38</v>
      </c>
      <c r="K30" s="27">
        <v>42961</v>
      </c>
      <c r="L30" s="52">
        <v>42963</v>
      </c>
      <c r="M30" s="53"/>
    </row>
    <row r="31" ht="15" customHeight="1" hidden="1">
      <c r="A31" s="6">
        <v>30</v>
      </c>
      <c r="B31" t="s" s="2">
        <v>31</v>
      </c>
      <c r="C31" t="s" s="2">
        <v>484</v>
      </c>
      <c r="D31" s="26"/>
      <c r="E31" t="s" s="2">
        <v>627</v>
      </c>
      <c r="F31" t="s" s="2">
        <v>64</v>
      </c>
      <c r="G31" t="s" s="2">
        <v>65</v>
      </c>
      <c r="H31" t="s" s="2">
        <v>432</v>
      </c>
      <c r="I31" t="s" s="2">
        <v>37</v>
      </c>
      <c r="J31" t="s" s="2">
        <v>81</v>
      </c>
      <c r="K31" s="27">
        <v>42970</v>
      </c>
      <c r="L31" s="52"/>
      <c r="M31" s="53"/>
    </row>
    <row r="32" ht="15" customHeight="1" hidden="1">
      <c r="A32" s="6">
        <v>31</v>
      </c>
      <c r="B32" t="s" s="2">
        <v>31</v>
      </c>
      <c r="C32" t="s" s="2">
        <v>484</v>
      </c>
      <c r="D32" s="26"/>
      <c r="E32" t="s" s="2">
        <v>617</v>
      </c>
      <c r="F32" t="s" s="2">
        <v>64</v>
      </c>
      <c r="G32" t="s" s="2">
        <v>65</v>
      </c>
      <c r="H32" t="s" s="2">
        <v>432</v>
      </c>
      <c r="I32" t="s" s="2">
        <v>37</v>
      </c>
      <c r="J32" t="s" s="2">
        <v>38</v>
      </c>
      <c r="K32" s="27">
        <v>42972</v>
      </c>
      <c r="L32" s="52"/>
      <c r="M32" s="53"/>
    </row>
    <row r="33" ht="15" customHeight="1" hidden="1">
      <c r="A33" s="6">
        <v>32</v>
      </c>
      <c r="B33" t="s" s="2">
        <v>31</v>
      </c>
      <c r="C33" t="s" s="2">
        <v>473</v>
      </c>
      <c r="D33" s="26"/>
      <c r="E33" t="s" s="2">
        <v>781</v>
      </c>
      <c r="F33" t="s" s="2">
        <v>64</v>
      </c>
      <c r="G33" t="s" s="2">
        <v>65</v>
      </c>
      <c r="H33" t="s" s="2">
        <v>250</v>
      </c>
      <c r="I33" t="s" s="2">
        <v>37</v>
      </c>
      <c r="J33" t="s" s="2">
        <v>81</v>
      </c>
      <c r="K33" s="27">
        <v>42971</v>
      </c>
      <c r="L33" s="52"/>
      <c r="M33" s="53"/>
    </row>
    <row r="34" ht="15" customHeight="1" hidden="1">
      <c r="A34" s="6">
        <v>33</v>
      </c>
      <c r="B34" t="s" s="2">
        <v>31</v>
      </c>
      <c r="C34" t="s" s="2">
        <v>503</v>
      </c>
      <c r="D34" s="26"/>
      <c r="E34" t="s" s="2">
        <v>196</v>
      </c>
      <c r="F34" t="s" s="2">
        <v>64</v>
      </c>
      <c r="G34" t="s" s="2">
        <v>65</v>
      </c>
      <c r="H34" t="s" s="2">
        <v>458</v>
      </c>
      <c r="I34" t="s" s="2">
        <v>37</v>
      </c>
      <c r="J34" t="s" s="2">
        <v>38</v>
      </c>
      <c r="K34" s="27">
        <v>42974</v>
      </c>
      <c r="L34" s="52"/>
      <c r="M34" s="53"/>
    </row>
    <row r="35" ht="15" customHeight="1" hidden="1">
      <c r="A35" s="6">
        <v>34</v>
      </c>
      <c r="B35" t="s" s="2">
        <v>31</v>
      </c>
      <c r="C35" t="s" s="2">
        <v>484</v>
      </c>
      <c r="D35" s="2"/>
      <c r="E35" t="s" s="2">
        <v>164</v>
      </c>
      <c r="F35" t="s" s="2">
        <v>64</v>
      </c>
      <c r="G35" t="s" s="2">
        <v>65</v>
      </c>
      <c r="H35" t="s" s="2">
        <v>432</v>
      </c>
      <c r="I35" t="s" s="2">
        <v>37</v>
      </c>
      <c r="J35" t="s" s="2">
        <v>81</v>
      </c>
      <c r="K35" s="27">
        <v>42977</v>
      </c>
      <c r="L35" s="52">
        <v>42978</v>
      </c>
      <c r="M35" s="53"/>
    </row>
    <row r="36" ht="15" customHeight="1" hidden="1">
      <c r="A36" s="6">
        <v>35</v>
      </c>
      <c r="B36" t="s" s="2">
        <v>31</v>
      </c>
      <c r="C36" t="s" s="2">
        <v>484</v>
      </c>
      <c r="D36" s="26"/>
      <c r="E36" t="s" s="2">
        <v>623</v>
      </c>
      <c r="F36" t="s" s="2">
        <v>64</v>
      </c>
      <c r="G36" t="s" s="2">
        <v>65</v>
      </c>
      <c r="H36" t="s" s="2">
        <v>432</v>
      </c>
      <c r="I36" t="s" s="2">
        <v>37</v>
      </c>
      <c r="J36" t="s" s="2">
        <v>38</v>
      </c>
      <c r="K36" s="27">
        <v>42977</v>
      </c>
      <c r="L36" s="52"/>
      <c r="M36" s="53"/>
    </row>
    <row r="37" ht="15" customHeight="1" hidden="1">
      <c r="A37" s="6">
        <v>36</v>
      </c>
      <c r="B37" t="s" s="2">
        <v>31</v>
      </c>
      <c r="C37" t="s" s="2">
        <v>473</v>
      </c>
      <c r="D37" s="26"/>
      <c r="E37" t="s" s="2">
        <v>661</v>
      </c>
      <c r="F37" t="s" s="2">
        <v>64</v>
      </c>
      <c r="G37" t="s" s="2">
        <v>65</v>
      </c>
      <c r="H37" t="s" s="2">
        <v>250</v>
      </c>
      <c r="I37" t="s" s="2">
        <v>37</v>
      </c>
      <c r="J37" t="s" s="2">
        <v>81</v>
      </c>
      <c r="K37" s="27">
        <v>42978</v>
      </c>
      <c r="L37" s="52"/>
      <c r="M37" s="53"/>
    </row>
    <row r="38" ht="15" customHeight="1" hidden="1">
      <c r="A38" s="6">
        <v>37</v>
      </c>
      <c r="B38" t="s" s="2">
        <v>31</v>
      </c>
      <c r="C38" t="s" s="2">
        <v>484</v>
      </c>
      <c r="D38" s="26"/>
      <c r="E38" t="s" s="2">
        <v>631</v>
      </c>
      <c r="F38" t="s" s="2">
        <v>64</v>
      </c>
      <c r="G38" t="s" s="2">
        <v>65</v>
      </c>
      <c r="H38" t="s" s="2">
        <v>432</v>
      </c>
      <c r="I38" t="s" s="2">
        <v>37</v>
      </c>
      <c r="J38" t="s" s="2">
        <v>81</v>
      </c>
      <c r="K38" s="27">
        <v>42980</v>
      </c>
      <c r="L38" s="52"/>
      <c r="M38" s="53"/>
    </row>
    <row r="39" ht="15" customHeight="1" hidden="1">
      <c r="A39" s="6">
        <v>38</v>
      </c>
      <c r="B39" t="s" s="2">
        <v>31</v>
      </c>
      <c r="C39" t="s" s="2">
        <v>503</v>
      </c>
      <c r="D39" s="26"/>
      <c r="E39" t="s" s="2">
        <v>764</v>
      </c>
      <c r="F39" t="s" s="2">
        <v>64</v>
      </c>
      <c r="G39" t="s" s="2">
        <v>65</v>
      </c>
      <c r="H39" t="s" s="2">
        <v>641</v>
      </c>
      <c r="I39" t="s" s="2">
        <v>37</v>
      </c>
      <c r="J39" t="s" s="2">
        <v>81</v>
      </c>
      <c r="K39" s="27">
        <v>42986</v>
      </c>
      <c r="L39" s="52"/>
      <c r="M39" s="53"/>
    </row>
    <row r="40" ht="15" customHeight="1" hidden="1">
      <c r="A40" s="6">
        <v>39</v>
      </c>
      <c r="B40" t="s" s="2">
        <v>31</v>
      </c>
      <c r="C40" t="s" s="2">
        <v>438</v>
      </c>
      <c r="D40" s="26"/>
      <c r="E40" t="s" s="2">
        <v>700</v>
      </c>
      <c r="F40" t="s" s="2">
        <v>64</v>
      </c>
      <c r="G40" t="s" s="2">
        <v>65</v>
      </c>
      <c r="H40" t="s" s="2">
        <v>52</v>
      </c>
      <c r="I40" t="s" s="2">
        <v>37</v>
      </c>
      <c r="J40" t="s" s="2">
        <v>81</v>
      </c>
      <c r="K40" s="27">
        <v>42986</v>
      </c>
      <c r="L40" s="52"/>
      <c r="M40" s="53"/>
    </row>
    <row r="41" ht="15" customHeight="1" hidden="1">
      <c r="A41" s="6">
        <v>40</v>
      </c>
      <c r="B41" t="s" s="2">
        <v>31</v>
      </c>
      <c r="C41" t="s" s="2">
        <v>438</v>
      </c>
      <c r="D41" s="26"/>
      <c r="E41" t="s" s="2">
        <v>669</v>
      </c>
      <c r="F41" t="s" s="2">
        <v>64</v>
      </c>
      <c r="G41" t="s" s="2">
        <v>65</v>
      </c>
      <c r="H41" t="s" s="2">
        <v>52</v>
      </c>
      <c r="I41" t="s" s="2">
        <v>37</v>
      </c>
      <c r="J41" t="s" s="2">
        <v>81</v>
      </c>
      <c r="K41" s="27">
        <v>42987</v>
      </c>
      <c r="L41" s="52"/>
      <c r="M41" s="53"/>
    </row>
    <row r="42" ht="15" customHeight="1" hidden="1">
      <c r="A42" s="6">
        <v>41</v>
      </c>
      <c r="B42" t="s" s="2">
        <v>31</v>
      </c>
      <c r="C42" t="s" s="2">
        <v>438</v>
      </c>
      <c r="D42" t="s" s="2">
        <v>112</v>
      </c>
      <c r="E42" t="s" s="2">
        <v>645</v>
      </c>
      <c r="F42" t="s" s="2">
        <v>114</v>
      </c>
      <c r="G42" t="s" s="2">
        <v>65</v>
      </c>
      <c r="H42" t="s" s="2">
        <v>475</v>
      </c>
      <c r="I42" t="s" s="2">
        <v>37</v>
      </c>
      <c r="J42" t="s" s="2">
        <v>81</v>
      </c>
      <c r="K42" s="27">
        <v>42985</v>
      </c>
      <c r="L42" s="52"/>
      <c r="M42" s="53"/>
    </row>
    <row r="43" ht="15" customHeight="1" hidden="1">
      <c r="A43" s="6">
        <v>42</v>
      </c>
      <c r="B43" t="s" s="2">
        <v>31</v>
      </c>
      <c r="C43" t="s" s="2">
        <v>473</v>
      </c>
      <c r="D43" s="26"/>
      <c r="E43" t="s" s="2">
        <v>683</v>
      </c>
      <c r="F43" t="s" s="2">
        <v>64</v>
      </c>
      <c r="G43" t="s" s="2">
        <v>65</v>
      </c>
      <c r="H43" t="s" s="2">
        <v>250</v>
      </c>
      <c r="I43" t="s" s="2">
        <v>37</v>
      </c>
      <c r="J43" t="s" s="2">
        <v>81</v>
      </c>
      <c r="K43" s="27">
        <v>42987</v>
      </c>
      <c r="L43" s="52"/>
      <c r="M43" s="53"/>
    </row>
    <row r="44" ht="15" customHeight="1" hidden="1">
      <c r="A44" s="6">
        <v>43</v>
      </c>
      <c r="B44" t="s" s="2">
        <v>31</v>
      </c>
      <c r="C44" t="s" s="2">
        <v>484</v>
      </c>
      <c r="D44" s="26"/>
      <c r="E44" t="s" s="2">
        <v>636</v>
      </c>
      <c r="F44" t="s" s="2">
        <v>64</v>
      </c>
      <c r="G44" t="s" s="2">
        <v>65</v>
      </c>
      <c r="H44" t="s" s="2">
        <v>432</v>
      </c>
      <c r="I44" t="s" s="2">
        <v>37</v>
      </c>
      <c r="J44" t="s" s="2">
        <v>38</v>
      </c>
      <c r="K44" s="27">
        <v>42991</v>
      </c>
      <c r="L44" s="52"/>
      <c r="M44" s="53"/>
    </row>
    <row r="45" ht="15" customHeight="1" hidden="1">
      <c r="A45" s="6">
        <v>44</v>
      </c>
      <c r="B45" t="s" s="2">
        <v>31</v>
      </c>
      <c r="C45" t="s" s="2">
        <v>503</v>
      </c>
      <c r="D45" s="2"/>
      <c r="E45" t="s" s="2">
        <v>640</v>
      </c>
      <c r="F45" t="s" s="2">
        <v>64</v>
      </c>
      <c r="G45" t="s" s="2">
        <v>65</v>
      </c>
      <c r="H45" t="s" s="2">
        <v>641</v>
      </c>
      <c r="I45" t="s" s="2">
        <v>37</v>
      </c>
      <c r="J45" t="s" s="2">
        <v>38</v>
      </c>
      <c r="K45" s="27">
        <v>42996</v>
      </c>
      <c r="L45" s="27">
        <v>42999</v>
      </c>
      <c r="M45" s="53"/>
    </row>
    <row r="46" ht="15" customHeight="1" hidden="1">
      <c r="A46" s="6">
        <v>45</v>
      </c>
      <c r="B46" t="s" s="2">
        <v>31</v>
      </c>
      <c r="C46" t="s" s="2">
        <v>473</v>
      </c>
      <c r="D46" s="26"/>
      <c r="E46" t="s" s="2">
        <v>656</v>
      </c>
      <c r="F46" t="s" s="2">
        <v>64</v>
      </c>
      <c r="G46" t="s" s="2">
        <v>65</v>
      </c>
      <c r="H46" t="s" s="2">
        <v>250</v>
      </c>
      <c r="I46" t="s" s="2">
        <v>37</v>
      </c>
      <c r="J46" t="s" s="2">
        <v>81</v>
      </c>
      <c r="K46" s="27">
        <v>42995</v>
      </c>
      <c r="L46" s="52"/>
      <c r="M46" s="53"/>
    </row>
    <row r="47" ht="15" customHeight="1" hidden="1">
      <c r="A47" s="6">
        <v>46</v>
      </c>
      <c r="B47" t="s" s="2">
        <v>31</v>
      </c>
      <c r="C47" t="s" s="2">
        <v>473</v>
      </c>
      <c r="D47" s="26"/>
      <c r="E47" t="s" s="2">
        <v>687</v>
      </c>
      <c r="F47" t="s" s="2">
        <v>64</v>
      </c>
      <c r="G47" t="s" s="2">
        <v>65</v>
      </c>
      <c r="H47" t="s" s="2">
        <v>250</v>
      </c>
      <c r="I47" t="s" s="2">
        <v>37</v>
      </c>
      <c r="J47" t="s" s="2">
        <v>81</v>
      </c>
      <c r="K47" s="27">
        <v>43002</v>
      </c>
      <c r="L47" s="27">
        <v>43004</v>
      </c>
      <c r="M47" s="53"/>
    </row>
    <row r="48" ht="15" customHeight="1" hidden="1">
      <c r="A48" s="6">
        <v>47</v>
      </c>
      <c r="B48" t="s" s="2">
        <v>31</v>
      </c>
      <c r="C48" t="s" s="2">
        <v>503</v>
      </c>
      <c r="D48" s="26"/>
      <c r="E48" t="s" s="2">
        <v>817</v>
      </c>
      <c r="F48" t="s" s="2">
        <v>64</v>
      </c>
      <c r="G48" t="s" s="2">
        <v>65</v>
      </c>
      <c r="H48" t="s" s="2">
        <v>641</v>
      </c>
      <c r="I48" t="s" s="2">
        <v>37</v>
      </c>
      <c r="J48" t="s" s="2">
        <v>38</v>
      </c>
      <c r="K48" s="27">
        <v>43004</v>
      </c>
      <c r="L48" s="27">
        <v>43005</v>
      </c>
      <c r="M48" s="53"/>
    </row>
    <row r="49" ht="15" customHeight="1" hidden="1">
      <c r="A49" s="6">
        <v>48</v>
      </c>
      <c r="B49" t="s" s="2">
        <v>31</v>
      </c>
      <c r="C49" t="s" s="2">
        <v>484</v>
      </c>
      <c r="D49" s="26"/>
      <c r="E49" t="s" s="2">
        <v>705</v>
      </c>
      <c r="F49" t="s" s="2">
        <v>64</v>
      </c>
      <c r="G49" t="s" s="2">
        <v>65</v>
      </c>
      <c r="H49" t="s" s="2">
        <v>432</v>
      </c>
      <c r="I49" t="s" s="2">
        <v>37</v>
      </c>
      <c r="J49" t="s" s="2">
        <v>38</v>
      </c>
      <c r="K49" s="27">
        <v>43005</v>
      </c>
      <c r="L49" s="27">
        <v>43005</v>
      </c>
      <c r="M49" s="53"/>
    </row>
    <row r="50" ht="15" customHeight="1" hidden="1">
      <c r="A50" s="6">
        <v>49</v>
      </c>
      <c r="B50" t="s" s="2">
        <v>31</v>
      </c>
      <c r="C50" t="s" s="2">
        <v>484</v>
      </c>
      <c r="D50" s="26"/>
      <c r="E50" t="s" s="2">
        <v>327</v>
      </c>
      <c r="F50" t="s" s="2">
        <v>64</v>
      </c>
      <c r="G50" t="s" s="2">
        <v>65</v>
      </c>
      <c r="H50" t="s" s="2">
        <v>432</v>
      </c>
      <c r="I50" t="s" s="2">
        <v>37</v>
      </c>
      <c r="J50" t="s" s="2">
        <v>38</v>
      </c>
      <c r="K50" s="27">
        <v>43006</v>
      </c>
      <c r="L50" s="27">
        <v>43006</v>
      </c>
      <c r="M50" s="53"/>
    </row>
    <row r="51" ht="15" customHeight="1" hidden="1">
      <c r="A51" s="6">
        <v>50</v>
      </c>
      <c r="B51" t="s" s="2">
        <v>31</v>
      </c>
      <c r="C51" t="s" s="2">
        <v>484</v>
      </c>
      <c r="D51" s="26"/>
      <c r="E51" t="s" s="2">
        <v>737</v>
      </c>
      <c r="F51" t="s" s="2">
        <v>64</v>
      </c>
      <c r="G51" t="s" s="2">
        <v>65</v>
      </c>
      <c r="H51" t="s" s="2">
        <v>432</v>
      </c>
      <c r="I51" t="s" s="2">
        <v>37</v>
      </c>
      <c r="J51" t="s" s="2">
        <v>38</v>
      </c>
      <c r="K51" s="27">
        <v>43006</v>
      </c>
      <c r="L51" s="27">
        <v>43006</v>
      </c>
      <c r="M51" s="53"/>
    </row>
    <row r="52" ht="15" customHeight="1" hidden="1">
      <c r="A52" s="6">
        <v>51</v>
      </c>
      <c r="B52" t="s" s="2">
        <v>31</v>
      </c>
      <c r="C52" t="s" s="2">
        <v>473</v>
      </c>
      <c r="D52" s="26"/>
      <c r="E52" t="s" s="2">
        <v>809</v>
      </c>
      <c r="F52" t="s" s="2">
        <v>64</v>
      </c>
      <c r="G52" t="s" s="2">
        <v>65</v>
      </c>
      <c r="H52" t="s" s="2">
        <v>250</v>
      </c>
      <c r="I52" t="s" s="2">
        <v>37</v>
      </c>
      <c r="J52" t="s" s="2">
        <v>81</v>
      </c>
      <c r="K52" s="27">
        <v>43016</v>
      </c>
      <c r="L52" s="27">
        <v>43018</v>
      </c>
      <c r="M52" s="53"/>
    </row>
    <row r="53" ht="15" customHeight="1" hidden="1">
      <c r="A53" s="6">
        <v>52</v>
      </c>
      <c r="B53" t="s" s="2">
        <v>31</v>
      </c>
      <c r="C53" t="s" s="2">
        <v>473</v>
      </c>
      <c r="D53" s="26"/>
      <c r="E53" t="s" s="2">
        <v>713</v>
      </c>
      <c r="F53" t="s" s="2">
        <v>64</v>
      </c>
      <c r="G53" t="s" s="2">
        <v>65</v>
      </c>
      <c r="H53" t="s" s="2">
        <v>684</v>
      </c>
      <c r="I53" t="s" s="2">
        <v>37</v>
      </c>
      <c r="J53" t="s" s="2">
        <v>38</v>
      </c>
      <c r="K53" s="27">
        <v>43018</v>
      </c>
      <c r="L53" s="27">
        <v>43018</v>
      </c>
      <c r="M53" s="53"/>
    </row>
    <row r="54" ht="15" customHeight="1" hidden="1">
      <c r="A54" s="6">
        <v>53</v>
      </c>
      <c r="B54" t="s" s="2">
        <v>31</v>
      </c>
      <c r="C54" t="s" s="2">
        <v>438</v>
      </c>
      <c r="D54" s="26"/>
      <c r="E54" t="s" s="2">
        <v>773</v>
      </c>
      <c r="F54" t="s" s="2">
        <v>64</v>
      </c>
      <c r="G54" t="s" s="2">
        <v>65</v>
      </c>
      <c r="H54" t="s" s="2">
        <v>694</v>
      </c>
      <c r="I54" t="s" s="2">
        <v>37</v>
      </c>
      <c r="J54" t="s" s="2">
        <v>81</v>
      </c>
      <c r="K54" s="27">
        <v>43020</v>
      </c>
      <c r="L54" s="27">
        <v>43020</v>
      </c>
      <c r="M54" s="53"/>
    </row>
    <row r="55" ht="15" customHeight="1" hidden="1">
      <c r="A55" s="6">
        <v>54</v>
      </c>
      <c r="B55" t="s" s="2">
        <v>31</v>
      </c>
      <c r="C55" t="s" s="2">
        <v>473</v>
      </c>
      <c r="D55" s="26"/>
      <c r="E55" t="s" s="2">
        <v>837</v>
      </c>
      <c r="F55" t="s" s="2">
        <v>64</v>
      </c>
      <c r="G55" t="s" s="2">
        <v>65</v>
      </c>
      <c r="H55" t="s" s="2">
        <v>250</v>
      </c>
      <c r="I55" t="s" s="2">
        <v>37</v>
      </c>
      <c r="J55" t="s" s="2">
        <v>81</v>
      </c>
      <c r="K55" s="27">
        <v>43024</v>
      </c>
      <c r="L55" s="27">
        <v>43024</v>
      </c>
      <c r="M55" s="53"/>
    </row>
    <row r="56" ht="15" customHeight="1" hidden="1">
      <c r="A56" s="6">
        <v>55</v>
      </c>
      <c r="B56" t="s" s="2">
        <v>31</v>
      </c>
      <c r="C56" t="s" s="2">
        <v>484</v>
      </c>
      <c r="D56" s="26"/>
      <c r="E56" t="s" s="2">
        <v>33</v>
      </c>
      <c r="F56" t="s" s="2">
        <v>64</v>
      </c>
      <c r="G56" t="s" s="2">
        <v>65</v>
      </c>
      <c r="H56" t="s" s="2">
        <v>147</v>
      </c>
      <c r="I56" t="s" s="2">
        <v>37</v>
      </c>
      <c r="J56" t="s" s="2">
        <v>38</v>
      </c>
      <c r="K56" s="27">
        <v>43027</v>
      </c>
      <c r="L56" s="27">
        <v>43027</v>
      </c>
      <c r="M56" s="53"/>
    </row>
    <row r="57" ht="15" customHeight="1" hidden="1">
      <c r="A57" s="6">
        <v>56</v>
      </c>
      <c r="B57" t="s" s="2">
        <v>31</v>
      </c>
      <c r="C57" t="s" s="2">
        <v>438</v>
      </c>
      <c r="D57" s="26"/>
      <c r="E57" t="s" s="2">
        <v>693</v>
      </c>
      <c r="F57" t="s" s="2">
        <v>64</v>
      </c>
      <c r="G57" t="s" s="2">
        <v>65</v>
      </c>
      <c r="H57" t="s" s="2">
        <v>694</v>
      </c>
      <c r="I57" t="s" s="2">
        <v>37</v>
      </c>
      <c r="J57" t="s" s="2">
        <v>38</v>
      </c>
      <c r="K57" s="27">
        <v>43028</v>
      </c>
      <c r="L57" s="27">
        <v>43028</v>
      </c>
      <c r="M57" s="53"/>
    </row>
    <row r="58" ht="15" customHeight="1" hidden="1">
      <c r="A58" s="6">
        <v>57</v>
      </c>
      <c r="B58" t="s" s="2">
        <v>31</v>
      </c>
      <c r="C58" t="s" s="2">
        <v>503</v>
      </c>
      <c r="D58" t="s" s="2">
        <v>763</v>
      </c>
      <c r="E58" t="s" s="2">
        <v>215</v>
      </c>
      <c r="F58" t="s" s="2">
        <v>64</v>
      </c>
      <c r="G58" t="s" s="2">
        <v>65</v>
      </c>
      <c r="H58" t="s" s="2">
        <v>290</v>
      </c>
      <c r="I58" t="s" s="2">
        <v>37</v>
      </c>
      <c r="J58" t="s" s="2">
        <v>38</v>
      </c>
      <c r="K58" s="27">
        <v>43031</v>
      </c>
      <c r="L58" s="27">
        <v>43031</v>
      </c>
      <c r="M58" s="53"/>
    </row>
    <row r="59" ht="15" customHeight="1" hidden="1">
      <c r="A59" s="6">
        <v>58</v>
      </c>
      <c r="B59" t="s" s="2">
        <v>31</v>
      </c>
      <c r="C59" t="s" s="2">
        <v>473</v>
      </c>
      <c r="D59" t="s" s="2">
        <v>763</v>
      </c>
      <c r="E59" t="s" s="2">
        <v>796</v>
      </c>
      <c r="F59" t="s" s="2">
        <v>64</v>
      </c>
      <c r="G59" t="s" s="2">
        <v>65</v>
      </c>
      <c r="H59" t="s" s="2">
        <v>440</v>
      </c>
      <c r="I59" t="s" s="2">
        <v>37</v>
      </c>
      <c r="J59" t="s" s="2">
        <v>38</v>
      </c>
      <c r="K59" s="27">
        <v>43035</v>
      </c>
      <c r="L59" s="27">
        <v>43035</v>
      </c>
      <c r="M59" s="53"/>
    </row>
    <row r="60" ht="15" customHeight="1" hidden="1">
      <c r="A60" s="6">
        <v>59</v>
      </c>
      <c r="B60" t="s" s="2">
        <v>31</v>
      </c>
      <c r="C60" t="s" s="2">
        <v>503</v>
      </c>
      <c r="D60" s="26"/>
      <c r="E60" t="s" s="2">
        <v>237</v>
      </c>
      <c r="F60" t="s" s="2">
        <v>114</v>
      </c>
      <c r="G60" t="s" s="2">
        <v>65</v>
      </c>
      <c r="H60" t="s" s="2">
        <v>190</v>
      </c>
      <c r="I60" t="s" s="2">
        <v>37</v>
      </c>
      <c r="J60" t="s" s="2">
        <v>38</v>
      </c>
      <c r="K60" s="27">
        <v>43038</v>
      </c>
      <c r="L60" s="27">
        <v>43038</v>
      </c>
      <c r="M60" s="53"/>
    </row>
    <row r="61" ht="15" customHeight="1" hidden="1">
      <c r="A61" s="6">
        <v>60</v>
      </c>
      <c r="B61" t="s" s="2">
        <v>31</v>
      </c>
      <c r="C61" t="s" s="2">
        <v>484</v>
      </c>
      <c r="D61" s="6">
        <v>58</v>
      </c>
      <c r="E61" t="s" s="2">
        <v>158</v>
      </c>
      <c r="F61" t="s" s="2">
        <v>64</v>
      </c>
      <c r="G61" t="s" s="2">
        <v>65</v>
      </c>
      <c r="H61" t="s" s="2">
        <v>432</v>
      </c>
      <c r="I61" t="s" s="2">
        <v>37</v>
      </c>
      <c r="J61" t="s" s="2">
        <v>38</v>
      </c>
      <c r="K61" s="27">
        <v>43040</v>
      </c>
      <c r="L61" s="27">
        <v>43040</v>
      </c>
      <c r="M61" s="53"/>
    </row>
    <row r="62" ht="15" customHeight="1" hidden="1">
      <c r="A62" s="6">
        <v>61</v>
      </c>
      <c r="B62" t="s" s="2">
        <v>31</v>
      </c>
      <c r="C62" t="s" s="2">
        <v>503</v>
      </c>
      <c r="D62" t="s" s="2">
        <v>101</v>
      </c>
      <c r="E62" t="s" s="2">
        <v>225</v>
      </c>
      <c r="F62" t="s" s="2">
        <v>64</v>
      </c>
      <c r="G62" t="s" s="2">
        <v>65</v>
      </c>
      <c r="H62" t="s" s="2">
        <v>243</v>
      </c>
      <c r="I62" t="s" s="2">
        <v>37</v>
      </c>
      <c r="J62" t="s" s="2">
        <v>81</v>
      </c>
      <c r="K62" s="27">
        <v>43045</v>
      </c>
      <c r="L62" s="27">
        <v>43045</v>
      </c>
      <c r="M62" s="53"/>
    </row>
    <row r="63" ht="15" customHeight="1" hidden="1">
      <c r="A63" s="6">
        <v>62</v>
      </c>
      <c r="B63" t="s" s="2">
        <v>31</v>
      </c>
      <c r="C63" t="s" s="2">
        <v>484</v>
      </c>
      <c r="D63" s="26"/>
      <c r="E63" t="s" s="2">
        <v>134</v>
      </c>
      <c r="F63" t="s" s="2">
        <v>64</v>
      </c>
      <c r="G63" t="s" s="2">
        <v>65</v>
      </c>
      <c r="H63" t="s" s="2">
        <v>147</v>
      </c>
      <c r="I63" t="s" s="2">
        <v>37</v>
      </c>
      <c r="J63" t="s" s="2">
        <v>38</v>
      </c>
      <c r="K63" s="27">
        <v>43046</v>
      </c>
      <c r="L63" s="27">
        <v>43046</v>
      </c>
      <c r="M63" s="53"/>
    </row>
    <row r="64" ht="15" customHeight="1" hidden="1">
      <c r="A64" s="6">
        <v>63</v>
      </c>
      <c r="B64" t="s" s="2">
        <v>31</v>
      </c>
      <c r="C64" t="s" s="2">
        <v>484</v>
      </c>
      <c r="D64" t="s" s="2">
        <v>101</v>
      </c>
      <c r="E64" t="s" s="2">
        <v>321</v>
      </c>
      <c r="F64" t="s" s="2">
        <v>64</v>
      </c>
      <c r="G64" t="s" s="2">
        <v>65</v>
      </c>
      <c r="H64" t="s" s="2">
        <v>127</v>
      </c>
      <c r="I64" t="s" s="2">
        <v>37</v>
      </c>
      <c r="J64" t="s" s="2">
        <v>81</v>
      </c>
      <c r="K64" s="27">
        <v>43047</v>
      </c>
      <c r="L64" s="27">
        <v>43047</v>
      </c>
      <c r="M64" s="53"/>
    </row>
    <row r="65" ht="15" customHeight="1" hidden="1">
      <c r="A65" s="6">
        <v>64</v>
      </c>
      <c r="B65" t="s" s="2">
        <v>31</v>
      </c>
      <c r="C65" t="s" s="2">
        <v>438</v>
      </c>
      <c r="D65" t="s" s="2">
        <v>699</v>
      </c>
      <c r="E65" t="s" s="2">
        <v>749</v>
      </c>
      <c r="F65" t="s" s="2">
        <v>64</v>
      </c>
      <c r="G65" t="s" s="2">
        <v>65</v>
      </c>
      <c r="H65" t="s" s="2">
        <v>52</v>
      </c>
      <c r="I65" t="s" s="2">
        <v>37</v>
      </c>
      <c r="J65" t="s" s="2">
        <v>81</v>
      </c>
      <c r="K65" s="27">
        <v>43051</v>
      </c>
      <c r="L65" s="27">
        <v>43051</v>
      </c>
      <c r="M65" s="53"/>
    </row>
    <row r="66" ht="15" customHeight="1" hidden="1">
      <c r="A66" s="6">
        <v>65</v>
      </c>
      <c r="B66" t="s" s="2">
        <v>31</v>
      </c>
      <c r="C66" t="s" s="2">
        <v>438</v>
      </c>
      <c r="D66" s="6">
        <v>58</v>
      </c>
      <c r="E66" t="s" s="2">
        <v>938</v>
      </c>
      <c r="F66" t="s" s="2">
        <v>64</v>
      </c>
      <c r="G66" t="s" s="2">
        <v>65</v>
      </c>
      <c r="H66" t="s" s="2">
        <v>694</v>
      </c>
      <c r="I66" t="s" s="2">
        <v>37</v>
      </c>
      <c r="J66" t="s" s="2">
        <v>38</v>
      </c>
      <c r="K66" s="27">
        <v>43060</v>
      </c>
      <c r="L66" s="27">
        <v>43060</v>
      </c>
      <c r="M66" s="53"/>
    </row>
    <row r="67" ht="15" customHeight="1" hidden="1">
      <c r="A67" s="6">
        <v>66</v>
      </c>
      <c r="B67" t="s" s="2">
        <v>31</v>
      </c>
      <c r="C67" t="s" s="2">
        <v>189</v>
      </c>
      <c r="D67" t="s" s="2">
        <v>763</v>
      </c>
      <c r="E67" t="s" s="2">
        <v>1193</v>
      </c>
      <c r="F67" t="s" s="2">
        <v>64</v>
      </c>
      <c r="G67" t="s" s="2">
        <v>65</v>
      </c>
      <c r="H67" t="s" s="2">
        <v>290</v>
      </c>
      <c r="I67" t="s" s="2">
        <v>37</v>
      </c>
      <c r="J67" t="s" s="2">
        <v>38</v>
      </c>
      <c r="K67" s="27">
        <v>43066</v>
      </c>
      <c r="L67" s="27">
        <v>43066</v>
      </c>
      <c r="M67" s="53"/>
    </row>
    <row r="68" ht="15" customHeight="1" hidden="1">
      <c r="A68" s="6">
        <v>67</v>
      </c>
      <c r="B68" t="s" s="2">
        <v>31</v>
      </c>
      <c r="C68" t="s" s="2">
        <v>189</v>
      </c>
      <c r="D68" t="s" s="2">
        <v>763</v>
      </c>
      <c r="E68" t="s" s="2">
        <v>870</v>
      </c>
      <c r="F68" t="s" s="2">
        <v>64</v>
      </c>
      <c r="G68" t="s" s="2">
        <v>65</v>
      </c>
      <c r="H68" t="s" s="2">
        <v>290</v>
      </c>
      <c r="I68" t="s" s="2">
        <v>37</v>
      </c>
      <c r="J68" t="s" s="2">
        <v>38</v>
      </c>
      <c r="K68" s="27">
        <v>43066</v>
      </c>
      <c r="L68" s="27">
        <v>43066</v>
      </c>
      <c r="M68" s="53"/>
    </row>
    <row r="69" ht="15" customHeight="1" hidden="1">
      <c r="A69" s="6">
        <v>68</v>
      </c>
      <c r="B69" t="s" s="2">
        <v>31</v>
      </c>
      <c r="C69" t="s" s="2">
        <v>189</v>
      </c>
      <c r="D69" t="s" s="2">
        <v>699</v>
      </c>
      <c r="E69" t="s" s="2">
        <v>339</v>
      </c>
      <c r="F69" t="s" s="2">
        <v>64</v>
      </c>
      <c r="G69" t="s" s="2">
        <v>65</v>
      </c>
      <c r="H69" t="s" s="2">
        <v>243</v>
      </c>
      <c r="I69" t="s" s="2">
        <v>37</v>
      </c>
      <c r="J69" t="s" s="2">
        <v>81</v>
      </c>
      <c r="K69" s="27">
        <v>43069</v>
      </c>
      <c r="L69" s="27">
        <v>43069</v>
      </c>
      <c r="M69" s="53"/>
    </row>
    <row r="70" ht="15" customHeight="1" hidden="1">
      <c r="A70" s="6">
        <v>69</v>
      </c>
      <c r="B70" t="s" s="2">
        <v>31</v>
      </c>
      <c r="C70" t="s" s="2">
        <v>119</v>
      </c>
      <c r="D70" s="6">
        <v>58</v>
      </c>
      <c r="E70" t="s" s="2">
        <v>777</v>
      </c>
      <c r="F70" t="s" s="2">
        <v>64</v>
      </c>
      <c r="G70" t="s" s="2">
        <v>65</v>
      </c>
      <c r="H70" t="s" s="2">
        <v>250</v>
      </c>
      <c r="I70" t="s" s="2">
        <v>37</v>
      </c>
      <c r="J70" t="s" s="2">
        <v>81</v>
      </c>
      <c r="K70" s="27">
        <v>43071</v>
      </c>
      <c r="L70" s="27">
        <v>43071</v>
      </c>
      <c r="M70" s="53"/>
    </row>
    <row r="71" ht="15" customHeight="1" hidden="1">
      <c r="A71" s="6">
        <v>70</v>
      </c>
      <c r="B71" t="s" s="2">
        <v>31</v>
      </c>
      <c r="C71" t="s" s="2">
        <v>119</v>
      </c>
      <c r="D71" t="s" s="2">
        <v>682</v>
      </c>
      <c r="E71" t="s" s="2">
        <v>878</v>
      </c>
      <c r="F71" t="s" s="2">
        <v>64</v>
      </c>
      <c r="G71" t="s" s="2">
        <v>65</v>
      </c>
      <c r="H71" t="s" s="2">
        <v>1297</v>
      </c>
      <c r="I71" t="s" s="2">
        <v>37</v>
      </c>
      <c r="J71" t="s" s="2">
        <v>81</v>
      </c>
      <c r="K71" s="27">
        <v>43076</v>
      </c>
      <c r="L71" s="27">
        <v>43076</v>
      </c>
      <c r="M71" s="53"/>
    </row>
    <row r="72" ht="15" customHeight="1">
      <c r="A72" s="6">
        <v>71</v>
      </c>
      <c r="B72" t="s" s="2">
        <v>31</v>
      </c>
      <c r="C72" t="s" s="2">
        <v>119</v>
      </c>
      <c r="D72" s="6">
        <v>58</v>
      </c>
      <c r="E72" t="s" s="2">
        <v>1214</v>
      </c>
      <c r="F72" t="s" s="2">
        <v>64</v>
      </c>
      <c r="G72" t="s" s="2">
        <v>65</v>
      </c>
      <c r="H72" t="s" s="2">
        <v>250</v>
      </c>
      <c r="I72" t="s" s="2">
        <v>37</v>
      </c>
      <c r="J72" t="s" s="2">
        <v>81</v>
      </c>
      <c r="K72" s="5">
        <v>43087</v>
      </c>
      <c r="L72" s="5">
        <v>43087</v>
      </c>
      <c r="M72" s="54"/>
    </row>
    <row r="73" ht="15" customHeight="1" hidden="1">
      <c r="A73" s="6">
        <v>72</v>
      </c>
      <c r="B73" t="s" s="2">
        <v>31</v>
      </c>
      <c r="C73" t="s" s="2">
        <v>189</v>
      </c>
      <c r="D73" t="s" s="2">
        <v>763</v>
      </c>
      <c r="E73" t="s" s="2">
        <v>855</v>
      </c>
      <c r="F73" t="s" s="2">
        <v>64</v>
      </c>
      <c r="G73" t="s" s="2">
        <v>65</v>
      </c>
      <c r="H73" t="s" s="2">
        <v>641</v>
      </c>
      <c r="I73" t="s" s="2">
        <v>37</v>
      </c>
      <c r="J73" t="s" s="2">
        <v>38</v>
      </c>
      <c r="K73" s="27">
        <v>43118</v>
      </c>
      <c r="L73" s="27">
        <v>43118</v>
      </c>
      <c r="M73" s="53"/>
    </row>
    <row r="74" ht="15" customHeight="1" hidden="1">
      <c r="A74" s="6">
        <v>73</v>
      </c>
      <c r="B74" t="s" s="2">
        <v>31</v>
      </c>
      <c r="C74" t="s" s="2">
        <v>835</v>
      </c>
      <c r="D74" s="6">
        <v>58</v>
      </c>
      <c r="E74" t="s" s="2">
        <v>890</v>
      </c>
      <c r="F74" t="s" s="2">
        <v>64</v>
      </c>
      <c r="G74" t="s" s="2">
        <v>65</v>
      </c>
      <c r="H74" t="s" s="2">
        <v>250</v>
      </c>
      <c r="I74" t="s" s="2">
        <v>37</v>
      </c>
      <c r="J74" t="s" s="2">
        <v>81</v>
      </c>
      <c r="K74" s="27">
        <v>43142</v>
      </c>
      <c r="L74" s="27">
        <v>43142</v>
      </c>
      <c r="M74" s="55"/>
    </row>
    <row r="75" ht="15" customHeight="1" hidden="1">
      <c r="A75" s="6">
        <v>74</v>
      </c>
      <c r="B75" t="s" s="2">
        <v>31</v>
      </c>
      <c r="C75" t="s" s="2">
        <v>484</v>
      </c>
      <c r="D75" s="6">
        <v>58</v>
      </c>
      <c r="E75" t="s" s="2">
        <v>153</v>
      </c>
      <c r="F75" t="s" s="2">
        <v>64</v>
      </c>
      <c r="G75" t="s" s="2">
        <v>65</v>
      </c>
      <c r="H75" t="s" s="2">
        <v>432</v>
      </c>
      <c r="I75" t="s" s="2">
        <v>37</v>
      </c>
      <c r="J75" t="s" s="2">
        <v>38</v>
      </c>
      <c r="K75" s="27">
        <v>43151</v>
      </c>
      <c r="L75" s="27">
        <v>43151</v>
      </c>
      <c r="M75" s="53"/>
    </row>
    <row r="76" ht="15" customHeight="1" hidden="1">
      <c r="A76" s="6">
        <v>75</v>
      </c>
      <c r="B76" t="s" s="2">
        <v>31</v>
      </c>
      <c r="C76" t="s" s="2">
        <v>813</v>
      </c>
      <c r="D76" t="s" s="2">
        <v>699</v>
      </c>
      <c r="E76" t="s" s="2">
        <v>1119</v>
      </c>
      <c r="F76" t="s" s="2">
        <v>64</v>
      </c>
      <c r="G76" t="s" s="2">
        <v>65</v>
      </c>
      <c r="H76" t="s" s="2">
        <v>52</v>
      </c>
      <c r="I76" t="s" s="2">
        <v>37</v>
      </c>
      <c r="J76" t="s" s="2">
        <v>81</v>
      </c>
      <c r="K76" s="27">
        <v>43155</v>
      </c>
      <c r="L76" s="27">
        <v>43157</v>
      </c>
      <c r="M76" s="53"/>
    </row>
    <row r="77" ht="15" customHeight="1" hidden="1">
      <c r="A77" s="6">
        <v>76</v>
      </c>
      <c r="B77" t="s" s="2">
        <v>31</v>
      </c>
      <c r="C77" t="s" s="2">
        <v>189</v>
      </c>
      <c r="D77" t="s" s="2">
        <v>763</v>
      </c>
      <c r="E77" t="s" s="2">
        <v>972</v>
      </c>
      <c r="F77" t="s" s="2">
        <v>64</v>
      </c>
      <c r="G77" t="s" s="2">
        <v>65</v>
      </c>
      <c r="H77" t="s" s="2">
        <v>641</v>
      </c>
      <c r="I77" t="s" s="2">
        <v>37</v>
      </c>
      <c r="J77" t="s" s="2">
        <v>81</v>
      </c>
      <c r="K77" s="27">
        <v>43159</v>
      </c>
      <c r="L77" s="27">
        <v>43159</v>
      </c>
      <c r="M77" s="53"/>
    </row>
    <row r="78" ht="15" customHeight="1" hidden="1">
      <c r="A78" s="6">
        <v>77</v>
      </c>
      <c r="B78" t="s" s="2">
        <v>31</v>
      </c>
      <c r="C78" t="s" s="2">
        <v>484</v>
      </c>
      <c r="D78" s="6">
        <v>58</v>
      </c>
      <c r="E78" t="s" s="2">
        <v>907</v>
      </c>
      <c r="F78" t="s" s="2">
        <v>64</v>
      </c>
      <c r="G78" t="s" s="2">
        <v>65</v>
      </c>
      <c r="H78" t="s" s="2">
        <v>432</v>
      </c>
      <c r="I78" t="s" s="2">
        <v>37</v>
      </c>
      <c r="J78" t="s" s="2">
        <v>38</v>
      </c>
      <c r="K78" s="27">
        <v>43164</v>
      </c>
      <c r="L78" s="27">
        <v>43164</v>
      </c>
      <c r="M78" s="53"/>
    </row>
    <row r="79" ht="15" customHeight="1" hidden="1">
      <c r="A79" s="6">
        <v>78</v>
      </c>
      <c r="B79" t="s" s="2">
        <v>31</v>
      </c>
      <c r="C79" t="s" s="2">
        <v>484</v>
      </c>
      <c r="D79" t="s" s="2">
        <v>101</v>
      </c>
      <c r="E79" t="s" s="2">
        <v>102</v>
      </c>
      <c r="F79" t="s" s="2">
        <v>64</v>
      </c>
      <c r="G79" t="s" s="2">
        <v>65</v>
      </c>
      <c r="H79" t="s" s="2">
        <v>127</v>
      </c>
      <c r="I79" t="s" s="2">
        <v>37</v>
      </c>
      <c r="J79" t="s" s="2">
        <v>81</v>
      </c>
      <c r="K79" s="27">
        <v>43166</v>
      </c>
      <c r="L79" s="27">
        <v>43166</v>
      </c>
      <c r="M79" s="53"/>
    </row>
    <row r="80" ht="15" customHeight="1" hidden="1">
      <c r="A80" s="6">
        <v>79</v>
      </c>
      <c r="B80" t="s" s="2">
        <v>31</v>
      </c>
      <c r="C80" t="s" s="2">
        <v>484</v>
      </c>
      <c r="D80" t="s" s="2">
        <v>763</v>
      </c>
      <c r="E80" t="s" s="2">
        <v>912</v>
      </c>
      <c r="F80" t="s" s="2">
        <v>64</v>
      </c>
      <c r="G80" t="s" s="2">
        <v>65</v>
      </c>
      <c r="H80" t="s" s="2">
        <v>147</v>
      </c>
      <c r="I80" t="s" s="2">
        <v>37</v>
      </c>
      <c r="J80" t="s" s="2">
        <v>38</v>
      </c>
      <c r="K80" s="27">
        <v>43167</v>
      </c>
      <c r="L80" s="27">
        <v>43167</v>
      </c>
      <c r="M80" s="53"/>
    </row>
    <row r="81" ht="15" customHeight="1" hidden="1">
      <c r="A81" s="6">
        <v>80</v>
      </c>
      <c r="B81" t="s" s="2">
        <v>31</v>
      </c>
      <c r="C81" t="s" s="2">
        <v>813</v>
      </c>
      <c r="D81" t="s" s="2">
        <v>699</v>
      </c>
      <c r="E81" t="s" s="2">
        <v>1134</v>
      </c>
      <c r="F81" t="s" s="2">
        <v>64</v>
      </c>
      <c r="G81" t="s" s="2">
        <v>65</v>
      </c>
      <c r="H81" t="s" s="2">
        <v>52</v>
      </c>
      <c r="I81" t="s" s="2">
        <v>37</v>
      </c>
      <c r="J81" t="s" s="2">
        <v>81</v>
      </c>
      <c r="K81" s="27">
        <v>43165</v>
      </c>
      <c r="L81" s="27">
        <v>43167</v>
      </c>
      <c r="M81" s="53"/>
    </row>
    <row r="82" ht="15" customHeight="1" hidden="1">
      <c r="A82" s="6">
        <v>81</v>
      </c>
      <c r="B82" t="s" s="2">
        <v>31</v>
      </c>
      <c r="C82" t="s" s="2">
        <v>484</v>
      </c>
      <c r="D82" s="6">
        <v>58</v>
      </c>
      <c r="E82" t="s" s="2">
        <v>901</v>
      </c>
      <c r="F82" t="s" s="2">
        <v>64</v>
      </c>
      <c r="G82" t="s" s="2">
        <v>65</v>
      </c>
      <c r="H82" t="s" s="2">
        <v>432</v>
      </c>
      <c r="I82" t="s" s="2">
        <v>37</v>
      </c>
      <c r="J82" t="s" s="2">
        <v>38</v>
      </c>
      <c r="K82" s="27">
        <v>43168</v>
      </c>
      <c r="L82" s="27">
        <v>43168</v>
      </c>
      <c r="M82" s="53"/>
    </row>
    <row r="83" ht="15" customHeight="1" hidden="1">
      <c r="A83" s="6">
        <v>82</v>
      </c>
      <c r="B83" t="s" s="2">
        <v>31</v>
      </c>
      <c r="C83" t="s" s="2">
        <v>189</v>
      </c>
      <c r="D83" t="s" s="2">
        <v>101</v>
      </c>
      <c r="E83" t="s" s="2">
        <v>231</v>
      </c>
      <c r="F83" t="s" s="2">
        <v>64</v>
      </c>
      <c r="G83" t="s" s="2">
        <v>65</v>
      </c>
      <c r="H83" t="s" s="2">
        <v>243</v>
      </c>
      <c r="I83" t="s" s="2">
        <v>37</v>
      </c>
      <c r="J83" t="s" s="2">
        <v>38</v>
      </c>
      <c r="K83" s="27">
        <v>43171</v>
      </c>
      <c r="L83" s="27">
        <v>43171</v>
      </c>
      <c r="M83" s="53"/>
    </row>
    <row r="84" ht="15" customHeight="1" hidden="1">
      <c r="A84" s="6">
        <v>83</v>
      </c>
      <c r="B84" t="s" s="14">
        <v>31</v>
      </c>
      <c r="C84" t="s" s="14">
        <v>366</v>
      </c>
      <c r="D84" s="45"/>
      <c r="E84" t="s" s="14">
        <v>1005</v>
      </c>
      <c r="F84" t="s" s="14">
        <v>411</v>
      </c>
      <c r="G84" t="s" s="14">
        <v>65</v>
      </c>
      <c r="H84" t="s" s="14">
        <v>374</v>
      </c>
      <c r="I84" t="s" s="14">
        <v>37</v>
      </c>
      <c r="J84" t="s" s="14">
        <v>38</v>
      </c>
      <c r="K84" s="46">
        <v>43171</v>
      </c>
      <c r="L84" s="46">
        <v>43171</v>
      </c>
      <c r="M84" s="53"/>
    </row>
    <row r="85" ht="15" customHeight="1" hidden="1">
      <c r="A85" s="6">
        <v>84</v>
      </c>
      <c r="B85" t="s" s="2">
        <v>31</v>
      </c>
      <c r="C85" t="s" s="2">
        <v>813</v>
      </c>
      <c r="D85" t="s" s="2">
        <v>699</v>
      </c>
      <c r="E85" t="s" s="2">
        <v>922</v>
      </c>
      <c r="F85" t="s" s="2">
        <v>64</v>
      </c>
      <c r="G85" t="s" s="2">
        <v>65</v>
      </c>
      <c r="H85" t="s" s="2">
        <v>52</v>
      </c>
      <c r="I85" t="s" s="2">
        <v>37</v>
      </c>
      <c r="J85" t="s" s="2">
        <v>38</v>
      </c>
      <c r="K85" s="27">
        <v>43175</v>
      </c>
      <c r="L85" s="27">
        <v>43175</v>
      </c>
      <c r="M85" s="53"/>
    </row>
    <row r="86" ht="15" customHeight="1" hidden="1">
      <c r="A86" s="6">
        <v>85</v>
      </c>
      <c r="B86" t="s" s="2">
        <v>31</v>
      </c>
      <c r="C86" t="s" s="2">
        <v>813</v>
      </c>
      <c r="D86" s="6">
        <v>58</v>
      </c>
      <c r="E86" t="s" s="2">
        <v>1298</v>
      </c>
      <c r="F86" t="s" s="2">
        <v>64</v>
      </c>
      <c r="G86" t="s" s="2">
        <v>65</v>
      </c>
      <c r="H86" t="s" s="2">
        <v>694</v>
      </c>
      <c r="I86" t="s" s="2">
        <v>37</v>
      </c>
      <c r="J86" t="s" s="2">
        <v>38</v>
      </c>
      <c r="K86" s="27">
        <v>43177</v>
      </c>
      <c r="L86" s="27">
        <v>43178</v>
      </c>
      <c r="M86" s="53"/>
    </row>
    <row r="87" ht="15" customHeight="1" hidden="1">
      <c r="A87" s="6">
        <v>86</v>
      </c>
      <c r="B87" t="s" s="2">
        <v>31</v>
      </c>
      <c r="C87" t="s" s="2">
        <v>813</v>
      </c>
      <c r="D87" s="6">
        <v>58</v>
      </c>
      <c r="E87" t="s" s="2">
        <v>927</v>
      </c>
      <c r="F87" t="s" s="2">
        <v>64</v>
      </c>
      <c r="G87" t="s" s="2">
        <v>65</v>
      </c>
      <c r="H87" t="s" s="2">
        <v>694</v>
      </c>
      <c r="I87" t="s" s="2">
        <v>37</v>
      </c>
      <c r="J87" t="s" s="2">
        <v>81</v>
      </c>
      <c r="K87" s="27">
        <v>43177</v>
      </c>
      <c r="L87" s="27">
        <v>43178</v>
      </c>
      <c r="M87" s="53"/>
    </row>
    <row r="88" ht="15" customHeight="1" hidden="1">
      <c r="A88" s="6">
        <v>87</v>
      </c>
      <c r="B88" t="s" s="2">
        <v>31</v>
      </c>
      <c r="C88" t="s" s="2">
        <v>484</v>
      </c>
      <c r="D88" s="6">
        <v>58</v>
      </c>
      <c r="E88" t="s" s="2">
        <v>932</v>
      </c>
      <c r="F88" t="s" s="2">
        <v>64</v>
      </c>
      <c r="G88" t="s" s="2">
        <v>65</v>
      </c>
      <c r="H88" t="s" s="2">
        <v>120</v>
      </c>
      <c r="I88" t="s" s="2">
        <v>37</v>
      </c>
      <c r="J88" t="s" s="2">
        <v>38</v>
      </c>
      <c r="K88" s="27">
        <v>43177</v>
      </c>
      <c r="L88" s="27">
        <v>43178</v>
      </c>
      <c r="M88" s="53"/>
    </row>
    <row r="89" ht="15" customHeight="1" hidden="1">
      <c r="A89" s="6">
        <v>88</v>
      </c>
      <c r="B89" t="s" s="2">
        <v>31</v>
      </c>
      <c r="C89" t="s" s="2">
        <v>189</v>
      </c>
      <c r="D89" s="6">
        <v>58</v>
      </c>
      <c r="E89" t="s" s="2">
        <v>943</v>
      </c>
      <c r="F89" t="s" s="2">
        <v>64</v>
      </c>
      <c r="G89" t="s" s="2">
        <v>65</v>
      </c>
      <c r="H89" t="s" s="2">
        <v>290</v>
      </c>
      <c r="I89" t="s" s="2">
        <v>37</v>
      </c>
      <c r="J89" t="s" s="2">
        <v>81</v>
      </c>
      <c r="K89" s="27">
        <v>43181</v>
      </c>
      <c r="L89" s="27">
        <v>43181</v>
      </c>
      <c r="M89" s="53"/>
    </row>
    <row r="90" ht="15" customHeight="1" hidden="1">
      <c r="A90" s="6">
        <v>89</v>
      </c>
      <c r="B90" t="s" s="2">
        <v>31</v>
      </c>
      <c r="C90" t="s" s="2">
        <v>189</v>
      </c>
      <c r="D90" t="s" s="2">
        <v>101</v>
      </c>
      <c r="E90" t="s" s="2">
        <v>1021</v>
      </c>
      <c r="F90" t="s" s="2">
        <v>64</v>
      </c>
      <c r="G90" t="s" s="2">
        <v>65</v>
      </c>
      <c r="H90" t="s" s="2">
        <v>243</v>
      </c>
      <c r="I90" t="s" s="2">
        <v>37</v>
      </c>
      <c r="J90" t="s" s="2">
        <v>38</v>
      </c>
      <c r="K90" s="27">
        <v>43186</v>
      </c>
      <c r="L90" s="27">
        <v>43186</v>
      </c>
      <c r="M90" s="53"/>
    </row>
    <row r="91" ht="15" customHeight="1" hidden="1">
      <c r="A91" s="6">
        <v>90</v>
      </c>
      <c r="B91" t="s" s="2">
        <v>31</v>
      </c>
      <c r="C91" t="s" s="2">
        <v>189</v>
      </c>
      <c r="D91" s="26"/>
      <c r="E91" t="s" s="2">
        <v>1148</v>
      </c>
      <c r="F91" t="s" s="2">
        <v>1299</v>
      </c>
      <c r="G91" t="s" s="2">
        <v>65</v>
      </c>
      <c r="H91" t="s" s="2">
        <v>190</v>
      </c>
      <c r="I91" t="s" s="2">
        <v>1149</v>
      </c>
      <c r="J91" t="s" s="2">
        <v>81</v>
      </c>
      <c r="K91" s="27">
        <v>43191</v>
      </c>
      <c r="L91" s="27">
        <v>43192</v>
      </c>
      <c r="M91" s="53"/>
    </row>
    <row r="92" ht="15" customHeight="1" hidden="1">
      <c r="A92" s="6">
        <v>91</v>
      </c>
      <c r="B92" t="s" s="2">
        <v>31</v>
      </c>
      <c r="C92" t="s" s="2">
        <v>189</v>
      </c>
      <c r="D92" t="s" s="2">
        <v>51</v>
      </c>
      <c r="E92" t="s" s="2">
        <v>297</v>
      </c>
      <c r="F92" t="s" s="2">
        <v>64</v>
      </c>
      <c r="G92" t="s" s="2">
        <v>65</v>
      </c>
      <c r="H92" t="s" s="2">
        <v>290</v>
      </c>
      <c r="I92" t="s" s="2">
        <v>37</v>
      </c>
      <c r="J92" t="s" s="2">
        <v>38</v>
      </c>
      <c r="K92" s="27">
        <v>43190</v>
      </c>
      <c r="L92" s="27">
        <v>43192</v>
      </c>
      <c r="M92" s="53"/>
    </row>
    <row r="93" ht="15" customHeight="1" hidden="1">
      <c r="A93" s="6">
        <v>92</v>
      </c>
      <c r="B93" t="s" s="14">
        <v>31</v>
      </c>
      <c r="C93" t="s" s="14">
        <v>366</v>
      </c>
      <c r="D93" s="45"/>
      <c r="E93" t="s" s="14">
        <v>403</v>
      </c>
      <c r="F93" t="s" s="14">
        <v>997</v>
      </c>
      <c r="G93" t="s" s="14">
        <v>65</v>
      </c>
      <c r="H93" t="s" s="14">
        <v>374</v>
      </c>
      <c r="I93" t="s" s="14">
        <v>37</v>
      </c>
      <c r="J93" t="s" s="14">
        <v>38</v>
      </c>
      <c r="K93" s="46">
        <v>43187</v>
      </c>
      <c r="L93" s="46">
        <v>43187</v>
      </c>
      <c r="M93" s="53"/>
    </row>
    <row r="94" ht="15" customHeight="1" hidden="1">
      <c r="A94" s="6">
        <v>93</v>
      </c>
      <c r="B94" t="s" s="2">
        <v>31</v>
      </c>
      <c r="C94" t="s" s="2">
        <v>1300</v>
      </c>
      <c r="D94" s="6">
        <v>58</v>
      </c>
      <c r="E94" t="s" s="2">
        <v>1047</v>
      </c>
      <c r="F94" t="s" s="2">
        <v>64</v>
      </c>
      <c r="G94" t="s" s="2">
        <v>65</v>
      </c>
      <c r="H94" t="s" s="2">
        <v>694</v>
      </c>
      <c r="I94" t="s" s="2">
        <v>37</v>
      </c>
      <c r="J94" t="s" s="2">
        <v>38</v>
      </c>
      <c r="K94" s="27">
        <v>43192</v>
      </c>
      <c r="L94" s="27">
        <v>43192</v>
      </c>
      <c r="M94" s="53"/>
    </row>
    <row r="95" ht="15" customHeight="1" hidden="1">
      <c r="A95" s="6">
        <v>94</v>
      </c>
      <c r="B95" t="s" s="2">
        <v>31</v>
      </c>
      <c r="C95" t="s" s="2">
        <v>119</v>
      </c>
      <c r="D95" t="s" s="2">
        <v>101</v>
      </c>
      <c r="E95" t="s" s="2">
        <v>961</v>
      </c>
      <c r="F95" t="s" s="2">
        <v>64</v>
      </c>
      <c r="G95" t="s" s="2">
        <v>65</v>
      </c>
      <c r="H95" t="s" s="2">
        <v>127</v>
      </c>
      <c r="I95" t="s" s="2">
        <v>37</v>
      </c>
      <c r="J95" t="s" s="2">
        <v>81</v>
      </c>
      <c r="K95" s="27">
        <v>43192</v>
      </c>
      <c r="L95" s="27">
        <v>43192</v>
      </c>
      <c r="M95" s="53"/>
    </row>
    <row r="96" ht="15" customHeight="1" hidden="1">
      <c r="A96" s="6">
        <v>95</v>
      </c>
      <c r="B96" t="s" s="2">
        <v>31</v>
      </c>
      <c r="C96" t="s" s="2">
        <v>119</v>
      </c>
      <c r="D96" t="s" s="2">
        <v>79</v>
      </c>
      <c r="E96" t="s" s="2">
        <v>953</v>
      </c>
      <c r="F96" t="s" s="2">
        <v>64</v>
      </c>
      <c r="G96" t="s" s="2">
        <v>65</v>
      </c>
      <c r="H96" t="s" s="2">
        <v>33</v>
      </c>
      <c r="I96" t="s" s="2">
        <v>37</v>
      </c>
      <c r="J96" t="s" s="2">
        <v>81</v>
      </c>
      <c r="K96" s="27">
        <v>43197</v>
      </c>
      <c r="L96" s="27">
        <v>43198</v>
      </c>
      <c r="M96" s="53"/>
    </row>
    <row r="97" ht="15" customHeight="1" hidden="1">
      <c r="A97" s="6">
        <v>96</v>
      </c>
      <c r="B97" t="s" s="2">
        <v>31</v>
      </c>
      <c r="C97" t="s" s="2">
        <v>189</v>
      </c>
      <c r="D97" t="s" s="2">
        <v>699</v>
      </c>
      <c r="E97" t="s" s="2">
        <v>250</v>
      </c>
      <c r="F97" t="s" s="2">
        <v>64</v>
      </c>
      <c r="G97" t="s" s="2">
        <v>65</v>
      </c>
      <c r="H97" t="s" s="2">
        <v>243</v>
      </c>
      <c r="I97" t="s" s="2">
        <v>37</v>
      </c>
      <c r="J97" t="s" s="2">
        <v>38</v>
      </c>
      <c r="K97" s="27">
        <v>43198</v>
      </c>
      <c r="L97" s="27">
        <v>43198</v>
      </c>
      <c r="M97" s="53"/>
    </row>
    <row r="98" ht="15" customHeight="1" hidden="1">
      <c r="A98" s="6">
        <v>97</v>
      </c>
      <c r="B98" t="s" s="2">
        <v>31</v>
      </c>
      <c r="C98" t="s" s="2">
        <v>827</v>
      </c>
      <c r="D98" t="s" s="2">
        <v>699</v>
      </c>
      <c r="E98" t="s" s="2">
        <v>1224</v>
      </c>
      <c r="F98" t="s" s="2">
        <v>64</v>
      </c>
      <c r="G98" t="s" s="2">
        <v>65</v>
      </c>
      <c r="H98" t="s" s="2">
        <v>52</v>
      </c>
      <c r="I98" t="s" s="2">
        <v>37</v>
      </c>
      <c r="J98" t="s" s="2">
        <v>81</v>
      </c>
      <c r="K98" s="27">
        <v>43199</v>
      </c>
      <c r="L98" s="27">
        <v>43199</v>
      </c>
      <c r="M98" s="53"/>
    </row>
    <row r="99" ht="15" customHeight="1" hidden="1">
      <c r="A99" s="6">
        <v>98</v>
      </c>
      <c r="B99" t="s" s="2">
        <v>31</v>
      </c>
      <c r="C99" t="s" s="2">
        <v>119</v>
      </c>
      <c r="D99" t="s" s="2">
        <v>51</v>
      </c>
      <c r="E99" t="s" s="2">
        <v>948</v>
      </c>
      <c r="F99" t="s" s="2">
        <v>64</v>
      </c>
      <c r="G99" t="s" s="2">
        <v>65</v>
      </c>
      <c r="H99" t="s" s="2">
        <v>147</v>
      </c>
      <c r="I99" t="s" s="2">
        <v>37</v>
      </c>
      <c r="J99" t="s" s="2">
        <v>38</v>
      </c>
      <c r="K99" s="27">
        <v>43201</v>
      </c>
      <c r="L99" s="27">
        <v>43201</v>
      </c>
      <c r="M99" s="53"/>
    </row>
    <row r="100" ht="15" customHeight="1" hidden="1">
      <c r="A100" s="6">
        <v>99</v>
      </c>
      <c r="B100" t="s" s="2">
        <v>31</v>
      </c>
      <c r="C100" t="s" s="2">
        <v>1300</v>
      </c>
      <c r="D100" s="6">
        <v>58</v>
      </c>
      <c r="E100" t="s" s="2">
        <v>958</v>
      </c>
      <c r="F100" t="s" s="2">
        <v>64</v>
      </c>
      <c r="G100" t="s" s="2">
        <v>65</v>
      </c>
      <c r="H100" t="s" s="2">
        <v>694</v>
      </c>
      <c r="I100" t="s" s="2">
        <v>37</v>
      </c>
      <c r="J100" t="s" s="2">
        <v>38</v>
      </c>
      <c r="K100" s="27">
        <v>43213</v>
      </c>
      <c r="L100" s="27">
        <v>43213</v>
      </c>
      <c r="M100" s="53"/>
    </row>
    <row r="101" ht="15" customHeight="1" hidden="1">
      <c r="A101" s="6">
        <v>100</v>
      </c>
      <c r="B101" t="s" s="14">
        <v>31</v>
      </c>
      <c r="C101" t="s" s="14">
        <v>366</v>
      </c>
      <c r="D101" s="45"/>
      <c r="E101" t="s" s="14">
        <v>1005</v>
      </c>
      <c r="F101" t="s" s="14">
        <v>411</v>
      </c>
      <c r="G101" t="s" s="14">
        <v>65</v>
      </c>
      <c r="H101" t="s" s="14">
        <v>374</v>
      </c>
      <c r="I101" t="s" s="14">
        <v>37</v>
      </c>
      <c r="J101" t="s" s="14">
        <v>38</v>
      </c>
      <c r="K101" s="46">
        <v>43213</v>
      </c>
      <c r="L101" s="46">
        <v>43213</v>
      </c>
      <c r="M101" s="53"/>
    </row>
    <row r="102" ht="15" customHeight="1" hidden="1">
      <c r="A102" s="6">
        <v>101</v>
      </c>
      <c r="B102" t="s" s="2">
        <v>31</v>
      </c>
      <c r="C102" t="s" s="2">
        <v>189</v>
      </c>
      <c r="D102" t="s" s="2">
        <v>1301</v>
      </c>
      <c r="E102" t="s" s="2">
        <v>1098</v>
      </c>
      <c r="F102" t="s" s="2">
        <v>64</v>
      </c>
      <c r="G102" t="s" s="2">
        <v>65</v>
      </c>
      <c r="H102" t="s" s="2">
        <v>973</v>
      </c>
      <c r="I102" t="s" s="2">
        <v>37</v>
      </c>
      <c r="J102" t="s" s="2">
        <v>38</v>
      </c>
      <c r="K102" s="27">
        <v>43216</v>
      </c>
      <c r="L102" s="27">
        <v>43216</v>
      </c>
      <c r="M102" s="53"/>
    </row>
    <row r="103" ht="15" customHeight="1" hidden="1">
      <c r="A103" s="6">
        <v>102</v>
      </c>
      <c r="B103" t="s" s="2">
        <v>31</v>
      </c>
      <c r="C103" t="s" s="2">
        <v>189</v>
      </c>
      <c r="D103" t="s" s="2">
        <v>699</v>
      </c>
      <c r="E103" t="s" s="2">
        <v>265</v>
      </c>
      <c r="F103" t="s" s="2">
        <v>64</v>
      </c>
      <c r="G103" t="s" s="2">
        <v>65</v>
      </c>
      <c r="H103" t="s" s="2">
        <v>243</v>
      </c>
      <c r="I103" t="s" s="2">
        <v>37</v>
      </c>
      <c r="J103" t="s" s="2">
        <v>81</v>
      </c>
      <c r="K103" s="27">
        <v>43231</v>
      </c>
      <c r="L103" s="27">
        <v>43231</v>
      </c>
      <c r="M103" s="53"/>
    </row>
    <row r="104" ht="15" customHeight="1" hidden="1">
      <c r="A104" s="6">
        <v>103</v>
      </c>
      <c r="B104" t="s" s="2">
        <v>31</v>
      </c>
      <c r="C104" t="s" s="2">
        <v>827</v>
      </c>
      <c r="D104" s="6">
        <v>58</v>
      </c>
      <c r="E104" t="s" s="2">
        <v>964</v>
      </c>
      <c r="F104" t="s" s="2">
        <v>64</v>
      </c>
      <c r="G104" t="s" s="2">
        <v>65</v>
      </c>
      <c r="H104" t="s" s="2">
        <v>694</v>
      </c>
      <c r="I104" t="s" s="2">
        <v>37</v>
      </c>
      <c r="J104" t="s" s="2">
        <v>38</v>
      </c>
      <c r="K104" s="27">
        <v>43232</v>
      </c>
      <c r="L104" s="27">
        <v>43234</v>
      </c>
      <c r="M104" s="53"/>
    </row>
    <row r="105" ht="15" customHeight="1" hidden="1">
      <c r="A105" s="6">
        <v>104</v>
      </c>
      <c r="B105" t="s" s="2">
        <v>31</v>
      </c>
      <c r="C105" t="s" s="2">
        <v>189</v>
      </c>
      <c r="D105" t="s" s="2">
        <v>101</v>
      </c>
      <c r="E105" t="s" s="2">
        <v>1092</v>
      </c>
      <c r="F105" t="s" s="2">
        <v>64</v>
      </c>
      <c r="G105" t="s" s="2">
        <v>65</v>
      </c>
      <c r="H105" t="s" s="2">
        <v>243</v>
      </c>
      <c r="I105" t="s" s="2">
        <v>37</v>
      </c>
      <c r="J105" t="s" s="2">
        <v>38</v>
      </c>
      <c r="K105" s="27">
        <v>43237</v>
      </c>
      <c r="L105" s="27">
        <v>43237</v>
      </c>
      <c r="M105" s="53"/>
    </row>
    <row r="106" ht="15" customHeight="1" hidden="1">
      <c r="A106" s="6">
        <v>105</v>
      </c>
      <c r="B106" t="s" s="2">
        <v>31</v>
      </c>
      <c r="C106" t="s" s="2">
        <v>119</v>
      </c>
      <c r="D106" t="s" s="2">
        <v>51</v>
      </c>
      <c r="E106" t="s" s="2">
        <v>169</v>
      </c>
      <c r="F106" t="s" s="2">
        <v>64</v>
      </c>
      <c r="G106" t="s" s="2">
        <v>65</v>
      </c>
      <c r="H106" t="s" s="2">
        <v>147</v>
      </c>
      <c r="I106" t="s" s="2">
        <v>37</v>
      </c>
      <c r="J106" t="s" s="2">
        <v>38</v>
      </c>
      <c r="K106" s="27">
        <v>43237</v>
      </c>
      <c r="L106" s="27">
        <v>43237</v>
      </c>
      <c r="M106" s="53"/>
    </row>
    <row r="107" ht="15" customHeight="1" hidden="1">
      <c r="A107" s="6">
        <v>106</v>
      </c>
      <c r="B107" t="s" s="2">
        <v>31</v>
      </c>
      <c r="C107" t="s" s="2">
        <v>189</v>
      </c>
      <c r="D107" t="s" s="2">
        <v>101</v>
      </c>
      <c r="E107" t="s" s="2">
        <v>1168</v>
      </c>
      <c r="F107" t="s" s="2">
        <v>64</v>
      </c>
      <c r="G107" t="s" s="2">
        <v>65</v>
      </c>
      <c r="H107" t="s" s="2">
        <v>243</v>
      </c>
      <c r="I107" t="s" s="2">
        <v>37</v>
      </c>
      <c r="J107" t="s" s="2">
        <v>38</v>
      </c>
      <c r="K107" s="27">
        <v>43238</v>
      </c>
      <c r="L107" s="27">
        <v>43238</v>
      </c>
      <c r="M107" s="53"/>
    </row>
    <row r="108" ht="15" customHeight="1" hidden="1">
      <c r="A108" s="6">
        <v>107</v>
      </c>
      <c r="B108" t="s" s="2">
        <v>31</v>
      </c>
      <c r="C108" t="s" s="2">
        <v>119</v>
      </c>
      <c r="D108" t="s" s="2">
        <v>79</v>
      </c>
      <c r="E108" t="s" s="2">
        <v>1054</v>
      </c>
      <c r="F108" t="s" s="2">
        <v>64</v>
      </c>
      <c r="G108" t="s" s="2">
        <v>65</v>
      </c>
      <c r="H108" t="s" s="2">
        <v>33</v>
      </c>
      <c r="I108" t="s" s="2">
        <v>37</v>
      </c>
      <c r="J108" t="s" s="2">
        <v>38</v>
      </c>
      <c r="K108" s="27">
        <v>43238</v>
      </c>
      <c r="L108" s="27">
        <v>43238</v>
      </c>
      <c r="M108" s="53"/>
    </row>
    <row r="109" ht="15" customHeight="1" hidden="1">
      <c r="A109" s="6">
        <v>108</v>
      </c>
      <c r="B109" t="s" s="2">
        <v>31</v>
      </c>
      <c r="C109" t="s" s="2">
        <v>827</v>
      </c>
      <c r="D109" t="s" s="2">
        <v>699</v>
      </c>
      <c r="E109" t="s" s="2">
        <v>1257</v>
      </c>
      <c r="F109" t="s" s="2">
        <v>64</v>
      </c>
      <c r="G109" t="s" s="2">
        <v>65</v>
      </c>
      <c r="H109" t="s" s="2">
        <v>52</v>
      </c>
      <c r="I109" t="s" s="2">
        <v>37</v>
      </c>
      <c r="J109" t="s" s="2">
        <v>81</v>
      </c>
      <c r="K109" s="27">
        <v>43239</v>
      </c>
      <c r="L109" s="27">
        <v>43241</v>
      </c>
      <c r="M109" s="55"/>
    </row>
    <row r="110" ht="15" customHeight="1" hidden="1">
      <c r="A110" s="6">
        <v>109</v>
      </c>
      <c r="B110" t="s" s="2">
        <v>31</v>
      </c>
      <c r="C110" t="s" s="2">
        <v>827</v>
      </c>
      <c r="D110" t="s" s="2">
        <v>699</v>
      </c>
      <c r="E110" t="s" s="2">
        <v>968</v>
      </c>
      <c r="F110" t="s" s="2">
        <v>64</v>
      </c>
      <c r="G110" t="s" s="2">
        <v>65</v>
      </c>
      <c r="H110" t="s" s="2">
        <v>52</v>
      </c>
      <c r="I110" t="s" s="2">
        <v>37</v>
      </c>
      <c r="J110" t="s" s="2">
        <v>38</v>
      </c>
      <c r="K110" s="27">
        <v>43240</v>
      </c>
      <c r="L110" s="27">
        <v>43241</v>
      </c>
      <c r="M110" s="53"/>
    </row>
    <row r="111" ht="15" customHeight="1" hidden="1">
      <c r="A111" s="6">
        <v>110</v>
      </c>
      <c r="B111" t="s" s="2">
        <v>31</v>
      </c>
      <c r="C111" t="s" s="2">
        <v>119</v>
      </c>
      <c r="D111" t="s" s="2">
        <v>51</v>
      </c>
      <c r="E111" t="s" s="2">
        <v>1031</v>
      </c>
      <c r="F111" t="s" s="2">
        <v>64</v>
      </c>
      <c r="G111" t="s" s="2">
        <v>65</v>
      </c>
      <c r="H111" t="s" s="2">
        <v>147</v>
      </c>
      <c r="I111" t="s" s="2">
        <v>37</v>
      </c>
      <c r="J111" t="s" s="2">
        <v>81</v>
      </c>
      <c r="K111" s="27">
        <v>43241</v>
      </c>
      <c r="L111" s="27">
        <v>43241</v>
      </c>
      <c r="M111" s="53"/>
    </row>
    <row r="112" ht="15" customHeight="1" hidden="1">
      <c r="A112" s="6">
        <v>111</v>
      </c>
      <c r="B112" t="s" s="2">
        <v>31</v>
      </c>
      <c r="C112" t="s" s="2">
        <v>189</v>
      </c>
      <c r="D112" t="s" s="2">
        <v>101</v>
      </c>
      <c r="E112" t="s" s="2">
        <v>1106</v>
      </c>
      <c r="F112" t="s" s="2">
        <v>64</v>
      </c>
      <c r="G112" t="s" s="2">
        <v>65</v>
      </c>
      <c r="H112" t="s" s="2">
        <v>243</v>
      </c>
      <c r="I112" t="s" s="2">
        <v>37</v>
      </c>
      <c r="J112" t="s" s="2">
        <v>38</v>
      </c>
      <c r="K112" s="27">
        <v>43240</v>
      </c>
      <c r="L112" s="27">
        <v>43241</v>
      </c>
      <c r="M112" s="53"/>
    </row>
    <row r="113" ht="15" customHeight="1" hidden="1">
      <c r="A113" s="6">
        <v>112</v>
      </c>
      <c r="B113" t="s" s="2">
        <v>31</v>
      </c>
      <c r="C113" t="s" s="2">
        <v>119</v>
      </c>
      <c r="D113" t="s" s="2">
        <v>101</v>
      </c>
      <c r="E113" t="s" s="2">
        <v>1280</v>
      </c>
      <c r="F113" t="s" s="2">
        <v>64</v>
      </c>
      <c r="G113" t="s" s="2">
        <v>65</v>
      </c>
      <c r="H113" t="s" s="2">
        <v>321</v>
      </c>
      <c r="I113" t="s" s="2">
        <v>37</v>
      </c>
      <c r="J113" t="s" s="2">
        <v>38</v>
      </c>
      <c r="K113" s="27">
        <v>43243</v>
      </c>
      <c r="L113" s="27">
        <v>43243</v>
      </c>
      <c r="M113" s="53"/>
    </row>
    <row r="114" ht="15" customHeight="1" hidden="1">
      <c r="A114" s="6">
        <v>113</v>
      </c>
      <c r="B114" t="s" s="2">
        <v>31</v>
      </c>
      <c r="C114" t="s" s="2">
        <v>119</v>
      </c>
      <c r="D114" t="s" s="2">
        <v>51</v>
      </c>
      <c r="E114" t="s" s="2">
        <v>142</v>
      </c>
      <c r="F114" t="s" s="2">
        <v>64</v>
      </c>
      <c r="G114" t="s" s="2">
        <v>65</v>
      </c>
      <c r="H114" t="s" s="2">
        <v>147</v>
      </c>
      <c r="I114" t="s" s="2">
        <v>37</v>
      </c>
      <c r="J114" t="s" s="2">
        <v>81</v>
      </c>
      <c r="K114" s="27">
        <v>43244</v>
      </c>
      <c r="L114" s="27">
        <v>43244</v>
      </c>
      <c r="M114" s="53"/>
    </row>
    <row r="115" ht="15" customHeight="1" hidden="1">
      <c r="A115" s="6">
        <v>114</v>
      </c>
      <c r="B115" t="s" s="2">
        <v>31</v>
      </c>
      <c r="C115" t="s" s="2">
        <v>119</v>
      </c>
      <c r="D115" t="s" s="2">
        <v>699</v>
      </c>
      <c r="E115" t="s" s="2">
        <v>174</v>
      </c>
      <c r="F115" t="s" s="2">
        <v>64</v>
      </c>
      <c r="G115" t="s" s="2">
        <v>65</v>
      </c>
      <c r="H115" t="s" s="2">
        <v>321</v>
      </c>
      <c r="I115" t="s" s="2">
        <v>37</v>
      </c>
      <c r="J115" t="s" s="2">
        <v>81</v>
      </c>
      <c r="K115" s="27">
        <v>43254</v>
      </c>
      <c r="L115" s="27">
        <v>43255</v>
      </c>
      <c r="M115" s="53"/>
    </row>
    <row r="116" ht="15" customHeight="1" hidden="1">
      <c r="A116" s="6">
        <v>115</v>
      </c>
      <c r="B116" t="s" s="2">
        <v>31</v>
      </c>
      <c r="C116" t="s" s="2">
        <v>359</v>
      </c>
      <c r="D116" s="26"/>
      <c r="E116" t="s" s="2">
        <v>360</v>
      </c>
      <c r="F116" t="s" s="2">
        <v>1302</v>
      </c>
      <c r="G116" t="s" s="2">
        <v>54</v>
      </c>
      <c r="H116" t="s" s="2">
        <v>36</v>
      </c>
      <c r="I116" t="s" s="2">
        <v>37</v>
      </c>
      <c r="J116" t="s" s="2">
        <v>81</v>
      </c>
      <c r="K116" s="27">
        <v>43255</v>
      </c>
      <c r="L116" s="27">
        <v>43255</v>
      </c>
      <c r="M116" s="53"/>
    </row>
    <row r="117" ht="15" customHeight="1" hidden="1">
      <c r="A117" s="6">
        <v>116</v>
      </c>
      <c r="B117" t="s" s="2">
        <v>31</v>
      </c>
      <c r="C117" t="s" s="2">
        <v>366</v>
      </c>
      <c r="D117" s="26"/>
      <c r="E117" t="s" s="2">
        <v>367</v>
      </c>
      <c r="F117" t="s" s="2">
        <v>1303</v>
      </c>
      <c r="G117" t="s" s="2">
        <v>65</v>
      </c>
      <c r="H117" t="s" s="2">
        <v>36</v>
      </c>
      <c r="I117" t="s" s="2">
        <v>37</v>
      </c>
      <c r="J117" t="s" s="2">
        <v>38</v>
      </c>
      <c r="K117" s="27">
        <v>43256</v>
      </c>
      <c r="L117" s="27">
        <v>43256</v>
      </c>
      <c r="M117" s="53"/>
    </row>
    <row r="118" ht="15" customHeight="1" hidden="1">
      <c r="A118" s="6">
        <v>117</v>
      </c>
      <c r="B118" t="s" s="2">
        <v>31</v>
      </c>
      <c r="C118" t="s" s="2">
        <v>242</v>
      </c>
      <c r="D118" t="s" s="2">
        <v>51</v>
      </c>
      <c r="E118" t="s" s="2">
        <v>272</v>
      </c>
      <c r="F118" t="s" s="2">
        <v>64</v>
      </c>
      <c r="G118" t="s" s="2">
        <v>65</v>
      </c>
      <c r="H118" t="s" s="2">
        <v>250</v>
      </c>
      <c r="I118" t="s" s="2">
        <v>37</v>
      </c>
      <c r="J118" t="s" s="2">
        <v>38</v>
      </c>
      <c r="K118" s="27">
        <v>43260</v>
      </c>
      <c r="L118" s="27">
        <v>43262</v>
      </c>
      <c r="M118" s="53"/>
    </row>
    <row r="119" ht="15" customHeight="1" hidden="1">
      <c r="A119" s="6">
        <v>118</v>
      </c>
      <c r="B119" t="s" s="2">
        <v>31</v>
      </c>
      <c r="C119" t="s" s="2">
        <v>242</v>
      </c>
      <c r="D119" t="s" s="2">
        <v>51</v>
      </c>
      <c r="E119" t="s" s="2">
        <v>255</v>
      </c>
      <c r="F119" t="s" s="2">
        <v>64</v>
      </c>
      <c r="G119" t="s" s="2">
        <v>65</v>
      </c>
      <c r="H119" t="s" s="2">
        <v>250</v>
      </c>
      <c r="I119" t="s" s="2">
        <v>37</v>
      </c>
      <c r="J119" t="s" s="2">
        <v>81</v>
      </c>
      <c r="K119" s="27">
        <v>43261</v>
      </c>
      <c r="L119" s="27">
        <v>43262</v>
      </c>
      <c r="M119" s="53"/>
    </row>
    <row r="120" ht="15" customHeight="1" hidden="1">
      <c r="A120" s="6">
        <v>119</v>
      </c>
      <c r="B120" t="s" s="2">
        <v>31</v>
      </c>
      <c r="C120" t="s" s="2">
        <v>242</v>
      </c>
      <c r="D120" t="s" s="2">
        <v>51</v>
      </c>
      <c r="E120" t="s" s="2">
        <v>1288</v>
      </c>
      <c r="F120" t="s" s="2">
        <v>64</v>
      </c>
      <c r="G120" t="s" s="2">
        <v>65</v>
      </c>
      <c r="H120" t="s" s="2">
        <v>250</v>
      </c>
      <c r="I120" t="s" s="2">
        <v>37</v>
      </c>
      <c r="J120" t="s" s="2">
        <v>38</v>
      </c>
      <c r="K120" s="27">
        <v>43262</v>
      </c>
      <c r="L120" s="27">
        <v>43262</v>
      </c>
      <c r="M120" s="53"/>
    </row>
    <row r="121" ht="15" customHeight="1" hidden="1">
      <c r="A121" s="6">
        <v>120</v>
      </c>
      <c r="B121" t="s" s="2">
        <v>31</v>
      </c>
      <c r="C121" t="s" s="2">
        <v>242</v>
      </c>
      <c r="D121" t="s" s="2">
        <v>51</v>
      </c>
      <c r="E121" t="s" s="2">
        <v>1272</v>
      </c>
      <c r="F121" t="s" s="2">
        <v>64</v>
      </c>
      <c r="G121" t="s" s="2">
        <v>65</v>
      </c>
      <c r="H121" t="s" s="2">
        <v>250</v>
      </c>
      <c r="I121" t="s" s="2">
        <v>37</v>
      </c>
      <c r="J121" t="s" s="2">
        <v>38</v>
      </c>
      <c r="K121" s="27">
        <v>43262</v>
      </c>
      <c r="L121" s="27">
        <v>43262</v>
      </c>
      <c r="M121" s="53"/>
    </row>
    <row r="122" ht="15" customHeight="1" hidden="1">
      <c r="A122" s="6">
        <v>121</v>
      </c>
      <c r="B122" t="s" s="2">
        <v>31</v>
      </c>
      <c r="C122" t="s" s="2">
        <v>119</v>
      </c>
      <c r="D122" t="s" s="2">
        <v>79</v>
      </c>
      <c r="E122" t="s" s="2">
        <v>1041</v>
      </c>
      <c r="F122" t="s" s="2">
        <v>64</v>
      </c>
      <c r="G122" t="s" s="2">
        <v>65</v>
      </c>
      <c r="H122" t="s" s="2">
        <v>33</v>
      </c>
      <c r="I122" t="s" s="2">
        <v>37</v>
      </c>
      <c r="J122" t="s" s="2">
        <v>38</v>
      </c>
      <c r="K122" s="27">
        <v>43262</v>
      </c>
      <c r="L122" s="27">
        <v>43262</v>
      </c>
      <c r="M122" s="53"/>
    </row>
    <row r="123" ht="15" customHeight="1" hidden="1">
      <c r="A123" s="6">
        <v>122</v>
      </c>
      <c r="B123" t="s" s="2">
        <v>31</v>
      </c>
      <c r="C123" t="s" s="2">
        <v>827</v>
      </c>
      <c r="D123" t="s" s="2">
        <v>79</v>
      </c>
      <c r="E123" t="s" s="2">
        <v>1026</v>
      </c>
      <c r="F123" t="s" s="2">
        <v>64</v>
      </c>
      <c r="G123" t="s" s="2">
        <v>65</v>
      </c>
      <c r="H123" t="s" s="2">
        <v>694</v>
      </c>
      <c r="I123" t="s" s="2">
        <v>37</v>
      </c>
      <c r="J123" t="s" s="2">
        <v>38</v>
      </c>
      <c r="K123" s="27">
        <v>43262</v>
      </c>
      <c r="L123" s="27">
        <v>43262</v>
      </c>
      <c r="M123" s="53"/>
    </row>
    <row r="124" ht="15" customHeight="1" hidden="1">
      <c r="A124" s="6">
        <v>123</v>
      </c>
      <c r="B124" t="s" s="2">
        <v>31</v>
      </c>
      <c r="C124" t="s" s="2">
        <v>827</v>
      </c>
      <c r="D124" t="s" s="2">
        <v>51</v>
      </c>
      <c r="E124" t="s" s="2">
        <v>1036</v>
      </c>
      <c r="F124" t="s" s="2">
        <v>64</v>
      </c>
      <c r="G124" t="s" s="2">
        <v>65</v>
      </c>
      <c r="H124" t="s" s="2">
        <v>52</v>
      </c>
      <c r="I124" t="s" s="2">
        <v>37</v>
      </c>
      <c r="J124" t="s" s="2">
        <v>38</v>
      </c>
      <c r="K124" s="27">
        <v>43261</v>
      </c>
      <c r="L124" s="27">
        <v>43263</v>
      </c>
      <c r="M124" s="53"/>
    </row>
    <row r="125" ht="15" customHeight="1" hidden="1">
      <c r="A125" s="6">
        <v>124</v>
      </c>
      <c r="B125" t="s" s="2">
        <v>31</v>
      </c>
      <c r="C125" t="s" s="2">
        <v>827</v>
      </c>
      <c r="D125" t="s" s="2">
        <v>101</v>
      </c>
      <c r="E125" t="s" s="2">
        <v>1110</v>
      </c>
      <c r="F125" t="s" s="2">
        <v>64</v>
      </c>
      <c r="G125" t="s" s="2">
        <v>65</v>
      </c>
      <c r="H125" t="s" s="2">
        <v>80</v>
      </c>
      <c r="I125" t="s" s="2">
        <v>37</v>
      </c>
      <c r="J125" t="s" s="2">
        <v>81</v>
      </c>
      <c r="K125" s="27">
        <v>43263</v>
      </c>
      <c r="L125" s="27">
        <v>43263</v>
      </c>
      <c r="M125" s="53"/>
    </row>
    <row r="126" ht="15" customHeight="1" hidden="1">
      <c r="A126" s="6">
        <v>125</v>
      </c>
      <c r="B126" t="s" s="2">
        <v>31</v>
      </c>
      <c r="C126" t="s" s="2">
        <v>189</v>
      </c>
      <c r="D126" t="s" s="2">
        <v>79</v>
      </c>
      <c r="E126" t="s" s="2">
        <v>1124</v>
      </c>
      <c r="F126" t="s" s="2">
        <v>64</v>
      </c>
      <c r="G126" t="s" s="2">
        <v>65</v>
      </c>
      <c r="H126" t="s" s="2">
        <v>196</v>
      </c>
      <c r="I126" t="s" s="2">
        <v>37</v>
      </c>
      <c r="J126" t="s" s="2">
        <v>38</v>
      </c>
      <c r="K126" s="27">
        <v>43265</v>
      </c>
      <c r="L126" s="27">
        <v>43265</v>
      </c>
      <c r="M126" s="53"/>
    </row>
    <row r="127" ht="15" customHeight="1" hidden="1">
      <c r="A127" s="6">
        <v>126</v>
      </c>
      <c r="B127" t="s" s="2">
        <v>31</v>
      </c>
      <c r="C127" t="s" s="2">
        <v>242</v>
      </c>
      <c r="D127" t="s" s="2">
        <v>51</v>
      </c>
      <c r="E127" t="s" s="2">
        <v>1060</v>
      </c>
      <c r="F127" t="s" s="2">
        <v>64</v>
      </c>
      <c r="G127" t="s" s="2">
        <v>65</v>
      </c>
      <c r="H127" t="s" s="2">
        <v>250</v>
      </c>
      <c r="I127" t="s" s="2">
        <v>37</v>
      </c>
      <c r="J127" t="s" s="2">
        <v>38</v>
      </c>
      <c r="K127" s="27">
        <v>43265</v>
      </c>
      <c r="L127" s="27">
        <v>43265</v>
      </c>
      <c r="M127" s="53"/>
    </row>
    <row r="128" ht="15" customHeight="1" hidden="1">
      <c r="A128" s="6">
        <v>127</v>
      </c>
      <c r="B128" t="s" s="2">
        <v>31</v>
      </c>
      <c r="C128" t="s" s="2">
        <v>827</v>
      </c>
      <c r="D128" t="s" s="2">
        <v>101</v>
      </c>
      <c r="E128" t="s" s="2">
        <v>1217</v>
      </c>
      <c r="F128" t="s" s="2">
        <v>64</v>
      </c>
      <c r="G128" t="s" s="2">
        <v>65</v>
      </c>
      <c r="H128" t="s" s="2">
        <v>80</v>
      </c>
      <c r="I128" t="s" s="2">
        <v>37</v>
      </c>
      <c r="J128" t="s" s="2">
        <v>81</v>
      </c>
      <c r="K128" s="27">
        <v>43266</v>
      </c>
      <c r="L128" s="27">
        <v>43266</v>
      </c>
      <c r="M128" s="53"/>
    </row>
    <row r="129" ht="15" customHeight="1" hidden="1">
      <c r="A129" s="6">
        <v>128</v>
      </c>
      <c r="B129" t="s" s="2">
        <v>31</v>
      </c>
      <c r="C129" t="s" s="2">
        <v>119</v>
      </c>
      <c r="D129" t="s" s="2">
        <v>101</v>
      </c>
      <c r="E129" t="s" s="2">
        <v>179</v>
      </c>
      <c r="F129" t="s" s="2">
        <v>64</v>
      </c>
      <c r="G129" t="s" s="2">
        <v>65</v>
      </c>
      <c r="H129" t="s" s="2">
        <v>321</v>
      </c>
      <c r="I129" t="s" s="2">
        <v>37</v>
      </c>
      <c r="J129" t="s" s="2">
        <v>81</v>
      </c>
      <c r="K129" s="27">
        <v>43271</v>
      </c>
      <c r="L129" s="27">
        <v>43271</v>
      </c>
      <c r="M129" s="53"/>
    </row>
    <row r="130" ht="15" customHeight="1" hidden="1">
      <c r="A130" s="6">
        <v>129</v>
      </c>
      <c r="B130" t="s" s="2">
        <v>31</v>
      </c>
      <c r="C130" t="s" s="2">
        <v>119</v>
      </c>
      <c r="D130" t="s" s="2">
        <v>112</v>
      </c>
      <c r="E130" t="s" s="2">
        <v>1070</v>
      </c>
      <c r="F130" t="s" s="2">
        <v>114</v>
      </c>
      <c r="G130" t="s" s="2">
        <v>65</v>
      </c>
      <c r="H130" t="s" s="2">
        <v>120</v>
      </c>
      <c r="I130" t="s" s="2">
        <v>37</v>
      </c>
      <c r="J130" t="s" s="2">
        <v>81</v>
      </c>
      <c r="K130" s="27">
        <v>43272</v>
      </c>
      <c r="L130" s="27">
        <v>43272</v>
      </c>
      <c r="M130" s="53"/>
    </row>
    <row r="131" ht="15" customHeight="1" hidden="1">
      <c r="A131" s="6">
        <v>130</v>
      </c>
      <c r="B131" t="s" s="2">
        <v>31</v>
      </c>
      <c r="C131" t="s" s="2">
        <v>119</v>
      </c>
      <c r="D131" t="s" s="2">
        <v>51</v>
      </c>
      <c r="E131" t="s" s="2">
        <v>1129</v>
      </c>
      <c r="F131" t="s" s="2">
        <v>64</v>
      </c>
      <c r="G131" t="s" s="2">
        <v>65</v>
      </c>
      <c r="H131" t="s" s="2">
        <v>147</v>
      </c>
      <c r="I131" t="s" s="2">
        <v>37</v>
      </c>
      <c r="J131" t="s" s="2">
        <v>38</v>
      </c>
      <c r="K131" s="27">
        <v>43273</v>
      </c>
      <c r="L131" s="27">
        <v>43273</v>
      </c>
      <c r="M131" s="53"/>
    </row>
    <row r="132" ht="15" customHeight="1" hidden="1">
      <c r="A132" s="6">
        <v>131</v>
      </c>
      <c r="B132" t="s" s="2">
        <v>31</v>
      </c>
      <c r="C132" t="s" s="2">
        <v>189</v>
      </c>
      <c r="D132" t="s" s="2">
        <v>79</v>
      </c>
      <c r="E132" t="s" s="2">
        <v>1265</v>
      </c>
      <c r="F132" t="s" s="2">
        <v>64</v>
      </c>
      <c r="G132" t="s" s="2">
        <v>65</v>
      </c>
      <c r="H132" t="s" s="2">
        <v>196</v>
      </c>
      <c r="I132" t="s" s="2">
        <v>37</v>
      </c>
      <c r="J132" t="s" s="2">
        <v>38</v>
      </c>
      <c r="K132" s="27">
        <v>43279</v>
      </c>
      <c r="L132" s="27">
        <v>43279</v>
      </c>
      <c r="M132" s="53"/>
    </row>
    <row r="133" ht="15" customHeight="1" hidden="1">
      <c r="A133" s="6">
        <v>132</v>
      </c>
      <c r="B133" t="s" s="2">
        <v>31</v>
      </c>
      <c r="C133" t="s" s="2">
        <v>189</v>
      </c>
      <c r="D133" t="s" s="2">
        <v>51</v>
      </c>
      <c r="E133" t="s" s="2">
        <v>209</v>
      </c>
      <c r="F133" t="s" s="2">
        <v>64</v>
      </c>
      <c r="G133" t="s" s="2">
        <v>65</v>
      </c>
      <c r="H133" t="s" s="2">
        <v>290</v>
      </c>
      <c r="I133" t="s" s="2">
        <v>37</v>
      </c>
      <c r="J133" t="s" s="2">
        <v>81</v>
      </c>
      <c r="K133" s="27">
        <v>43282</v>
      </c>
      <c r="L133" s="27">
        <v>43283</v>
      </c>
      <c r="M133" s="53"/>
    </row>
    <row r="134" ht="15" customHeight="1" hidden="1">
      <c r="A134" s="6">
        <v>133</v>
      </c>
      <c r="B134" t="s" s="2">
        <v>31</v>
      </c>
      <c r="C134" t="s" s="2">
        <v>242</v>
      </c>
      <c r="D134" t="s" s="2">
        <v>101</v>
      </c>
      <c r="E134" t="s" s="2">
        <v>277</v>
      </c>
      <c r="F134" t="s" s="2">
        <v>64</v>
      </c>
      <c r="G134" t="s" s="2">
        <v>65</v>
      </c>
      <c r="H134" t="s" s="2">
        <v>265</v>
      </c>
      <c r="I134" t="s" s="2">
        <v>37</v>
      </c>
      <c r="J134" t="s" s="2">
        <v>38</v>
      </c>
      <c r="K134" s="27">
        <v>43286</v>
      </c>
      <c r="L134" s="27">
        <v>43286</v>
      </c>
      <c r="M134" s="53"/>
    </row>
    <row r="135" ht="15" customHeight="1" hidden="1">
      <c r="A135" s="6">
        <v>134</v>
      </c>
      <c r="B135" t="s" s="2">
        <v>31</v>
      </c>
      <c r="C135" t="s" s="2">
        <v>189</v>
      </c>
      <c r="D135" t="s" s="2">
        <v>101</v>
      </c>
      <c r="E135" t="s" s="2">
        <v>1162</v>
      </c>
      <c r="F135" t="s" s="2">
        <v>64</v>
      </c>
      <c r="G135" t="s" s="2">
        <v>65</v>
      </c>
      <c r="H135" t="s" s="2">
        <v>225</v>
      </c>
      <c r="I135" t="s" s="2">
        <v>37</v>
      </c>
      <c r="J135" t="s" s="2">
        <v>38</v>
      </c>
      <c r="K135" s="27">
        <v>43286</v>
      </c>
      <c r="L135" s="27">
        <v>43286</v>
      </c>
      <c r="M135" s="53"/>
    </row>
    <row r="136" ht="15" customHeight="1" hidden="1">
      <c r="A136" s="6">
        <v>135</v>
      </c>
      <c r="B136" t="s" s="2">
        <v>31</v>
      </c>
      <c r="C136" t="s" s="2">
        <v>119</v>
      </c>
      <c r="D136" t="s" s="2">
        <v>51</v>
      </c>
      <c r="E136" t="s" s="2">
        <v>1065</v>
      </c>
      <c r="F136" t="s" s="2">
        <v>64</v>
      </c>
      <c r="G136" t="s" s="2">
        <v>65</v>
      </c>
      <c r="H136" t="s" s="2">
        <v>147</v>
      </c>
      <c r="I136" t="s" s="2">
        <v>37</v>
      </c>
      <c r="J136" t="s" s="2">
        <v>38</v>
      </c>
      <c r="K136" s="27">
        <v>43290</v>
      </c>
      <c r="L136" s="27">
        <v>43290</v>
      </c>
      <c r="M136" s="53"/>
    </row>
    <row r="137" ht="15" customHeight="1" hidden="1">
      <c r="A137" s="6">
        <v>136</v>
      </c>
      <c r="B137" t="s" s="2">
        <v>31</v>
      </c>
      <c r="C137" t="s" s="2">
        <v>827</v>
      </c>
      <c r="D137" t="s" s="2">
        <v>51</v>
      </c>
      <c r="E137" t="s" s="2">
        <v>1080</v>
      </c>
      <c r="F137" t="s" s="2">
        <v>64</v>
      </c>
      <c r="G137" t="s" s="2">
        <v>65</v>
      </c>
      <c r="H137" t="s" s="2">
        <v>52</v>
      </c>
      <c r="I137" t="s" s="2">
        <v>37</v>
      </c>
      <c r="J137" t="s" s="2">
        <v>38</v>
      </c>
      <c r="K137" s="27">
        <v>43292</v>
      </c>
      <c r="L137" s="27">
        <v>43292</v>
      </c>
      <c r="M137" s="53"/>
    </row>
    <row r="138" ht="15" customHeight="1" hidden="1">
      <c r="A138" s="6">
        <v>137</v>
      </c>
      <c r="B138" t="s" s="2">
        <v>31</v>
      </c>
      <c r="C138" t="s" s="2">
        <v>827</v>
      </c>
      <c r="D138" t="s" s="2">
        <v>51</v>
      </c>
      <c r="E138" t="s" s="2">
        <v>1102</v>
      </c>
      <c r="F138" t="s" s="2">
        <v>64</v>
      </c>
      <c r="G138" t="s" s="2">
        <v>65</v>
      </c>
      <c r="H138" t="s" s="2">
        <v>52</v>
      </c>
      <c r="I138" t="s" s="2">
        <v>37</v>
      </c>
      <c r="J138" t="s" s="2">
        <v>38</v>
      </c>
      <c r="K138" s="27">
        <v>43293</v>
      </c>
      <c r="L138" s="27">
        <v>43293</v>
      </c>
      <c r="M138" s="53"/>
    </row>
    <row r="139" ht="15" customHeight="1" hidden="1">
      <c r="A139" s="6">
        <v>138</v>
      </c>
      <c r="B139" t="s" s="2">
        <v>31</v>
      </c>
      <c r="C139" t="s" s="2">
        <v>827</v>
      </c>
      <c r="D139" t="s" s="2">
        <v>51</v>
      </c>
      <c r="E139" t="s" s="2">
        <v>63</v>
      </c>
      <c r="F139" t="s" s="2">
        <v>64</v>
      </c>
      <c r="G139" t="s" s="2">
        <v>65</v>
      </c>
      <c r="H139" t="s" s="2">
        <v>52</v>
      </c>
      <c r="I139" t="s" s="2">
        <v>37</v>
      </c>
      <c r="J139" t="s" s="2">
        <v>38</v>
      </c>
      <c r="K139" s="27">
        <v>43293</v>
      </c>
      <c r="L139" s="27">
        <v>43293</v>
      </c>
      <c r="M139" s="53"/>
    </row>
    <row r="140" ht="15" customHeight="1" hidden="1">
      <c r="A140" s="6">
        <v>139</v>
      </c>
      <c r="B140" t="s" s="2">
        <v>31</v>
      </c>
      <c r="C140" t="s" s="2">
        <v>827</v>
      </c>
      <c r="D140" t="s" s="2">
        <v>101</v>
      </c>
      <c r="E140" t="s" s="2">
        <v>1155</v>
      </c>
      <c r="F140" t="s" s="2">
        <v>64</v>
      </c>
      <c r="G140" t="s" s="2">
        <v>65</v>
      </c>
      <c r="H140" t="s" s="2">
        <v>80</v>
      </c>
      <c r="I140" t="s" s="2">
        <v>37</v>
      </c>
      <c r="J140" t="s" s="2">
        <v>38</v>
      </c>
      <c r="K140" s="27">
        <v>43293</v>
      </c>
      <c r="L140" s="27">
        <v>43293</v>
      </c>
      <c r="M140" s="53"/>
    </row>
    <row r="141" ht="15" customHeight="1" hidden="1">
      <c r="A141" s="6">
        <v>140</v>
      </c>
      <c r="B141" t="s" s="2">
        <v>31</v>
      </c>
      <c r="C141" t="s" s="2">
        <v>242</v>
      </c>
      <c r="D141" t="s" s="2">
        <v>101</v>
      </c>
      <c r="E141" t="s" s="2">
        <v>1208</v>
      </c>
      <c r="F141" t="s" s="2">
        <v>64</v>
      </c>
      <c r="G141" t="s" s="2">
        <v>65</v>
      </c>
      <c r="H141" t="s" s="2">
        <v>265</v>
      </c>
      <c r="I141" t="s" s="2">
        <v>37</v>
      </c>
      <c r="J141" t="s" s="2">
        <v>81</v>
      </c>
      <c r="K141" s="27">
        <v>43293</v>
      </c>
      <c r="L141" s="27">
        <v>43293</v>
      </c>
      <c r="M141" s="53"/>
    </row>
    <row r="142" ht="15" customHeight="1" hidden="1">
      <c r="A142" s="6">
        <v>141</v>
      </c>
      <c r="B142" t="s" s="2">
        <v>31</v>
      </c>
      <c r="C142" t="s" s="2">
        <v>827</v>
      </c>
      <c r="D142" t="s" s="2">
        <v>51</v>
      </c>
      <c r="E142" t="s" s="2">
        <v>1085</v>
      </c>
      <c r="F142" t="s" s="2">
        <v>64</v>
      </c>
      <c r="G142" t="s" s="2">
        <v>65</v>
      </c>
      <c r="H142" t="s" s="2">
        <v>52</v>
      </c>
      <c r="I142" t="s" s="2">
        <v>37</v>
      </c>
      <c r="J142" t="s" s="2">
        <v>38</v>
      </c>
      <c r="K142" s="27">
        <v>43294</v>
      </c>
      <c r="L142" s="27">
        <v>43294</v>
      </c>
      <c r="M142" s="53"/>
    </row>
    <row r="143" ht="15" customHeight="1" hidden="1">
      <c r="A143" s="6">
        <v>142</v>
      </c>
      <c r="B143" t="s" s="2">
        <v>31</v>
      </c>
      <c r="C143" t="s" s="2">
        <v>242</v>
      </c>
      <c r="D143" t="s" s="2">
        <v>101</v>
      </c>
      <c r="E143" t="s" s="2">
        <v>1074</v>
      </c>
      <c r="F143" t="s" s="2">
        <v>64</v>
      </c>
      <c r="G143" t="s" s="2">
        <v>65</v>
      </c>
      <c r="H143" t="s" s="2">
        <v>265</v>
      </c>
      <c r="I143" t="s" s="2">
        <v>37</v>
      </c>
      <c r="J143" t="s" s="2">
        <v>81</v>
      </c>
      <c r="K143" s="27">
        <v>43294</v>
      </c>
      <c r="L143" s="27">
        <v>43294</v>
      </c>
      <c r="M143" s="53"/>
    </row>
    <row r="144" ht="15" customHeight="1" hidden="1">
      <c r="A144" s="6">
        <v>143</v>
      </c>
      <c r="B144" t="s" s="2">
        <v>31</v>
      </c>
      <c r="C144" t="s" s="2">
        <v>189</v>
      </c>
      <c r="D144" t="s" s="2">
        <v>51</v>
      </c>
      <c r="E144" t="s" s="2">
        <v>303</v>
      </c>
      <c r="F144" t="s" s="2">
        <v>64</v>
      </c>
      <c r="G144" t="s" s="2">
        <v>65</v>
      </c>
      <c r="H144" t="s" s="2">
        <v>290</v>
      </c>
      <c r="I144" t="s" s="2">
        <v>37</v>
      </c>
      <c r="J144" t="s" s="2">
        <v>38</v>
      </c>
      <c r="K144" s="27">
        <v>43302</v>
      </c>
      <c r="L144" s="27">
        <v>43304</v>
      </c>
      <c r="M144" s="53"/>
    </row>
    <row r="145" ht="15" customHeight="1" hidden="1">
      <c r="A145" s="6">
        <v>144</v>
      </c>
      <c r="B145" t="s" s="2">
        <v>31</v>
      </c>
      <c r="C145" t="s" s="2">
        <v>242</v>
      </c>
      <c r="D145" t="s" s="2">
        <v>101</v>
      </c>
      <c r="E145" t="s" s="2">
        <v>1140</v>
      </c>
      <c r="F145" t="s" s="2">
        <v>64</v>
      </c>
      <c r="G145" t="s" s="2">
        <v>65</v>
      </c>
      <c r="H145" t="s" s="2">
        <v>265</v>
      </c>
      <c r="I145" t="s" s="2">
        <v>37</v>
      </c>
      <c r="J145" t="s" s="2">
        <v>38</v>
      </c>
      <c r="K145" s="27">
        <v>43304</v>
      </c>
      <c r="L145" s="27">
        <v>43305</v>
      </c>
      <c r="M145" s="53"/>
    </row>
    <row r="146" ht="15" customHeight="1" hidden="1">
      <c r="A146" s="6">
        <v>145</v>
      </c>
      <c r="B146" t="s" s="2">
        <v>31</v>
      </c>
      <c r="C146" t="s" s="2">
        <v>242</v>
      </c>
      <c r="D146" t="s" s="2">
        <v>112</v>
      </c>
      <c r="E146" t="s" s="2">
        <v>282</v>
      </c>
      <c r="F146" t="s" s="2">
        <v>114</v>
      </c>
      <c r="G146" t="s" s="2">
        <v>65</v>
      </c>
      <c r="H146" t="s" s="2">
        <v>243</v>
      </c>
      <c r="I146" t="s" s="2">
        <v>37</v>
      </c>
      <c r="J146" t="s" s="2">
        <v>81</v>
      </c>
      <c r="K146" s="27">
        <v>43305</v>
      </c>
      <c r="L146" s="27">
        <v>43305</v>
      </c>
      <c r="M146" s="53"/>
    </row>
    <row r="147" ht="15" customHeight="1" hidden="1">
      <c r="A147" s="6">
        <v>146</v>
      </c>
      <c r="B147" t="s" s="2">
        <v>31</v>
      </c>
      <c r="C147" t="s" s="2">
        <v>189</v>
      </c>
      <c r="D147" t="s" s="2">
        <v>79</v>
      </c>
      <c r="E147" t="s" s="2">
        <v>203</v>
      </c>
      <c r="F147" t="s" s="2">
        <v>64</v>
      </c>
      <c r="G147" t="s" s="2">
        <v>65</v>
      </c>
      <c r="H147" t="s" s="2">
        <v>196</v>
      </c>
      <c r="I147" t="s" s="2">
        <v>37</v>
      </c>
      <c r="J147" t="s" s="2">
        <v>38</v>
      </c>
      <c r="K147" s="27">
        <v>43307</v>
      </c>
      <c r="L147" s="27">
        <v>43307</v>
      </c>
      <c r="M147" s="53"/>
    </row>
    <row r="148" ht="15" customHeight="1" hidden="1">
      <c r="A148" s="6">
        <v>147</v>
      </c>
      <c r="B148" t="s" s="2">
        <v>31</v>
      </c>
      <c r="C148" t="s" s="2">
        <v>189</v>
      </c>
      <c r="D148" t="s" s="2">
        <v>51</v>
      </c>
      <c r="E148" t="s" s="2">
        <v>1192</v>
      </c>
      <c r="F148" t="s" s="2">
        <v>64</v>
      </c>
      <c r="G148" t="s" s="2">
        <v>65</v>
      </c>
      <c r="H148" t="s" s="2">
        <v>1193</v>
      </c>
      <c r="I148" t="s" s="2">
        <v>37</v>
      </c>
      <c r="J148" t="s" s="2">
        <v>81</v>
      </c>
      <c r="K148" s="27">
        <v>43314</v>
      </c>
      <c r="L148" s="27">
        <v>43314</v>
      </c>
      <c r="M148" s="53"/>
    </row>
    <row r="149" ht="15" customHeight="1" hidden="1">
      <c r="A149" s="6">
        <v>148</v>
      </c>
      <c r="B149" t="s" s="2">
        <v>31</v>
      </c>
      <c r="C149" t="s" s="2">
        <v>289</v>
      </c>
      <c r="D149" s="6">
        <v>58</v>
      </c>
      <c r="E149" t="s" s="2">
        <v>1115</v>
      </c>
      <c r="F149" t="s" s="2">
        <v>64</v>
      </c>
      <c r="G149" t="s" s="2">
        <v>65</v>
      </c>
      <c r="H149" t="s" s="2">
        <v>297</v>
      </c>
      <c r="I149" t="s" s="2">
        <v>37</v>
      </c>
      <c r="J149" t="s" s="2">
        <v>38</v>
      </c>
      <c r="K149" s="27">
        <v>43314</v>
      </c>
      <c r="L149" s="27">
        <v>43314</v>
      </c>
      <c r="M149" s="53"/>
    </row>
    <row r="150" ht="15" customHeight="1" hidden="1">
      <c r="A150" s="6">
        <v>149</v>
      </c>
      <c r="B150" t="s" s="2">
        <v>31</v>
      </c>
      <c r="C150" t="s" s="2">
        <v>827</v>
      </c>
      <c r="D150" t="s" s="2">
        <v>101</v>
      </c>
      <c r="E150" t="s" s="2">
        <v>1175</v>
      </c>
      <c r="F150" t="s" s="2">
        <v>64</v>
      </c>
      <c r="G150" t="s" s="2">
        <v>65</v>
      </c>
      <c r="H150" t="s" s="2">
        <v>80</v>
      </c>
      <c r="I150" t="s" s="2">
        <v>37</v>
      </c>
      <c r="J150" t="s" s="2">
        <v>38</v>
      </c>
      <c r="K150" s="27">
        <v>43318</v>
      </c>
      <c r="L150" s="27">
        <v>43318</v>
      </c>
      <c r="M150" s="53"/>
    </row>
    <row r="151" ht="15" customHeight="1" hidden="1">
      <c r="A151" s="6">
        <v>150</v>
      </c>
      <c r="B151" t="s" s="2">
        <v>31</v>
      </c>
      <c r="C151" t="s" s="2">
        <v>189</v>
      </c>
      <c r="D151" t="s" s="2">
        <v>101</v>
      </c>
      <c r="E151" t="s" s="2">
        <v>1179</v>
      </c>
      <c r="F151" t="s" s="2">
        <v>64</v>
      </c>
      <c r="G151" t="s" s="2">
        <v>65</v>
      </c>
      <c r="H151" t="s" s="2">
        <v>225</v>
      </c>
      <c r="I151" t="s" s="2">
        <v>37</v>
      </c>
      <c r="J151" t="s" s="2">
        <v>38</v>
      </c>
      <c r="K151" s="27">
        <v>43318</v>
      </c>
      <c r="L151" s="27">
        <v>43318</v>
      </c>
      <c r="M151" s="53"/>
    </row>
    <row r="152" ht="15" customHeight="1" hidden="1">
      <c r="A152" s="6">
        <v>151</v>
      </c>
      <c r="B152" t="s" s="2">
        <v>31</v>
      </c>
      <c r="C152" t="s" s="2">
        <v>189</v>
      </c>
      <c r="D152" t="s" s="2">
        <v>101</v>
      </c>
      <c r="E152" t="s" s="2">
        <v>1234</v>
      </c>
      <c r="F152" t="s" s="2">
        <v>64</v>
      </c>
      <c r="G152" t="s" s="2">
        <v>65</v>
      </c>
      <c r="H152" t="s" s="2">
        <v>225</v>
      </c>
      <c r="I152" t="s" s="2">
        <v>37</v>
      </c>
      <c r="J152" t="s" s="2">
        <v>81</v>
      </c>
      <c r="K152" s="27">
        <v>43318</v>
      </c>
      <c r="L152" s="27">
        <v>43318</v>
      </c>
      <c r="M152" s="53"/>
    </row>
    <row r="153" ht="15" customHeight="1" hidden="1">
      <c r="A153" s="6">
        <v>152</v>
      </c>
      <c r="B153" t="s" s="2">
        <v>31</v>
      </c>
      <c r="C153" t="s" s="2">
        <v>119</v>
      </c>
      <c r="D153" t="s" s="2">
        <v>51</v>
      </c>
      <c r="E153" t="s" s="2">
        <v>158</v>
      </c>
      <c r="F153" t="s" s="2">
        <v>64</v>
      </c>
      <c r="G153" t="s" s="2">
        <v>65</v>
      </c>
      <c r="H153" t="s" s="2">
        <v>147</v>
      </c>
      <c r="I153" t="s" s="2">
        <v>37</v>
      </c>
      <c r="J153" t="s" s="2">
        <v>38</v>
      </c>
      <c r="K153" s="27">
        <v>43320</v>
      </c>
      <c r="L153" s="27">
        <v>43320</v>
      </c>
      <c r="M153" s="53"/>
    </row>
    <row r="154" ht="15" customHeight="1" hidden="1">
      <c r="A154" s="6">
        <v>153</v>
      </c>
      <c r="B154" t="s" s="2">
        <v>31</v>
      </c>
      <c r="C154" t="s" s="2">
        <v>827</v>
      </c>
      <c r="D154" t="s" s="2">
        <v>79</v>
      </c>
      <c r="E154" t="s" s="2">
        <v>1171</v>
      </c>
      <c r="F154" t="s" s="2">
        <v>64</v>
      </c>
      <c r="G154" t="s" s="2">
        <v>65</v>
      </c>
      <c r="H154" t="s" s="2">
        <v>1134</v>
      </c>
      <c r="I154" t="s" s="2">
        <v>37</v>
      </c>
      <c r="J154" t="s" s="2">
        <v>38</v>
      </c>
      <c r="K154" s="27">
        <v>43325</v>
      </c>
      <c r="L154" s="27">
        <v>43325</v>
      </c>
      <c r="M154" s="53"/>
    </row>
    <row r="155" ht="15" customHeight="1" hidden="1">
      <c r="A155" s="6">
        <v>154</v>
      </c>
      <c r="B155" t="s" s="2">
        <v>31</v>
      </c>
      <c r="C155" t="s" s="2">
        <v>366</v>
      </c>
      <c r="D155" s="26"/>
      <c r="E155" t="s" s="2">
        <v>417</v>
      </c>
      <c r="F155" t="s" s="2">
        <v>418</v>
      </c>
      <c r="G155" t="s" s="2">
        <v>65</v>
      </c>
      <c r="H155" t="s" s="2">
        <v>374</v>
      </c>
      <c r="I155" t="s" s="2">
        <v>37</v>
      </c>
      <c r="J155" t="s" s="2">
        <v>38</v>
      </c>
      <c r="K155" s="27">
        <v>43329</v>
      </c>
      <c r="L155" s="27">
        <v>43329</v>
      </c>
      <c r="M155" s="53"/>
    </row>
    <row r="156" ht="15" customHeight="1" hidden="1">
      <c r="A156" s="6">
        <v>155</v>
      </c>
      <c r="B156" t="s" s="2">
        <v>31</v>
      </c>
      <c r="C156" t="s" s="2">
        <v>827</v>
      </c>
      <c r="D156" t="s" s="2">
        <v>79</v>
      </c>
      <c r="E156" t="s" s="2">
        <v>1133</v>
      </c>
      <c r="F156" t="s" s="2">
        <v>64</v>
      </c>
      <c r="G156" t="s" s="2">
        <v>65</v>
      </c>
      <c r="H156" t="s" s="2">
        <v>1134</v>
      </c>
      <c r="I156" t="s" s="2">
        <v>37</v>
      </c>
      <c r="J156" t="s" s="2">
        <v>81</v>
      </c>
      <c r="K156" s="27">
        <v>43332</v>
      </c>
      <c r="L156" s="27">
        <v>43332</v>
      </c>
      <c r="M156" s="53"/>
    </row>
    <row r="157" ht="15" customHeight="1" hidden="1">
      <c r="A157" s="6">
        <v>156</v>
      </c>
      <c r="B157" t="s" s="2">
        <v>31</v>
      </c>
      <c r="C157" t="s" s="2">
        <v>827</v>
      </c>
      <c r="D157" t="s" s="2">
        <v>51</v>
      </c>
      <c r="E157" t="s" s="2">
        <v>1145</v>
      </c>
      <c r="F157" t="s" s="2">
        <v>64</v>
      </c>
      <c r="G157" t="s" s="2">
        <v>65</v>
      </c>
      <c r="H157" t="s" s="2">
        <v>52</v>
      </c>
      <c r="I157" t="s" s="2">
        <v>37</v>
      </c>
      <c r="J157" t="s" s="2">
        <v>38</v>
      </c>
      <c r="K157" s="27">
        <v>43332</v>
      </c>
      <c r="L157" s="27">
        <v>43332</v>
      </c>
      <c r="M157" s="53"/>
    </row>
    <row r="158" ht="15" customHeight="1" hidden="1">
      <c r="A158" s="6">
        <v>157</v>
      </c>
      <c r="B158" t="s" s="2">
        <v>31</v>
      </c>
      <c r="C158" t="s" s="2">
        <v>827</v>
      </c>
      <c r="D158" t="s" s="2">
        <v>112</v>
      </c>
      <c r="E158" t="s" s="2">
        <v>97</v>
      </c>
      <c r="F158" t="s" s="2">
        <v>114</v>
      </c>
      <c r="G158" t="s" s="2">
        <v>65</v>
      </c>
      <c r="H158" t="s" s="2">
        <v>127</v>
      </c>
      <c r="I158" t="s" s="2">
        <v>37</v>
      </c>
      <c r="J158" t="s" s="2">
        <v>81</v>
      </c>
      <c r="K158" s="27">
        <v>43333</v>
      </c>
      <c r="L158" s="27">
        <v>43333</v>
      </c>
      <c r="M158" s="53"/>
    </row>
    <row r="159" ht="15" customHeight="1" hidden="1">
      <c r="A159" s="6">
        <v>158</v>
      </c>
      <c r="B159" t="s" s="2">
        <v>31</v>
      </c>
      <c r="C159" t="s" s="2">
        <v>242</v>
      </c>
      <c r="D159" t="s" s="2">
        <v>51</v>
      </c>
      <c r="E159" t="s" s="2">
        <v>1225</v>
      </c>
      <c r="F159" t="s" s="2">
        <v>64</v>
      </c>
      <c r="G159" t="s" s="2">
        <v>65</v>
      </c>
      <c r="H159" t="s" s="2">
        <v>250</v>
      </c>
      <c r="I159" t="s" s="2">
        <v>37</v>
      </c>
      <c r="J159" t="s" s="2">
        <v>38</v>
      </c>
      <c r="K159" s="27">
        <v>43342</v>
      </c>
      <c r="L159" s="27">
        <v>43342</v>
      </c>
      <c r="M159" s="53"/>
    </row>
    <row r="160" ht="15" customHeight="1" hidden="1">
      <c r="A160" s="6">
        <v>159</v>
      </c>
      <c r="B160" t="s" s="2">
        <v>31</v>
      </c>
      <c r="C160" t="s" s="2">
        <v>242</v>
      </c>
      <c r="D160" t="s" s="2">
        <v>101</v>
      </c>
      <c r="E160" t="s" s="2">
        <v>1249</v>
      </c>
      <c r="F160" t="s" s="2">
        <v>64</v>
      </c>
      <c r="G160" t="s" s="2">
        <v>65</v>
      </c>
      <c r="H160" t="s" s="2">
        <v>265</v>
      </c>
      <c r="I160" t="s" s="2">
        <v>37</v>
      </c>
      <c r="J160" t="s" s="2">
        <v>38</v>
      </c>
      <c r="K160" s="27">
        <v>43342</v>
      </c>
      <c r="L160" s="27">
        <v>43342</v>
      </c>
      <c r="M160" s="53"/>
    </row>
    <row r="161" ht="15" customHeight="1" hidden="1">
      <c r="A161" s="6">
        <v>160</v>
      </c>
      <c r="B161" t="s" s="2">
        <v>31</v>
      </c>
      <c r="C161" t="s" s="2">
        <v>119</v>
      </c>
      <c r="D161" t="s" s="2">
        <v>51</v>
      </c>
      <c r="E161" t="s" s="2">
        <v>1183</v>
      </c>
      <c r="F161" t="s" s="2">
        <v>64</v>
      </c>
      <c r="G161" t="s" s="2">
        <v>65</v>
      </c>
      <c r="H161" t="s" s="2">
        <v>147</v>
      </c>
      <c r="I161" t="s" s="2">
        <v>37</v>
      </c>
      <c r="J161" t="s" s="2">
        <v>38</v>
      </c>
      <c r="K161" s="27">
        <v>43342</v>
      </c>
      <c r="L161" s="27">
        <v>43342</v>
      </c>
      <c r="M161" s="53"/>
    </row>
    <row r="162" ht="15" customHeight="1" hidden="1">
      <c r="A162" s="6">
        <v>161</v>
      </c>
      <c r="B162" t="s" s="2">
        <v>31</v>
      </c>
      <c r="C162" t="s" s="2">
        <v>119</v>
      </c>
      <c r="D162" t="s" s="2">
        <v>112</v>
      </c>
      <c r="E162" t="s" s="2">
        <v>184</v>
      </c>
      <c r="F162" t="s" s="2">
        <v>114</v>
      </c>
      <c r="G162" t="s" s="2">
        <v>65</v>
      </c>
      <c r="H162" t="s" s="2">
        <v>120</v>
      </c>
      <c r="I162" t="s" s="2">
        <v>37</v>
      </c>
      <c r="J162" t="s" s="2">
        <v>81</v>
      </c>
      <c r="K162" s="27">
        <v>43343</v>
      </c>
      <c r="L162" s="27">
        <v>43343</v>
      </c>
      <c r="M162" s="53"/>
    </row>
    <row r="163" ht="15" customHeight="1" hidden="1">
      <c r="A163" s="6">
        <v>162</v>
      </c>
      <c r="B163" t="s" s="2">
        <v>31</v>
      </c>
      <c r="C163" t="s" s="2">
        <v>119</v>
      </c>
      <c r="D163" t="s" s="2">
        <v>101</v>
      </c>
      <c r="E163" t="s" s="2">
        <v>1268</v>
      </c>
      <c r="F163" t="s" s="2">
        <v>64</v>
      </c>
      <c r="G163" t="s" s="2">
        <v>65</v>
      </c>
      <c r="H163" t="s" s="2">
        <v>321</v>
      </c>
      <c r="I163" t="s" s="2">
        <v>37</v>
      </c>
      <c r="J163" t="s" s="2">
        <v>38</v>
      </c>
      <c r="K163" s="27">
        <v>43343</v>
      </c>
      <c r="L163" s="27">
        <v>43343</v>
      </c>
      <c r="M163" s="53"/>
    </row>
    <row r="164" ht="15" customHeight="1" hidden="1">
      <c r="A164" s="6">
        <v>163</v>
      </c>
      <c r="B164" t="s" s="2">
        <v>31</v>
      </c>
      <c r="C164" t="s" s="2">
        <v>119</v>
      </c>
      <c r="D164" t="s" s="2">
        <v>79</v>
      </c>
      <c r="E164" t="s" s="2">
        <v>107</v>
      </c>
      <c r="F164" t="s" s="2">
        <v>64</v>
      </c>
      <c r="G164" t="s" s="2">
        <v>65</v>
      </c>
      <c r="H164" t="s" s="2">
        <v>33</v>
      </c>
      <c r="I164" t="s" s="2">
        <v>37</v>
      </c>
      <c r="J164" t="s" s="2">
        <v>38</v>
      </c>
      <c r="K164" s="27">
        <v>43346</v>
      </c>
      <c r="L164" s="27">
        <v>43346</v>
      </c>
      <c r="M164" s="53"/>
    </row>
    <row r="165" ht="15" customHeight="1" hidden="1">
      <c r="A165" s="6">
        <v>164</v>
      </c>
      <c r="B165" t="s" s="2">
        <v>31</v>
      </c>
      <c r="C165" t="s" s="2">
        <v>366</v>
      </c>
      <c r="D165" s="26"/>
      <c r="E165" t="s" s="2">
        <v>1201</v>
      </c>
      <c r="F165" t="s" s="2">
        <v>411</v>
      </c>
      <c r="G165" t="s" s="2">
        <v>65</v>
      </c>
      <c r="H165" t="s" s="2">
        <v>374</v>
      </c>
      <c r="I165" t="s" s="2">
        <v>37</v>
      </c>
      <c r="J165" t="s" s="2">
        <v>38</v>
      </c>
      <c r="K165" s="27">
        <v>43346</v>
      </c>
      <c r="L165" s="27">
        <v>43347</v>
      </c>
      <c r="M165" s="53"/>
    </row>
    <row r="166" ht="15" customHeight="1" hidden="1">
      <c r="A166" s="6">
        <v>165</v>
      </c>
      <c r="B166" t="s" s="2">
        <v>31</v>
      </c>
      <c r="C166" t="s" s="2">
        <v>189</v>
      </c>
      <c r="D166" t="s" s="2">
        <v>79</v>
      </c>
      <c r="E166" t="s" s="2">
        <v>1245</v>
      </c>
      <c r="F166" t="s" s="2">
        <v>64</v>
      </c>
      <c r="G166" t="s" s="2">
        <v>65</v>
      </c>
      <c r="H166" t="s" s="2">
        <v>196</v>
      </c>
      <c r="I166" t="s" s="2">
        <v>37</v>
      </c>
      <c r="J166" t="s" s="2">
        <v>38</v>
      </c>
      <c r="K166" s="27">
        <v>43350</v>
      </c>
      <c r="L166" s="27">
        <v>43350</v>
      </c>
      <c r="M166" s="53"/>
    </row>
    <row r="167" ht="15" customHeight="1" hidden="1">
      <c r="A167" s="6">
        <v>166</v>
      </c>
      <c r="B167" t="s" s="2">
        <v>31</v>
      </c>
      <c r="C167" t="s" s="2">
        <v>242</v>
      </c>
      <c r="D167" t="s" s="2">
        <v>51</v>
      </c>
      <c r="E167" t="s" s="2">
        <v>1242</v>
      </c>
      <c r="F167" t="s" s="2">
        <v>64</v>
      </c>
      <c r="G167" t="s" s="2">
        <v>65</v>
      </c>
      <c r="H167" t="s" s="2">
        <v>250</v>
      </c>
      <c r="I167" t="s" s="2">
        <v>37</v>
      </c>
      <c r="J167" t="s" s="2">
        <v>38</v>
      </c>
      <c r="K167" s="27">
        <v>43350</v>
      </c>
      <c r="L167" s="27">
        <v>43350</v>
      </c>
      <c r="M167" s="53"/>
    </row>
    <row r="168" ht="15" customHeight="1" hidden="1">
      <c r="A168" s="6">
        <v>167</v>
      </c>
      <c r="B168" t="s" s="2">
        <v>31</v>
      </c>
      <c r="C168" t="s" s="2">
        <v>32</v>
      </c>
      <c r="D168" t="s" s="2">
        <v>51</v>
      </c>
      <c r="E168" t="s" s="2">
        <v>1197</v>
      </c>
      <c r="F168" t="s" s="2">
        <v>64</v>
      </c>
      <c r="G168" t="s" s="2">
        <v>65</v>
      </c>
      <c r="H168" t="s" s="2">
        <v>52</v>
      </c>
      <c r="I168" t="s" s="2">
        <v>37</v>
      </c>
      <c r="J168" t="s" s="2">
        <v>81</v>
      </c>
      <c r="K168" s="27">
        <v>43350</v>
      </c>
      <c r="L168" s="27">
        <v>43350</v>
      </c>
      <c r="M168" s="53"/>
    </row>
    <row r="169" ht="15" customHeight="1" hidden="1">
      <c r="A169" s="6">
        <v>168</v>
      </c>
      <c r="B169" t="s" s="2">
        <v>31</v>
      </c>
      <c r="C169" t="s" s="2">
        <v>289</v>
      </c>
      <c r="D169" s="6">
        <v>58</v>
      </c>
      <c r="E169" t="s" s="2">
        <v>309</v>
      </c>
      <c r="F169" t="s" s="2">
        <v>64</v>
      </c>
      <c r="G169" t="s" s="2">
        <v>65</v>
      </c>
      <c r="H169" t="s" s="2">
        <v>297</v>
      </c>
      <c r="I169" t="s" s="2">
        <v>37</v>
      </c>
      <c r="J169" t="s" s="2">
        <v>38</v>
      </c>
      <c r="K169" s="27">
        <v>43353</v>
      </c>
      <c r="L169" s="27">
        <v>43353</v>
      </c>
      <c r="M169" s="53"/>
    </row>
    <row r="170" ht="15" customHeight="1" hidden="1">
      <c r="A170" s="6">
        <v>169</v>
      </c>
      <c r="B170" t="s" s="2">
        <v>31</v>
      </c>
      <c r="C170" t="s" s="2">
        <v>1304</v>
      </c>
      <c r="D170" s="6">
        <v>58</v>
      </c>
      <c r="E170" t="s" s="2">
        <v>1276</v>
      </c>
      <c r="F170" t="s" s="2">
        <v>64</v>
      </c>
      <c r="G170" t="s" s="2">
        <v>65</v>
      </c>
      <c r="H170" t="s" s="2">
        <v>327</v>
      </c>
      <c r="I170" t="s" s="2">
        <v>37</v>
      </c>
      <c r="J170" t="s" s="2">
        <v>38</v>
      </c>
      <c r="K170" s="27">
        <v>43353</v>
      </c>
      <c r="L170" s="27">
        <v>43353</v>
      </c>
      <c r="M170" s="53"/>
    </row>
    <row r="171" ht="15" customHeight="1" hidden="1">
      <c r="A171" s="6">
        <v>170</v>
      </c>
      <c r="B171" t="s" s="2">
        <v>31</v>
      </c>
      <c r="C171" t="s" s="2">
        <v>32</v>
      </c>
      <c r="D171" t="s" s="2">
        <v>79</v>
      </c>
      <c r="E171" t="s" s="2">
        <v>72</v>
      </c>
      <c r="F171" t="s" s="2">
        <v>64</v>
      </c>
      <c r="G171" t="s" s="2">
        <v>65</v>
      </c>
      <c r="H171" t="s" s="2">
        <v>1134</v>
      </c>
      <c r="I171" t="s" s="2">
        <v>37</v>
      </c>
      <c r="J171" t="s" s="2">
        <v>38</v>
      </c>
      <c r="K171" s="27">
        <v>43354</v>
      </c>
      <c r="L171" s="27">
        <v>43354</v>
      </c>
      <c r="M171" s="53"/>
    </row>
    <row r="172" ht="15" customHeight="1" hidden="1">
      <c r="A172" s="6">
        <v>171</v>
      </c>
      <c r="B172" t="s" s="2">
        <v>31</v>
      </c>
      <c r="C172" t="s" s="2">
        <v>119</v>
      </c>
      <c r="D172" t="s" s="2">
        <v>51</v>
      </c>
      <c r="E172" t="s" s="2">
        <v>1220</v>
      </c>
      <c r="F172" t="s" s="2">
        <v>64</v>
      </c>
      <c r="G172" t="s" s="2">
        <v>65</v>
      </c>
      <c r="H172" t="s" s="2">
        <v>147</v>
      </c>
      <c r="I172" t="s" s="2">
        <v>37</v>
      </c>
      <c r="J172" t="s" s="2">
        <v>81</v>
      </c>
      <c r="K172" s="27">
        <v>43356</v>
      </c>
      <c r="L172" s="27">
        <v>43356</v>
      </c>
      <c r="M172" s="53"/>
    </row>
    <row r="173" ht="15" customHeight="1" hidden="1">
      <c r="A173" s="6">
        <v>172</v>
      </c>
      <c r="B173" t="s" s="2">
        <v>31</v>
      </c>
      <c r="C173" t="s" s="2">
        <v>320</v>
      </c>
      <c r="D173" s="6">
        <v>58</v>
      </c>
      <c r="E173" t="s" s="2">
        <v>335</v>
      </c>
      <c r="F173" t="s" s="2">
        <v>64</v>
      </c>
      <c r="G173" t="s" s="2">
        <v>65</v>
      </c>
      <c r="H173" t="s" s="2">
        <v>327</v>
      </c>
      <c r="I173" t="s" s="2">
        <v>37</v>
      </c>
      <c r="J173" t="s" s="2">
        <v>38</v>
      </c>
      <c r="K173" s="27">
        <v>43356</v>
      </c>
      <c r="L173" s="27">
        <v>43356</v>
      </c>
      <c r="M173" s="53"/>
    </row>
    <row r="174" ht="15" customHeight="1" hidden="1">
      <c r="A174" s="6">
        <v>173</v>
      </c>
      <c r="B174" t="s" s="2">
        <v>31</v>
      </c>
      <c r="C174" t="s" s="2">
        <v>320</v>
      </c>
      <c r="D174" t="s" s="2">
        <v>51</v>
      </c>
      <c r="E174" t="s" s="2">
        <v>221</v>
      </c>
      <c r="F174" t="s" s="2">
        <v>64</v>
      </c>
      <c r="G174" t="s" s="2">
        <v>65</v>
      </c>
      <c r="H174" t="s" s="2">
        <v>190</v>
      </c>
      <c r="I174" t="s" s="2">
        <v>37</v>
      </c>
      <c r="J174" t="s" s="2">
        <v>38</v>
      </c>
      <c r="K174" s="27">
        <v>43360</v>
      </c>
      <c r="L174" s="27">
        <v>43360</v>
      </c>
      <c r="M174" s="53"/>
    </row>
    <row r="175" ht="15" customHeight="1" hidden="1">
      <c r="A175" s="6">
        <v>174</v>
      </c>
      <c r="B175" t="s" s="2">
        <v>31</v>
      </c>
      <c r="C175" t="s" s="2">
        <v>119</v>
      </c>
      <c r="D175" t="s" s="2">
        <v>112</v>
      </c>
      <c r="E175" t="s" s="2">
        <v>350</v>
      </c>
      <c r="F175" t="s" s="2">
        <v>114</v>
      </c>
      <c r="G175" t="s" s="2">
        <v>65</v>
      </c>
      <c r="H175" t="s" s="2">
        <v>120</v>
      </c>
      <c r="I175" t="s" s="2">
        <v>1149</v>
      </c>
      <c r="J175" t="s" s="2">
        <v>81</v>
      </c>
      <c r="K175" s="27">
        <v>43361</v>
      </c>
      <c r="L175" s="27">
        <v>43361</v>
      </c>
      <c r="M175" s="53"/>
    </row>
    <row r="176" ht="15" customHeight="1" hidden="1">
      <c r="A176" s="6">
        <v>175</v>
      </c>
      <c r="B176" t="s" s="2">
        <v>31</v>
      </c>
      <c r="C176" t="s" s="2">
        <v>119</v>
      </c>
      <c r="D176" t="s" s="2">
        <v>79</v>
      </c>
      <c r="E176" t="s" s="2">
        <v>1238</v>
      </c>
      <c r="F176" t="s" s="2">
        <v>64</v>
      </c>
      <c r="G176" t="s" s="2">
        <v>65</v>
      </c>
      <c r="H176" t="s" s="2">
        <v>33</v>
      </c>
      <c r="I176" t="s" s="2">
        <v>37</v>
      </c>
      <c r="J176" t="s" s="2">
        <v>81</v>
      </c>
      <c r="K176" s="27">
        <v>43363</v>
      </c>
      <c r="L176" s="27">
        <v>43363</v>
      </c>
      <c r="M176" s="53"/>
    </row>
    <row r="177" ht="15" customHeight="1" hidden="1">
      <c r="A177" s="6">
        <v>176</v>
      </c>
      <c r="B177" t="s" s="2">
        <v>31</v>
      </c>
      <c r="C177" t="s" s="2">
        <v>359</v>
      </c>
      <c r="D177" s="6">
        <v>58</v>
      </c>
      <c r="E177" t="s" s="2">
        <v>344</v>
      </c>
      <c r="F177" t="s" s="2">
        <v>64</v>
      </c>
      <c r="G177" t="s" s="2">
        <v>65</v>
      </c>
      <c r="H177" t="s" s="2">
        <v>339</v>
      </c>
      <c r="I177" t="s" s="2">
        <v>37</v>
      </c>
      <c r="J177" t="s" s="2">
        <v>38</v>
      </c>
      <c r="K177" s="27">
        <v>43366</v>
      </c>
      <c r="L177" s="27">
        <v>43368</v>
      </c>
      <c r="M177" s="53"/>
    </row>
    <row r="178" ht="15" customHeight="1" hidden="1">
      <c r="A178" s="6">
        <v>177</v>
      </c>
      <c r="B178" t="s" s="2">
        <v>31</v>
      </c>
      <c r="C178" t="s" s="2">
        <v>320</v>
      </c>
      <c r="D178" s="6">
        <v>58</v>
      </c>
      <c r="E178" t="s" s="2">
        <v>1261</v>
      </c>
      <c r="F178" t="s" s="2">
        <v>64</v>
      </c>
      <c r="G178" t="s" s="2">
        <v>65</v>
      </c>
      <c r="H178" t="s" s="2">
        <v>327</v>
      </c>
      <c r="I178" t="s" s="2">
        <v>37</v>
      </c>
      <c r="J178" t="s" s="2">
        <v>38</v>
      </c>
      <c r="K178" s="27">
        <v>43368</v>
      </c>
      <c r="L178" s="27">
        <v>43368</v>
      </c>
      <c r="M178" s="53"/>
    </row>
    <row r="179" ht="15" customHeight="1" hidden="1">
      <c r="A179" s="6">
        <v>178</v>
      </c>
      <c r="B179" t="s" s="2">
        <v>31</v>
      </c>
      <c r="C179" t="s" s="2">
        <v>320</v>
      </c>
      <c r="D179" t="s" s="2">
        <v>101</v>
      </c>
      <c r="E179" t="s" s="2">
        <v>89</v>
      </c>
      <c r="F179" t="s" s="2">
        <v>64</v>
      </c>
      <c r="G179" t="s" s="2">
        <v>65</v>
      </c>
      <c r="H179" t="s" s="2">
        <v>80</v>
      </c>
      <c r="I179" t="s" s="2">
        <v>37</v>
      </c>
      <c r="J179" t="s" s="2">
        <v>38</v>
      </c>
      <c r="K179" s="27">
        <v>43369</v>
      </c>
      <c r="L179" s="27">
        <v>43369</v>
      </c>
      <c r="M179" s="53"/>
    </row>
    <row r="180" ht="15" customHeight="1" hidden="1">
      <c r="A180" s="6">
        <v>179</v>
      </c>
      <c r="B180" t="s" s="2">
        <v>31</v>
      </c>
      <c r="C180" t="s" s="2">
        <v>289</v>
      </c>
      <c r="D180" t="s" s="2">
        <v>51</v>
      </c>
      <c r="E180" t="s" s="2">
        <v>314</v>
      </c>
      <c r="F180" t="s" s="2">
        <v>64</v>
      </c>
      <c r="G180" t="s" s="2">
        <v>65</v>
      </c>
      <c r="H180" t="s" s="2">
        <v>297</v>
      </c>
      <c r="I180" t="s" s="2">
        <v>37</v>
      </c>
      <c r="J180" t="s" s="2">
        <v>38</v>
      </c>
      <c r="K180" s="27">
        <v>43377</v>
      </c>
      <c r="L180" s="27">
        <v>43379</v>
      </c>
      <c r="M180" s="53"/>
    </row>
    <row r="181" ht="15" customHeight="1" hidden="1">
      <c r="A181" s="6">
        <v>180</v>
      </c>
      <c r="B181" t="s" s="2">
        <v>31</v>
      </c>
      <c r="C181" t="s" s="2">
        <v>242</v>
      </c>
      <c r="D181" t="s" s="2">
        <v>51</v>
      </c>
      <c r="E181" t="s" s="2">
        <v>260</v>
      </c>
      <c r="F181" t="s" s="2">
        <v>64</v>
      </c>
      <c r="G181" t="s" s="2">
        <v>65</v>
      </c>
      <c r="H181" t="s" s="2">
        <v>250</v>
      </c>
      <c r="I181" t="s" s="2">
        <v>37</v>
      </c>
      <c r="J181" t="s" s="2">
        <v>38</v>
      </c>
      <c r="K181" s="27">
        <v>43378</v>
      </c>
      <c r="L181" s="27">
        <v>43379</v>
      </c>
      <c r="M181" s="53"/>
    </row>
    <row r="182" ht="15" customHeight="1" hidden="1">
      <c r="A182" s="6">
        <v>181</v>
      </c>
      <c r="B182" t="s" s="2">
        <v>31</v>
      </c>
      <c r="C182" t="s" s="2">
        <v>32</v>
      </c>
      <c r="D182" t="s" s="2">
        <v>51</v>
      </c>
      <c r="E182" t="s" s="2">
        <v>1284</v>
      </c>
      <c r="F182" t="s" s="2">
        <v>64</v>
      </c>
      <c r="G182" t="s" s="2">
        <v>65</v>
      </c>
      <c r="H182" t="s" s="2">
        <v>52</v>
      </c>
      <c r="I182" t="s" s="2">
        <v>37</v>
      </c>
      <c r="J182" t="s" s="2">
        <v>81</v>
      </c>
      <c r="K182" s="27">
        <v>43383</v>
      </c>
      <c r="L182" s="27">
        <v>43383</v>
      </c>
      <c r="M182" s="53"/>
    </row>
    <row r="183" ht="15" customHeight="1" hidden="1">
      <c r="A183" s="6">
        <v>182</v>
      </c>
      <c r="B183" t="s" s="2">
        <v>31</v>
      </c>
      <c r="C183" t="s" s="2">
        <v>32</v>
      </c>
      <c r="D183" t="s" s="2">
        <v>112</v>
      </c>
      <c r="E183" t="s" s="2">
        <v>113</v>
      </c>
      <c r="F183" t="s" s="2">
        <v>114</v>
      </c>
      <c r="G183" t="s" s="2">
        <v>65</v>
      </c>
      <c r="H183" t="s" s="2">
        <v>33</v>
      </c>
      <c r="I183" t="s" s="2">
        <v>37</v>
      </c>
      <c r="J183" t="s" s="2">
        <v>38</v>
      </c>
      <c r="K183" s="27">
        <v>43384</v>
      </c>
      <c r="L183" s="27">
        <v>43384</v>
      </c>
      <c r="M183" s="53"/>
    </row>
    <row r="184" ht="15" customHeight="1" hidden="1">
      <c r="A184" s="6">
        <v>183</v>
      </c>
      <c r="B184" t="s" s="2">
        <v>31</v>
      </c>
      <c r="C184" t="s" s="2">
        <v>242</v>
      </c>
      <c r="D184" t="s" s="2">
        <v>101</v>
      </c>
      <c r="E184" t="s" s="2">
        <v>1292</v>
      </c>
      <c r="F184" t="s" s="2">
        <v>64</v>
      </c>
      <c r="G184" t="s" s="2">
        <v>65</v>
      </c>
      <c r="H184" t="s" s="2">
        <v>265</v>
      </c>
      <c r="I184" t="s" s="2">
        <v>37</v>
      </c>
      <c r="J184" t="s" s="2">
        <v>81</v>
      </c>
      <c r="K184" s="27">
        <v>43385</v>
      </c>
      <c r="L184" s="27">
        <v>43385</v>
      </c>
      <c r="M184" s="53"/>
    </row>
    <row r="185" ht="15" customHeight="1" hidden="1">
      <c r="A185" s="6">
        <v>184</v>
      </c>
      <c r="B185" t="s" s="2">
        <v>31</v>
      </c>
      <c r="C185" t="s" s="2">
        <v>242</v>
      </c>
      <c r="D185" t="s" s="2">
        <v>112</v>
      </c>
      <c r="E185" t="s" s="2">
        <v>285</v>
      </c>
      <c r="F185" t="s" s="2">
        <v>114</v>
      </c>
      <c r="G185" t="s" s="2">
        <v>65</v>
      </c>
      <c r="H185" t="s" s="2">
        <v>243</v>
      </c>
      <c r="I185" t="s" s="2">
        <v>37</v>
      </c>
      <c r="J185" t="s" s="2">
        <v>38</v>
      </c>
      <c r="K185" s="27">
        <v>43388</v>
      </c>
      <c r="L185" s="27">
        <v>43389</v>
      </c>
      <c r="M185" s="53"/>
    </row>
    <row r="186" ht="16" customHeight="1">
      <c r="A186" s="56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8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R150"/>
  <sheetViews>
    <sheetView workbookViewId="0" showGridLines="0" defaultGridColor="1"/>
  </sheetViews>
  <sheetFormatPr defaultColWidth="9" defaultRowHeight="13.5" customHeight="1" outlineLevelRow="0" outlineLevelCol="0"/>
  <cols>
    <col min="1" max="1" width="9" style="59" customWidth="1"/>
    <col min="2" max="2" width="9" style="59" customWidth="1"/>
    <col min="3" max="3" width="13.1719" style="59" customWidth="1"/>
    <col min="4" max="4" width="13.3516" style="59" customWidth="1"/>
    <col min="5" max="5" width="18.3516" style="59" customWidth="1"/>
    <col min="6" max="6" width="9" style="59" customWidth="1"/>
    <col min="7" max="7" width="9" style="59" customWidth="1"/>
    <col min="8" max="8" width="9" style="59" customWidth="1"/>
    <col min="9" max="9" width="9" style="59" customWidth="1"/>
    <col min="10" max="10" width="11.3516" style="59" customWidth="1"/>
    <col min="11" max="11" width="27.5" style="59" customWidth="1"/>
    <col min="12" max="12" width="9" style="59" customWidth="1"/>
    <col min="13" max="13" width="9" style="59" customWidth="1"/>
    <col min="14" max="14" width="9" style="59" customWidth="1"/>
    <col min="15" max="15" width="9" style="59" customWidth="1"/>
    <col min="16" max="16" width="11.5" style="59" customWidth="1"/>
    <col min="17" max="17" width="13.6719" style="59" customWidth="1"/>
    <col min="18" max="18" width="12.5" style="59" customWidth="1"/>
    <col min="19" max="256" width="9" style="59" customWidth="1"/>
  </cols>
  <sheetData>
    <row r="1" ht="15" customHeight="1">
      <c r="A1" t="s" s="60">
        <v>1305</v>
      </c>
      <c r="B1" t="s" s="61">
        <v>4</v>
      </c>
      <c r="C1" t="s" s="60">
        <v>10</v>
      </c>
      <c r="D1" t="s" s="61">
        <v>1306</v>
      </c>
      <c r="E1" t="s" s="61">
        <v>1307</v>
      </c>
      <c r="F1" t="s" s="61">
        <v>1308</v>
      </c>
      <c r="G1" t="s" s="61">
        <v>1309</v>
      </c>
      <c r="H1" t="s" s="61">
        <v>1310</v>
      </c>
      <c r="I1" t="s" s="61">
        <v>1311</v>
      </c>
      <c r="J1" t="s" s="61">
        <v>1312</v>
      </c>
      <c r="K1" t="s" s="61">
        <v>1313</v>
      </c>
      <c r="L1" t="s" s="61">
        <v>1314</v>
      </c>
      <c r="M1" t="s" s="61">
        <v>1315</v>
      </c>
      <c r="N1" t="s" s="61">
        <v>1316</v>
      </c>
      <c r="O1" t="s" s="61">
        <v>1317</v>
      </c>
      <c r="P1" t="s" s="60">
        <v>1318</v>
      </c>
      <c r="Q1" t="s" s="62">
        <v>1319</v>
      </c>
      <c r="R1" t="s" s="61">
        <v>1320</v>
      </c>
    </row>
    <row r="2" ht="16" customHeight="1">
      <c r="A2" s="6">
        <v>1</v>
      </c>
      <c r="B2" t="s" s="2">
        <v>684</v>
      </c>
      <c r="C2" s="5">
        <v>42872</v>
      </c>
      <c r="D2" t="s" s="2">
        <v>31</v>
      </c>
      <c r="E2" t="s" s="2">
        <v>119</v>
      </c>
      <c r="F2" s="6">
        <v>58</v>
      </c>
      <c r="G2" t="s" s="2">
        <v>64</v>
      </c>
      <c r="H2" t="s" s="2">
        <v>65</v>
      </c>
      <c r="I2" t="s" s="2">
        <v>250</v>
      </c>
      <c r="J2" t="s" s="2">
        <v>31</v>
      </c>
      <c r="K2" t="s" s="2">
        <v>473</v>
      </c>
      <c r="L2" t="s" s="2">
        <v>682</v>
      </c>
      <c r="M2" t="s" s="2">
        <v>53</v>
      </c>
      <c r="N2" t="s" s="2">
        <v>54</v>
      </c>
      <c r="O2" t="s" s="2">
        <v>789</v>
      </c>
      <c r="P2" s="5">
        <v>43009</v>
      </c>
      <c r="Q2" s="5"/>
      <c r="R2" s="5"/>
    </row>
    <row r="3" ht="16" customHeight="1">
      <c r="A3" s="6">
        <v>2</v>
      </c>
      <c r="B3" t="s" s="2">
        <v>828</v>
      </c>
      <c r="C3" s="5">
        <v>42930</v>
      </c>
      <c r="D3" t="s" s="2">
        <v>31</v>
      </c>
      <c r="E3" t="s" s="2">
        <v>119</v>
      </c>
      <c r="F3" s="6">
        <v>58</v>
      </c>
      <c r="G3" t="s" s="2">
        <v>64</v>
      </c>
      <c r="H3" t="s" s="2">
        <v>65</v>
      </c>
      <c r="I3" t="s" s="2">
        <v>250</v>
      </c>
      <c r="J3" t="s" s="2">
        <v>31</v>
      </c>
      <c r="K3" t="s" s="2">
        <v>473</v>
      </c>
      <c r="L3" t="s" s="2">
        <v>101</v>
      </c>
      <c r="M3" t="s" s="2">
        <v>53</v>
      </c>
      <c r="N3" t="s" s="2">
        <v>54</v>
      </c>
      <c r="O3" t="s" s="2">
        <v>789</v>
      </c>
      <c r="P3" s="5">
        <v>43009</v>
      </c>
      <c r="Q3" s="5"/>
      <c r="R3" s="5"/>
    </row>
    <row r="4" ht="16" customHeight="1">
      <c r="A4" s="6">
        <v>3</v>
      </c>
      <c r="B4" t="s" s="2">
        <v>694</v>
      </c>
      <c r="C4" s="5">
        <v>42671</v>
      </c>
      <c r="D4" t="s" s="2">
        <v>31</v>
      </c>
      <c r="E4" t="s" s="2">
        <v>119</v>
      </c>
      <c r="F4" t="s" s="2">
        <v>101</v>
      </c>
      <c r="G4" t="s" s="2">
        <v>64</v>
      </c>
      <c r="H4" t="s" s="2">
        <v>65</v>
      </c>
      <c r="I4" t="s" s="2">
        <v>52</v>
      </c>
      <c r="J4" t="s" s="2">
        <v>31</v>
      </c>
      <c r="K4" t="s" s="2">
        <v>937</v>
      </c>
      <c r="L4" s="6">
        <v>58</v>
      </c>
      <c r="M4" t="s" s="2">
        <v>53</v>
      </c>
      <c r="N4" t="s" s="2">
        <v>54</v>
      </c>
      <c r="O4" t="s" s="2">
        <v>475</v>
      </c>
      <c r="P4" s="5">
        <v>43009</v>
      </c>
      <c r="Q4" s="5"/>
      <c r="R4" s="5"/>
    </row>
    <row r="5" ht="16" customHeight="1">
      <c r="A5" s="6">
        <v>4</v>
      </c>
      <c r="B5" t="s" s="2">
        <v>243</v>
      </c>
      <c r="C5" s="5">
        <v>42916</v>
      </c>
      <c r="D5" t="s" s="2">
        <v>31</v>
      </c>
      <c r="E5" t="s" s="2">
        <v>119</v>
      </c>
      <c r="F5" s="6">
        <v>58</v>
      </c>
      <c r="G5" t="s" s="2">
        <v>64</v>
      </c>
      <c r="H5" t="s" s="2">
        <v>65</v>
      </c>
      <c r="I5" t="s" s="2">
        <v>641</v>
      </c>
      <c r="J5" t="s" s="2">
        <v>31</v>
      </c>
      <c r="K5" t="s" s="2">
        <v>456</v>
      </c>
      <c r="L5" t="s" s="2">
        <v>101</v>
      </c>
      <c r="M5" t="s" s="2">
        <v>53</v>
      </c>
      <c r="N5" t="s" s="2">
        <v>54</v>
      </c>
      <c r="O5" t="s" s="2">
        <v>190</v>
      </c>
      <c r="P5" s="5">
        <v>43009</v>
      </c>
      <c r="Q5" s="5"/>
      <c r="R5" s="5"/>
    </row>
    <row r="6" ht="16" customHeight="1">
      <c r="A6" s="6">
        <v>5</v>
      </c>
      <c r="B6" t="s" s="2">
        <v>290</v>
      </c>
      <c r="C6" s="5">
        <v>42741</v>
      </c>
      <c r="D6" t="s" s="2">
        <v>31</v>
      </c>
      <c r="E6" t="s" s="2">
        <v>189</v>
      </c>
      <c r="F6" s="6">
        <v>58</v>
      </c>
      <c r="G6" t="s" s="2">
        <v>64</v>
      </c>
      <c r="H6" t="s" s="2">
        <v>65</v>
      </c>
      <c r="I6" t="s" s="2">
        <v>641</v>
      </c>
      <c r="J6" t="s" s="2">
        <v>31</v>
      </c>
      <c r="K6" t="s" s="2">
        <v>456</v>
      </c>
      <c r="L6" t="s" s="2">
        <v>763</v>
      </c>
      <c r="M6" t="s" s="2">
        <v>53</v>
      </c>
      <c r="N6" t="s" s="2">
        <v>54</v>
      </c>
      <c r="O6" t="s" s="2">
        <v>190</v>
      </c>
      <c r="P6" s="5">
        <v>43009</v>
      </c>
      <c r="Q6" s="5"/>
      <c r="R6" s="5"/>
    </row>
    <row r="7" ht="16" customHeight="1">
      <c r="A7" s="6">
        <v>6</v>
      </c>
      <c r="B7" t="s" s="2">
        <v>147</v>
      </c>
      <c r="C7" s="5">
        <v>42856</v>
      </c>
      <c r="D7" t="s" s="2">
        <v>31</v>
      </c>
      <c r="E7" t="s" s="2">
        <v>430</v>
      </c>
      <c r="F7" s="6">
        <v>58</v>
      </c>
      <c r="G7" t="s" s="2">
        <v>64</v>
      </c>
      <c r="H7" t="s" s="2">
        <v>65</v>
      </c>
      <c r="I7" t="s" s="2">
        <v>432</v>
      </c>
      <c r="J7" t="s" s="2">
        <v>31</v>
      </c>
      <c r="K7" t="s" s="2">
        <v>430</v>
      </c>
      <c r="L7" t="s" s="2">
        <v>763</v>
      </c>
      <c r="M7" t="s" s="2">
        <v>53</v>
      </c>
      <c r="N7" t="s" s="2">
        <v>54</v>
      </c>
      <c r="O7" t="s" s="2">
        <v>120</v>
      </c>
      <c r="P7" s="5">
        <v>43009</v>
      </c>
      <c r="Q7" s="5"/>
      <c r="R7" s="5"/>
    </row>
    <row r="8" ht="16" customHeight="1">
      <c r="A8" s="6">
        <v>7</v>
      </c>
      <c r="B8" t="s" s="2">
        <v>127</v>
      </c>
      <c r="C8" s="5">
        <v>42893</v>
      </c>
      <c r="D8" t="s" s="2">
        <v>31</v>
      </c>
      <c r="E8" t="s" s="2">
        <v>430</v>
      </c>
      <c r="F8" s="6">
        <v>58</v>
      </c>
      <c r="G8" t="s" s="2">
        <v>64</v>
      </c>
      <c r="H8" t="s" s="2">
        <v>65</v>
      </c>
      <c r="I8" t="s" s="2">
        <v>432</v>
      </c>
      <c r="J8" t="s" s="2">
        <v>31</v>
      </c>
      <c r="K8" t="s" s="2">
        <v>430</v>
      </c>
      <c r="L8" t="s" s="2">
        <v>101</v>
      </c>
      <c r="M8" t="s" s="2">
        <v>53</v>
      </c>
      <c r="N8" t="s" s="2">
        <v>54</v>
      </c>
      <c r="O8" t="s" s="2">
        <v>120</v>
      </c>
      <c r="P8" s="5">
        <v>43009</v>
      </c>
      <c r="Q8" s="5"/>
      <c r="R8" s="5"/>
    </row>
    <row r="9" ht="16" customHeight="1">
      <c r="A9" s="6">
        <v>8</v>
      </c>
      <c r="B9" t="s" s="2">
        <v>814</v>
      </c>
      <c r="C9" s="5">
        <v>42773</v>
      </c>
      <c r="D9" t="s" s="2">
        <v>31</v>
      </c>
      <c r="E9" t="s" s="2">
        <v>119</v>
      </c>
      <c r="F9" s="6">
        <v>58</v>
      </c>
      <c r="G9" t="s" s="2">
        <v>64</v>
      </c>
      <c r="H9" t="s" s="2">
        <v>65</v>
      </c>
      <c r="I9" t="s" s="2">
        <v>250</v>
      </c>
      <c r="J9" t="s" s="2">
        <v>31</v>
      </c>
      <c r="K9" t="s" s="2">
        <v>473</v>
      </c>
      <c r="L9" t="s" s="2">
        <v>682</v>
      </c>
      <c r="M9" t="s" s="2">
        <v>64</v>
      </c>
      <c r="N9" t="s" s="2">
        <v>65</v>
      </c>
      <c r="O9" t="s" s="2">
        <v>684</v>
      </c>
      <c r="P9" s="5">
        <v>43009</v>
      </c>
      <c r="Q9" s="5"/>
      <c r="R9" s="5"/>
    </row>
    <row r="10" ht="16" customHeight="1">
      <c r="A10" s="6">
        <v>9</v>
      </c>
      <c r="B10" t="s" s="2">
        <v>781</v>
      </c>
      <c r="C10" s="5">
        <v>42971</v>
      </c>
      <c r="D10" t="s" s="2">
        <v>31</v>
      </c>
      <c r="E10" t="s" s="2">
        <v>119</v>
      </c>
      <c r="F10" s="6">
        <v>58</v>
      </c>
      <c r="G10" t="s" s="2">
        <v>64</v>
      </c>
      <c r="H10" t="s" s="2">
        <v>65</v>
      </c>
      <c r="I10" t="s" s="2">
        <v>250</v>
      </c>
      <c r="J10" t="s" s="2">
        <v>31</v>
      </c>
      <c r="K10" t="s" s="2">
        <v>473</v>
      </c>
      <c r="L10" t="s" s="2">
        <v>682</v>
      </c>
      <c r="M10" t="s" s="2">
        <v>64</v>
      </c>
      <c r="N10" t="s" s="2">
        <v>65</v>
      </c>
      <c r="O10" t="s" s="2">
        <v>684</v>
      </c>
      <c r="P10" s="5">
        <v>43009</v>
      </c>
      <c r="Q10" s="5"/>
      <c r="R10" s="5"/>
    </row>
    <row r="11" ht="16" customHeight="1">
      <c r="A11" s="6">
        <v>10</v>
      </c>
      <c r="B11" t="s" s="2">
        <v>80</v>
      </c>
      <c r="C11" s="5">
        <v>42955</v>
      </c>
      <c r="D11" t="s" s="2">
        <v>31</v>
      </c>
      <c r="E11" t="s" s="2">
        <v>937</v>
      </c>
      <c r="F11" t="s" s="2">
        <v>101</v>
      </c>
      <c r="G11" t="s" s="2">
        <v>64</v>
      </c>
      <c r="H11" t="s" s="2">
        <v>65</v>
      </c>
      <c r="I11" t="s" s="2">
        <v>52</v>
      </c>
      <c r="J11" t="s" s="2">
        <v>31</v>
      </c>
      <c r="K11" t="s" s="2">
        <v>937</v>
      </c>
      <c r="L11" s="6">
        <v>58</v>
      </c>
      <c r="M11" t="s" s="2">
        <v>64</v>
      </c>
      <c r="N11" t="s" s="2">
        <v>65</v>
      </c>
      <c r="O11" t="s" s="2">
        <v>694</v>
      </c>
      <c r="P11" s="5">
        <v>43009</v>
      </c>
      <c r="Q11" s="5"/>
      <c r="R11" s="5"/>
    </row>
    <row r="12" ht="16" customHeight="1">
      <c r="A12" s="6">
        <v>11</v>
      </c>
      <c r="B12" t="s" s="2">
        <v>705</v>
      </c>
      <c r="C12" s="5">
        <v>43005</v>
      </c>
      <c r="D12" t="s" s="2">
        <v>31</v>
      </c>
      <c r="E12" t="s" s="2">
        <v>430</v>
      </c>
      <c r="F12" s="6">
        <v>58</v>
      </c>
      <c r="G12" t="s" s="2">
        <v>64</v>
      </c>
      <c r="H12" t="s" s="2">
        <v>65</v>
      </c>
      <c r="I12" t="s" s="2">
        <v>432</v>
      </c>
      <c r="J12" t="s" s="2">
        <v>31</v>
      </c>
      <c r="K12" t="s" s="2">
        <v>430</v>
      </c>
      <c r="L12" t="s" s="2">
        <v>763</v>
      </c>
      <c r="M12" t="s" s="2">
        <v>64</v>
      </c>
      <c r="N12" t="s" s="2">
        <v>65</v>
      </c>
      <c r="O12" t="s" s="2">
        <v>147</v>
      </c>
      <c r="P12" s="5">
        <v>43009</v>
      </c>
      <c r="Q12" s="5"/>
      <c r="R12" s="5"/>
    </row>
    <row r="13" ht="16" customHeight="1">
      <c r="A13" s="6">
        <v>12</v>
      </c>
      <c r="B13" t="s" s="2">
        <v>327</v>
      </c>
      <c r="C13" s="5">
        <v>43006</v>
      </c>
      <c r="D13" t="s" s="2">
        <v>31</v>
      </c>
      <c r="E13" t="s" s="2">
        <v>430</v>
      </c>
      <c r="F13" s="6">
        <v>58</v>
      </c>
      <c r="G13" t="s" s="2">
        <v>64</v>
      </c>
      <c r="H13" t="s" s="2">
        <v>65</v>
      </c>
      <c r="I13" t="s" s="2">
        <v>432</v>
      </c>
      <c r="J13" t="s" s="2">
        <v>31</v>
      </c>
      <c r="K13" t="s" s="2">
        <v>430</v>
      </c>
      <c r="L13" t="s" s="2">
        <v>763</v>
      </c>
      <c r="M13" t="s" s="2">
        <v>64</v>
      </c>
      <c r="N13" t="s" s="2">
        <v>65</v>
      </c>
      <c r="O13" t="s" s="2">
        <v>147</v>
      </c>
      <c r="P13" s="5">
        <v>43009</v>
      </c>
      <c r="Q13" s="5"/>
      <c r="R13" s="5"/>
    </row>
    <row r="14" ht="16" customHeight="1">
      <c r="A14" s="6">
        <v>13</v>
      </c>
      <c r="B14" t="s" s="2">
        <v>164</v>
      </c>
      <c r="C14" s="5">
        <v>42977</v>
      </c>
      <c r="D14" t="s" s="2">
        <v>31</v>
      </c>
      <c r="E14" t="s" s="2">
        <v>430</v>
      </c>
      <c r="F14" s="6">
        <v>58</v>
      </c>
      <c r="G14" t="s" s="2">
        <v>64</v>
      </c>
      <c r="H14" t="s" s="2">
        <v>65</v>
      </c>
      <c r="I14" t="s" s="2">
        <v>432</v>
      </c>
      <c r="J14" t="s" s="2">
        <v>31</v>
      </c>
      <c r="K14" t="s" s="2">
        <v>430</v>
      </c>
      <c r="L14" t="s" s="2">
        <v>101</v>
      </c>
      <c r="M14" t="s" s="2">
        <v>64</v>
      </c>
      <c r="N14" t="s" s="2">
        <v>65</v>
      </c>
      <c r="O14" t="s" s="2">
        <v>127</v>
      </c>
      <c r="P14" s="5">
        <v>43009</v>
      </c>
      <c r="Q14" s="5"/>
      <c r="R14" s="5"/>
    </row>
    <row r="15" ht="16" customHeight="1">
      <c r="A15" s="6">
        <v>14</v>
      </c>
      <c r="B15" t="s" s="2">
        <v>1230</v>
      </c>
      <c r="C15" s="5">
        <v>42824</v>
      </c>
      <c r="D15" t="s" s="2">
        <v>31</v>
      </c>
      <c r="E15" t="s" s="2">
        <v>189</v>
      </c>
      <c r="F15" s="6">
        <v>58</v>
      </c>
      <c r="G15" t="s" s="2">
        <v>64</v>
      </c>
      <c r="H15" t="s" s="2">
        <v>65</v>
      </c>
      <c r="I15" t="s" s="2">
        <v>641</v>
      </c>
      <c r="J15" t="s" s="2">
        <v>31</v>
      </c>
      <c r="K15" t="s" s="2">
        <v>456</v>
      </c>
      <c r="L15" t="s" s="2">
        <v>101</v>
      </c>
      <c r="M15" t="s" s="2">
        <v>64</v>
      </c>
      <c r="N15" t="s" s="2">
        <v>65</v>
      </c>
      <c r="O15" t="s" s="2">
        <v>243</v>
      </c>
      <c r="P15" s="5">
        <v>43009</v>
      </c>
      <c r="Q15" s="5"/>
      <c r="R15" s="5"/>
    </row>
    <row r="16" ht="16" customHeight="1">
      <c r="A16" s="6">
        <v>15</v>
      </c>
      <c r="B16" t="s" s="2">
        <v>754</v>
      </c>
      <c r="C16" s="5">
        <v>42916</v>
      </c>
      <c r="D16" t="s" s="2">
        <v>31</v>
      </c>
      <c r="E16" t="s" s="2">
        <v>189</v>
      </c>
      <c r="F16" s="6">
        <v>58</v>
      </c>
      <c r="G16" t="s" s="2">
        <v>64</v>
      </c>
      <c r="H16" t="s" s="2">
        <v>65</v>
      </c>
      <c r="I16" t="s" s="2">
        <v>641</v>
      </c>
      <c r="J16" t="s" s="2">
        <v>31</v>
      </c>
      <c r="K16" t="s" s="2">
        <v>456</v>
      </c>
      <c r="L16" t="s" s="2">
        <v>101</v>
      </c>
      <c r="M16" t="s" s="2">
        <v>64</v>
      </c>
      <c r="N16" t="s" s="2">
        <v>65</v>
      </c>
      <c r="O16" t="s" s="2">
        <v>243</v>
      </c>
      <c r="P16" s="5">
        <v>43009</v>
      </c>
      <c r="Q16" s="5"/>
      <c r="R16" s="5"/>
    </row>
    <row r="17" ht="16" customHeight="1">
      <c r="A17" s="6">
        <v>16</v>
      </c>
      <c r="B17" t="s" s="2">
        <v>196</v>
      </c>
      <c r="C17" s="5">
        <v>42974</v>
      </c>
      <c r="D17" t="s" s="2">
        <v>31</v>
      </c>
      <c r="E17" t="s" s="2">
        <v>189</v>
      </c>
      <c r="F17" s="6">
        <v>58</v>
      </c>
      <c r="G17" t="s" s="2">
        <v>64</v>
      </c>
      <c r="H17" t="s" s="2">
        <v>65</v>
      </c>
      <c r="I17" t="s" s="2">
        <v>641</v>
      </c>
      <c r="J17" t="s" s="2">
        <v>31</v>
      </c>
      <c r="K17" t="s" s="2">
        <v>456</v>
      </c>
      <c r="L17" t="s" s="2">
        <v>763</v>
      </c>
      <c r="M17" t="s" s="2">
        <v>64</v>
      </c>
      <c r="N17" t="s" s="2">
        <v>65</v>
      </c>
      <c r="O17" t="s" s="2">
        <v>290</v>
      </c>
      <c r="P17" s="5">
        <v>43009</v>
      </c>
      <c r="Q17" s="5"/>
      <c r="R17" s="5"/>
    </row>
    <row r="18" ht="16" customHeight="1">
      <c r="A18" s="6">
        <v>17</v>
      </c>
      <c r="B18" t="s" s="2">
        <v>764</v>
      </c>
      <c r="C18" s="5">
        <v>42986</v>
      </c>
      <c r="D18" t="s" s="2">
        <v>31</v>
      </c>
      <c r="E18" t="s" s="2">
        <v>189</v>
      </c>
      <c r="F18" s="6">
        <v>58</v>
      </c>
      <c r="G18" t="s" s="2">
        <v>64</v>
      </c>
      <c r="H18" t="s" s="2">
        <v>65</v>
      </c>
      <c r="I18" t="s" s="2">
        <v>641</v>
      </c>
      <c r="J18" t="s" s="2">
        <v>31</v>
      </c>
      <c r="K18" t="s" s="2">
        <v>456</v>
      </c>
      <c r="L18" t="s" s="2">
        <v>763</v>
      </c>
      <c r="M18" t="s" s="2">
        <v>64</v>
      </c>
      <c r="N18" t="s" s="2">
        <v>65</v>
      </c>
      <c r="O18" t="s" s="2">
        <v>290</v>
      </c>
      <c r="P18" s="5">
        <v>43009</v>
      </c>
      <c r="Q18" s="5"/>
      <c r="R18" s="5"/>
    </row>
    <row r="19" ht="16" customHeight="1">
      <c r="A19" s="6">
        <v>18</v>
      </c>
      <c r="B19" t="s" s="2">
        <v>440</v>
      </c>
      <c r="C19" s="5">
        <v>42673</v>
      </c>
      <c r="D19" t="s" s="2">
        <v>31</v>
      </c>
      <c r="E19" t="s" s="2">
        <v>937</v>
      </c>
      <c r="F19" s="5"/>
      <c r="G19" t="s" s="2">
        <v>34</v>
      </c>
      <c r="H19" t="s" s="2">
        <v>65</v>
      </c>
      <c r="I19" t="s" s="2">
        <v>497</v>
      </c>
      <c r="J19" t="s" s="2">
        <v>31</v>
      </c>
      <c r="K19" t="s" s="2">
        <v>473</v>
      </c>
      <c r="L19" t="s" s="2">
        <v>763</v>
      </c>
      <c r="M19" t="s" s="2">
        <v>53</v>
      </c>
      <c r="N19" t="s" s="2">
        <v>54</v>
      </c>
      <c r="O19" t="s" s="2">
        <v>789</v>
      </c>
      <c r="P19" s="5">
        <v>43028</v>
      </c>
      <c r="Q19" s="5"/>
      <c r="R19" s="5"/>
    </row>
    <row r="20" ht="16" customHeight="1">
      <c r="A20" s="6">
        <v>19</v>
      </c>
      <c r="B20" t="s" s="2">
        <v>828</v>
      </c>
      <c r="C20" s="5">
        <v>42930</v>
      </c>
      <c r="D20" t="s" s="2">
        <v>31</v>
      </c>
      <c r="E20" t="s" s="2">
        <v>473</v>
      </c>
      <c r="F20" t="s" s="2">
        <v>101</v>
      </c>
      <c r="G20" t="s" s="2">
        <v>53</v>
      </c>
      <c r="H20" t="s" s="2">
        <v>54</v>
      </c>
      <c r="I20" t="s" s="2">
        <v>789</v>
      </c>
      <c r="J20" t="s" s="2">
        <v>31</v>
      </c>
      <c r="K20" t="s" s="2">
        <v>473</v>
      </c>
      <c r="L20" t="s" s="2">
        <v>763</v>
      </c>
      <c r="M20" t="s" s="2">
        <v>64</v>
      </c>
      <c r="N20" t="s" s="2">
        <v>65</v>
      </c>
      <c r="O20" t="s" s="2">
        <v>440</v>
      </c>
      <c r="P20" s="5">
        <v>43040</v>
      </c>
      <c r="Q20" s="5"/>
      <c r="R20" s="5"/>
    </row>
    <row r="21" ht="16" customHeight="1">
      <c r="A21" s="6">
        <v>20</v>
      </c>
      <c r="B21" t="s" s="2">
        <v>440</v>
      </c>
      <c r="C21" s="5">
        <v>42673</v>
      </c>
      <c r="D21" t="s" s="2">
        <v>31</v>
      </c>
      <c r="E21" t="s" s="2">
        <v>119</v>
      </c>
      <c r="F21" t="s" s="2">
        <v>763</v>
      </c>
      <c r="G21" t="s" s="2">
        <v>53</v>
      </c>
      <c r="H21" t="s" s="2">
        <v>54</v>
      </c>
      <c r="I21" t="s" s="2">
        <v>789</v>
      </c>
      <c r="J21" t="s" s="2">
        <v>31</v>
      </c>
      <c r="K21" t="s" s="2">
        <v>937</v>
      </c>
      <c r="L21" s="5"/>
      <c r="M21" t="s" s="2">
        <v>34</v>
      </c>
      <c r="N21" t="s" s="2">
        <v>35</v>
      </c>
      <c r="O21" t="s" s="2">
        <v>497</v>
      </c>
      <c r="P21" s="5">
        <v>43070</v>
      </c>
      <c r="Q21" s="5"/>
      <c r="R21" s="5"/>
    </row>
    <row r="22" ht="16" customHeight="1">
      <c r="A22" s="6">
        <v>21</v>
      </c>
      <c r="B22" t="s" s="2">
        <v>796</v>
      </c>
      <c r="C22" s="5">
        <v>43035</v>
      </c>
      <c r="D22" t="s" s="2">
        <v>31</v>
      </c>
      <c r="E22" t="s" s="2">
        <v>119</v>
      </c>
      <c r="F22" t="s" s="2">
        <v>763</v>
      </c>
      <c r="G22" t="s" s="2">
        <v>64</v>
      </c>
      <c r="H22" t="s" s="2">
        <v>65</v>
      </c>
      <c r="I22" t="s" s="2">
        <v>440</v>
      </c>
      <c r="J22" t="s" s="2">
        <v>31</v>
      </c>
      <c r="K22" t="s" s="2">
        <v>937</v>
      </c>
      <c r="L22" t="s" s="2">
        <v>101</v>
      </c>
      <c r="M22" t="s" s="2">
        <v>64</v>
      </c>
      <c r="N22" t="s" s="2">
        <v>65</v>
      </c>
      <c r="O22" t="s" s="2">
        <v>52</v>
      </c>
      <c r="P22" s="5">
        <v>43070</v>
      </c>
      <c r="Q22" s="5"/>
      <c r="R22" s="5"/>
    </row>
    <row r="23" ht="16" customHeight="1">
      <c r="A23" s="6">
        <v>22</v>
      </c>
      <c r="B23" t="s" s="2">
        <v>828</v>
      </c>
      <c r="C23" s="5">
        <v>42930</v>
      </c>
      <c r="D23" t="s" s="2">
        <v>31</v>
      </c>
      <c r="E23" t="s" s="2">
        <v>119</v>
      </c>
      <c r="F23" t="s" s="2">
        <v>763</v>
      </c>
      <c r="G23" t="s" s="2">
        <v>64</v>
      </c>
      <c r="H23" t="s" s="2">
        <v>65</v>
      </c>
      <c r="I23" t="s" s="2">
        <v>440</v>
      </c>
      <c r="J23" t="s" s="2">
        <v>31</v>
      </c>
      <c r="K23" t="s" s="2">
        <v>827</v>
      </c>
      <c r="L23" t="s" s="2">
        <v>101</v>
      </c>
      <c r="M23" t="s" s="2">
        <v>64</v>
      </c>
      <c r="N23" t="s" s="2">
        <v>65</v>
      </c>
      <c r="O23" t="s" s="2">
        <v>52</v>
      </c>
      <c r="P23" s="5">
        <v>43070</v>
      </c>
      <c r="Q23" s="5"/>
      <c r="R23" s="5"/>
    </row>
    <row r="24" ht="16" customHeight="1">
      <c r="A24" s="6">
        <v>23</v>
      </c>
      <c r="B24" t="s" s="2">
        <v>1321</v>
      </c>
      <c r="C24" s="5">
        <v>43016</v>
      </c>
      <c r="D24" t="s" s="2">
        <v>31</v>
      </c>
      <c r="E24" t="s" s="2">
        <v>119</v>
      </c>
      <c r="F24" s="6">
        <v>58</v>
      </c>
      <c r="G24" t="s" s="2">
        <v>64</v>
      </c>
      <c r="H24" t="s" s="2">
        <v>65</v>
      </c>
      <c r="I24" t="s" s="2">
        <v>250</v>
      </c>
      <c r="J24" t="s" s="2">
        <v>31</v>
      </c>
      <c r="K24" t="s" s="2">
        <v>119</v>
      </c>
      <c r="L24" t="s" s="2">
        <v>763</v>
      </c>
      <c r="M24" t="s" s="2">
        <v>1322</v>
      </c>
      <c r="N24" t="s" s="2">
        <v>54</v>
      </c>
      <c r="O24" t="s" s="2">
        <v>789</v>
      </c>
      <c r="P24" s="5">
        <v>43070</v>
      </c>
      <c r="Q24" s="5"/>
      <c r="R24" s="5"/>
    </row>
    <row r="25" ht="16" customHeight="1">
      <c r="A25" s="6">
        <v>24</v>
      </c>
      <c r="B25" t="s" s="2">
        <v>844</v>
      </c>
      <c r="C25" s="5">
        <v>42835</v>
      </c>
      <c r="D25" t="s" s="2">
        <v>31</v>
      </c>
      <c r="E25" t="s" s="2">
        <v>119</v>
      </c>
      <c r="F25" s="6">
        <v>58</v>
      </c>
      <c r="G25" t="s" s="2">
        <v>64</v>
      </c>
      <c r="H25" t="s" s="2">
        <v>65</v>
      </c>
      <c r="I25" t="s" s="2">
        <v>250</v>
      </c>
      <c r="J25" t="s" s="2">
        <v>31</v>
      </c>
      <c r="K25" t="s" s="2">
        <v>119</v>
      </c>
      <c r="L25" t="s" s="2">
        <v>763</v>
      </c>
      <c r="M25" t="s" s="2">
        <v>64</v>
      </c>
      <c r="N25" t="s" s="2">
        <v>65</v>
      </c>
      <c r="O25" t="s" s="2">
        <v>1321</v>
      </c>
      <c r="P25" s="5">
        <v>43070</v>
      </c>
      <c r="Q25" s="5"/>
      <c r="R25" s="5"/>
    </row>
    <row r="26" ht="16" customHeight="1">
      <c r="A26" s="6">
        <v>25</v>
      </c>
      <c r="B26" t="s" s="2">
        <v>814</v>
      </c>
      <c r="C26" s="5">
        <v>42773</v>
      </c>
      <c r="D26" t="s" s="2">
        <v>31</v>
      </c>
      <c r="E26" t="s" s="2">
        <v>119</v>
      </c>
      <c r="F26" t="s" s="2">
        <v>682</v>
      </c>
      <c r="G26" t="s" s="2">
        <v>64</v>
      </c>
      <c r="H26" t="s" s="2">
        <v>65</v>
      </c>
      <c r="I26" t="s" s="2">
        <v>684</v>
      </c>
      <c r="J26" t="s" s="2">
        <v>31</v>
      </c>
      <c r="K26" t="s" s="2">
        <v>119</v>
      </c>
      <c r="L26" t="s" s="2">
        <v>763</v>
      </c>
      <c r="M26" t="s" s="2">
        <v>64</v>
      </c>
      <c r="N26" t="s" s="2">
        <v>65</v>
      </c>
      <c r="O26" t="s" s="2">
        <v>1321</v>
      </c>
      <c r="P26" s="5">
        <v>43070</v>
      </c>
      <c r="Q26" s="5"/>
      <c r="R26" s="5"/>
    </row>
    <row r="27" ht="16" customHeight="1">
      <c r="A27" s="6">
        <v>26</v>
      </c>
      <c r="B27" t="s" s="2">
        <v>849</v>
      </c>
      <c r="C27" s="5">
        <v>42878</v>
      </c>
      <c r="D27" t="s" s="2">
        <v>31</v>
      </c>
      <c r="E27" t="s" s="2">
        <v>119</v>
      </c>
      <c r="F27" s="6">
        <v>58</v>
      </c>
      <c r="G27" t="s" s="2">
        <v>64</v>
      </c>
      <c r="H27" t="s" s="2">
        <v>65</v>
      </c>
      <c r="I27" t="s" s="2">
        <v>250</v>
      </c>
      <c r="J27" t="s" s="2">
        <v>31</v>
      </c>
      <c r="K27" t="s" s="2">
        <v>119</v>
      </c>
      <c r="L27" t="s" s="2">
        <v>682</v>
      </c>
      <c r="M27" t="s" s="2">
        <v>64</v>
      </c>
      <c r="N27" t="s" s="2">
        <v>65</v>
      </c>
      <c r="O27" t="s" s="2">
        <v>684</v>
      </c>
      <c r="P27" s="5">
        <v>43070</v>
      </c>
      <c r="Q27" s="5"/>
      <c r="R27" s="5"/>
    </row>
    <row r="28" ht="16" customHeight="1">
      <c r="A28" s="6">
        <v>27</v>
      </c>
      <c r="B28" t="s" s="2">
        <v>158</v>
      </c>
      <c r="C28" s="5">
        <v>43040</v>
      </c>
      <c r="D28" t="s" s="2">
        <v>31</v>
      </c>
      <c r="E28" t="s" s="2">
        <v>430</v>
      </c>
      <c r="F28" s="6">
        <v>58</v>
      </c>
      <c r="G28" t="s" s="2">
        <v>64</v>
      </c>
      <c r="H28" t="s" s="2">
        <v>65</v>
      </c>
      <c r="I28" t="s" s="2">
        <v>432</v>
      </c>
      <c r="J28" t="s" s="2">
        <v>31</v>
      </c>
      <c r="K28" t="s" s="2">
        <v>430</v>
      </c>
      <c r="L28" t="s" s="2">
        <v>763</v>
      </c>
      <c r="M28" t="s" s="2">
        <v>64</v>
      </c>
      <c r="N28" t="s" s="2">
        <v>65</v>
      </c>
      <c r="O28" t="s" s="2">
        <v>147</v>
      </c>
      <c r="P28" s="5">
        <v>43090</v>
      </c>
      <c r="Q28" s="5"/>
      <c r="R28" s="5"/>
    </row>
    <row r="29" ht="16" customHeight="1">
      <c r="A29" s="6">
        <v>28</v>
      </c>
      <c r="B29" t="s" s="2">
        <v>134</v>
      </c>
      <c r="C29" s="5">
        <v>43046</v>
      </c>
      <c r="D29" t="s" s="2">
        <v>31</v>
      </c>
      <c r="E29" t="s" s="2">
        <v>430</v>
      </c>
      <c r="F29" t="s" s="2">
        <v>763</v>
      </c>
      <c r="G29" t="s" s="2">
        <v>64</v>
      </c>
      <c r="H29" t="s" s="2">
        <v>65</v>
      </c>
      <c r="I29" t="s" s="2">
        <v>147</v>
      </c>
      <c r="J29" t="s" s="2">
        <v>31</v>
      </c>
      <c r="K29" t="s" s="2">
        <v>430</v>
      </c>
      <c r="L29" s="6">
        <v>58</v>
      </c>
      <c r="M29" t="s" s="2">
        <v>64</v>
      </c>
      <c r="N29" t="s" s="2">
        <v>65</v>
      </c>
      <c r="O29" t="s" s="2">
        <v>432</v>
      </c>
      <c r="P29" s="5">
        <v>43090</v>
      </c>
      <c r="Q29" s="5"/>
      <c r="R29" s="5"/>
    </row>
    <row r="30" ht="16" customHeight="1">
      <c r="A30" s="6">
        <v>29</v>
      </c>
      <c r="B30" t="s" s="2">
        <v>33</v>
      </c>
      <c r="C30" s="5">
        <v>43027</v>
      </c>
      <c r="D30" t="s" s="2">
        <v>31</v>
      </c>
      <c r="E30" t="s" s="2">
        <v>430</v>
      </c>
      <c r="F30" t="s" s="2">
        <v>763</v>
      </c>
      <c r="G30" t="s" s="2">
        <v>64</v>
      </c>
      <c r="H30" t="s" s="2">
        <v>65</v>
      </c>
      <c r="I30" t="s" s="2">
        <v>147</v>
      </c>
      <c r="J30" t="s" s="2">
        <v>31</v>
      </c>
      <c r="K30" t="s" s="2">
        <v>430</v>
      </c>
      <c r="L30" t="s" s="2">
        <v>101</v>
      </c>
      <c r="M30" t="s" s="2">
        <v>64</v>
      </c>
      <c r="N30" t="s" s="2">
        <v>65</v>
      </c>
      <c r="O30" t="s" s="2">
        <v>127</v>
      </c>
      <c r="P30" s="5">
        <v>43090</v>
      </c>
      <c r="Q30" s="5"/>
      <c r="R30" s="5"/>
    </row>
    <row r="31" ht="16" customHeight="1">
      <c r="A31" s="6">
        <v>30</v>
      </c>
      <c r="B31" t="s" s="2">
        <v>250</v>
      </c>
      <c r="C31" s="5">
        <v>42064</v>
      </c>
      <c r="D31" t="s" s="2">
        <v>31</v>
      </c>
      <c r="E31" t="s" s="2">
        <v>119</v>
      </c>
      <c r="F31" s="6">
        <v>58</v>
      </c>
      <c r="G31" t="s" s="2">
        <v>53</v>
      </c>
      <c r="H31" t="s" s="2">
        <v>54</v>
      </c>
      <c r="I31" t="s" s="2">
        <v>789</v>
      </c>
      <c r="J31" t="s" s="2">
        <v>31</v>
      </c>
      <c r="K31" t="s" s="2">
        <v>119</v>
      </c>
      <c r="L31" s="6">
        <v>58</v>
      </c>
      <c r="M31" t="s" s="2">
        <v>53</v>
      </c>
      <c r="N31" t="s" s="2">
        <v>54</v>
      </c>
      <c r="O31" t="s" s="2">
        <v>440</v>
      </c>
      <c r="P31" s="5">
        <v>43090</v>
      </c>
      <c r="Q31" s="5"/>
      <c r="R31" s="5"/>
    </row>
    <row r="32" ht="16" customHeight="1">
      <c r="A32" s="6">
        <v>31</v>
      </c>
      <c r="B32" t="s" s="2">
        <v>837</v>
      </c>
      <c r="C32" s="5">
        <v>43024</v>
      </c>
      <c r="D32" t="s" s="2">
        <v>31</v>
      </c>
      <c r="E32" t="s" s="2">
        <v>119</v>
      </c>
      <c r="F32" s="6">
        <v>58</v>
      </c>
      <c r="G32" t="s" s="2">
        <v>64</v>
      </c>
      <c r="H32" t="s" s="2">
        <v>65</v>
      </c>
      <c r="I32" t="s" s="2">
        <v>250</v>
      </c>
      <c r="J32" t="s" s="2">
        <v>31</v>
      </c>
      <c r="K32" t="s" s="2">
        <v>119</v>
      </c>
      <c r="L32" s="6">
        <v>58</v>
      </c>
      <c r="M32" t="s" s="2">
        <v>64</v>
      </c>
      <c r="N32" t="s" s="2">
        <v>65</v>
      </c>
      <c r="O32" t="s" s="2">
        <v>250</v>
      </c>
      <c r="P32" s="5">
        <v>43090</v>
      </c>
      <c r="Q32" s="5"/>
      <c r="R32" s="5"/>
    </row>
    <row r="33" ht="16" customHeight="1">
      <c r="A33" s="6">
        <v>32</v>
      </c>
      <c r="B33" t="s" s="2">
        <v>836</v>
      </c>
      <c r="C33" s="5">
        <v>43049</v>
      </c>
      <c r="D33" t="s" s="2">
        <v>31</v>
      </c>
      <c r="E33" t="s" s="2">
        <v>119</v>
      </c>
      <c r="F33" s="6">
        <v>58</v>
      </c>
      <c r="G33" t="s" s="2">
        <v>64</v>
      </c>
      <c r="H33" t="s" s="2">
        <v>65</v>
      </c>
      <c r="I33" t="s" s="2">
        <v>250</v>
      </c>
      <c r="J33" t="s" s="2">
        <v>31</v>
      </c>
      <c r="K33" t="s" s="2">
        <v>119</v>
      </c>
      <c r="L33" s="6">
        <v>58</v>
      </c>
      <c r="M33" t="s" s="2">
        <v>64</v>
      </c>
      <c r="N33" t="s" s="2">
        <v>65</v>
      </c>
      <c r="O33" t="s" s="2">
        <v>250</v>
      </c>
      <c r="P33" s="5">
        <v>43090</v>
      </c>
      <c r="Q33" s="5"/>
      <c r="R33" s="5"/>
    </row>
    <row r="34" ht="16" customHeight="1">
      <c r="A34" s="6">
        <v>33</v>
      </c>
      <c r="B34" t="s" s="2">
        <v>1214</v>
      </c>
      <c r="C34" s="5">
        <v>43087</v>
      </c>
      <c r="D34" t="s" s="2">
        <v>31</v>
      </c>
      <c r="E34" t="s" s="2">
        <v>119</v>
      </c>
      <c r="F34" s="6">
        <v>58</v>
      </c>
      <c r="G34" t="s" s="2">
        <v>64</v>
      </c>
      <c r="H34" t="s" s="2">
        <v>65</v>
      </c>
      <c r="I34" t="s" s="2">
        <v>250</v>
      </c>
      <c r="J34" t="s" s="2">
        <v>31</v>
      </c>
      <c r="K34" t="s" s="2">
        <v>119</v>
      </c>
      <c r="L34" t="s" s="2">
        <v>112</v>
      </c>
      <c r="M34" t="s" s="2">
        <v>114</v>
      </c>
      <c r="N34" t="s" s="2">
        <v>65</v>
      </c>
      <c r="O34" t="s" s="2">
        <v>789</v>
      </c>
      <c r="P34" s="5">
        <v>43090</v>
      </c>
      <c r="Q34" s="5"/>
      <c r="R34" s="5"/>
    </row>
    <row r="35" ht="16" customHeight="1">
      <c r="A35" s="6">
        <v>34</v>
      </c>
      <c r="B35" t="s" s="2">
        <v>1214</v>
      </c>
      <c r="C35" s="5">
        <v>43087</v>
      </c>
      <c r="D35" t="s" s="2">
        <v>31</v>
      </c>
      <c r="E35" t="s" s="2">
        <v>119</v>
      </c>
      <c r="F35" t="s" s="2">
        <v>112</v>
      </c>
      <c r="G35" t="s" s="2">
        <v>114</v>
      </c>
      <c r="H35" t="s" s="2">
        <v>65</v>
      </c>
      <c r="I35" t="s" s="2">
        <v>789</v>
      </c>
      <c r="J35" t="s" s="2">
        <v>31</v>
      </c>
      <c r="K35" t="s" s="2">
        <v>119</v>
      </c>
      <c r="L35" t="s" s="2">
        <v>112</v>
      </c>
      <c r="M35" t="s" s="2">
        <v>114</v>
      </c>
      <c r="N35" t="s" s="2">
        <v>65</v>
      </c>
      <c r="O35" t="s" s="2">
        <v>440</v>
      </c>
      <c r="P35" s="5">
        <v>43090</v>
      </c>
      <c r="Q35" s="5"/>
      <c r="R35" s="5"/>
    </row>
    <row r="36" ht="16" customHeight="1">
      <c r="A36" s="6">
        <v>35</v>
      </c>
      <c r="B36" t="s" s="2">
        <v>684</v>
      </c>
      <c r="C36" s="5">
        <v>42872</v>
      </c>
      <c r="D36" t="s" s="2">
        <v>31</v>
      </c>
      <c r="E36" t="s" s="2">
        <v>119</v>
      </c>
      <c r="F36" t="s" s="2">
        <v>682</v>
      </c>
      <c r="G36" t="s" s="2">
        <v>53</v>
      </c>
      <c r="H36" t="s" s="2">
        <v>54</v>
      </c>
      <c r="I36" t="s" s="2">
        <v>789</v>
      </c>
      <c r="J36" t="s" s="2">
        <v>31</v>
      </c>
      <c r="K36" t="s" s="2">
        <v>119</v>
      </c>
      <c r="L36" t="s" s="2">
        <v>682</v>
      </c>
      <c r="M36" t="s" s="2">
        <v>53</v>
      </c>
      <c r="N36" t="s" s="2">
        <v>54</v>
      </c>
      <c r="O36" t="s" s="2">
        <v>440</v>
      </c>
      <c r="P36" s="5">
        <v>43090</v>
      </c>
      <c r="Q36" s="5"/>
      <c r="R36" s="5"/>
    </row>
    <row r="37" ht="16" customHeight="1">
      <c r="A37" s="6">
        <v>36</v>
      </c>
      <c r="B37" t="s" s="2">
        <v>849</v>
      </c>
      <c r="C37" s="5">
        <v>42878</v>
      </c>
      <c r="D37" t="s" s="2">
        <v>31</v>
      </c>
      <c r="E37" t="s" s="2">
        <v>119</v>
      </c>
      <c r="F37" t="s" s="2">
        <v>682</v>
      </c>
      <c r="G37" t="s" s="2">
        <v>64</v>
      </c>
      <c r="H37" t="s" s="2">
        <v>65</v>
      </c>
      <c r="I37" t="s" s="2">
        <v>684</v>
      </c>
      <c r="J37" t="s" s="2">
        <v>31</v>
      </c>
      <c r="K37" t="s" s="2">
        <v>119</v>
      </c>
      <c r="L37" t="s" s="2">
        <v>682</v>
      </c>
      <c r="M37" t="s" s="2">
        <v>64</v>
      </c>
      <c r="N37" t="s" s="2">
        <v>65</v>
      </c>
      <c r="O37" t="s" s="2">
        <v>684</v>
      </c>
      <c r="P37" s="5">
        <v>43090</v>
      </c>
      <c r="Q37" s="5"/>
      <c r="R37" s="5"/>
    </row>
    <row r="38" ht="16" customHeight="1">
      <c r="A38" s="6">
        <v>37</v>
      </c>
      <c r="B38" t="s" s="2">
        <v>878</v>
      </c>
      <c r="C38" s="5">
        <v>43076</v>
      </c>
      <c r="D38" t="s" s="2">
        <v>31</v>
      </c>
      <c r="E38" t="s" s="2">
        <v>119</v>
      </c>
      <c r="F38" t="s" s="2">
        <v>682</v>
      </c>
      <c r="G38" t="s" s="2">
        <v>64</v>
      </c>
      <c r="H38" t="s" s="2">
        <v>65</v>
      </c>
      <c r="I38" t="s" s="2">
        <v>684</v>
      </c>
      <c r="J38" t="s" s="2">
        <v>31</v>
      </c>
      <c r="K38" t="s" s="2">
        <v>119</v>
      </c>
      <c r="L38" t="s" s="2">
        <v>682</v>
      </c>
      <c r="M38" t="s" s="2">
        <v>64</v>
      </c>
      <c r="N38" t="s" s="2">
        <v>65</v>
      </c>
      <c r="O38" t="s" s="2">
        <v>684</v>
      </c>
      <c r="P38" s="5">
        <v>43090</v>
      </c>
      <c r="Q38" s="5"/>
      <c r="R38" s="5"/>
    </row>
    <row r="39" ht="16" customHeight="1">
      <c r="A39" s="6">
        <v>38</v>
      </c>
      <c r="B39" t="s" s="2">
        <v>809</v>
      </c>
      <c r="C39" s="5">
        <v>43016</v>
      </c>
      <c r="D39" t="s" s="2">
        <v>31</v>
      </c>
      <c r="E39" t="s" s="2">
        <v>119</v>
      </c>
      <c r="F39" t="s" s="2">
        <v>763</v>
      </c>
      <c r="G39" t="s" s="2">
        <v>53</v>
      </c>
      <c r="H39" t="s" s="2">
        <v>65</v>
      </c>
      <c r="I39" t="s" s="2">
        <v>789</v>
      </c>
      <c r="J39" t="s" s="2">
        <v>31</v>
      </c>
      <c r="K39" t="s" s="2">
        <v>119</v>
      </c>
      <c r="L39" t="s" s="2">
        <v>763</v>
      </c>
      <c r="M39" t="s" s="2">
        <v>53</v>
      </c>
      <c r="N39" t="s" s="2">
        <v>54</v>
      </c>
      <c r="O39" t="s" s="2">
        <v>440</v>
      </c>
      <c r="P39" s="5">
        <v>43090</v>
      </c>
      <c r="Q39" s="5"/>
      <c r="R39" s="5"/>
    </row>
    <row r="40" ht="16" customHeight="1">
      <c r="A40" s="6">
        <v>39</v>
      </c>
      <c r="B40" t="s" s="2">
        <v>844</v>
      </c>
      <c r="C40" s="5">
        <v>42835</v>
      </c>
      <c r="D40" t="s" s="2">
        <v>31</v>
      </c>
      <c r="E40" t="s" s="2">
        <v>119</v>
      </c>
      <c r="F40" t="s" s="2">
        <v>763</v>
      </c>
      <c r="G40" t="s" s="2">
        <v>64</v>
      </c>
      <c r="H40" t="s" s="2">
        <v>65</v>
      </c>
      <c r="I40" t="s" s="2">
        <v>1321</v>
      </c>
      <c r="J40" t="s" s="2">
        <v>31</v>
      </c>
      <c r="K40" t="s" s="2">
        <v>119</v>
      </c>
      <c r="L40" t="s" s="2">
        <v>763</v>
      </c>
      <c r="M40" t="s" s="2">
        <v>64</v>
      </c>
      <c r="N40" t="s" s="2">
        <v>65</v>
      </c>
      <c r="O40" t="s" s="2">
        <v>1321</v>
      </c>
      <c r="P40" s="5">
        <v>43090</v>
      </c>
      <c r="Q40" s="5"/>
      <c r="R40" s="5"/>
    </row>
    <row r="41" ht="16" customHeight="1">
      <c r="A41" s="6">
        <v>40</v>
      </c>
      <c r="B41" t="s" s="2">
        <v>814</v>
      </c>
      <c r="C41" s="5">
        <v>42773</v>
      </c>
      <c r="D41" t="s" s="2">
        <v>31</v>
      </c>
      <c r="E41" t="s" s="2">
        <v>119</v>
      </c>
      <c r="F41" t="s" s="2">
        <v>763</v>
      </c>
      <c r="G41" t="s" s="2">
        <v>64</v>
      </c>
      <c r="H41" t="s" s="2">
        <v>65</v>
      </c>
      <c r="I41" t="s" s="2">
        <v>1321</v>
      </c>
      <c r="J41" t="s" s="2">
        <v>31</v>
      </c>
      <c r="K41" t="s" s="2">
        <v>119</v>
      </c>
      <c r="L41" t="s" s="2">
        <v>763</v>
      </c>
      <c r="M41" t="s" s="2">
        <v>64</v>
      </c>
      <c r="N41" t="s" s="2">
        <v>65</v>
      </c>
      <c r="O41" t="s" s="2">
        <v>1321</v>
      </c>
      <c r="P41" s="5">
        <v>43090</v>
      </c>
      <c r="Q41" s="5"/>
      <c r="R41" s="5"/>
    </row>
    <row r="42" ht="16" customHeight="1">
      <c r="A42" s="6">
        <v>41</v>
      </c>
      <c r="B42" t="s" s="2">
        <v>360</v>
      </c>
      <c r="C42" s="5">
        <v>42807</v>
      </c>
      <c r="D42" t="s" s="2">
        <v>31</v>
      </c>
      <c r="E42" t="s" s="2">
        <v>119</v>
      </c>
      <c r="F42" t="s" s="2">
        <v>112</v>
      </c>
      <c r="G42" t="s" s="2">
        <v>114</v>
      </c>
      <c r="H42" t="s" s="2">
        <v>65</v>
      </c>
      <c r="I42" t="s" s="2">
        <v>789</v>
      </c>
      <c r="J42" t="s" s="2">
        <v>31</v>
      </c>
      <c r="K42" t="s" s="2">
        <v>119</v>
      </c>
      <c r="L42" t="s" s="2">
        <v>112</v>
      </c>
      <c r="M42" t="s" s="2">
        <v>114</v>
      </c>
      <c r="N42" t="s" s="2">
        <v>65</v>
      </c>
      <c r="O42" t="s" s="2">
        <v>440</v>
      </c>
      <c r="P42" s="5">
        <v>43090</v>
      </c>
      <c r="Q42" s="5"/>
      <c r="R42" s="5"/>
    </row>
    <row r="43" ht="16" customHeight="1">
      <c r="A43" s="6">
        <v>42</v>
      </c>
      <c r="B43" t="s" s="2">
        <v>250</v>
      </c>
      <c r="C43" s="5">
        <v>42064</v>
      </c>
      <c r="D43" t="s" s="2">
        <v>31</v>
      </c>
      <c r="E43" t="s" s="2">
        <v>119</v>
      </c>
      <c r="F43" s="6">
        <v>58</v>
      </c>
      <c r="G43" t="s" s="2">
        <v>53</v>
      </c>
      <c r="H43" t="s" s="2">
        <v>54</v>
      </c>
      <c r="I43" t="s" s="2">
        <v>440</v>
      </c>
      <c r="J43" t="s" s="2">
        <v>31</v>
      </c>
      <c r="K43" t="s" s="2">
        <v>119</v>
      </c>
      <c r="L43" s="6">
        <v>58</v>
      </c>
      <c r="M43" t="s" s="2">
        <v>64</v>
      </c>
      <c r="N43" t="s" s="2">
        <v>65</v>
      </c>
      <c r="O43" t="s" s="2">
        <v>432</v>
      </c>
      <c r="P43" s="5">
        <v>43108</v>
      </c>
      <c r="Q43" s="5"/>
      <c r="R43" s="5"/>
    </row>
    <row r="44" ht="16" customHeight="1">
      <c r="A44" s="6">
        <v>43</v>
      </c>
      <c r="B44" t="s" s="2">
        <v>837</v>
      </c>
      <c r="C44" s="5">
        <v>43024</v>
      </c>
      <c r="D44" t="s" s="2">
        <v>31</v>
      </c>
      <c r="E44" t="s" s="2">
        <v>119</v>
      </c>
      <c r="F44" s="6">
        <v>58</v>
      </c>
      <c r="G44" t="s" s="2">
        <v>64</v>
      </c>
      <c r="H44" t="s" s="2">
        <v>65</v>
      </c>
      <c r="I44" t="s" s="2">
        <v>250</v>
      </c>
      <c r="J44" t="s" s="2">
        <v>31</v>
      </c>
      <c r="K44" t="s" s="2">
        <v>119</v>
      </c>
      <c r="L44" t="s" s="2">
        <v>101</v>
      </c>
      <c r="M44" t="s" s="2">
        <v>64</v>
      </c>
      <c r="N44" t="s" s="2">
        <v>65</v>
      </c>
      <c r="O44" t="s" s="2">
        <v>52</v>
      </c>
      <c r="P44" s="5">
        <v>43108</v>
      </c>
      <c r="Q44" s="5"/>
      <c r="R44" s="5"/>
    </row>
    <row r="45" ht="16" customHeight="1">
      <c r="A45" s="6">
        <v>44</v>
      </c>
      <c r="B45" t="s" s="2">
        <v>814</v>
      </c>
      <c r="C45" s="5">
        <v>42773</v>
      </c>
      <c r="D45" t="s" s="2">
        <v>31</v>
      </c>
      <c r="E45" t="s" s="2">
        <v>119</v>
      </c>
      <c r="F45" t="s" s="2">
        <v>763</v>
      </c>
      <c r="G45" t="s" s="2">
        <v>64</v>
      </c>
      <c r="H45" t="s" s="2">
        <v>65</v>
      </c>
      <c r="I45" t="s" s="2">
        <v>1321</v>
      </c>
      <c r="J45" t="s" s="2">
        <v>31</v>
      </c>
      <c r="K45" t="s" s="2">
        <v>119</v>
      </c>
      <c r="L45" t="s" s="2">
        <v>101</v>
      </c>
      <c r="M45" t="s" s="2">
        <v>64</v>
      </c>
      <c r="N45" t="s" s="2">
        <v>65</v>
      </c>
      <c r="O45" t="s" s="2">
        <v>52</v>
      </c>
      <c r="P45" s="5">
        <v>43108</v>
      </c>
      <c r="Q45" s="5"/>
      <c r="R45" s="5"/>
    </row>
    <row r="46" ht="16" customHeight="1">
      <c r="A46" s="6">
        <v>45</v>
      </c>
      <c r="B46" t="s" s="2">
        <v>836</v>
      </c>
      <c r="C46" s="5">
        <v>43049</v>
      </c>
      <c r="D46" t="s" s="2">
        <v>31</v>
      </c>
      <c r="E46" t="s" s="2">
        <v>119</v>
      </c>
      <c r="F46" s="6">
        <v>58</v>
      </c>
      <c r="G46" t="s" s="2">
        <v>64</v>
      </c>
      <c r="H46" t="s" s="2">
        <v>65</v>
      </c>
      <c r="I46" t="s" s="2">
        <v>250</v>
      </c>
      <c r="J46" t="s" s="2">
        <v>31</v>
      </c>
      <c r="K46" t="s" s="2">
        <v>119</v>
      </c>
      <c r="L46" t="s" s="2">
        <v>682</v>
      </c>
      <c r="M46" t="s" s="2">
        <v>64</v>
      </c>
      <c r="N46" t="s" s="2">
        <v>65</v>
      </c>
      <c r="O46" t="s" s="2">
        <v>684</v>
      </c>
      <c r="P46" s="5">
        <v>43108</v>
      </c>
      <c r="Q46" s="5"/>
      <c r="R46" s="5"/>
    </row>
    <row r="47" ht="16" customHeight="1">
      <c r="A47" s="6">
        <v>46</v>
      </c>
      <c r="B47" t="s" s="2">
        <v>844</v>
      </c>
      <c r="C47" s="5">
        <v>42835</v>
      </c>
      <c r="D47" t="s" s="2">
        <v>31</v>
      </c>
      <c r="E47" t="s" s="2">
        <v>119</v>
      </c>
      <c r="F47" t="s" s="2">
        <v>763</v>
      </c>
      <c r="G47" t="s" s="2">
        <v>64</v>
      </c>
      <c r="H47" t="s" s="2">
        <v>65</v>
      </c>
      <c r="I47" t="s" s="2">
        <v>1321</v>
      </c>
      <c r="J47" t="s" s="2">
        <v>31</v>
      </c>
      <c r="K47" t="s" s="2">
        <v>119</v>
      </c>
      <c r="L47" s="6">
        <v>58</v>
      </c>
      <c r="M47" t="s" s="2">
        <v>64</v>
      </c>
      <c r="N47" t="s" s="2">
        <v>65</v>
      </c>
      <c r="O47" t="s" s="2">
        <v>694</v>
      </c>
      <c r="P47" s="5">
        <v>43108</v>
      </c>
      <c r="Q47" s="5"/>
      <c r="R47" s="5"/>
    </row>
    <row r="48" ht="16" customHeight="1">
      <c r="A48" s="6">
        <v>47</v>
      </c>
      <c r="B48" t="s" s="2">
        <v>849</v>
      </c>
      <c r="C48" s="5">
        <v>42878</v>
      </c>
      <c r="D48" t="s" s="2">
        <v>31</v>
      </c>
      <c r="E48" t="s" s="2">
        <v>119</v>
      </c>
      <c r="F48" t="s" s="2">
        <v>682</v>
      </c>
      <c r="G48" t="s" s="2">
        <v>64</v>
      </c>
      <c r="H48" t="s" s="2">
        <v>65</v>
      </c>
      <c r="I48" t="s" s="2">
        <v>684</v>
      </c>
      <c r="J48" t="s" s="2">
        <v>31</v>
      </c>
      <c r="K48" t="s" s="2">
        <v>119</v>
      </c>
      <c r="L48" t="s" s="2">
        <v>101</v>
      </c>
      <c r="M48" t="s" s="2">
        <v>64</v>
      </c>
      <c r="N48" t="s" s="2">
        <v>65</v>
      </c>
      <c r="O48" t="s" s="2">
        <v>52</v>
      </c>
      <c r="P48" s="5">
        <v>43109</v>
      </c>
      <c r="Q48" s="5"/>
      <c r="R48" s="5"/>
    </row>
    <row r="49" ht="16" customHeight="1">
      <c r="A49" s="6">
        <v>48</v>
      </c>
      <c r="B49" t="s" s="2">
        <v>878</v>
      </c>
      <c r="C49" s="5">
        <v>43076</v>
      </c>
      <c r="D49" t="s" s="2">
        <v>31</v>
      </c>
      <c r="E49" t="s" s="2">
        <v>119</v>
      </c>
      <c r="F49" t="s" s="2">
        <v>682</v>
      </c>
      <c r="G49" t="s" s="2">
        <v>64</v>
      </c>
      <c r="H49" t="s" s="2">
        <v>65</v>
      </c>
      <c r="I49" t="s" s="2">
        <v>684</v>
      </c>
      <c r="J49" t="s" s="2">
        <v>31</v>
      </c>
      <c r="K49" t="s" s="2">
        <v>119</v>
      </c>
      <c r="L49" t="s" s="2">
        <v>101</v>
      </c>
      <c r="M49" t="s" s="2">
        <v>64</v>
      </c>
      <c r="N49" t="s" s="2">
        <v>65</v>
      </c>
      <c r="O49" t="s" s="2">
        <v>52</v>
      </c>
      <c r="P49" s="5">
        <v>43109</v>
      </c>
      <c r="Q49" s="5"/>
      <c r="R49" s="5"/>
    </row>
    <row r="50" ht="16" customHeight="1">
      <c r="A50" s="6">
        <v>49</v>
      </c>
      <c r="B50" t="s" s="2">
        <v>250</v>
      </c>
      <c r="C50" s="5">
        <v>42064</v>
      </c>
      <c r="D50" t="s" s="2">
        <v>31</v>
      </c>
      <c r="E50" t="s" s="2">
        <v>119</v>
      </c>
      <c r="F50" s="6">
        <v>58</v>
      </c>
      <c r="G50" t="s" s="2">
        <v>64</v>
      </c>
      <c r="H50" t="s" s="2">
        <v>65</v>
      </c>
      <c r="I50" t="s" s="2">
        <v>432</v>
      </c>
      <c r="J50" t="s" s="2">
        <v>31</v>
      </c>
      <c r="K50" t="s" s="2">
        <v>835</v>
      </c>
      <c r="L50" s="6">
        <v>58</v>
      </c>
      <c r="M50" t="s" s="2">
        <v>34</v>
      </c>
      <c r="N50" t="s" s="2">
        <v>35</v>
      </c>
      <c r="O50" t="s" s="2">
        <v>497</v>
      </c>
      <c r="P50" s="5">
        <v>43109</v>
      </c>
      <c r="Q50" s="5"/>
      <c r="R50" s="5"/>
    </row>
    <row r="51" ht="16" customHeight="1">
      <c r="A51" s="6">
        <v>50</v>
      </c>
      <c r="B51" t="s" s="2">
        <v>837</v>
      </c>
      <c r="C51" s="5">
        <v>43024</v>
      </c>
      <c r="D51" t="s" s="2">
        <v>31</v>
      </c>
      <c r="E51" t="s" s="2">
        <v>119</v>
      </c>
      <c r="F51" t="s" s="2">
        <v>101</v>
      </c>
      <c r="G51" t="s" s="2">
        <v>64</v>
      </c>
      <c r="H51" t="s" s="2">
        <v>65</v>
      </c>
      <c r="I51" t="s" s="2">
        <v>52</v>
      </c>
      <c r="J51" t="s" s="2">
        <v>31</v>
      </c>
      <c r="K51" t="s" s="2">
        <v>835</v>
      </c>
      <c r="L51" s="6">
        <v>58</v>
      </c>
      <c r="M51" t="s" s="2">
        <v>53</v>
      </c>
      <c r="N51" t="s" s="2">
        <v>54</v>
      </c>
      <c r="O51" t="s" s="2">
        <v>250</v>
      </c>
      <c r="P51" s="5">
        <v>43109</v>
      </c>
      <c r="Q51" s="5"/>
      <c r="R51" s="5"/>
    </row>
    <row r="52" ht="16" customHeight="1">
      <c r="A52" s="6">
        <v>51</v>
      </c>
      <c r="B52" t="s" s="2">
        <v>836</v>
      </c>
      <c r="C52" s="5">
        <v>43049</v>
      </c>
      <c r="D52" t="s" s="2">
        <v>31</v>
      </c>
      <c r="E52" t="s" s="2">
        <v>119</v>
      </c>
      <c r="F52" t="s" s="2">
        <v>682</v>
      </c>
      <c r="G52" t="s" s="2">
        <v>64</v>
      </c>
      <c r="H52" t="s" s="2">
        <v>65</v>
      </c>
      <c r="I52" t="s" s="2">
        <v>684</v>
      </c>
      <c r="J52" t="s" s="2">
        <v>31</v>
      </c>
      <c r="K52" t="s" s="2">
        <v>835</v>
      </c>
      <c r="L52" s="6">
        <v>58</v>
      </c>
      <c r="M52" t="s" s="2">
        <v>64</v>
      </c>
      <c r="N52" t="s" s="2">
        <v>65</v>
      </c>
      <c r="O52" t="s" s="2">
        <v>837</v>
      </c>
      <c r="P52" s="5">
        <v>43109</v>
      </c>
      <c r="Q52" s="5"/>
      <c r="R52" s="5"/>
    </row>
    <row r="53" ht="16" customHeight="1">
      <c r="A53" s="6">
        <v>52</v>
      </c>
      <c r="B53" t="s" s="2">
        <v>684</v>
      </c>
      <c r="C53" s="5">
        <v>42872</v>
      </c>
      <c r="D53" t="s" s="2">
        <v>31</v>
      </c>
      <c r="E53" t="s" s="2">
        <v>119</v>
      </c>
      <c r="F53" t="s" s="2">
        <v>682</v>
      </c>
      <c r="G53" t="s" s="2">
        <v>53</v>
      </c>
      <c r="H53" t="s" s="2">
        <v>54</v>
      </c>
      <c r="I53" t="s" s="2">
        <v>440</v>
      </c>
      <c r="J53" t="s" s="2">
        <v>31</v>
      </c>
      <c r="K53" t="s" s="2">
        <v>835</v>
      </c>
      <c r="L53" s="6">
        <v>58</v>
      </c>
      <c r="M53" t="s" s="2">
        <v>64</v>
      </c>
      <c r="N53" t="s" s="2">
        <v>65</v>
      </c>
      <c r="O53" t="s" s="2">
        <v>837</v>
      </c>
      <c r="P53" s="5">
        <v>43109</v>
      </c>
      <c r="Q53" s="5"/>
      <c r="R53" s="5"/>
    </row>
    <row r="54" ht="16" customHeight="1">
      <c r="A54" s="6">
        <v>53</v>
      </c>
      <c r="B54" t="s" s="2">
        <v>882</v>
      </c>
      <c r="C54" s="5">
        <v>42948</v>
      </c>
      <c r="D54" t="s" s="2">
        <v>31</v>
      </c>
      <c r="E54" t="s" s="2">
        <v>813</v>
      </c>
      <c r="F54" t="s" s="2">
        <v>699</v>
      </c>
      <c r="G54" t="s" s="2">
        <v>64</v>
      </c>
      <c r="H54" t="s" s="2">
        <v>65</v>
      </c>
      <c r="I54" t="s" s="2">
        <v>52</v>
      </c>
      <c r="J54" t="s" s="2">
        <v>31</v>
      </c>
      <c r="K54" t="s" s="2">
        <v>835</v>
      </c>
      <c r="L54" s="6">
        <v>58</v>
      </c>
      <c r="M54" t="s" s="2">
        <v>64</v>
      </c>
      <c r="N54" t="s" s="2">
        <v>65</v>
      </c>
      <c r="O54" t="s" s="2">
        <v>837</v>
      </c>
      <c r="P54" s="5">
        <v>43109</v>
      </c>
      <c r="Q54" s="5"/>
      <c r="R54" s="5"/>
    </row>
    <row r="55" ht="16" customHeight="1">
      <c r="A55" s="6">
        <v>54</v>
      </c>
      <c r="B55" t="s" s="2">
        <v>837</v>
      </c>
      <c r="C55" s="5">
        <v>43024</v>
      </c>
      <c r="D55" t="s" s="2">
        <v>31</v>
      </c>
      <c r="E55" t="s" s="2">
        <v>835</v>
      </c>
      <c r="F55" s="6">
        <v>58</v>
      </c>
      <c r="G55" t="s" s="2">
        <v>53</v>
      </c>
      <c r="H55" t="s" s="2">
        <v>54</v>
      </c>
      <c r="I55" t="s" s="2">
        <v>250</v>
      </c>
      <c r="J55" t="s" s="2">
        <v>31</v>
      </c>
      <c r="K55" t="s" s="2">
        <v>835</v>
      </c>
      <c r="L55" s="6">
        <v>58</v>
      </c>
      <c r="M55" t="s" s="2">
        <v>64</v>
      </c>
      <c r="N55" t="s" s="2">
        <v>65</v>
      </c>
      <c r="O55" t="s" s="2">
        <v>250</v>
      </c>
      <c r="P55" s="5">
        <v>43136</v>
      </c>
      <c r="Q55" s="5"/>
      <c r="R55" s="5"/>
    </row>
    <row r="56" ht="16" customHeight="1">
      <c r="A56" s="6">
        <v>55</v>
      </c>
      <c r="B56" t="s" s="2">
        <v>890</v>
      </c>
      <c r="C56" s="5">
        <v>43142</v>
      </c>
      <c r="D56" t="s" s="2">
        <v>31</v>
      </c>
      <c r="E56" t="s" s="2">
        <v>835</v>
      </c>
      <c r="F56" s="6">
        <v>58</v>
      </c>
      <c r="G56" t="s" s="2">
        <v>53</v>
      </c>
      <c r="H56" t="s" s="2">
        <v>54</v>
      </c>
      <c r="I56" t="s" s="2">
        <v>250</v>
      </c>
      <c r="J56" t="s" s="2">
        <v>31</v>
      </c>
      <c r="K56" t="s" s="2">
        <v>189</v>
      </c>
      <c r="L56" t="s" s="2">
        <v>763</v>
      </c>
      <c r="M56" t="s" s="2">
        <v>64</v>
      </c>
      <c r="N56" t="s" s="2">
        <v>65</v>
      </c>
      <c r="O56" t="s" s="2">
        <v>641</v>
      </c>
      <c r="P56" s="5">
        <v>43160</v>
      </c>
      <c r="Q56" s="5"/>
      <c r="R56" s="5"/>
    </row>
    <row r="57" ht="16" customHeight="1">
      <c r="A57" s="6">
        <v>56</v>
      </c>
      <c r="B57" t="s" s="2">
        <v>120</v>
      </c>
      <c r="C57" s="5">
        <v>42595</v>
      </c>
      <c r="D57" t="s" s="2">
        <v>31</v>
      </c>
      <c r="E57" t="s" s="2">
        <v>484</v>
      </c>
      <c r="F57" s="5"/>
      <c r="G57" t="s" s="2">
        <v>34</v>
      </c>
      <c r="H57" t="s" s="2">
        <v>35</v>
      </c>
      <c r="I57" t="s" s="2">
        <v>497</v>
      </c>
      <c r="J57" t="s" s="2">
        <v>31</v>
      </c>
      <c r="K57" t="s" s="2">
        <v>119</v>
      </c>
      <c r="L57" s="5"/>
      <c r="M57" t="s" s="2">
        <v>34</v>
      </c>
      <c r="N57" t="s" s="2">
        <v>35</v>
      </c>
      <c r="O57" t="s" s="2">
        <v>497</v>
      </c>
      <c r="P57" s="5">
        <v>43191</v>
      </c>
      <c r="Q57" s="5"/>
      <c r="R57" s="5"/>
    </row>
    <row r="58" ht="16" customHeight="1">
      <c r="A58" s="6">
        <v>57</v>
      </c>
      <c r="B58" t="s" s="2">
        <v>134</v>
      </c>
      <c r="C58" s="5">
        <v>43046</v>
      </c>
      <c r="D58" t="s" s="2">
        <v>31</v>
      </c>
      <c r="E58" t="s" s="2">
        <v>484</v>
      </c>
      <c r="F58" s="6">
        <v>58</v>
      </c>
      <c r="G58" t="s" s="2">
        <v>64</v>
      </c>
      <c r="H58" t="s" s="2">
        <v>65</v>
      </c>
      <c r="I58" t="s" s="2">
        <v>432</v>
      </c>
      <c r="J58" t="s" s="2">
        <v>31</v>
      </c>
      <c r="K58" t="s" s="2">
        <v>119</v>
      </c>
      <c r="L58" t="s" s="2">
        <v>79</v>
      </c>
      <c r="M58" t="s" s="2">
        <v>64</v>
      </c>
      <c r="N58" t="s" s="2">
        <v>65</v>
      </c>
      <c r="O58" t="s" s="2">
        <v>33</v>
      </c>
      <c r="P58" s="5">
        <v>43191</v>
      </c>
      <c r="Q58" s="5"/>
      <c r="R58" s="5"/>
    </row>
    <row r="59" ht="16" customHeight="1">
      <c r="A59" s="6">
        <v>58</v>
      </c>
      <c r="B59" t="s" s="2">
        <v>153</v>
      </c>
      <c r="C59" s="5">
        <v>43151</v>
      </c>
      <c r="D59" t="s" s="2">
        <v>31</v>
      </c>
      <c r="E59" t="s" s="2">
        <v>484</v>
      </c>
      <c r="F59" s="6">
        <v>58</v>
      </c>
      <c r="G59" t="s" s="2">
        <v>64</v>
      </c>
      <c r="H59" t="s" s="2">
        <v>65</v>
      </c>
      <c r="I59" t="s" s="2">
        <v>432</v>
      </c>
      <c r="J59" t="s" s="2">
        <v>31</v>
      </c>
      <c r="K59" t="s" s="2">
        <v>119</v>
      </c>
      <c r="L59" t="s" s="2">
        <v>79</v>
      </c>
      <c r="M59" t="s" s="2">
        <v>64</v>
      </c>
      <c r="N59" t="s" s="2">
        <v>65</v>
      </c>
      <c r="O59" t="s" s="2">
        <v>33</v>
      </c>
      <c r="P59" s="5">
        <v>43191</v>
      </c>
      <c r="Q59" s="5"/>
      <c r="R59" s="5"/>
    </row>
    <row r="60" ht="16" customHeight="1">
      <c r="A60" s="6">
        <v>59</v>
      </c>
      <c r="B60" t="s" s="2">
        <v>147</v>
      </c>
      <c r="C60" s="5">
        <v>42856</v>
      </c>
      <c r="D60" t="s" s="2">
        <v>31</v>
      </c>
      <c r="E60" t="s" s="2">
        <v>484</v>
      </c>
      <c r="F60" t="s" s="2">
        <v>763</v>
      </c>
      <c r="G60" t="s" s="2">
        <v>53</v>
      </c>
      <c r="H60" t="s" s="2">
        <v>54</v>
      </c>
      <c r="I60" t="s" s="2">
        <v>120</v>
      </c>
      <c r="J60" t="s" s="2">
        <v>31</v>
      </c>
      <c r="K60" t="s" s="2">
        <v>119</v>
      </c>
      <c r="L60" t="s" s="2">
        <v>51</v>
      </c>
      <c r="M60" t="s" s="2">
        <v>53</v>
      </c>
      <c r="N60" t="s" s="2">
        <v>54</v>
      </c>
      <c r="O60" t="s" s="2">
        <v>120</v>
      </c>
      <c r="P60" s="5">
        <v>43191</v>
      </c>
      <c r="Q60" s="5"/>
      <c r="R60" s="5"/>
    </row>
    <row r="61" ht="16" customHeight="1">
      <c r="A61" s="6">
        <v>60</v>
      </c>
      <c r="B61" t="s" s="2">
        <v>327</v>
      </c>
      <c r="C61" s="5">
        <v>43006</v>
      </c>
      <c r="D61" t="s" s="2">
        <v>31</v>
      </c>
      <c r="E61" t="s" s="2">
        <v>484</v>
      </c>
      <c r="F61" t="s" s="2">
        <v>763</v>
      </c>
      <c r="G61" t="s" s="2">
        <v>64</v>
      </c>
      <c r="H61" t="s" s="2">
        <v>65</v>
      </c>
      <c r="I61" t="s" s="2">
        <v>147</v>
      </c>
      <c r="J61" t="s" s="2">
        <v>31</v>
      </c>
      <c r="K61" t="s" s="2">
        <v>119</v>
      </c>
      <c r="L61" t="s" s="2">
        <v>51</v>
      </c>
      <c r="M61" t="s" s="2">
        <v>64</v>
      </c>
      <c r="N61" t="s" s="2">
        <v>65</v>
      </c>
      <c r="O61" t="s" s="2">
        <v>147</v>
      </c>
      <c r="P61" s="5">
        <v>43191</v>
      </c>
      <c r="Q61" s="5"/>
      <c r="R61" s="5"/>
    </row>
    <row r="62" ht="16" customHeight="1">
      <c r="A62" s="6">
        <v>61</v>
      </c>
      <c r="B62" t="s" s="2">
        <v>158</v>
      </c>
      <c r="C62" s="5">
        <v>43040</v>
      </c>
      <c r="D62" t="s" s="2">
        <v>31</v>
      </c>
      <c r="E62" t="s" s="2">
        <v>484</v>
      </c>
      <c r="F62" t="s" s="2">
        <v>763</v>
      </c>
      <c r="G62" t="s" s="2">
        <v>64</v>
      </c>
      <c r="H62" t="s" s="2">
        <v>65</v>
      </c>
      <c r="I62" t="s" s="2">
        <v>147</v>
      </c>
      <c r="J62" t="s" s="2">
        <v>31</v>
      </c>
      <c r="K62" t="s" s="2">
        <v>119</v>
      </c>
      <c r="L62" t="s" s="2">
        <v>51</v>
      </c>
      <c r="M62" t="s" s="2">
        <v>64</v>
      </c>
      <c r="N62" t="s" s="2">
        <v>65</v>
      </c>
      <c r="O62" t="s" s="2">
        <v>147</v>
      </c>
      <c r="P62" s="5">
        <v>43191</v>
      </c>
      <c r="Q62" s="5"/>
      <c r="R62" s="5"/>
    </row>
    <row r="63" ht="16" customHeight="1">
      <c r="A63" s="6">
        <v>62</v>
      </c>
      <c r="B63" t="s" s="2">
        <v>127</v>
      </c>
      <c r="C63" s="5">
        <v>42893</v>
      </c>
      <c r="D63" t="s" s="2">
        <v>31</v>
      </c>
      <c r="E63" t="s" s="2">
        <v>484</v>
      </c>
      <c r="F63" t="s" s="2">
        <v>101</v>
      </c>
      <c r="G63" t="s" s="2">
        <v>53</v>
      </c>
      <c r="H63" t="s" s="2">
        <v>54</v>
      </c>
      <c r="I63" t="s" s="2">
        <v>120</v>
      </c>
      <c r="J63" t="s" s="2">
        <v>31</v>
      </c>
      <c r="K63" t="s" s="2">
        <v>119</v>
      </c>
      <c r="L63" t="s" s="2">
        <v>101</v>
      </c>
      <c r="M63" t="s" s="2">
        <v>53</v>
      </c>
      <c r="N63" t="s" s="2">
        <v>54</v>
      </c>
      <c r="O63" t="s" s="2">
        <v>120</v>
      </c>
      <c r="P63" s="5">
        <v>43191</v>
      </c>
      <c r="Q63" s="5"/>
      <c r="R63" s="5"/>
    </row>
    <row r="64" ht="16" customHeight="1">
      <c r="A64" s="6">
        <v>63</v>
      </c>
      <c r="B64" t="s" s="2">
        <v>164</v>
      </c>
      <c r="C64" s="5">
        <v>42977</v>
      </c>
      <c r="D64" t="s" s="2">
        <v>31</v>
      </c>
      <c r="E64" t="s" s="2">
        <v>484</v>
      </c>
      <c r="F64" t="s" s="2">
        <v>101</v>
      </c>
      <c r="G64" t="s" s="2">
        <v>64</v>
      </c>
      <c r="H64" t="s" s="2">
        <v>65</v>
      </c>
      <c r="I64" t="s" s="2">
        <v>127</v>
      </c>
      <c r="J64" t="s" s="2">
        <v>31</v>
      </c>
      <c r="K64" t="s" s="2">
        <v>119</v>
      </c>
      <c r="L64" t="s" s="2">
        <v>101</v>
      </c>
      <c r="M64" t="s" s="2">
        <v>64</v>
      </c>
      <c r="N64" t="s" s="2">
        <v>65</v>
      </c>
      <c r="O64" t="s" s="2">
        <v>127</v>
      </c>
      <c r="P64" s="5">
        <v>43191</v>
      </c>
      <c r="Q64" s="5"/>
      <c r="R64" s="5"/>
    </row>
    <row r="65" ht="16" customHeight="1">
      <c r="A65" s="6">
        <v>64</v>
      </c>
      <c r="B65" t="s" s="2">
        <v>321</v>
      </c>
      <c r="C65" s="5">
        <v>43047</v>
      </c>
      <c r="D65" t="s" s="2">
        <v>31</v>
      </c>
      <c r="E65" t="s" s="2">
        <v>484</v>
      </c>
      <c r="F65" t="s" s="2">
        <v>101</v>
      </c>
      <c r="G65" t="s" s="2">
        <v>64</v>
      </c>
      <c r="H65" t="s" s="2">
        <v>65</v>
      </c>
      <c r="I65" t="s" s="2">
        <v>127</v>
      </c>
      <c r="J65" t="s" s="2">
        <v>31</v>
      </c>
      <c r="K65" t="s" s="2">
        <v>119</v>
      </c>
      <c r="L65" t="s" s="2">
        <v>101</v>
      </c>
      <c r="M65" t="s" s="2">
        <v>64</v>
      </c>
      <c r="N65" t="s" s="2">
        <v>65</v>
      </c>
      <c r="O65" t="s" s="2">
        <v>127</v>
      </c>
      <c r="P65" s="5">
        <v>43191</v>
      </c>
      <c r="Q65" s="5"/>
      <c r="R65" s="5"/>
    </row>
    <row r="66" ht="16" customHeight="1">
      <c r="A66" s="6">
        <v>65</v>
      </c>
      <c r="B66" t="s" s="2">
        <v>33</v>
      </c>
      <c r="C66" s="5">
        <v>43027</v>
      </c>
      <c r="D66" t="s" s="2">
        <v>31</v>
      </c>
      <c r="E66" t="s" s="2">
        <v>484</v>
      </c>
      <c r="F66" t="s" s="2">
        <v>101</v>
      </c>
      <c r="G66" t="s" s="2">
        <v>64</v>
      </c>
      <c r="H66" t="s" s="2">
        <v>65</v>
      </c>
      <c r="I66" t="s" s="2">
        <v>127</v>
      </c>
      <c r="J66" t="s" s="2">
        <v>31</v>
      </c>
      <c r="K66" t="s" s="2">
        <v>119</v>
      </c>
      <c r="L66" t="s" s="2">
        <v>79</v>
      </c>
      <c r="M66" t="s" s="2">
        <v>53</v>
      </c>
      <c r="N66" t="s" s="2">
        <v>54</v>
      </c>
      <c r="O66" t="s" s="2">
        <v>120</v>
      </c>
      <c r="P66" s="5">
        <v>43191</v>
      </c>
      <c r="Q66" s="5"/>
      <c r="R66" s="5"/>
    </row>
    <row r="67" ht="16" customHeight="1">
      <c r="A67" s="6">
        <v>66</v>
      </c>
      <c r="B67" t="s" s="2">
        <v>102</v>
      </c>
      <c r="C67" s="5">
        <v>43166</v>
      </c>
      <c r="D67" t="s" s="2">
        <v>31</v>
      </c>
      <c r="E67" t="s" s="2">
        <v>484</v>
      </c>
      <c r="F67" t="s" s="2">
        <v>101</v>
      </c>
      <c r="G67" t="s" s="2">
        <v>64</v>
      </c>
      <c r="H67" t="s" s="2">
        <v>65</v>
      </c>
      <c r="I67" t="s" s="2">
        <v>127</v>
      </c>
      <c r="J67" t="s" s="2">
        <v>31</v>
      </c>
      <c r="K67" t="s" s="2">
        <v>119</v>
      </c>
      <c r="L67" t="s" s="2">
        <v>101</v>
      </c>
      <c r="M67" t="s" s="2">
        <v>64</v>
      </c>
      <c r="N67" t="s" s="2">
        <v>65</v>
      </c>
      <c r="O67" t="s" s="2">
        <v>127</v>
      </c>
      <c r="P67" s="5">
        <v>43191</v>
      </c>
      <c r="Q67" s="5"/>
      <c r="R67" s="5"/>
    </row>
    <row r="68" ht="16" customHeight="1">
      <c r="A68" s="6">
        <v>67</v>
      </c>
      <c r="B68" t="s" s="2">
        <v>1214</v>
      </c>
      <c r="C68" s="5">
        <v>43087</v>
      </c>
      <c r="D68" t="s" s="2">
        <v>31</v>
      </c>
      <c r="E68" t="s" s="2">
        <v>813</v>
      </c>
      <c r="F68" t="s" s="2">
        <v>112</v>
      </c>
      <c r="G68" t="s" s="2">
        <v>114</v>
      </c>
      <c r="H68" t="s" s="2">
        <v>65</v>
      </c>
      <c r="I68" t="s" s="2">
        <v>440</v>
      </c>
      <c r="J68" t="s" s="2">
        <v>31</v>
      </c>
      <c r="K68" t="s" s="2">
        <v>119</v>
      </c>
      <c r="L68" t="s" s="2">
        <v>112</v>
      </c>
      <c r="M68" t="s" s="2">
        <v>114</v>
      </c>
      <c r="N68" t="s" s="2">
        <v>65</v>
      </c>
      <c r="O68" t="s" s="2">
        <v>120</v>
      </c>
      <c r="P68" s="5">
        <v>43191</v>
      </c>
      <c r="Q68" s="5"/>
      <c r="R68" s="5"/>
    </row>
    <row r="69" ht="16" customHeight="1">
      <c r="A69" s="6">
        <v>68</v>
      </c>
      <c r="B69" t="s" s="2">
        <v>973</v>
      </c>
      <c r="C69" s="5">
        <v>42670</v>
      </c>
      <c r="D69" t="s" s="2">
        <v>31</v>
      </c>
      <c r="E69" t="s" s="2">
        <v>189</v>
      </c>
      <c r="F69" t="s" s="2">
        <v>763</v>
      </c>
      <c r="G69" t="s" s="2">
        <v>64</v>
      </c>
      <c r="H69" t="s" s="2">
        <v>65</v>
      </c>
      <c r="I69" t="s" s="2">
        <v>641</v>
      </c>
      <c r="J69" t="s" s="2">
        <v>31</v>
      </c>
      <c r="K69" t="s" s="2">
        <v>189</v>
      </c>
      <c r="L69" t="s" s="2">
        <v>1301</v>
      </c>
      <c r="M69" t="s" s="2">
        <v>53</v>
      </c>
      <c r="N69" t="s" s="2">
        <v>54</v>
      </c>
      <c r="O69" t="s" s="2">
        <v>190</v>
      </c>
      <c r="P69" s="5">
        <v>43191</v>
      </c>
      <c r="Q69" s="5"/>
      <c r="R69" s="5"/>
    </row>
    <row r="70" ht="16" customHeight="1">
      <c r="A70" s="6">
        <v>69</v>
      </c>
      <c r="B70" t="s" s="2">
        <v>127</v>
      </c>
      <c r="C70" s="5">
        <v>42893</v>
      </c>
      <c r="D70" t="s" s="2">
        <v>31</v>
      </c>
      <c r="E70" t="s" s="2">
        <v>119</v>
      </c>
      <c r="F70" t="s" s="2">
        <v>101</v>
      </c>
      <c r="G70" t="s" s="2">
        <v>53</v>
      </c>
      <c r="H70" t="s" s="2">
        <v>54</v>
      </c>
      <c r="I70" t="s" s="2">
        <v>120</v>
      </c>
      <c r="J70" t="s" s="2">
        <v>31</v>
      </c>
      <c r="K70" t="s" s="2">
        <v>827</v>
      </c>
      <c r="L70" s="5"/>
      <c r="M70" t="s" s="2">
        <v>34</v>
      </c>
      <c r="N70" t="s" s="2">
        <v>35</v>
      </c>
      <c r="O70" t="s" s="2">
        <v>36</v>
      </c>
      <c r="P70" s="5">
        <v>43221</v>
      </c>
      <c r="Q70" s="5"/>
      <c r="R70" s="5"/>
    </row>
    <row r="71" ht="16" customHeight="1">
      <c r="A71" s="6">
        <v>70</v>
      </c>
      <c r="B71" t="s" s="2">
        <v>1119</v>
      </c>
      <c r="C71" s="5">
        <v>43155</v>
      </c>
      <c r="D71" t="s" s="2">
        <v>31</v>
      </c>
      <c r="E71" t="s" s="2">
        <v>937</v>
      </c>
      <c r="F71" t="s" s="2">
        <v>699</v>
      </c>
      <c r="G71" t="s" s="2">
        <v>64</v>
      </c>
      <c r="H71" t="s" s="2">
        <v>65</v>
      </c>
      <c r="I71" t="s" s="2">
        <v>52</v>
      </c>
      <c r="J71" t="s" s="2">
        <v>31</v>
      </c>
      <c r="K71" t="s" s="2">
        <v>366</v>
      </c>
      <c r="L71" s="5"/>
      <c r="M71" s="5"/>
      <c r="N71" t="s" s="2">
        <v>65</v>
      </c>
      <c r="O71" t="s" s="2">
        <v>374</v>
      </c>
      <c r="P71" s="5">
        <v>43221</v>
      </c>
      <c r="Q71" s="5"/>
      <c r="R71" s="5"/>
    </row>
    <row r="72" ht="16" customHeight="1">
      <c r="A72" s="6">
        <v>71</v>
      </c>
      <c r="B72" t="s" s="2">
        <v>321</v>
      </c>
      <c r="C72" s="5">
        <v>43047</v>
      </c>
      <c r="D72" t="s" s="2">
        <v>31</v>
      </c>
      <c r="E72" t="s" s="2">
        <v>119</v>
      </c>
      <c r="F72" t="s" s="2">
        <v>101</v>
      </c>
      <c r="G72" t="s" s="2">
        <v>64</v>
      </c>
      <c r="H72" t="s" s="2">
        <v>65</v>
      </c>
      <c r="I72" t="s" s="2">
        <v>127</v>
      </c>
      <c r="J72" t="s" s="2">
        <v>31</v>
      </c>
      <c r="K72" t="s" s="2">
        <v>119</v>
      </c>
      <c r="L72" t="s" s="2">
        <v>101</v>
      </c>
      <c r="M72" t="s" s="2">
        <v>53</v>
      </c>
      <c r="N72" t="s" s="2">
        <v>54</v>
      </c>
      <c r="O72" t="s" s="2">
        <v>120</v>
      </c>
      <c r="P72" s="5">
        <v>43221</v>
      </c>
      <c r="Q72" s="5"/>
      <c r="R72" s="5"/>
    </row>
    <row r="73" ht="16" customHeight="1">
      <c r="A73" s="6">
        <v>72</v>
      </c>
      <c r="B73" t="s" s="2">
        <v>164</v>
      </c>
      <c r="C73" s="5">
        <v>42977</v>
      </c>
      <c r="D73" t="s" s="2">
        <v>31</v>
      </c>
      <c r="E73" t="s" s="2">
        <v>119</v>
      </c>
      <c r="F73" t="s" s="2">
        <v>101</v>
      </c>
      <c r="G73" t="s" s="2">
        <v>64</v>
      </c>
      <c r="H73" t="s" s="2">
        <v>65</v>
      </c>
      <c r="I73" t="s" s="2">
        <v>127</v>
      </c>
      <c r="J73" t="s" s="2">
        <v>31</v>
      </c>
      <c r="K73" t="s" s="2">
        <v>119</v>
      </c>
      <c r="L73" t="s" s="2">
        <v>101</v>
      </c>
      <c r="M73" t="s" s="2">
        <v>64</v>
      </c>
      <c r="N73" t="s" s="2">
        <v>65</v>
      </c>
      <c r="O73" t="s" s="2">
        <v>321</v>
      </c>
      <c r="P73" s="5">
        <v>43221</v>
      </c>
      <c r="Q73" s="5"/>
      <c r="R73" s="5"/>
    </row>
    <row r="74" ht="16" customHeight="1">
      <c r="A74" s="6">
        <v>73</v>
      </c>
      <c r="B74" t="s" s="2">
        <v>102</v>
      </c>
      <c r="C74" s="5">
        <v>43166</v>
      </c>
      <c r="D74" t="s" s="2">
        <v>31</v>
      </c>
      <c r="E74" t="s" s="2">
        <v>119</v>
      </c>
      <c r="F74" t="s" s="2">
        <v>101</v>
      </c>
      <c r="G74" t="s" s="2">
        <v>64</v>
      </c>
      <c r="H74" t="s" s="2">
        <v>65</v>
      </c>
      <c r="I74" t="s" s="2">
        <v>127</v>
      </c>
      <c r="J74" t="s" s="2">
        <v>31</v>
      </c>
      <c r="K74" t="s" s="2">
        <v>119</v>
      </c>
      <c r="L74" t="s" s="2">
        <v>101</v>
      </c>
      <c r="M74" t="s" s="2">
        <v>64</v>
      </c>
      <c r="N74" t="s" s="2">
        <v>65</v>
      </c>
      <c r="O74" t="s" s="2">
        <v>321</v>
      </c>
      <c r="P74" s="5">
        <v>43221</v>
      </c>
      <c r="Q74" s="5"/>
      <c r="R74" s="5"/>
    </row>
    <row r="75" ht="16" customHeight="1">
      <c r="A75" s="6">
        <v>74</v>
      </c>
      <c r="B75" t="s" s="2">
        <v>1119</v>
      </c>
      <c r="C75" s="5">
        <v>43155</v>
      </c>
      <c r="D75" t="s" s="2">
        <v>31</v>
      </c>
      <c r="E75" t="s" s="2">
        <v>937</v>
      </c>
      <c r="F75" s="5"/>
      <c r="G75" t="s" s="2">
        <v>64</v>
      </c>
      <c r="H75" t="s" s="2">
        <v>65</v>
      </c>
      <c r="I75" s="5"/>
      <c r="J75" t="s" s="2">
        <v>31</v>
      </c>
      <c r="K75" t="s" s="2">
        <v>366</v>
      </c>
      <c r="L75" t="s" s="2">
        <v>101</v>
      </c>
      <c r="M75" s="5"/>
      <c r="N75" t="s" s="2">
        <v>65</v>
      </c>
      <c r="O75" t="s" s="2">
        <v>374</v>
      </c>
      <c r="P75" s="5">
        <v>43221</v>
      </c>
      <c r="Q75" s="5"/>
      <c r="R75" s="63"/>
    </row>
    <row r="76" ht="16" customHeight="1">
      <c r="A76" s="6">
        <v>75</v>
      </c>
      <c r="B76" t="s" s="2">
        <v>243</v>
      </c>
      <c r="C76" s="5">
        <v>42916</v>
      </c>
      <c r="D76" t="s" s="2">
        <v>31</v>
      </c>
      <c r="E76" t="s" s="2">
        <v>189</v>
      </c>
      <c r="F76" t="s" s="2">
        <v>101</v>
      </c>
      <c r="G76" t="s" s="2">
        <v>53</v>
      </c>
      <c r="H76" t="s" s="2">
        <v>54</v>
      </c>
      <c r="I76" t="s" s="2">
        <v>190</v>
      </c>
      <c r="J76" t="s" s="2">
        <v>31</v>
      </c>
      <c r="K76" t="s" s="2">
        <v>242</v>
      </c>
      <c r="L76" s="5"/>
      <c r="M76" t="s" s="2">
        <v>34</v>
      </c>
      <c r="N76" t="s" s="2">
        <v>35</v>
      </c>
      <c r="O76" t="s" s="2">
        <v>36</v>
      </c>
      <c r="P76" s="5">
        <v>43252</v>
      </c>
      <c r="Q76" s="5"/>
      <c r="R76" s="63"/>
    </row>
    <row r="77" ht="16" customHeight="1">
      <c r="A77" s="6">
        <v>76</v>
      </c>
      <c r="B77" t="s" s="2">
        <v>250</v>
      </c>
      <c r="C77" s="5">
        <v>43198</v>
      </c>
      <c r="D77" t="s" s="2">
        <v>31</v>
      </c>
      <c r="E77" t="s" s="2">
        <v>189</v>
      </c>
      <c r="F77" t="s" s="2">
        <v>101</v>
      </c>
      <c r="G77" t="s" s="2">
        <v>64</v>
      </c>
      <c r="H77" t="s" s="2">
        <v>65</v>
      </c>
      <c r="I77" t="s" s="2">
        <v>243</v>
      </c>
      <c r="J77" t="s" s="2">
        <v>31</v>
      </c>
      <c r="K77" t="s" s="2">
        <v>242</v>
      </c>
      <c r="L77" s="6">
        <v>58</v>
      </c>
      <c r="M77" t="s" s="2">
        <v>53</v>
      </c>
      <c r="N77" t="s" s="2">
        <v>54</v>
      </c>
      <c r="O77" t="s" s="2">
        <v>243</v>
      </c>
      <c r="P77" s="5">
        <v>43252</v>
      </c>
      <c r="Q77" s="5"/>
      <c r="R77" s="63"/>
    </row>
    <row r="78" ht="16" customHeight="1">
      <c r="A78" s="6">
        <v>77</v>
      </c>
      <c r="B78" t="s" s="2">
        <v>265</v>
      </c>
      <c r="C78" s="5">
        <v>43231</v>
      </c>
      <c r="D78" t="s" s="2">
        <v>31</v>
      </c>
      <c r="E78" t="s" s="2">
        <v>189</v>
      </c>
      <c r="F78" t="s" s="2">
        <v>101</v>
      </c>
      <c r="G78" t="s" s="2">
        <v>64</v>
      </c>
      <c r="H78" t="s" s="2">
        <v>65</v>
      </c>
      <c r="I78" t="s" s="2">
        <v>243</v>
      </c>
      <c r="J78" t="s" s="2">
        <v>31</v>
      </c>
      <c r="K78" t="s" s="2">
        <v>242</v>
      </c>
      <c r="L78" s="6">
        <v>58</v>
      </c>
      <c r="M78" t="s" s="2">
        <v>64</v>
      </c>
      <c r="N78" t="s" s="2">
        <v>65</v>
      </c>
      <c r="O78" t="s" s="2">
        <v>250</v>
      </c>
      <c r="P78" s="5">
        <v>43252</v>
      </c>
      <c r="Q78" s="5"/>
      <c r="R78" s="63"/>
    </row>
    <row r="79" ht="16" customHeight="1">
      <c r="A79" s="6">
        <v>78</v>
      </c>
      <c r="B79" t="s" s="2">
        <v>225</v>
      </c>
      <c r="C79" s="5">
        <v>43045</v>
      </c>
      <c r="D79" t="s" s="2">
        <v>31</v>
      </c>
      <c r="E79" t="s" s="2">
        <v>189</v>
      </c>
      <c r="F79" t="s" s="2">
        <v>101</v>
      </c>
      <c r="G79" t="s" s="2">
        <v>64</v>
      </c>
      <c r="H79" t="s" s="2">
        <v>65</v>
      </c>
      <c r="I79" t="s" s="2">
        <v>243</v>
      </c>
      <c r="J79" t="s" s="2">
        <v>31</v>
      </c>
      <c r="K79" t="s" s="2">
        <v>189</v>
      </c>
      <c r="L79" t="s" s="2">
        <v>101</v>
      </c>
      <c r="M79" t="s" s="2">
        <v>53</v>
      </c>
      <c r="N79" t="s" s="2">
        <v>54</v>
      </c>
      <c r="O79" t="s" s="2">
        <v>190</v>
      </c>
      <c r="P79" s="5">
        <v>43252</v>
      </c>
      <c r="Q79" s="5"/>
      <c r="R79" s="63"/>
    </row>
    <row r="80" ht="16" customHeight="1">
      <c r="A80" s="6">
        <v>79</v>
      </c>
      <c r="B80" t="s" s="2">
        <v>231</v>
      </c>
      <c r="C80" s="5">
        <v>43171</v>
      </c>
      <c r="D80" t="s" s="2">
        <v>31</v>
      </c>
      <c r="E80" t="s" s="2">
        <v>189</v>
      </c>
      <c r="F80" t="s" s="2">
        <v>101</v>
      </c>
      <c r="G80" t="s" s="2">
        <v>64</v>
      </c>
      <c r="H80" t="s" s="2">
        <v>65</v>
      </c>
      <c r="I80" t="s" s="2">
        <v>243</v>
      </c>
      <c r="J80" t="s" s="2">
        <v>31</v>
      </c>
      <c r="K80" t="s" s="2">
        <v>189</v>
      </c>
      <c r="L80" t="s" s="2">
        <v>101</v>
      </c>
      <c r="M80" t="s" s="2">
        <v>64</v>
      </c>
      <c r="N80" t="s" s="2">
        <v>65</v>
      </c>
      <c r="O80" t="s" s="2">
        <v>225</v>
      </c>
      <c r="P80" s="5">
        <v>43252</v>
      </c>
      <c r="Q80" s="5"/>
      <c r="R80" s="63"/>
    </row>
    <row r="81" ht="16" customHeight="1">
      <c r="A81" s="6">
        <v>80</v>
      </c>
      <c r="B81" t="s" s="2">
        <v>196</v>
      </c>
      <c r="C81" s="5">
        <v>42974</v>
      </c>
      <c r="D81" t="s" s="2">
        <v>31</v>
      </c>
      <c r="E81" t="s" s="2">
        <v>189</v>
      </c>
      <c r="F81" t="s" s="2">
        <v>51</v>
      </c>
      <c r="G81" t="s" s="2">
        <v>64</v>
      </c>
      <c r="H81" t="s" s="2">
        <v>65</v>
      </c>
      <c r="I81" t="s" s="2">
        <v>290</v>
      </c>
      <c r="J81" t="s" s="2">
        <v>31</v>
      </c>
      <c r="K81" t="s" s="2">
        <v>189</v>
      </c>
      <c r="L81" t="s" s="2">
        <v>79</v>
      </c>
      <c r="M81" t="s" s="2">
        <v>53</v>
      </c>
      <c r="N81" t="s" s="2">
        <v>54</v>
      </c>
      <c r="O81" t="s" s="2">
        <v>190</v>
      </c>
      <c r="P81" s="5">
        <v>43252</v>
      </c>
      <c r="Q81" s="5"/>
      <c r="R81" s="63"/>
    </row>
    <row r="82" ht="16" customHeight="1">
      <c r="A82" s="6">
        <v>81</v>
      </c>
      <c r="B82" t="s" s="2">
        <v>973</v>
      </c>
      <c r="C82" s="5">
        <v>42670</v>
      </c>
      <c r="D82" t="s" s="2">
        <v>31</v>
      </c>
      <c r="E82" t="s" s="2">
        <v>189</v>
      </c>
      <c r="F82" t="s" s="2">
        <v>1301</v>
      </c>
      <c r="G82" t="s" s="2">
        <v>53</v>
      </c>
      <c r="H82" t="s" s="2">
        <v>54</v>
      </c>
      <c r="I82" t="s" s="2">
        <v>190</v>
      </c>
      <c r="J82" t="s" s="2">
        <v>31</v>
      </c>
      <c r="K82" t="s" s="2">
        <v>189</v>
      </c>
      <c r="L82" t="s" s="2">
        <v>79</v>
      </c>
      <c r="M82" t="s" s="2">
        <v>64</v>
      </c>
      <c r="N82" t="s" s="2">
        <v>65</v>
      </c>
      <c r="O82" t="s" s="2">
        <v>196</v>
      </c>
      <c r="P82" s="5">
        <v>43252</v>
      </c>
      <c r="Q82" s="5"/>
      <c r="R82" s="63"/>
    </row>
    <row r="83" ht="16" customHeight="1">
      <c r="A83" s="6">
        <v>82</v>
      </c>
      <c r="B83" t="s" s="2">
        <v>1092</v>
      </c>
      <c r="C83" s="5">
        <v>43237</v>
      </c>
      <c r="D83" t="s" s="2">
        <v>31</v>
      </c>
      <c r="E83" t="s" s="2">
        <v>189</v>
      </c>
      <c r="F83" t="s" s="2">
        <v>101</v>
      </c>
      <c r="G83" t="s" s="2">
        <v>64</v>
      </c>
      <c r="H83" t="s" s="2">
        <v>65</v>
      </c>
      <c r="I83" t="s" s="2">
        <v>243</v>
      </c>
      <c r="J83" t="s" s="2">
        <v>31</v>
      </c>
      <c r="K83" t="s" s="2">
        <v>189</v>
      </c>
      <c r="L83" t="s" s="2">
        <v>51</v>
      </c>
      <c r="M83" t="s" s="2">
        <v>64</v>
      </c>
      <c r="N83" t="s" s="2">
        <v>65</v>
      </c>
      <c r="O83" t="s" s="2">
        <v>290</v>
      </c>
      <c r="P83" s="5">
        <v>43252</v>
      </c>
      <c r="Q83" s="5"/>
      <c r="R83" s="63"/>
    </row>
    <row r="84" ht="16" customHeight="1">
      <c r="A84" s="6">
        <v>83</v>
      </c>
      <c r="B84" t="s" s="2">
        <v>80</v>
      </c>
      <c r="C84" s="5">
        <v>42955</v>
      </c>
      <c r="D84" t="s" s="2">
        <v>31</v>
      </c>
      <c r="E84" t="s" s="2">
        <v>827</v>
      </c>
      <c r="F84" s="6">
        <v>58</v>
      </c>
      <c r="G84" t="s" s="2">
        <v>64</v>
      </c>
      <c r="H84" t="s" s="2">
        <v>65</v>
      </c>
      <c r="I84" t="s" s="2">
        <v>694</v>
      </c>
      <c r="J84" t="s" s="2">
        <v>31</v>
      </c>
      <c r="K84" t="s" s="2">
        <v>827</v>
      </c>
      <c r="L84" t="s" s="2">
        <v>101</v>
      </c>
      <c r="M84" t="s" s="2">
        <v>53</v>
      </c>
      <c r="N84" t="s" s="2">
        <v>54</v>
      </c>
      <c r="O84" t="s" s="2">
        <v>127</v>
      </c>
      <c r="P84" s="5">
        <v>43252</v>
      </c>
      <c r="Q84" s="5"/>
      <c r="R84" s="63"/>
    </row>
    <row r="85" ht="16" customHeight="1">
      <c r="A85" s="6">
        <v>84</v>
      </c>
      <c r="B85" t="s" s="2">
        <v>265</v>
      </c>
      <c r="C85" s="5">
        <v>43231</v>
      </c>
      <c r="D85" t="s" s="2">
        <v>31</v>
      </c>
      <c r="E85" t="s" s="2">
        <v>242</v>
      </c>
      <c r="F85" t="s" s="2">
        <v>51</v>
      </c>
      <c r="G85" t="s" s="2">
        <v>64</v>
      </c>
      <c r="H85" t="s" s="2">
        <v>65</v>
      </c>
      <c r="I85" t="s" s="2">
        <v>250</v>
      </c>
      <c r="J85" t="s" s="2">
        <v>31</v>
      </c>
      <c r="K85" t="s" s="2">
        <v>242</v>
      </c>
      <c r="L85" t="s" s="2">
        <v>101</v>
      </c>
      <c r="M85" t="s" s="2">
        <v>53</v>
      </c>
      <c r="N85" t="s" s="2">
        <v>54</v>
      </c>
      <c r="O85" t="s" s="2">
        <v>243</v>
      </c>
      <c r="P85" s="5">
        <v>43282</v>
      </c>
      <c r="Q85" s="5"/>
      <c r="R85" s="63"/>
    </row>
    <row r="86" ht="16" customHeight="1">
      <c r="A86" s="6">
        <v>85</v>
      </c>
      <c r="B86" t="s" s="2">
        <v>272</v>
      </c>
      <c r="C86" s="5">
        <v>43260</v>
      </c>
      <c r="D86" t="s" s="2">
        <v>31</v>
      </c>
      <c r="E86" t="s" s="2">
        <v>242</v>
      </c>
      <c r="F86" t="s" s="2">
        <v>51</v>
      </c>
      <c r="G86" t="s" s="2">
        <v>64</v>
      </c>
      <c r="H86" t="s" s="2">
        <v>65</v>
      </c>
      <c r="I86" t="s" s="2">
        <v>250</v>
      </c>
      <c r="J86" t="s" s="2">
        <v>31</v>
      </c>
      <c r="K86" t="s" s="2">
        <v>242</v>
      </c>
      <c r="L86" t="s" s="2">
        <v>101</v>
      </c>
      <c r="M86" t="s" s="2">
        <v>64</v>
      </c>
      <c r="N86" t="s" s="2">
        <v>65</v>
      </c>
      <c r="O86" t="s" s="2">
        <v>265</v>
      </c>
      <c r="P86" s="5">
        <v>43282</v>
      </c>
      <c r="Q86" s="5"/>
      <c r="R86" s="63"/>
    </row>
    <row r="87" ht="16" customHeight="1">
      <c r="A87" s="6">
        <v>86</v>
      </c>
      <c r="B87" t="s" s="2">
        <v>694</v>
      </c>
      <c r="C87" s="5">
        <v>42671</v>
      </c>
      <c r="D87" t="s" s="2">
        <v>31</v>
      </c>
      <c r="E87" t="s" s="2">
        <v>827</v>
      </c>
      <c r="F87" t="s" s="2">
        <v>79</v>
      </c>
      <c r="G87" t="s" s="2">
        <v>53</v>
      </c>
      <c r="H87" t="s" s="2">
        <v>54</v>
      </c>
      <c r="I87" t="s" s="2">
        <v>127</v>
      </c>
      <c r="J87" t="s" s="2">
        <v>31</v>
      </c>
      <c r="K87" t="s" s="2">
        <v>827</v>
      </c>
      <c r="L87" t="s" s="2">
        <v>101</v>
      </c>
      <c r="M87" t="s" s="2">
        <v>64</v>
      </c>
      <c r="N87" t="s" s="2">
        <v>65</v>
      </c>
      <c r="O87" t="s" s="2">
        <v>80</v>
      </c>
      <c r="P87" s="5">
        <v>43282</v>
      </c>
      <c r="Q87" s="5"/>
      <c r="R87" s="63"/>
    </row>
    <row r="88" ht="16" customHeight="1">
      <c r="A88" s="6">
        <v>87</v>
      </c>
      <c r="B88" t="s" s="2">
        <v>1148</v>
      </c>
      <c r="C88" s="5">
        <v>43191</v>
      </c>
      <c r="D88" t="s" s="2">
        <v>31</v>
      </c>
      <c r="E88" t="s" s="2">
        <v>189</v>
      </c>
      <c r="F88" s="5"/>
      <c r="G88" t="s" s="2">
        <v>1299</v>
      </c>
      <c r="H88" t="s" s="2">
        <v>65</v>
      </c>
      <c r="I88" t="s" s="2">
        <v>190</v>
      </c>
      <c r="J88" t="s" s="2">
        <v>31</v>
      </c>
      <c r="K88" t="s" s="2">
        <v>189</v>
      </c>
      <c r="L88" t="s" s="2">
        <v>79</v>
      </c>
      <c r="M88" t="s" s="2">
        <v>64</v>
      </c>
      <c r="N88" t="s" s="2">
        <v>65</v>
      </c>
      <c r="O88" t="s" s="2">
        <v>196</v>
      </c>
      <c r="P88" s="5">
        <v>43282</v>
      </c>
      <c r="Q88" s="5"/>
      <c r="R88" s="63"/>
    </row>
    <row r="89" ht="16" customHeight="1">
      <c r="A89" s="6">
        <v>88</v>
      </c>
      <c r="B89" t="s" s="2">
        <v>290</v>
      </c>
      <c r="C89" s="5">
        <v>42741</v>
      </c>
      <c r="D89" t="s" s="2">
        <v>31</v>
      </c>
      <c r="E89" t="s" s="2">
        <v>189</v>
      </c>
      <c r="F89" t="s" s="2">
        <v>51</v>
      </c>
      <c r="G89" t="s" s="2">
        <v>53</v>
      </c>
      <c r="H89" t="s" s="2">
        <v>54</v>
      </c>
      <c r="I89" t="s" s="2">
        <v>190</v>
      </c>
      <c r="J89" t="s" s="2">
        <v>31</v>
      </c>
      <c r="K89" t="s" s="2">
        <v>289</v>
      </c>
      <c r="L89" s="5"/>
      <c r="M89" t="s" s="2">
        <v>34</v>
      </c>
      <c r="N89" t="s" s="2">
        <v>35</v>
      </c>
      <c r="O89" t="s" s="2">
        <v>36</v>
      </c>
      <c r="P89" s="5">
        <v>43313</v>
      </c>
      <c r="Q89" s="5"/>
      <c r="R89" s="63"/>
    </row>
    <row r="90" ht="16" customHeight="1">
      <c r="A90" s="6">
        <v>89</v>
      </c>
      <c r="B90" t="s" s="2">
        <v>297</v>
      </c>
      <c r="C90" s="5">
        <v>43190</v>
      </c>
      <c r="D90" t="s" s="2">
        <v>31</v>
      </c>
      <c r="E90" t="s" s="2">
        <v>189</v>
      </c>
      <c r="F90" t="s" s="2">
        <v>51</v>
      </c>
      <c r="G90" t="s" s="2">
        <v>64</v>
      </c>
      <c r="H90" t="s" s="2">
        <v>65</v>
      </c>
      <c r="I90" t="s" s="2">
        <v>290</v>
      </c>
      <c r="J90" t="s" s="2">
        <v>31</v>
      </c>
      <c r="K90" t="s" s="2">
        <v>289</v>
      </c>
      <c r="L90" s="6">
        <v>58</v>
      </c>
      <c r="M90" t="s" s="2">
        <v>53</v>
      </c>
      <c r="N90" t="s" s="2">
        <v>54</v>
      </c>
      <c r="O90" t="s" s="2">
        <v>290</v>
      </c>
      <c r="P90" s="5">
        <v>43313</v>
      </c>
      <c r="Q90" s="5"/>
      <c r="R90" s="63"/>
    </row>
    <row r="91" ht="16" customHeight="1">
      <c r="A91" s="6">
        <v>90</v>
      </c>
      <c r="B91" t="s" s="2">
        <v>303</v>
      </c>
      <c r="C91" s="5">
        <v>43302</v>
      </c>
      <c r="D91" t="s" s="2">
        <v>31</v>
      </c>
      <c r="E91" t="s" s="2">
        <v>189</v>
      </c>
      <c r="F91" t="s" s="2">
        <v>51</v>
      </c>
      <c r="G91" t="s" s="2">
        <v>64</v>
      </c>
      <c r="H91" t="s" s="2">
        <v>65</v>
      </c>
      <c r="I91" t="s" s="2">
        <v>290</v>
      </c>
      <c r="J91" t="s" s="2">
        <v>31</v>
      </c>
      <c r="K91" t="s" s="2">
        <v>289</v>
      </c>
      <c r="L91" s="6">
        <v>58</v>
      </c>
      <c r="M91" t="s" s="2">
        <v>64</v>
      </c>
      <c r="N91" t="s" s="2">
        <v>65</v>
      </c>
      <c r="O91" t="s" s="2">
        <v>297</v>
      </c>
      <c r="P91" s="5">
        <v>43313</v>
      </c>
      <c r="Q91" s="5"/>
      <c r="R91" s="63"/>
    </row>
    <row r="92" ht="16" customHeight="1">
      <c r="A92" s="6">
        <v>91</v>
      </c>
      <c r="B92" t="s" s="2">
        <v>1193</v>
      </c>
      <c r="C92" s="5">
        <v>43066</v>
      </c>
      <c r="D92" t="s" s="2">
        <v>31</v>
      </c>
      <c r="E92" t="s" s="2">
        <v>189</v>
      </c>
      <c r="F92" t="s" s="2">
        <v>51</v>
      </c>
      <c r="G92" t="s" s="2">
        <v>64</v>
      </c>
      <c r="H92" t="s" s="2">
        <v>65</v>
      </c>
      <c r="I92" t="s" s="2">
        <v>290</v>
      </c>
      <c r="J92" t="s" s="2">
        <v>31</v>
      </c>
      <c r="K92" t="s" s="2">
        <v>189</v>
      </c>
      <c r="L92" t="s" s="2">
        <v>51</v>
      </c>
      <c r="M92" t="s" s="2">
        <v>53</v>
      </c>
      <c r="N92" t="s" s="2">
        <v>54</v>
      </c>
      <c r="O92" t="s" s="2">
        <v>190</v>
      </c>
      <c r="P92" s="5">
        <v>43313</v>
      </c>
      <c r="Q92" s="5"/>
      <c r="R92" s="63"/>
    </row>
    <row r="93" ht="16" customHeight="1">
      <c r="A93" s="6">
        <v>92</v>
      </c>
      <c r="B93" t="s" s="2">
        <v>215</v>
      </c>
      <c r="C93" s="5">
        <v>43031</v>
      </c>
      <c r="D93" t="s" s="2">
        <v>31</v>
      </c>
      <c r="E93" t="s" s="2">
        <v>189</v>
      </c>
      <c r="F93" t="s" s="2">
        <v>51</v>
      </c>
      <c r="G93" t="s" s="2">
        <v>64</v>
      </c>
      <c r="H93" t="s" s="2">
        <v>65</v>
      </c>
      <c r="I93" t="s" s="2">
        <v>290</v>
      </c>
      <c r="J93" t="s" s="2">
        <v>31</v>
      </c>
      <c r="K93" t="s" s="2">
        <v>189</v>
      </c>
      <c r="L93" t="s" s="2">
        <v>51</v>
      </c>
      <c r="M93" t="s" s="2">
        <v>64</v>
      </c>
      <c r="N93" t="s" s="2">
        <v>65</v>
      </c>
      <c r="O93" t="s" s="2">
        <v>1193</v>
      </c>
      <c r="P93" s="5">
        <v>43313</v>
      </c>
      <c r="Q93" s="5"/>
      <c r="R93" s="63"/>
    </row>
    <row r="94" ht="16" customHeight="1">
      <c r="A94" s="6">
        <v>93</v>
      </c>
      <c r="B94" t="s" s="2">
        <v>209</v>
      </c>
      <c r="C94" s="5">
        <v>43282</v>
      </c>
      <c r="D94" t="s" s="2">
        <v>31</v>
      </c>
      <c r="E94" t="s" s="2">
        <v>189</v>
      </c>
      <c r="F94" t="s" s="2">
        <v>51</v>
      </c>
      <c r="G94" t="s" s="2">
        <v>64</v>
      </c>
      <c r="H94" t="s" s="2">
        <v>65</v>
      </c>
      <c r="I94" t="s" s="2">
        <v>290</v>
      </c>
      <c r="J94" t="s" s="2">
        <v>31</v>
      </c>
      <c r="K94" t="s" s="2">
        <v>189</v>
      </c>
      <c r="L94" t="s" s="2">
        <v>51</v>
      </c>
      <c r="M94" t="s" s="2">
        <v>64</v>
      </c>
      <c r="N94" t="s" s="2">
        <v>65</v>
      </c>
      <c r="O94" t="s" s="2">
        <v>1193</v>
      </c>
      <c r="P94" s="5">
        <v>43313</v>
      </c>
      <c r="Q94" s="5"/>
      <c r="R94" s="63"/>
    </row>
    <row r="95" ht="16" customHeight="1">
      <c r="A95" s="6">
        <v>94</v>
      </c>
      <c r="B95" t="s" s="2">
        <v>1134</v>
      </c>
      <c r="C95" s="5">
        <v>43165</v>
      </c>
      <c r="D95" t="s" s="2">
        <v>31</v>
      </c>
      <c r="E95" t="s" s="2">
        <v>827</v>
      </c>
      <c r="F95" t="s" s="2">
        <v>51</v>
      </c>
      <c r="G95" t="s" s="2">
        <v>64</v>
      </c>
      <c r="H95" t="s" s="2">
        <v>65</v>
      </c>
      <c r="I95" t="s" s="2">
        <v>52</v>
      </c>
      <c r="J95" t="s" s="2">
        <v>31</v>
      </c>
      <c r="K95" t="s" s="2">
        <v>827</v>
      </c>
      <c r="L95" t="s" s="2">
        <v>79</v>
      </c>
      <c r="M95" t="s" s="2">
        <v>53</v>
      </c>
      <c r="N95" t="s" s="2">
        <v>54</v>
      </c>
      <c r="O95" t="s" s="2">
        <v>127</v>
      </c>
      <c r="P95" s="5">
        <v>43313</v>
      </c>
      <c r="Q95" s="5"/>
      <c r="R95" s="63"/>
    </row>
    <row r="96" ht="16" customHeight="1">
      <c r="A96" s="6">
        <v>95</v>
      </c>
      <c r="B96" t="s" s="2">
        <v>1280</v>
      </c>
      <c r="C96" s="5">
        <v>43243</v>
      </c>
      <c r="D96" t="s" s="2">
        <v>31</v>
      </c>
      <c r="E96" t="s" s="2">
        <v>119</v>
      </c>
      <c r="F96" t="s" s="2">
        <v>101</v>
      </c>
      <c r="G96" t="s" s="2">
        <v>64</v>
      </c>
      <c r="H96" t="s" s="2">
        <v>65</v>
      </c>
      <c r="I96" t="s" s="2">
        <v>321</v>
      </c>
      <c r="J96" t="s" s="2">
        <v>31</v>
      </c>
      <c r="K96" t="s" s="2">
        <v>119</v>
      </c>
      <c r="L96" t="s" s="2">
        <v>79</v>
      </c>
      <c r="M96" t="s" s="2">
        <v>64</v>
      </c>
      <c r="N96" t="s" s="2">
        <v>65</v>
      </c>
      <c r="O96" t="s" s="2">
        <v>33</v>
      </c>
      <c r="P96" s="5">
        <v>43313</v>
      </c>
      <c r="Q96" s="5"/>
      <c r="R96" s="63"/>
    </row>
    <row r="97" ht="16" customHeight="1">
      <c r="A97" s="6">
        <v>96</v>
      </c>
      <c r="B97" t="s" s="2">
        <v>174</v>
      </c>
      <c r="C97" s="5">
        <v>43254</v>
      </c>
      <c r="D97" t="s" s="2">
        <v>31</v>
      </c>
      <c r="E97" t="s" s="2">
        <v>119</v>
      </c>
      <c r="F97" t="s" s="2">
        <v>101</v>
      </c>
      <c r="G97" t="s" s="2">
        <v>64</v>
      </c>
      <c r="H97" t="s" s="2">
        <v>65</v>
      </c>
      <c r="I97" t="s" s="2">
        <v>321</v>
      </c>
      <c r="J97" t="s" s="2">
        <v>31</v>
      </c>
      <c r="K97" t="s" s="2">
        <v>119</v>
      </c>
      <c r="L97" t="s" s="2">
        <v>79</v>
      </c>
      <c r="M97" t="s" s="2">
        <v>64</v>
      </c>
      <c r="N97" t="s" s="2">
        <v>65</v>
      </c>
      <c r="O97" t="s" s="2">
        <v>33</v>
      </c>
      <c r="P97" s="5">
        <v>43313</v>
      </c>
      <c r="Q97" s="5"/>
      <c r="R97" s="63"/>
    </row>
    <row r="98" ht="16" customHeight="1">
      <c r="A98" s="6">
        <v>97</v>
      </c>
      <c r="B98" t="s" s="2">
        <v>164</v>
      </c>
      <c r="C98" s="5">
        <v>42977</v>
      </c>
      <c r="D98" t="s" s="2">
        <v>31</v>
      </c>
      <c r="E98" t="s" s="2">
        <v>119</v>
      </c>
      <c r="F98" t="s" s="2">
        <v>101</v>
      </c>
      <c r="G98" t="s" s="2">
        <v>64</v>
      </c>
      <c r="H98" t="s" s="2">
        <v>65</v>
      </c>
      <c r="I98" t="s" s="2">
        <v>321</v>
      </c>
      <c r="J98" t="s" s="2">
        <v>31</v>
      </c>
      <c r="K98" t="s" s="2">
        <v>119</v>
      </c>
      <c r="L98" t="s" s="2">
        <v>51</v>
      </c>
      <c r="M98" t="s" s="2">
        <v>64</v>
      </c>
      <c r="N98" t="s" s="2">
        <v>65</v>
      </c>
      <c r="O98" t="s" s="2">
        <v>147</v>
      </c>
      <c r="P98" s="5">
        <v>43313</v>
      </c>
      <c r="Q98" s="5"/>
      <c r="R98" s="63"/>
    </row>
    <row r="99" ht="16" customHeight="1">
      <c r="A99" s="6">
        <v>98</v>
      </c>
      <c r="B99" t="s" s="2">
        <v>153</v>
      </c>
      <c r="C99" s="5">
        <v>43151</v>
      </c>
      <c r="D99" t="s" s="2">
        <v>31</v>
      </c>
      <c r="E99" t="s" s="2">
        <v>119</v>
      </c>
      <c r="F99" t="s" s="2">
        <v>79</v>
      </c>
      <c r="G99" t="s" s="2">
        <v>64</v>
      </c>
      <c r="H99" t="s" s="2">
        <v>65</v>
      </c>
      <c r="I99" t="s" s="2">
        <v>33</v>
      </c>
      <c r="J99" t="s" s="2">
        <v>31</v>
      </c>
      <c r="K99" t="s" s="2">
        <v>119</v>
      </c>
      <c r="L99" t="s" s="2">
        <v>51</v>
      </c>
      <c r="M99" t="s" s="2">
        <v>64</v>
      </c>
      <c r="N99" t="s" s="2">
        <v>65</v>
      </c>
      <c r="O99" t="s" s="2">
        <v>147</v>
      </c>
      <c r="P99" s="5">
        <v>43313</v>
      </c>
      <c r="Q99" s="5"/>
      <c r="R99" s="63"/>
    </row>
    <row r="100" ht="16" customHeight="1">
      <c r="A100" s="6">
        <v>99</v>
      </c>
      <c r="B100" t="s" s="2">
        <v>327</v>
      </c>
      <c r="C100" s="5">
        <v>43006</v>
      </c>
      <c r="D100" t="s" s="2">
        <v>31</v>
      </c>
      <c r="E100" t="s" s="2">
        <v>119</v>
      </c>
      <c r="F100" t="s" s="2">
        <v>51</v>
      </c>
      <c r="G100" t="s" s="2">
        <v>64</v>
      </c>
      <c r="H100" t="s" s="2">
        <v>65</v>
      </c>
      <c r="I100" t="s" s="2">
        <v>147</v>
      </c>
      <c r="J100" t="s" s="2">
        <v>31</v>
      </c>
      <c r="K100" t="s" s="2">
        <v>119</v>
      </c>
      <c r="L100" t="s" s="2">
        <v>101</v>
      </c>
      <c r="M100" t="s" s="2">
        <v>64</v>
      </c>
      <c r="N100" t="s" s="2">
        <v>65</v>
      </c>
      <c r="O100" t="s" s="2">
        <v>321</v>
      </c>
      <c r="P100" s="5">
        <v>43313</v>
      </c>
      <c r="Q100" s="5"/>
      <c r="R100" s="63"/>
    </row>
    <row r="101" ht="16" customHeight="1">
      <c r="A101" s="6">
        <v>100</v>
      </c>
      <c r="B101" t="s" s="2">
        <v>142</v>
      </c>
      <c r="C101" s="5">
        <v>43244</v>
      </c>
      <c r="D101" t="s" s="2">
        <v>31</v>
      </c>
      <c r="E101" t="s" s="2">
        <v>119</v>
      </c>
      <c r="F101" t="s" s="2">
        <v>51</v>
      </c>
      <c r="G101" t="s" s="2">
        <v>64</v>
      </c>
      <c r="H101" t="s" s="2">
        <v>65</v>
      </c>
      <c r="I101" t="s" s="2">
        <v>147</v>
      </c>
      <c r="J101" t="s" s="2">
        <v>31</v>
      </c>
      <c r="K101" t="s" s="2">
        <v>119</v>
      </c>
      <c r="L101" t="s" s="2">
        <v>101</v>
      </c>
      <c r="M101" t="s" s="2">
        <v>64</v>
      </c>
      <c r="N101" t="s" s="2">
        <v>65</v>
      </c>
      <c r="O101" t="s" s="2">
        <v>321</v>
      </c>
      <c r="P101" s="5">
        <v>43313</v>
      </c>
      <c r="Q101" s="5"/>
      <c r="R101" s="63"/>
    </row>
    <row r="102" ht="16" customHeight="1">
      <c r="A102" s="6">
        <v>101</v>
      </c>
      <c r="B102" t="s" s="2">
        <v>1179</v>
      </c>
      <c r="C102" s="5">
        <v>43318</v>
      </c>
      <c r="D102" t="s" s="2">
        <v>31</v>
      </c>
      <c r="E102" t="s" s="2">
        <v>119</v>
      </c>
      <c r="F102" t="s" s="2">
        <v>101</v>
      </c>
      <c r="G102" t="s" s="2">
        <v>64</v>
      </c>
      <c r="H102" t="s" s="2">
        <v>65</v>
      </c>
      <c r="I102" t="s" s="2">
        <v>225</v>
      </c>
      <c r="J102" t="s" s="2">
        <v>31</v>
      </c>
      <c r="K102" t="s" s="2">
        <v>189</v>
      </c>
      <c r="L102" t="s" s="2">
        <v>79</v>
      </c>
      <c r="M102" t="s" s="2">
        <v>64</v>
      </c>
      <c r="N102" t="s" s="2">
        <v>65</v>
      </c>
      <c r="O102" t="s" s="2">
        <v>196</v>
      </c>
      <c r="P102" s="5">
        <v>43329</v>
      </c>
      <c r="Q102" s="5"/>
      <c r="R102" s="5"/>
    </row>
    <row r="103" ht="16" customHeight="1">
      <c r="A103" s="6">
        <v>102</v>
      </c>
      <c r="B103" t="s" s="2">
        <v>321</v>
      </c>
      <c r="C103" s="5">
        <v>43047</v>
      </c>
      <c r="D103" t="s" s="2">
        <v>31</v>
      </c>
      <c r="E103" t="s" s="2">
        <v>119</v>
      </c>
      <c r="F103" t="s" s="2">
        <v>101</v>
      </c>
      <c r="G103" t="s" s="2">
        <v>53</v>
      </c>
      <c r="H103" t="s" s="2">
        <v>54</v>
      </c>
      <c r="I103" t="s" s="2">
        <v>120</v>
      </c>
      <c r="J103" t="s" s="2">
        <v>31</v>
      </c>
      <c r="K103" t="s" s="2">
        <v>320</v>
      </c>
      <c r="L103" s="5"/>
      <c r="M103" t="s" s="2">
        <v>34</v>
      </c>
      <c r="N103" t="s" s="2">
        <v>35</v>
      </c>
      <c r="O103" t="s" s="2">
        <v>36</v>
      </c>
      <c r="P103" s="5">
        <v>43344</v>
      </c>
      <c r="Q103" s="5"/>
      <c r="R103" s="5"/>
    </row>
    <row r="104" ht="16" customHeight="1">
      <c r="A104" s="6">
        <v>103</v>
      </c>
      <c r="B104" t="s" s="2">
        <v>327</v>
      </c>
      <c r="C104" s="5">
        <v>43006</v>
      </c>
      <c r="D104" t="s" s="2">
        <v>31</v>
      </c>
      <c r="E104" t="s" s="2">
        <v>119</v>
      </c>
      <c r="F104" t="s" s="2">
        <v>101</v>
      </c>
      <c r="G104" t="s" s="2">
        <v>64</v>
      </c>
      <c r="H104" t="s" s="2">
        <v>65</v>
      </c>
      <c r="I104" t="s" s="2">
        <v>321</v>
      </c>
      <c r="J104" t="s" s="2">
        <v>31</v>
      </c>
      <c r="K104" t="s" s="2">
        <v>320</v>
      </c>
      <c r="L104" s="6">
        <v>58</v>
      </c>
      <c r="M104" t="s" s="2">
        <v>53</v>
      </c>
      <c r="N104" t="s" s="2">
        <v>54</v>
      </c>
      <c r="O104" t="s" s="2">
        <v>321</v>
      </c>
      <c r="P104" s="5">
        <v>43344</v>
      </c>
      <c r="Q104" s="5"/>
      <c r="R104" s="5"/>
    </row>
    <row r="105" ht="16" customHeight="1">
      <c r="A105" s="6">
        <v>104</v>
      </c>
      <c r="B105" t="s" s="2">
        <v>164</v>
      </c>
      <c r="C105" s="5">
        <v>42977</v>
      </c>
      <c r="D105" t="s" s="2">
        <v>31</v>
      </c>
      <c r="E105" t="s" s="2">
        <v>119</v>
      </c>
      <c r="F105" t="s" s="2">
        <v>51</v>
      </c>
      <c r="G105" t="s" s="2">
        <v>64</v>
      </c>
      <c r="H105" t="s" s="2">
        <v>65</v>
      </c>
      <c r="I105" t="s" s="2">
        <v>147</v>
      </c>
      <c r="J105" t="s" s="2">
        <v>31</v>
      </c>
      <c r="K105" t="s" s="2">
        <v>119</v>
      </c>
      <c r="L105" t="s" s="2">
        <v>101</v>
      </c>
      <c r="M105" t="s" s="2">
        <v>53</v>
      </c>
      <c r="N105" t="s" s="2">
        <v>54</v>
      </c>
      <c r="O105" t="s" s="2">
        <v>120</v>
      </c>
      <c r="P105" s="5">
        <v>43344</v>
      </c>
      <c r="Q105" s="5"/>
      <c r="R105" s="5"/>
    </row>
    <row r="106" ht="16" customHeight="1">
      <c r="A106" s="6">
        <v>105</v>
      </c>
      <c r="B106" t="s" s="2">
        <v>142</v>
      </c>
      <c r="C106" s="5">
        <v>43244</v>
      </c>
      <c r="D106" t="s" s="2">
        <v>31</v>
      </c>
      <c r="E106" t="s" s="2">
        <v>119</v>
      </c>
      <c r="F106" t="s" s="2">
        <v>101</v>
      </c>
      <c r="G106" t="s" s="2">
        <v>64</v>
      </c>
      <c r="H106" t="s" s="2">
        <v>65</v>
      </c>
      <c r="I106" t="s" s="2">
        <v>321</v>
      </c>
      <c r="J106" t="s" s="2">
        <v>31</v>
      </c>
      <c r="K106" t="s" s="2">
        <v>119</v>
      </c>
      <c r="L106" t="s" s="2">
        <v>101</v>
      </c>
      <c r="M106" t="s" s="2">
        <v>64</v>
      </c>
      <c r="N106" t="s" s="2">
        <v>65</v>
      </c>
      <c r="O106" t="s" s="2">
        <v>164</v>
      </c>
      <c r="P106" s="5">
        <v>43344</v>
      </c>
      <c r="Q106" s="5"/>
      <c r="R106" s="5"/>
    </row>
    <row r="107" ht="16" customHeight="1">
      <c r="A107" s="6">
        <v>106</v>
      </c>
      <c r="B107" t="s" s="2">
        <v>169</v>
      </c>
      <c r="C107" s="5">
        <v>43237</v>
      </c>
      <c r="D107" t="s" s="2">
        <v>31</v>
      </c>
      <c r="E107" t="s" s="2">
        <v>119</v>
      </c>
      <c r="F107" t="s" s="2">
        <v>51</v>
      </c>
      <c r="G107" t="s" s="2">
        <v>64</v>
      </c>
      <c r="H107" t="s" s="2">
        <v>65</v>
      </c>
      <c r="I107" t="s" s="2">
        <v>147</v>
      </c>
      <c r="J107" t="s" s="2">
        <v>31</v>
      </c>
      <c r="K107" t="s" s="2">
        <v>119</v>
      </c>
      <c r="L107" t="s" s="2">
        <v>101</v>
      </c>
      <c r="M107" t="s" s="2">
        <v>64</v>
      </c>
      <c r="N107" t="s" s="2">
        <v>65</v>
      </c>
      <c r="O107" t="s" s="2">
        <v>164</v>
      </c>
      <c r="P107" s="5">
        <v>43344</v>
      </c>
      <c r="Q107" s="5"/>
      <c r="R107" s="5"/>
    </row>
    <row r="108" ht="16" customHeight="1">
      <c r="A108" s="6">
        <v>107</v>
      </c>
      <c r="B108" t="s" s="2">
        <v>102</v>
      </c>
      <c r="C108" s="5">
        <v>43166</v>
      </c>
      <c r="D108" t="s" s="2">
        <v>31</v>
      </c>
      <c r="E108" t="s" s="2">
        <v>119</v>
      </c>
      <c r="F108" t="s" s="2">
        <v>101</v>
      </c>
      <c r="G108" t="s" s="2">
        <v>64</v>
      </c>
      <c r="H108" t="s" s="2">
        <v>65</v>
      </c>
      <c r="I108" t="s" s="2">
        <v>321</v>
      </c>
      <c r="J108" t="s" s="2">
        <v>31</v>
      </c>
      <c r="K108" t="s" s="2">
        <v>119</v>
      </c>
      <c r="L108" t="s" s="2">
        <v>101</v>
      </c>
      <c r="M108" t="s" s="2">
        <v>64</v>
      </c>
      <c r="N108" t="s" s="2">
        <v>65</v>
      </c>
      <c r="O108" t="s" s="2">
        <v>164</v>
      </c>
      <c r="P108" s="5">
        <v>43344</v>
      </c>
      <c r="Q108" s="5"/>
      <c r="R108" s="5"/>
    </row>
    <row r="109" ht="16" customHeight="1">
      <c r="A109" s="6">
        <v>108</v>
      </c>
      <c r="B109" t="s" s="2">
        <v>179</v>
      </c>
      <c r="C109" s="5">
        <v>43271</v>
      </c>
      <c r="D109" t="s" s="2">
        <v>31</v>
      </c>
      <c r="E109" t="s" s="2">
        <v>119</v>
      </c>
      <c r="F109" t="s" s="2">
        <v>101</v>
      </c>
      <c r="G109" t="s" s="2">
        <v>64</v>
      </c>
      <c r="H109" t="s" s="2">
        <v>65</v>
      </c>
      <c r="I109" t="s" s="2">
        <v>321</v>
      </c>
      <c r="J109" t="s" s="2">
        <v>31</v>
      </c>
      <c r="K109" t="s" s="2">
        <v>119</v>
      </c>
      <c r="L109" t="s" s="2">
        <v>51</v>
      </c>
      <c r="M109" t="s" s="2">
        <v>64</v>
      </c>
      <c r="N109" t="s" s="2">
        <v>65</v>
      </c>
      <c r="O109" t="s" s="2">
        <v>147</v>
      </c>
      <c r="P109" s="5">
        <v>43344</v>
      </c>
      <c r="Q109" s="5"/>
      <c r="R109" s="5"/>
    </row>
    <row r="110" ht="16" customHeight="1">
      <c r="A110" s="6">
        <v>109</v>
      </c>
      <c r="B110" t="s" s="2">
        <v>1268</v>
      </c>
      <c r="C110" s="5">
        <v>43343</v>
      </c>
      <c r="D110" t="s" s="2">
        <v>31</v>
      </c>
      <c r="E110" t="s" s="2">
        <v>119</v>
      </c>
      <c r="F110" t="s" s="2">
        <v>101</v>
      </c>
      <c r="G110" t="s" s="2">
        <v>64</v>
      </c>
      <c r="H110" t="s" s="2">
        <v>65</v>
      </c>
      <c r="I110" t="s" s="2">
        <v>321</v>
      </c>
      <c r="J110" t="s" s="2">
        <v>31</v>
      </c>
      <c r="K110" t="s" s="2">
        <v>119</v>
      </c>
      <c r="L110" t="s" s="2">
        <v>51</v>
      </c>
      <c r="M110" t="s" s="2">
        <v>64</v>
      </c>
      <c r="N110" t="s" s="2">
        <v>65</v>
      </c>
      <c r="O110" t="s" s="2">
        <v>147</v>
      </c>
      <c r="P110" s="5">
        <v>43344</v>
      </c>
      <c r="Q110" s="5"/>
      <c r="R110" s="5"/>
    </row>
    <row r="111" ht="16" customHeight="1">
      <c r="A111" s="6">
        <v>110</v>
      </c>
      <c r="B111" t="s" s="2">
        <v>360</v>
      </c>
      <c r="C111" s="5">
        <v>43255</v>
      </c>
      <c r="D111" t="s" s="2">
        <v>31</v>
      </c>
      <c r="E111" t="s" s="2">
        <v>359</v>
      </c>
      <c r="F111" s="5"/>
      <c r="G111" t="s" s="2">
        <v>1302</v>
      </c>
      <c r="H111" t="s" s="2">
        <v>54</v>
      </c>
      <c r="I111" t="s" s="2">
        <v>36</v>
      </c>
      <c r="J111" t="s" s="2">
        <v>31</v>
      </c>
      <c r="K111" t="s" s="2">
        <v>359</v>
      </c>
      <c r="L111" s="5"/>
      <c r="M111" t="s" s="2">
        <v>34</v>
      </c>
      <c r="N111" t="s" s="2">
        <v>35</v>
      </c>
      <c r="O111" t="s" s="2">
        <v>36</v>
      </c>
      <c r="P111" s="5">
        <v>43344</v>
      </c>
      <c r="Q111" s="5"/>
      <c r="R111" s="5"/>
    </row>
    <row r="112" ht="16" customHeight="1">
      <c r="A112" s="6">
        <v>111</v>
      </c>
      <c r="B112" t="s" s="2">
        <v>339</v>
      </c>
      <c r="C112" s="5">
        <v>43069</v>
      </c>
      <c r="D112" t="s" s="2">
        <v>31</v>
      </c>
      <c r="E112" t="s" s="2">
        <v>189</v>
      </c>
      <c r="F112" t="s" s="2">
        <v>101</v>
      </c>
      <c r="G112" t="s" s="2">
        <v>64</v>
      </c>
      <c r="H112" t="s" s="2">
        <v>65</v>
      </c>
      <c r="I112" t="s" s="2">
        <v>243</v>
      </c>
      <c r="J112" t="s" s="2">
        <v>31</v>
      </c>
      <c r="K112" t="s" s="2">
        <v>189</v>
      </c>
      <c r="L112" t="s" s="2">
        <v>101</v>
      </c>
      <c r="M112" t="s" s="2">
        <v>64</v>
      </c>
      <c r="N112" t="s" s="2">
        <v>65</v>
      </c>
      <c r="O112" t="s" s="2">
        <v>225</v>
      </c>
      <c r="P112" s="5">
        <v>43252</v>
      </c>
      <c r="Q112" s="5"/>
      <c r="R112" s="5"/>
    </row>
    <row r="113" ht="16" customHeight="1">
      <c r="A113" s="6">
        <v>112</v>
      </c>
      <c r="B113" t="s" s="2">
        <v>339</v>
      </c>
      <c r="C113" s="5">
        <v>43069</v>
      </c>
      <c r="D113" t="s" s="2">
        <v>31</v>
      </c>
      <c r="E113" t="s" s="2">
        <v>189</v>
      </c>
      <c r="F113" t="s" s="2">
        <v>101</v>
      </c>
      <c r="G113" t="s" s="2">
        <v>64</v>
      </c>
      <c r="H113" t="s" s="2">
        <v>65</v>
      </c>
      <c r="I113" t="s" s="2">
        <v>225</v>
      </c>
      <c r="J113" t="s" s="2">
        <v>31</v>
      </c>
      <c r="K113" t="s" s="2">
        <v>359</v>
      </c>
      <c r="L113" s="6">
        <v>58</v>
      </c>
      <c r="M113" t="s" s="2">
        <v>64</v>
      </c>
      <c r="N113" t="s" s="2">
        <v>65</v>
      </c>
      <c r="O113" t="s" s="2">
        <v>360</v>
      </c>
      <c r="P113" s="5">
        <v>43344</v>
      </c>
      <c r="Q113" s="5"/>
      <c r="R113" s="5"/>
    </row>
    <row r="114" ht="16" customHeight="1">
      <c r="A114" s="6">
        <v>113</v>
      </c>
      <c r="B114" t="s" s="2">
        <v>1214</v>
      </c>
      <c r="C114" s="5">
        <v>43087</v>
      </c>
      <c r="D114" t="s" s="2">
        <v>31</v>
      </c>
      <c r="E114" t="s" s="2">
        <v>119</v>
      </c>
      <c r="F114" t="s" s="2">
        <v>112</v>
      </c>
      <c r="G114" t="s" s="2">
        <v>114</v>
      </c>
      <c r="H114" t="s" s="2">
        <v>65</v>
      </c>
      <c r="I114" t="s" s="2">
        <v>120</v>
      </c>
      <c r="J114" t="s" s="2">
        <v>31</v>
      </c>
      <c r="K114" t="s" s="2">
        <v>359</v>
      </c>
      <c r="L114" s="6">
        <v>58</v>
      </c>
      <c r="M114" t="s" s="2">
        <v>64</v>
      </c>
      <c r="N114" t="s" s="2">
        <v>65</v>
      </c>
      <c r="O114" t="s" s="2">
        <v>360</v>
      </c>
      <c r="P114" s="5">
        <v>43344</v>
      </c>
      <c r="Q114" s="5"/>
      <c r="R114" s="5"/>
    </row>
    <row r="115" ht="16" customHeight="1">
      <c r="A115" s="6">
        <v>114</v>
      </c>
      <c r="B115" t="s" s="2">
        <v>215</v>
      </c>
      <c r="C115" s="5">
        <v>43031</v>
      </c>
      <c r="D115" t="s" s="2">
        <v>31</v>
      </c>
      <c r="E115" t="s" s="2">
        <v>189</v>
      </c>
      <c r="F115" t="s" s="2">
        <v>51</v>
      </c>
      <c r="G115" t="s" s="2">
        <v>64</v>
      </c>
      <c r="H115" t="s" s="2">
        <v>65</v>
      </c>
      <c r="I115" t="s" s="2">
        <v>1193</v>
      </c>
      <c r="J115" t="s" s="2">
        <v>31</v>
      </c>
      <c r="K115" t="s" s="2">
        <v>189</v>
      </c>
      <c r="L115" t="s" s="2">
        <v>51</v>
      </c>
      <c r="M115" t="s" s="2">
        <v>64</v>
      </c>
      <c r="N115" t="s" s="2">
        <v>65</v>
      </c>
      <c r="O115" t="s" s="2">
        <v>190</v>
      </c>
      <c r="P115" s="5">
        <v>43344</v>
      </c>
      <c r="Q115" s="5"/>
      <c r="R115" s="5"/>
    </row>
    <row r="116" ht="16" customHeight="1">
      <c r="A116" s="6">
        <v>115</v>
      </c>
      <c r="B116" t="s" s="2">
        <v>209</v>
      </c>
      <c r="C116" s="5">
        <v>43282</v>
      </c>
      <c r="D116" t="s" s="2">
        <v>31</v>
      </c>
      <c r="E116" t="s" s="2">
        <v>189</v>
      </c>
      <c r="F116" t="s" s="2">
        <v>51</v>
      </c>
      <c r="G116" t="s" s="2">
        <v>64</v>
      </c>
      <c r="H116" t="s" s="2">
        <v>65</v>
      </c>
      <c r="I116" t="s" s="2">
        <v>1193</v>
      </c>
      <c r="J116" t="s" s="2">
        <v>31</v>
      </c>
      <c r="K116" t="s" s="2">
        <v>189</v>
      </c>
      <c r="L116" t="s" s="2">
        <v>51</v>
      </c>
      <c r="M116" t="s" s="2">
        <v>64</v>
      </c>
      <c r="N116" t="s" s="2">
        <v>65</v>
      </c>
      <c r="O116" t="s" s="2">
        <v>190</v>
      </c>
      <c r="P116" s="5">
        <v>43344</v>
      </c>
      <c r="Q116" s="5"/>
      <c r="R116" s="5"/>
    </row>
    <row r="117" ht="16" customHeight="1">
      <c r="A117" s="6">
        <v>116</v>
      </c>
      <c r="B117" t="s" s="2">
        <v>127</v>
      </c>
      <c r="C117" s="5">
        <v>42893</v>
      </c>
      <c r="D117" t="s" s="2">
        <v>31</v>
      </c>
      <c r="E117" t="s" s="2">
        <v>827</v>
      </c>
      <c r="F117" s="5"/>
      <c r="G117" t="s" s="2">
        <v>34</v>
      </c>
      <c r="H117" t="s" s="2">
        <v>35</v>
      </c>
      <c r="I117" t="s" s="2">
        <v>36</v>
      </c>
      <c r="J117" t="s" s="2">
        <v>31</v>
      </c>
      <c r="K117" t="s" s="2">
        <v>32</v>
      </c>
      <c r="L117" s="5"/>
      <c r="M117" t="s" s="2">
        <v>34</v>
      </c>
      <c r="N117" t="s" s="2">
        <v>35</v>
      </c>
      <c r="O117" t="s" s="2">
        <v>36</v>
      </c>
      <c r="P117" s="5">
        <v>43344</v>
      </c>
      <c r="Q117" s="5"/>
      <c r="R117" s="5"/>
    </row>
    <row r="118" ht="16" customHeight="1">
      <c r="A118" s="6">
        <v>117</v>
      </c>
      <c r="B118" t="s" s="2">
        <v>52</v>
      </c>
      <c r="C118" s="5">
        <v>42828</v>
      </c>
      <c r="D118" t="s" s="2">
        <v>31</v>
      </c>
      <c r="E118" t="s" s="2">
        <v>827</v>
      </c>
      <c r="F118" t="s" s="2">
        <v>51</v>
      </c>
      <c r="G118" t="s" s="2">
        <v>53</v>
      </c>
      <c r="H118" t="s" s="2">
        <v>54</v>
      </c>
      <c r="I118" t="s" s="2">
        <v>127</v>
      </c>
      <c r="J118" t="s" s="2">
        <v>31</v>
      </c>
      <c r="K118" t="s" s="2">
        <v>32</v>
      </c>
      <c r="L118" t="s" s="2">
        <v>51</v>
      </c>
      <c r="M118" t="s" s="2">
        <v>53</v>
      </c>
      <c r="N118" t="s" s="2">
        <v>54</v>
      </c>
      <c r="O118" t="s" s="2">
        <v>127</v>
      </c>
      <c r="P118" s="5">
        <v>43344</v>
      </c>
      <c r="Q118" s="5"/>
      <c r="R118" s="5"/>
    </row>
    <row r="119" ht="16" customHeight="1">
      <c r="A119" s="6">
        <v>118</v>
      </c>
      <c r="B119" t="s" s="2">
        <v>1224</v>
      </c>
      <c r="C119" s="5">
        <v>43199</v>
      </c>
      <c r="D119" t="s" s="2">
        <v>31</v>
      </c>
      <c r="E119" t="s" s="2">
        <v>827</v>
      </c>
      <c r="F119" t="s" s="2">
        <v>51</v>
      </c>
      <c r="G119" t="s" s="2">
        <v>64</v>
      </c>
      <c r="H119" t="s" s="2">
        <v>65</v>
      </c>
      <c r="I119" t="s" s="2">
        <v>52</v>
      </c>
      <c r="J119" t="s" s="2">
        <v>31</v>
      </c>
      <c r="K119" t="s" s="2">
        <v>32</v>
      </c>
      <c r="L119" t="s" s="2">
        <v>51</v>
      </c>
      <c r="M119" t="s" s="2">
        <v>64</v>
      </c>
      <c r="N119" t="s" s="2">
        <v>65</v>
      </c>
      <c r="O119" t="s" s="2">
        <v>52</v>
      </c>
      <c r="P119" s="5">
        <v>43344</v>
      </c>
      <c r="Q119" s="5"/>
      <c r="R119" s="5"/>
    </row>
    <row r="120" ht="16" customHeight="1">
      <c r="A120" s="6">
        <v>119</v>
      </c>
      <c r="B120" t="s" s="2">
        <v>63</v>
      </c>
      <c r="C120" s="5">
        <v>43293</v>
      </c>
      <c r="D120" t="s" s="2">
        <v>31</v>
      </c>
      <c r="E120" t="s" s="2">
        <v>827</v>
      </c>
      <c r="F120" t="s" s="2">
        <v>51</v>
      </c>
      <c r="G120" t="s" s="2">
        <v>64</v>
      </c>
      <c r="H120" t="s" s="2">
        <v>65</v>
      </c>
      <c r="I120" t="s" s="2">
        <v>52</v>
      </c>
      <c r="J120" t="s" s="2">
        <v>31</v>
      </c>
      <c r="K120" t="s" s="2">
        <v>32</v>
      </c>
      <c r="L120" t="s" s="2">
        <v>51</v>
      </c>
      <c r="M120" t="s" s="2">
        <v>64</v>
      </c>
      <c r="N120" t="s" s="2">
        <v>65</v>
      </c>
      <c r="O120" t="s" s="2">
        <v>52</v>
      </c>
      <c r="P120" s="5">
        <v>43344</v>
      </c>
      <c r="Q120" s="5"/>
      <c r="R120" s="5"/>
    </row>
    <row r="121" ht="16" customHeight="1">
      <c r="A121" s="6">
        <v>120</v>
      </c>
      <c r="B121" t="s" s="2">
        <v>1134</v>
      </c>
      <c r="C121" s="5">
        <v>43165</v>
      </c>
      <c r="D121" t="s" s="2">
        <v>31</v>
      </c>
      <c r="E121" t="s" s="2">
        <v>827</v>
      </c>
      <c r="F121" t="s" s="2">
        <v>79</v>
      </c>
      <c r="G121" t="s" s="2">
        <v>53</v>
      </c>
      <c r="H121" t="s" s="2">
        <v>54</v>
      </c>
      <c r="I121" t="s" s="2">
        <v>127</v>
      </c>
      <c r="J121" t="s" s="2">
        <v>31</v>
      </c>
      <c r="K121" t="s" s="2">
        <v>32</v>
      </c>
      <c r="L121" t="s" s="2">
        <v>79</v>
      </c>
      <c r="M121" t="s" s="2">
        <v>53</v>
      </c>
      <c r="N121" t="s" s="2">
        <v>54</v>
      </c>
      <c r="O121" t="s" s="2">
        <v>127</v>
      </c>
      <c r="P121" s="5">
        <v>43344</v>
      </c>
      <c r="Q121" s="5"/>
      <c r="R121" s="5"/>
    </row>
    <row r="122" ht="16" customHeight="1">
      <c r="A122" s="6">
        <v>121</v>
      </c>
      <c r="B122" t="s" s="2">
        <v>1257</v>
      </c>
      <c r="C122" s="5">
        <v>43239</v>
      </c>
      <c r="D122" t="s" s="2">
        <v>31</v>
      </c>
      <c r="E122" t="s" s="2">
        <v>827</v>
      </c>
      <c r="F122" t="s" s="2">
        <v>51</v>
      </c>
      <c r="G122" t="s" s="2">
        <v>64</v>
      </c>
      <c r="H122" t="s" s="2">
        <v>65</v>
      </c>
      <c r="I122" t="s" s="2">
        <v>52</v>
      </c>
      <c r="J122" t="s" s="2">
        <v>31</v>
      </c>
      <c r="K122" t="s" s="2">
        <v>32</v>
      </c>
      <c r="L122" t="s" s="2">
        <v>79</v>
      </c>
      <c r="M122" t="s" s="2">
        <v>64</v>
      </c>
      <c r="N122" t="s" s="2">
        <v>65</v>
      </c>
      <c r="O122" t="s" s="2">
        <v>1134</v>
      </c>
      <c r="P122" s="5">
        <v>43344</v>
      </c>
      <c r="Q122" s="5"/>
      <c r="R122" s="5"/>
    </row>
    <row r="123" ht="16" customHeight="1">
      <c r="A123" s="6">
        <v>122</v>
      </c>
      <c r="B123" t="s" s="2">
        <v>80</v>
      </c>
      <c r="C123" s="5">
        <v>42955</v>
      </c>
      <c r="D123" t="s" s="2">
        <v>31</v>
      </c>
      <c r="E123" t="s" s="2">
        <v>827</v>
      </c>
      <c r="F123" t="s" s="2">
        <v>101</v>
      </c>
      <c r="G123" t="s" s="2">
        <v>53</v>
      </c>
      <c r="H123" t="s" s="2">
        <v>54</v>
      </c>
      <c r="I123" t="s" s="2">
        <v>127</v>
      </c>
      <c r="J123" t="s" s="2">
        <v>31</v>
      </c>
      <c r="K123" t="s" s="2">
        <v>32</v>
      </c>
      <c r="L123" t="s" s="2">
        <v>101</v>
      </c>
      <c r="M123" t="s" s="2">
        <v>53</v>
      </c>
      <c r="N123" t="s" s="2">
        <v>54</v>
      </c>
      <c r="O123" t="s" s="2">
        <v>127</v>
      </c>
      <c r="P123" s="5">
        <v>43344</v>
      </c>
      <c r="Q123" s="5"/>
      <c r="R123" s="5"/>
    </row>
    <row r="124" ht="16" customHeight="1">
      <c r="A124" s="6">
        <v>123</v>
      </c>
      <c r="B124" t="s" s="2">
        <v>694</v>
      </c>
      <c r="C124" s="5">
        <v>42671</v>
      </c>
      <c r="D124" t="s" s="2">
        <v>31</v>
      </c>
      <c r="E124" t="s" s="2">
        <v>827</v>
      </c>
      <c r="F124" t="s" s="2">
        <v>101</v>
      </c>
      <c r="G124" t="s" s="2">
        <v>64</v>
      </c>
      <c r="H124" t="s" s="2">
        <v>65</v>
      </c>
      <c r="I124" t="s" s="2">
        <v>80</v>
      </c>
      <c r="J124" t="s" s="2">
        <v>31</v>
      </c>
      <c r="K124" t="s" s="2">
        <v>32</v>
      </c>
      <c r="L124" t="s" s="2">
        <v>101</v>
      </c>
      <c r="M124" t="s" s="2">
        <v>64</v>
      </c>
      <c r="N124" t="s" s="2">
        <v>65</v>
      </c>
      <c r="O124" t="s" s="2">
        <v>80</v>
      </c>
      <c r="P124" s="5">
        <v>43344</v>
      </c>
      <c r="Q124" s="5"/>
      <c r="R124" s="5"/>
    </row>
    <row r="125" ht="16" customHeight="1">
      <c r="A125" s="6">
        <v>124</v>
      </c>
      <c r="B125" t="s" s="2">
        <v>1217</v>
      </c>
      <c r="C125" s="5">
        <v>43266</v>
      </c>
      <c r="D125" t="s" s="2">
        <v>31</v>
      </c>
      <c r="E125" t="s" s="2">
        <v>827</v>
      </c>
      <c r="F125" t="s" s="2">
        <v>101</v>
      </c>
      <c r="G125" t="s" s="2">
        <v>64</v>
      </c>
      <c r="H125" t="s" s="2">
        <v>65</v>
      </c>
      <c r="I125" t="s" s="2">
        <v>80</v>
      </c>
      <c r="J125" t="s" s="2">
        <v>31</v>
      </c>
      <c r="K125" t="s" s="2">
        <v>32</v>
      </c>
      <c r="L125" t="s" s="2">
        <v>101</v>
      </c>
      <c r="M125" t="s" s="2">
        <v>64</v>
      </c>
      <c r="N125" t="s" s="2">
        <v>65</v>
      </c>
      <c r="O125" t="s" s="2">
        <v>80</v>
      </c>
      <c r="P125" s="5">
        <v>43344</v>
      </c>
      <c r="Q125" s="5"/>
      <c r="R125" s="5"/>
    </row>
    <row r="126" ht="16" customHeight="1">
      <c r="A126" s="6">
        <v>125</v>
      </c>
      <c r="B126" t="s" s="2">
        <v>97</v>
      </c>
      <c r="C126" s="5">
        <v>43333</v>
      </c>
      <c r="D126" t="s" s="2">
        <v>31</v>
      </c>
      <c r="E126" t="s" s="2">
        <v>827</v>
      </c>
      <c r="F126" t="s" s="2">
        <v>112</v>
      </c>
      <c r="G126" t="s" s="2">
        <v>114</v>
      </c>
      <c r="H126" t="s" s="2">
        <v>65</v>
      </c>
      <c r="I126" t="s" s="2">
        <v>127</v>
      </c>
      <c r="J126" t="s" s="2">
        <v>31</v>
      </c>
      <c r="K126" t="s" s="2">
        <v>32</v>
      </c>
      <c r="L126" t="s" s="2">
        <v>112</v>
      </c>
      <c r="M126" t="s" s="2">
        <v>114</v>
      </c>
      <c r="N126" t="s" s="2">
        <v>65</v>
      </c>
      <c r="O126" t="s" s="2">
        <v>127</v>
      </c>
      <c r="P126" s="5">
        <v>43344</v>
      </c>
      <c r="Q126" s="5"/>
      <c r="R126" s="5"/>
    </row>
    <row r="127" ht="16" customHeight="1">
      <c r="A127" s="6">
        <v>126</v>
      </c>
      <c r="B127" t="s" s="2">
        <v>339</v>
      </c>
      <c r="C127" s="5">
        <v>43069</v>
      </c>
      <c r="D127" t="s" s="2">
        <v>31</v>
      </c>
      <c r="E127" t="s" s="2">
        <v>189</v>
      </c>
      <c r="F127" s="6">
        <v>58</v>
      </c>
      <c r="G127" t="s" s="2">
        <v>64</v>
      </c>
      <c r="H127" t="s" s="2">
        <v>65</v>
      </c>
      <c r="I127" t="s" s="2">
        <v>360</v>
      </c>
      <c r="J127" t="s" s="2">
        <v>31</v>
      </c>
      <c r="K127" t="s" s="2">
        <v>359</v>
      </c>
      <c r="L127" s="6">
        <v>58</v>
      </c>
      <c r="M127" t="s" s="2">
        <v>53</v>
      </c>
      <c r="N127" t="s" s="2">
        <v>54</v>
      </c>
      <c r="O127" t="s" s="2">
        <v>360</v>
      </c>
      <c r="P127" s="5">
        <v>43349</v>
      </c>
      <c r="Q127" s="5"/>
      <c r="R127" s="5"/>
    </row>
    <row r="128" ht="16" customHeight="1">
      <c r="A128" s="6">
        <v>127</v>
      </c>
      <c r="B128" t="s" s="2">
        <v>33</v>
      </c>
      <c r="C128" s="5">
        <v>43027</v>
      </c>
      <c r="D128" t="s" s="2">
        <v>31</v>
      </c>
      <c r="E128" t="s" s="2">
        <v>119</v>
      </c>
      <c r="F128" t="s" s="2">
        <v>79</v>
      </c>
      <c r="G128" t="s" s="2">
        <v>53</v>
      </c>
      <c r="H128" t="s" s="2">
        <v>54</v>
      </c>
      <c r="I128" t="s" s="2">
        <v>120</v>
      </c>
      <c r="J128" t="s" s="2">
        <v>31</v>
      </c>
      <c r="K128" t="s" s="2">
        <v>32</v>
      </c>
      <c r="L128" s="5"/>
      <c r="M128" t="s" s="2">
        <v>34</v>
      </c>
      <c r="N128" t="s" s="2">
        <v>35</v>
      </c>
      <c r="O128" t="s" s="2">
        <v>36</v>
      </c>
      <c r="P128" s="5">
        <v>43374</v>
      </c>
      <c r="Q128" s="5"/>
      <c r="R128" s="5"/>
    </row>
    <row r="129" ht="16" customHeight="1">
      <c r="A129" s="6">
        <v>128</v>
      </c>
      <c r="B129" t="s" s="2">
        <v>102</v>
      </c>
      <c r="C129" s="5">
        <v>43166</v>
      </c>
      <c r="D129" t="s" s="2">
        <v>31</v>
      </c>
      <c r="E129" t="s" s="2">
        <v>119</v>
      </c>
      <c r="F129" t="s" s="2">
        <v>101</v>
      </c>
      <c r="G129" t="s" s="2">
        <v>64</v>
      </c>
      <c r="H129" t="s" s="2">
        <v>65</v>
      </c>
      <c r="I129" t="s" s="2">
        <v>164</v>
      </c>
      <c r="J129" t="s" s="2">
        <v>31</v>
      </c>
      <c r="K129" t="s" s="2">
        <v>32</v>
      </c>
      <c r="L129" t="s" s="2">
        <v>101</v>
      </c>
      <c r="M129" t="s" s="2">
        <v>53</v>
      </c>
      <c r="N129" t="s" s="2">
        <v>54</v>
      </c>
      <c r="O129" t="s" s="2">
        <v>33</v>
      </c>
      <c r="P129" s="5">
        <v>43374</v>
      </c>
      <c r="Q129" s="5"/>
      <c r="R129" s="5"/>
    </row>
    <row r="130" ht="16" customHeight="1">
      <c r="A130" s="6">
        <v>129</v>
      </c>
      <c r="B130" t="s" s="2">
        <v>107</v>
      </c>
      <c r="C130" s="5">
        <v>43346</v>
      </c>
      <c r="D130" t="s" s="2">
        <v>31</v>
      </c>
      <c r="E130" t="s" s="2">
        <v>119</v>
      </c>
      <c r="F130" t="s" s="2">
        <v>79</v>
      </c>
      <c r="G130" t="s" s="2">
        <v>64</v>
      </c>
      <c r="H130" t="s" s="2">
        <v>65</v>
      </c>
      <c r="I130" t="s" s="2">
        <v>33</v>
      </c>
      <c r="J130" t="s" s="2">
        <v>31</v>
      </c>
      <c r="K130" t="s" s="2">
        <v>32</v>
      </c>
      <c r="L130" t="s" s="2">
        <v>101</v>
      </c>
      <c r="M130" t="s" s="2">
        <v>64</v>
      </c>
      <c r="N130" t="s" s="2">
        <v>65</v>
      </c>
      <c r="O130" t="s" s="2">
        <v>102</v>
      </c>
      <c r="P130" s="5">
        <v>43374</v>
      </c>
      <c r="Q130" s="5"/>
      <c r="R130" s="5"/>
    </row>
    <row r="131" ht="16" customHeight="1">
      <c r="A131" s="6">
        <v>130</v>
      </c>
      <c r="B131" t="s" s="2">
        <v>72</v>
      </c>
      <c r="C131" s="5">
        <v>43354</v>
      </c>
      <c r="D131" t="s" s="2">
        <v>31</v>
      </c>
      <c r="E131" t="s" s="2">
        <v>119</v>
      </c>
      <c r="F131" t="s" s="2">
        <v>79</v>
      </c>
      <c r="G131" t="s" s="2">
        <v>64</v>
      </c>
      <c r="H131" t="s" s="2">
        <v>65</v>
      </c>
      <c r="I131" t="s" s="2">
        <v>1134</v>
      </c>
      <c r="J131" t="s" s="2">
        <v>31</v>
      </c>
      <c r="K131" t="s" s="2">
        <v>32</v>
      </c>
      <c r="L131" t="s" s="2">
        <v>51</v>
      </c>
      <c r="M131" t="s" s="2">
        <v>64</v>
      </c>
      <c r="N131" t="s" s="2">
        <v>65</v>
      </c>
      <c r="O131" t="s" s="2">
        <v>52</v>
      </c>
      <c r="P131" s="5">
        <v>43374</v>
      </c>
      <c r="Q131" s="5"/>
      <c r="R131" s="5"/>
    </row>
    <row r="132" ht="16" customHeight="1">
      <c r="A132" s="6">
        <v>131</v>
      </c>
      <c r="B132" t="s" s="2">
        <v>80</v>
      </c>
      <c r="C132" s="5">
        <v>42955</v>
      </c>
      <c r="D132" t="s" s="2">
        <v>31</v>
      </c>
      <c r="E132" t="s" s="2">
        <v>119</v>
      </c>
      <c r="F132" t="s" s="2">
        <v>101</v>
      </c>
      <c r="G132" t="s" s="2">
        <v>53</v>
      </c>
      <c r="H132" t="s" s="2">
        <v>54</v>
      </c>
      <c r="I132" t="s" s="2">
        <v>127</v>
      </c>
      <c r="J132" t="s" s="2">
        <v>31</v>
      </c>
      <c r="K132" t="s" s="2">
        <v>32</v>
      </c>
      <c r="L132" t="s" s="2">
        <v>79</v>
      </c>
      <c r="M132" t="s" s="2">
        <v>53</v>
      </c>
      <c r="N132" t="s" s="2">
        <v>54</v>
      </c>
      <c r="O132" t="s" s="2">
        <v>33</v>
      </c>
      <c r="P132" s="5">
        <v>43374</v>
      </c>
      <c r="Q132" s="5"/>
      <c r="R132" s="5"/>
    </row>
    <row r="133" ht="16" customHeight="1">
      <c r="A133" s="6">
        <v>132</v>
      </c>
      <c r="B133" t="s" s="2">
        <v>89</v>
      </c>
      <c r="C133" s="5">
        <v>43369</v>
      </c>
      <c r="D133" t="s" s="2">
        <v>31</v>
      </c>
      <c r="E133" t="s" s="2">
        <v>119</v>
      </c>
      <c r="F133" t="s" s="2">
        <v>101</v>
      </c>
      <c r="G133" t="s" s="2">
        <v>64</v>
      </c>
      <c r="H133" t="s" s="2">
        <v>65</v>
      </c>
      <c r="I133" t="s" s="2">
        <v>80</v>
      </c>
      <c r="J133" t="s" s="2">
        <v>31</v>
      </c>
      <c r="K133" t="s" s="2">
        <v>32</v>
      </c>
      <c r="L133" t="s" s="2">
        <v>79</v>
      </c>
      <c r="M133" t="s" s="2">
        <v>64</v>
      </c>
      <c r="N133" t="s" s="2">
        <v>65</v>
      </c>
      <c r="O133" t="s" s="2">
        <v>80</v>
      </c>
      <c r="P133" s="5">
        <v>43374</v>
      </c>
      <c r="Q133" s="5"/>
      <c r="R133" s="5"/>
    </row>
    <row r="134" ht="16" customHeight="1">
      <c r="A134" s="6">
        <v>133</v>
      </c>
      <c r="B134" t="s" s="2">
        <v>127</v>
      </c>
      <c r="C134" s="5">
        <v>42893</v>
      </c>
      <c r="D134" t="s" s="2">
        <v>31</v>
      </c>
      <c r="E134" t="s" s="2">
        <v>119</v>
      </c>
      <c r="F134" s="5"/>
      <c r="G134" t="s" s="2">
        <v>34</v>
      </c>
      <c r="H134" t="s" s="2">
        <v>35</v>
      </c>
      <c r="I134" t="s" s="2">
        <v>36</v>
      </c>
      <c r="J134" t="s" s="2">
        <v>31</v>
      </c>
      <c r="K134" t="s" s="2">
        <v>119</v>
      </c>
      <c r="L134" t="s" s="2">
        <v>79</v>
      </c>
      <c r="M134" t="s" s="2">
        <v>53</v>
      </c>
      <c r="N134" t="s" s="2">
        <v>54</v>
      </c>
      <c r="O134" t="s" s="2">
        <v>120</v>
      </c>
      <c r="P134" s="5">
        <v>43374</v>
      </c>
      <c r="Q134" s="5"/>
      <c r="R134" s="5"/>
    </row>
    <row r="135" ht="16" customHeight="1">
      <c r="A135" s="6">
        <v>134</v>
      </c>
      <c r="B135" t="s" s="2">
        <v>142</v>
      </c>
      <c r="C135" s="5">
        <v>43244</v>
      </c>
      <c r="D135" t="s" s="2">
        <v>31</v>
      </c>
      <c r="E135" t="s" s="2">
        <v>119</v>
      </c>
      <c r="F135" t="s" s="2">
        <v>101</v>
      </c>
      <c r="G135" t="s" s="2">
        <v>64</v>
      </c>
      <c r="H135" t="s" s="2">
        <v>65</v>
      </c>
      <c r="I135" t="s" s="2">
        <v>164</v>
      </c>
      <c r="J135" t="s" s="2">
        <v>31</v>
      </c>
      <c r="K135" t="s" s="2">
        <v>119</v>
      </c>
      <c r="L135" t="s" s="2">
        <v>79</v>
      </c>
      <c r="M135" t="s" s="2">
        <v>64</v>
      </c>
      <c r="N135" t="s" s="2">
        <v>65</v>
      </c>
      <c r="O135" t="s" s="2">
        <v>127</v>
      </c>
      <c r="P135" s="5">
        <v>43374</v>
      </c>
      <c r="Q135" s="5"/>
      <c r="R135" s="5"/>
    </row>
    <row r="136" ht="16" customHeight="1">
      <c r="A136" s="6">
        <v>135</v>
      </c>
      <c r="B136" t="s" s="2">
        <v>174</v>
      </c>
      <c r="C136" s="5">
        <v>43254</v>
      </c>
      <c r="D136" t="s" s="2">
        <v>31</v>
      </c>
      <c r="E136" t="s" s="2">
        <v>119</v>
      </c>
      <c r="F136" t="s" s="2">
        <v>79</v>
      </c>
      <c r="G136" t="s" s="2">
        <v>64</v>
      </c>
      <c r="H136" t="s" s="2">
        <v>65</v>
      </c>
      <c r="I136" t="s" s="2">
        <v>33</v>
      </c>
      <c r="J136" t="s" s="2">
        <v>31</v>
      </c>
      <c r="K136" t="s" s="2">
        <v>119</v>
      </c>
      <c r="L136" t="s" s="2">
        <v>101</v>
      </c>
      <c r="M136" t="s" s="2">
        <v>64</v>
      </c>
      <c r="N136" t="s" s="2">
        <v>65</v>
      </c>
      <c r="O136" t="s" s="2">
        <v>164</v>
      </c>
      <c r="P136" s="5">
        <v>43374</v>
      </c>
      <c r="Q136" s="5"/>
      <c r="R136" s="5"/>
    </row>
    <row r="137" ht="16" customHeight="1">
      <c r="A137" s="6">
        <v>136</v>
      </c>
      <c r="B137" t="s" s="2">
        <v>179</v>
      </c>
      <c r="C137" s="5">
        <v>43271</v>
      </c>
      <c r="D137" t="s" s="2">
        <v>31</v>
      </c>
      <c r="E137" t="s" s="2">
        <v>119</v>
      </c>
      <c r="F137" t="s" s="2">
        <v>51</v>
      </c>
      <c r="G137" t="s" s="2">
        <v>64</v>
      </c>
      <c r="H137" t="s" s="2">
        <v>65</v>
      </c>
      <c r="I137" t="s" s="2">
        <v>147</v>
      </c>
      <c r="J137" t="s" s="2">
        <v>31</v>
      </c>
      <c r="K137" t="s" s="2">
        <v>119</v>
      </c>
      <c r="L137" t="s" s="2">
        <v>101</v>
      </c>
      <c r="M137" t="s" s="2">
        <v>64</v>
      </c>
      <c r="N137" t="s" s="2">
        <v>65</v>
      </c>
      <c r="O137" t="s" s="2">
        <v>164</v>
      </c>
      <c r="P137" s="5">
        <v>43374</v>
      </c>
      <c r="Q137" s="5"/>
      <c r="R137" s="5"/>
    </row>
    <row r="138" ht="16" customHeight="1">
      <c r="A138" s="6">
        <v>137</v>
      </c>
      <c r="B138" t="s" s="2">
        <v>209</v>
      </c>
      <c r="C138" s="5">
        <v>43282</v>
      </c>
      <c r="D138" t="s" s="2">
        <v>31</v>
      </c>
      <c r="E138" t="s" s="2">
        <v>189</v>
      </c>
      <c r="F138" t="s" s="2">
        <v>51</v>
      </c>
      <c r="G138" t="s" s="2">
        <v>64</v>
      </c>
      <c r="H138" t="s" s="2">
        <v>65</v>
      </c>
      <c r="I138" t="s" s="2">
        <v>190</v>
      </c>
      <c r="J138" t="s" s="2">
        <v>31</v>
      </c>
      <c r="K138" t="s" s="2">
        <v>189</v>
      </c>
      <c r="L138" t="s" s="2">
        <v>51</v>
      </c>
      <c r="M138" t="s" s="2">
        <v>53</v>
      </c>
      <c r="N138" t="s" s="2">
        <v>54</v>
      </c>
      <c r="O138" t="s" s="2">
        <v>190</v>
      </c>
      <c r="P138" s="5">
        <v>43374</v>
      </c>
      <c r="Q138" s="5"/>
      <c r="R138" s="5"/>
    </row>
    <row r="139" ht="16" customHeight="1">
      <c r="A139" s="6">
        <v>138</v>
      </c>
      <c r="B139" t="s" s="2">
        <v>215</v>
      </c>
      <c r="C139" s="5">
        <v>43031</v>
      </c>
      <c r="D139" t="s" s="2">
        <v>31</v>
      </c>
      <c r="E139" t="s" s="2">
        <v>189</v>
      </c>
      <c r="F139" t="s" s="2">
        <v>51</v>
      </c>
      <c r="G139" t="s" s="2">
        <v>64</v>
      </c>
      <c r="H139" t="s" s="2">
        <v>65</v>
      </c>
      <c r="I139" t="s" s="2">
        <v>190</v>
      </c>
      <c r="J139" t="s" s="2">
        <v>31</v>
      </c>
      <c r="K139" t="s" s="2">
        <v>189</v>
      </c>
      <c r="L139" t="s" s="2">
        <v>51</v>
      </c>
      <c r="M139" t="s" s="2">
        <v>64</v>
      </c>
      <c r="N139" t="s" s="2">
        <v>65</v>
      </c>
      <c r="O139" t="s" s="2">
        <v>209</v>
      </c>
      <c r="P139" s="5">
        <v>43374</v>
      </c>
      <c r="Q139" s="5"/>
      <c r="R139" s="5"/>
    </row>
    <row r="140" ht="16" customHeight="1">
      <c r="A140" s="6">
        <v>139</v>
      </c>
      <c r="B140" t="s" s="2">
        <v>221</v>
      </c>
      <c r="C140" s="5">
        <v>43360</v>
      </c>
      <c r="D140" t="s" s="2">
        <v>31</v>
      </c>
      <c r="E140" t="s" s="2">
        <v>189</v>
      </c>
      <c r="F140" t="s" s="2">
        <v>51</v>
      </c>
      <c r="G140" t="s" s="2">
        <v>64</v>
      </c>
      <c r="H140" t="s" s="2">
        <v>65</v>
      </c>
      <c r="I140" t="s" s="2">
        <v>190</v>
      </c>
      <c r="J140" t="s" s="2">
        <v>31</v>
      </c>
      <c r="K140" t="s" s="2">
        <v>189</v>
      </c>
      <c r="L140" t="s" s="2">
        <v>51</v>
      </c>
      <c r="M140" t="s" s="2">
        <v>64</v>
      </c>
      <c r="N140" t="s" s="2">
        <v>65</v>
      </c>
      <c r="O140" t="s" s="2">
        <v>209</v>
      </c>
      <c r="P140" s="5">
        <v>43374</v>
      </c>
      <c r="Q140" s="5"/>
      <c r="R140" s="5"/>
    </row>
    <row r="141" ht="16" customHeight="1">
      <c r="A141" s="6">
        <v>140</v>
      </c>
      <c r="B141" t="s" s="2">
        <v>350</v>
      </c>
      <c r="C141" s="5">
        <v>43361</v>
      </c>
      <c r="D141" t="s" s="2">
        <v>31</v>
      </c>
      <c r="E141" t="s" s="2">
        <v>119</v>
      </c>
      <c r="F141" t="s" s="2">
        <v>112</v>
      </c>
      <c r="G141" t="s" s="2">
        <v>114</v>
      </c>
      <c r="H141" t="s" s="2">
        <v>65</v>
      </c>
      <c r="I141" t="s" s="2">
        <v>120</v>
      </c>
      <c r="J141" t="s" s="2">
        <v>31</v>
      </c>
      <c r="K141" t="s" s="2">
        <v>320</v>
      </c>
      <c r="L141" t="s" s="2">
        <v>112</v>
      </c>
      <c r="M141" t="s" s="2">
        <v>114</v>
      </c>
      <c r="N141" t="s" s="2">
        <v>65</v>
      </c>
      <c r="O141" t="s" s="2">
        <v>321</v>
      </c>
      <c r="P141" s="5">
        <v>43374</v>
      </c>
      <c r="Q141" s="5"/>
      <c r="R141" s="5"/>
    </row>
    <row r="142" ht="16" customHeight="1">
      <c r="A142" s="6">
        <v>141</v>
      </c>
      <c r="B142" t="s" s="2">
        <v>339</v>
      </c>
      <c r="C142" s="5">
        <v>43069</v>
      </c>
      <c r="D142" t="s" s="2">
        <v>31</v>
      </c>
      <c r="E142" t="s" s="2">
        <v>359</v>
      </c>
      <c r="F142" s="6">
        <v>58</v>
      </c>
      <c r="G142" t="s" s="2">
        <v>53</v>
      </c>
      <c r="H142" t="s" s="2">
        <v>54</v>
      </c>
      <c r="I142" t="s" s="2">
        <v>360</v>
      </c>
      <c r="J142" t="s" s="2">
        <v>31</v>
      </c>
      <c r="K142" t="s" s="2">
        <v>320</v>
      </c>
      <c r="L142" t="s" s="2">
        <v>101</v>
      </c>
      <c r="M142" t="s" s="2">
        <v>53</v>
      </c>
      <c r="N142" t="s" s="2">
        <v>54</v>
      </c>
      <c r="O142" t="s" s="2">
        <v>321</v>
      </c>
      <c r="P142" s="5">
        <v>43374</v>
      </c>
      <c r="Q142" s="5"/>
      <c r="R142" s="5"/>
    </row>
    <row r="143" ht="16" customHeight="1">
      <c r="A143" s="6">
        <v>142</v>
      </c>
      <c r="B143" t="s" s="2">
        <v>344</v>
      </c>
      <c r="C143" s="5">
        <v>43366</v>
      </c>
      <c r="D143" t="s" s="2">
        <v>31</v>
      </c>
      <c r="E143" t="s" s="2">
        <v>359</v>
      </c>
      <c r="F143" s="6">
        <v>58</v>
      </c>
      <c r="G143" t="s" s="2">
        <v>64</v>
      </c>
      <c r="H143" t="s" s="2">
        <v>65</v>
      </c>
      <c r="I143" t="s" s="2">
        <v>339</v>
      </c>
      <c r="J143" t="s" s="2">
        <v>31</v>
      </c>
      <c r="K143" t="s" s="2">
        <v>320</v>
      </c>
      <c r="L143" t="s" s="2">
        <v>101</v>
      </c>
      <c r="M143" t="s" s="2">
        <v>64</v>
      </c>
      <c r="N143" t="s" s="2">
        <v>65</v>
      </c>
      <c r="O143" t="s" s="2">
        <v>321</v>
      </c>
      <c r="P143" s="5">
        <v>43374</v>
      </c>
      <c r="Q143" s="5"/>
      <c r="R143" s="5"/>
    </row>
    <row r="144" ht="16" customHeight="1">
      <c r="A144" s="6">
        <v>143</v>
      </c>
      <c r="B144" t="s" s="2">
        <v>97</v>
      </c>
      <c r="C144" s="5">
        <v>43333</v>
      </c>
      <c r="D144" t="s" s="2">
        <v>31</v>
      </c>
      <c r="E144" t="s" s="2">
        <v>32</v>
      </c>
      <c r="F144" t="s" s="2">
        <v>112</v>
      </c>
      <c r="G144" t="s" s="2">
        <v>114</v>
      </c>
      <c r="H144" t="s" s="2">
        <v>65</v>
      </c>
      <c r="I144" t="s" s="2">
        <v>120</v>
      </c>
      <c r="J144" t="s" s="2">
        <v>31</v>
      </c>
      <c r="K144" t="s" s="2">
        <v>32</v>
      </c>
      <c r="L144" t="s" s="2">
        <v>79</v>
      </c>
      <c r="M144" t="s" s="2">
        <v>64</v>
      </c>
      <c r="N144" t="s" s="2">
        <v>65</v>
      </c>
      <c r="O144" t="s" s="2">
        <v>80</v>
      </c>
      <c r="P144" s="5">
        <v>43384</v>
      </c>
      <c r="Q144" s="5">
        <v>43384</v>
      </c>
      <c r="R144" s="5"/>
    </row>
    <row r="145" ht="16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ht="16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ht="16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ht="16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ht="16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16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