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<sst xmlns="http://schemas.openxmlformats.org/spreadsheetml/2006/main" uniqueCount="236">
  <si>
    <t>项目</t>
  </si>
  <si>
    <t>负责人</t>
  </si>
  <si>
    <t>项目部门费用</t>
  </si>
  <si>
    <t>收入</t>
  </si>
  <si>
    <t>支出</t>
  </si>
  <si>
    <t>住电+武汉客车项目组</t>
  </si>
  <si>
    <t>汤明圆</t>
  </si>
  <si>
    <t>来阿飞</t>
  </si>
  <si>
    <t>联想项目组</t>
  </si>
  <si>
    <t>田勇</t>
  </si>
  <si>
    <t>天马项目组</t>
  </si>
  <si>
    <t>顾桑桑</t>
  </si>
  <si>
    <t>安吉物流项目组</t>
  </si>
  <si>
    <t>陈容健</t>
  </si>
  <si>
    <t>黄晨曦</t>
  </si>
  <si>
    <t>鸿图项目组</t>
  </si>
  <si>
    <t>郑浩</t>
  </si>
  <si>
    <t>代招项目-郑浩</t>
  </si>
  <si>
    <t>延锋汽车+圣戈班项目组</t>
  </si>
  <si>
    <t>朱毛毛</t>
  </si>
  <si>
    <t>捷众项目组</t>
  </si>
  <si>
    <t>阙汝爽</t>
  </si>
  <si>
    <t>远航物流+华新汽车+耀皮项目组</t>
  </si>
  <si>
    <t>张少杰</t>
  </si>
  <si>
    <t>武汉通汇项目组</t>
  </si>
  <si>
    <t>程萍</t>
  </si>
  <si>
    <t>李尔汽车项目组</t>
  </si>
  <si>
    <t>邵黎明</t>
  </si>
  <si>
    <t>安吉通汇+中建钢构+法比特项目组</t>
  </si>
  <si>
    <t>黄立</t>
  </si>
  <si>
    <t>中航上发+延锋安道拓项目组</t>
  </si>
  <si>
    <t>高媛琦</t>
  </si>
  <si>
    <t>联想客服备件项目组</t>
  </si>
  <si>
    <t>刘香凤</t>
  </si>
  <si>
    <t>奇宏项目组</t>
  </si>
  <si>
    <t>杨靓</t>
  </si>
  <si>
    <t>代招项目-杨靓</t>
  </si>
  <si>
    <t>敏实+铁塔项目组</t>
  </si>
  <si>
    <t>张芬</t>
  </si>
  <si>
    <t>古河+华网电力项目组</t>
  </si>
  <si>
    <t>倪磊</t>
  </si>
  <si>
    <t>泰康项目组</t>
  </si>
  <si>
    <t>刘亮</t>
  </si>
  <si>
    <t>长联来福+友德项目组</t>
  </si>
  <si>
    <t>张亮</t>
  </si>
  <si>
    <t>通力项目组</t>
  </si>
  <si>
    <t>程玉洁</t>
  </si>
  <si>
    <t>中铁十一局项目组</t>
  </si>
  <si>
    <t>王怡</t>
  </si>
  <si>
    <t>美的+东风河西项目组</t>
  </si>
  <si>
    <t>武涵</t>
  </si>
  <si>
    <t>联通项目组</t>
  </si>
  <si>
    <t>李梦月</t>
  </si>
  <si>
    <t>东原地产+全时项目组</t>
  </si>
  <si>
    <t>丁栋</t>
  </si>
  <si>
    <t>朗迪+施耐德项目组</t>
  </si>
  <si>
    <t>吕彩虹</t>
  </si>
  <si>
    <t>有家+中粮集团项目组</t>
  </si>
  <si>
    <t>鲁苗</t>
  </si>
  <si>
    <t>南车项目组</t>
  </si>
  <si>
    <t>胡平杰</t>
  </si>
  <si>
    <t>Today+海外U项目组</t>
  </si>
  <si>
    <t>万小迁</t>
  </si>
  <si>
    <t>恒通项目组</t>
  </si>
  <si>
    <t>黄正正</t>
  </si>
  <si>
    <t>准时达项目组</t>
  </si>
  <si>
    <t>黄胜</t>
  </si>
  <si>
    <t>富士康项目组</t>
  </si>
  <si>
    <t>李永</t>
  </si>
  <si>
    <t>马应龙+绿枫叶项目组</t>
  </si>
  <si>
    <t>杨凯</t>
  </si>
  <si>
    <t>天合汽车项目组</t>
  </si>
  <si>
    <t>代舟宇</t>
  </si>
  <si>
    <t>格力凌达+李尔云鹤项目组</t>
  </si>
  <si>
    <t>余杰</t>
  </si>
  <si>
    <t>上海交运项目组</t>
  </si>
  <si>
    <t>盛仁元</t>
  </si>
  <si>
    <t>东泰盛项目组</t>
  </si>
  <si>
    <t>高星</t>
  </si>
  <si>
    <t>格力外包项目组</t>
  </si>
  <si>
    <t>钱刚</t>
  </si>
  <si>
    <t>胡超</t>
  </si>
  <si>
    <t>东风安道拓金口+爱斯达克项目组</t>
  </si>
  <si>
    <t>陈向飞</t>
  </si>
  <si>
    <t>长飞光纤项目组</t>
  </si>
  <si>
    <t>周晴</t>
  </si>
  <si>
    <t>杨正大</t>
  </si>
  <si>
    <t>代招项目-杨正大</t>
  </si>
  <si>
    <t>金亭项目组</t>
  </si>
  <si>
    <t>肖念玉</t>
  </si>
  <si>
    <t>沈阳</t>
  </si>
  <si>
    <t>代招项目-沈阳</t>
  </si>
  <si>
    <t>格力小时工项目组</t>
  </si>
  <si>
    <t>陈凯</t>
  </si>
  <si>
    <t>综合业务部</t>
  </si>
  <si>
    <t>王雪</t>
  </si>
  <si>
    <t>社保一组</t>
  </si>
  <si>
    <t>杨浩</t>
  </si>
  <si>
    <t>社保二组</t>
  </si>
  <si>
    <t>杨洋洋</t>
  </si>
  <si>
    <t>烟草外包</t>
  </si>
  <si>
    <t>胡亚妹</t>
  </si>
  <si>
    <t>联明机械项目组</t>
  </si>
  <si>
    <t>杨林</t>
  </si>
  <si>
    <t>易点租项目组</t>
  </si>
  <si>
    <t>杨新光</t>
  </si>
  <si>
    <t>华工正源项目组</t>
  </si>
  <si>
    <t>张杨</t>
  </si>
  <si>
    <t>心怡金口项目组</t>
  </si>
  <si>
    <t>褚南飞</t>
  </si>
  <si>
    <t>心怡蔡甸项目组</t>
  </si>
  <si>
    <t>顾杰</t>
  </si>
  <si>
    <t>代招项目-顾杰</t>
  </si>
  <si>
    <t>华星光电项目组</t>
  </si>
  <si>
    <t>袁明芳</t>
  </si>
  <si>
    <t>东风本田项目组</t>
  </si>
  <si>
    <t>胡锋锋</t>
  </si>
  <si>
    <t>代招项目-胡锋锋</t>
  </si>
  <si>
    <t>安波福项目组</t>
  </si>
  <si>
    <t>余江</t>
  </si>
  <si>
    <t>哈金森项目组</t>
  </si>
  <si>
    <t>许学文</t>
  </si>
  <si>
    <t>代招项目-黄晨曦</t>
  </si>
  <si>
    <t>大学生兼职部二组</t>
  </si>
  <si>
    <t>凌杰</t>
  </si>
  <si>
    <t>大学生兼职部三组</t>
  </si>
  <si>
    <t>王文文</t>
  </si>
  <si>
    <t>代招项目-陈学超</t>
  </si>
  <si>
    <t>陈学超</t>
  </si>
  <si>
    <t>代招项目-宁茹</t>
  </si>
  <si>
    <t>宁茹</t>
  </si>
  <si>
    <t>大学生兼职部九组</t>
  </si>
  <si>
    <t>张玉杰</t>
  </si>
  <si>
    <t>大学生兼职部十组</t>
  </si>
  <si>
    <t>陈阳</t>
  </si>
  <si>
    <t>代招项目-肖念玉</t>
  </si>
  <si>
    <t>代招项目-陈敬裕</t>
  </si>
  <si>
    <t>陈敬裕</t>
  </si>
  <si>
    <t>代招项目-费天富</t>
  </si>
  <si>
    <t>费天富</t>
  </si>
  <si>
    <t>代招项目-毛坡林</t>
  </si>
  <si>
    <t>毛坡林</t>
  </si>
  <si>
    <t>代招项目-蒋坤佚</t>
  </si>
  <si>
    <t>蒋坤佚</t>
  </si>
  <si>
    <t>代招项目-齐松亚</t>
  </si>
  <si>
    <t>齐松亚</t>
  </si>
  <si>
    <t>代招项目-华开宇</t>
  </si>
  <si>
    <t>华开宇</t>
  </si>
  <si>
    <t>代招项目-李路</t>
  </si>
  <si>
    <t>李路</t>
  </si>
  <si>
    <t>代招项目-李茂盛</t>
  </si>
  <si>
    <t>李茂盛</t>
  </si>
  <si>
    <t>代招项目-张学文</t>
  </si>
  <si>
    <t>张学文</t>
  </si>
  <si>
    <t>代招项目-曾金</t>
  </si>
  <si>
    <t>曾金</t>
  </si>
  <si>
    <t>代招项目-郑荆沙</t>
  </si>
  <si>
    <t>郑荆沙</t>
  </si>
  <si>
    <t>代招项目-付迪</t>
  </si>
  <si>
    <t>付迪</t>
  </si>
  <si>
    <t>代招项目-付俊杰</t>
  </si>
  <si>
    <t>付俊杰</t>
  </si>
  <si>
    <t>代招项目-黄伟</t>
  </si>
  <si>
    <t>黄伟</t>
  </si>
  <si>
    <t>代招项目-王大超</t>
  </si>
  <si>
    <t>王大超</t>
  </si>
  <si>
    <t>代招项目-陈熙</t>
  </si>
  <si>
    <t>陈熙</t>
  </si>
  <si>
    <t>代招项目-段曾丽</t>
  </si>
  <si>
    <t>段曾丽</t>
  </si>
  <si>
    <t>代招项目-李博</t>
  </si>
  <si>
    <t>李博</t>
  </si>
  <si>
    <t>代招项目-李建材1</t>
  </si>
  <si>
    <t>李建材1</t>
  </si>
  <si>
    <t>代招项目-李文强</t>
  </si>
  <si>
    <t>李文强</t>
  </si>
  <si>
    <t>代招项目-王梦玲</t>
  </si>
  <si>
    <t>王梦玲</t>
  </si>
  <si>
    <t>代招项目-向前宝</t>
  </si>
  <si>
    <t>向前宝</t>
  </si>
  <si>
    <t>代招项目-熊伟</t>
  </si>
  <si>
    <t>熊伟</t>
  </si>
  <si>
    <t>代招项目-杨金</t>
  </si>
  <si>
    <t>杨金</t>
  </si>
  <si>
    <t>代招项目-陈明星</t>
  </si>
  <si>
    <t>陈明星</t>
  </si>
  <si>
    <t>物流项目组-顺丰吴家山</t>
  </si>
  <si>
    <t>万翔</t>
  </si>
  <si>
    <t>物流项目组-顺丰仓储</t>
  </si>
  <si>
    <t>张小正</t>
  </si>
  <si>
    <t>物流项目组-顺丰冷链</t>
  </si>
  <si>
    <t>去哪儿网外包项目组</t>
  </si>
  <si>
    <t>吕玲君</t>
  </si>
  <si>
    <t>沃尔玛项目组</t>
  </si>
  <si>
    <t>方波</t>
  </si>
  <si>
    <t>人福药业+中石化项目组</t>
  </si>
  <si>
    <t>杜忠翠</t>
  </si>
  <si>
    <t>物流项目组-邮政中心局</t>
  </si>
  <si>
    <t>张丰</t>
  </si>
  <si>
    <t>物流项目组-邮政发投局</t>
  </si>
  <si>
    <t>李平</t>
  </si>
  <si>
    <t>东西湖-中百</t>
  </si>
  <si>
    <t>张炎</t>
  </si>
  <si>
    <t>江夏-中百</t>
  </si>
  <si>
    <t>付良军</t>
  </si>
  <si>
    <t>胡建军</t>
  </si>
  <si>
    <t>高校兼职服务项目组</t>
  </si>
  <si>
    <t>高志刚</t>
  </si>
  <si>
    <t>邮政EMS+华网电力短包项目组</t>
  </si>
  <si>
    <t>小米有品外包项目组</t>
  </si>
  <si>
    <t>白丽威</t>
  </si>
  <si>
    <t>个税部</t>
  </si>
  <si>
    <t>马红果</t>
  </si>
  <si>
    <t>何利兵</t>
  </si>
  <si>
    <t>神龙项目组</t>
  </si>
  <si>
    <t>马娇</t>
  </si>
  <si>
    <t>东亭物业项目组</t>
  </si>
  <si>
    <t>张磊1</t>
  </si>
  <si>
    <t>招聘会</t>
  </si>
  <si>
    <t>张磊</t>
  </si>
  <si>
    <t>信息栏</t>
  </si>
  <si>
    <t>曹倩倩</t>
  </si>
  <si>
    <t>王思佳</t>
  </si>
  <si>
    <t>简历部</t>
  </si>
  <si>
    <t>培训部</t>
  </si>
  <si>
    <t>陈苗</t>
  </si>
  <si>
    <t>行政部</t>
  </si>
  <si>
    <t>李鹏飞</t>
  </si>
  <si>
    <t>网络部</t>
  </si>
  <si>
    <t>猎头一组</t>
  </si>
  <si>
    <t>杨斌</t>
  </si>
  <si>
    <t>猎头二组</t>
  </si>
  <si>
    <t>陈阳光</t>
  </si>
  <si>
    <t>猎头三组</t>
  </si>
  <si>
    <t>卢进国</t>
  </si>
  <si>
    <t>吕炙潇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</si>
</sst>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"/>
    <numFmt numFmtId="60" formatCode="0.00&quot; &quot;;(0.00)"/>
  </numFmts>
  <fonts count="4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  <font>
      <sz val="11"/>
      <color indexed="8"/>
      <name val="微软雅黑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3">
    <border>
      <left/>
      <right/>
      <top/>
      <bottom/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applyNumberFormat="1" applyFont="1" applyFill="1" applyBorder="0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59" fontId="0" fillId="2" borderId="2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60" fontId="3" fillId="2" borderId="2" applyNumberFormat="1" applyFont="1" applyFill="1" applyBorder="1" applyAlignment="1" applyProtection="0">
      <alignment vertical="center" wrapText="1"/>
    </xf>
    <xf numFmtId="0" fontId="0" fillId="3" borderId="2" applyNumberFormat="0" applyFont="1" applyFill="1" applyBorder="1" applyAlignment="1" applyProtection="0">
      <alignment vertical="center"/>
    </xf>
    <xf numFmtId="60" fontId="0" fillId="2" borderId="2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000000"/>
      <rgbColor rgb="ffffffff"/>
      <rgbColor rgb="ffaaaaaa"/>
      <rgbColor rgb="ffff0000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U134"/>
  <sheetViews>
    <sheetView workbookViewId="0" defaultGridColor="0" colorId="9"/>
  </sheetViews>
  <sheetFormatPr defaultColWidth="8.83333" defaultRowHeight="13.5" customHeight="1" outlineLevelRow="0" outlineLevelCol="0"/>
  <cols>
    <col min="1" max="1" width="29.8516" style="2" customWidth="1"/>
    <col min="2" max="2" width="14.6719" style="2" customWidth="1"/>
    <col min="3" max="3" width="13" style="2" customWidth="1"/>
    <col min="4" max="4" width="14.6719" style="2" customWidth="1"/>
    <col min="5" max="5" width="14.6719" style="2" customWidth="1"/>
    <col min="6" max="6" width="8.85156" style="2" customWidth="1"/>
    <col min="7" max="7" width="8.85156" style="2" customWidth="1"/>
    <col min="8" max="8" width="19.1719" style="2" customWidth="1"/>
    <col min="9" max="9" width="16.5" style="2" customWidth="1"/>
    <col min="10" max="10" width="8.85156" style="2" customWidth="1"/>
    <col min="11" max="11" width="8.85156" style="2" customWidth="1"/>
    <col min="12" max="12" width="8.85156" style="2" customWidth="1"/>
    <col min="13" max="13" width="8.85156" style="2" customWidth="1"/>
    <col min="14" max="14" width="8.85156" style="2" customWidth="1"/>
    <col min="15" max="15" width="8.85156" style="2" customWidth="1"/>
    <col min="16" max="16" width="8.85156" style="2" customWidth="1"/>
    <col min="17" max="17" width="8.85156" style="2" customWidth="1"/>
    <col min="18" max="18" width="8.85156" style="2" customWidth="1"/>
    <col min="19" max="19" width="8.85156" style="2" customWidth="1"/>
    <col min="20" max="20" width="8.85156" style="2" customWidth="1"/>
    <col min="21" max="21" width="8.85156" style="2" customWidth="1"/>
    <col min="22" max="22" width="8.85156" style="2" customWidth="1"/>
    <col min="23" max="23" width="8.85156" style="2" customWidth="1"/>
    <col min="24" max="24" width="8.85156" style="2" customWidth="1"/>
    <col min="25" max="25" width="8.85156" style="2" customWidth="1"/>
    <col min="26" max="26" width="8.85156" style="2" customWidth="1"/>
    <col min="27" max="27" width="8.85156" style="2" customWidth="1"/>
    <col min="28" max="28" width="8.85156" style="2" customWidth="1"/>
    <col min="29" max="29" width="8.85156" style="2" customWidth="1"/>
    <col min="30" max="30" width="8.85156" style="2" customWidth="1"/>
    <col min="31" max="31" width="8.85156" style="2" customWidth="1"/>
    <col min="32" max="32" width="8.85156" style="2" customWidth="1"/>
    <col min="33" max="33" width="8.85156" style="2" customWidth="1"/>
    <col min="34" max="34" width="8.85156" style="2" customWidth="1"/>
    <col min="35" max="35" width="8.85156" style="2" customWidth="1"/>
    <col min="36" max="36" width="8.85156" style="2" customWidth="1"/>
    <col min="37" max="37" width="8.85156" style="2" customWidth="1"/>
    <col min="38" max="38" width="8.85156" style="2" customWidth="1"/>
    <col min="39" max="39" width="8.85156" style="2" customWidth="1"/>
    <col min="40" max="40" width="8.85156" style="2" customWidth="1"/>
    <col min="41" max="41" width="8.85156" style="2" customWidth="1"/>
    <col min="42" max="42" width="8.85156" style="2" customWidth="1"/>
    <col min="43" max="43" width="8.85156" style="2" customWidth="1"/>
    <col min="44" max="44" width="8.85156" style="2" customWidth="1"/>
    <col min="45" max="45" width="8.85156" style="2" customWidth="1"/>
    <col min="46" max="46" width="8.85156" style="2" customWidth="1"/>
    <col min="47" max="47" width="8.85156" style="2" customWidth="1"/>
    <col min="48" max="48" width="8.85156" style="2" customWidth="1"/>
    <col min="49" max="49" width="8.85156" style="2" customWidth="1"/>
    <col min="50" max="50" width="8.85156" style="2" customWidth="1"/>
    <col min="51" max="51" width="8.85156" style="2" customWidth="1"/>
    <col min="52" max="52" width="8.85156" style="2" customWidth="1"/>
    <col min="53" max="53" width="8.85156" style="2" customWidth="1"/>
    <col min="54" max="54" width="8.85156" style="2" customWidth="1"/>
    <col min="55" max="55" width="8.85156" style="2" customWidth="1"/>
    <col min="56" max="56" width="8.85156" style="2" customWidth="1"/>
    <col min="57" max="57" width="8.85156" style="2" customWidth="1"/>
    <col min="58" max="58" width="8.85156" style="2" customWidth="1"/>
    <col min="59" max="59" width="8.85156" style="2" customWidth="1"/>
    <col min="60" max="60" width="8.85156" style="2" customWidth="1"/>
    <col min="61" max="61" width="8.85156" style="2" customWidth="1"/>
    <col min="62" max="62" width="8.85156" style="2" customWidth="1"/>
    <col min="63" max="63" width="8.85156" style="2" customWidth="1"/>
    <col min="64" max="64" width="8.85156" style="2" customWidth="1"/>
    <col min="65" max="65" width="8.85156" style="2" customWidth="1"/>
    <col min="66" max="66" width="8.85156" style="2" customWidth="1"/>
    <col min="67" max="67" width="8.85156" style="2" customWidth="1"/>
    <col min="68" max="68" width="8.85156" style="2" customWidth="1"/>
    <col min="69" max="69" width="8.85156" style="2" customWidth="1"/>
    <col min="70" max="70" width="8.85156" style="2" customWidth="1"/>
    <col min="71" max="71" width="8.85156" style="2" customWidth="1"/>
    <col min="72" max="72" width="8.85156" style="2" customWidth="1"/>
    <col min="73" max="73" width="8.85156" style="2" customWidth="1"/>
    <col min="74" max="74" width="8.85156" style="2" customWidth="1"/>
    <col min="75" max="75" width="8.85156" style="2" customWidth="1"/>
    <col min="76" max="76" width="8.85156" style="2" customWidth="1"/>
    <col min="77" max="77" width="8.85156" style="2" customWidth="1"/>
    <col min="78" max="78" width="8.85156" style="2" customWidth="1"/>
    <col min="79" max="79" width="8.85156" style="2" customWidth="1"/>
    <col min="80" max="80" width="8.85156" style="2" customWidth="1"/>
    <col min="81" max="81" width="8.85156" style="2" customWidth="1"/>
    <col min="82" max="82" width="8.85156" style="2" customWidth="1"/>
    <col min="83" max="83" width="8.85156" style="2" customWidth="1"/>
    <col min="84" max="84" width="8.85156" style="2" customWidth="1"/>
    <col min="85" max="85" width="8.85156" style="2" customWidth="1"/>
    <col min="86" max="86" width="8.85156" style="2" customWidth="1"/>
    <col min="87" max="87" width="8.85156" style="2" customWidth="1"/>
    <col min="88" max="88" width="8.85156" style="2" customWidth="1"/>
    <col min="89" max="89" width="8.85156" style="2" customWidth="1"/>
    <col min="90" max="90" width="8.85156" style="2" customWidth="1"/>
    <col min="91" max="91" width="8.85156" style="2" customWidth="1"/>
    <col min="92" max="92" width="8.85156" style="2" customWidth="1"/>
    <col min="93" max="93" width="8.85156" style="2" customWidth="1"/>
    <col min="94" max="94" width="8.85156" style="2" customWidth="1"/>
    <col min="95" max="95" width="8.85156" style="2" customWidth="1"/>
    <col min="96" max="96" width="8.85156" style="2" customWidth="1"/>
    <col min="97" max="97" width="8.85156" style="2" customWidth="1"/>
    <col min="98" max="98" width="8.85156" style="2" customWidth="1"/>
    <col min="99" max="99" width="8.85156" style="2" customWidth="1"/>
    <col min="100" max="100" width="8.85156" style="2" customWidth="1"/>
    <col min="101" max="101" width="8.85156" style="2" customWidth="1"/>
    <col min="102" max="102" width="8.85156" style="2" customWidth="1"/>
    <col min="103" max="103" width="8.85156" style="2" customWidth="1"/>
    <col min="104" max="104" width="8.85156" style="2" customWidth="1"/>
    <col min="105" max="105" width="8.85156" style="2" customWidth="1"/>
    <col min="106" max="106" width="8.85156" style="2" customWidth="1"/>
    <col min="107" max="107" width="8.85156" style="2" customWidth="1"/>
    <col min="108" max="108" width="8.85156" style="2" customWidth="1"/>
    <col min="109" max="109" width="8.85156" style="2" customWidth="1"/>
    <col min="110" max="110" width="8.85156" style="2" customWidth="1"/>
    <col min="111" max="111" width="8.85156" style="2" customWidth="1"/>
    <col min="112" max="112" width="8.85156" style="2" customWidth="1"/>
    <col min="113" max="113" width="8.85156" style="2" customWidth="1"/>
    <col min="114" max="114" width="8.85156" style="2" customWidth="1"/>
    <col min="115" max="115" width="8.85156" style="2" customWidth="1"/>
    <col min="116" max="116" width="8.85156" style="2" customWidth="1"/>
    <col min="117" max="117" width="8.85156" style="2" customWidth="1"/>
    <col min="118" max="118" width="8.85156" style="2" customWidth="1"/>
    <col min="119" max="119" width="8.85156" style="2" customWidth="1"/>
    <col min="120" max="120" width="8.85156" style="2" customWidth="1"/>
    <col min="121" max="121" width="8.85156" style="2" customWidth="1"/>
    <col min="122" max="122" width="8.85156" style="2" customWidth="1"/>
    <col min="123" max="123" width="8.85156" style="2" customWidth="1"/>
    <col min="124" max="124" width="8.85156" style="2" customWidth="1"/>
    <col min="125" max="125" width="8.85156" style="2" customWidth="1"/>
    <col min="126" max="126" width="8.85156" style="2" customWidth="1"/>
    <col min="127" max="127" width="8.85156" style="2" customWidth="1"/>
    <col min="128" max="128" width="8.85156" style="2" customWidth="1"/>
    <col min="129" max="129" width="8.85156" style="2" customWidth="1"/>
    <col min="130" max="130" width="8.85156" style="2" customWidth="1"/>
    <col min="131" max="131" width="8.85156" style="2" customWidth="1"/>
    <col min="132" max="132" width="8.85156" style="2" customWidth="1"/>
    <col min="133" max="133" width="8.85156" style="2" customWidth="1"/>
    <col min="134" max="134" width="8.85156" style="2" customWidth="1"/>
    <col min="135" max="135" width="8.85156" style="2" customWidth="1"/>
    <col min="136" max="136" width="8.85156" style="2" customWidth="1"/>
    <col min="137" max="137" width="8.85156" style="2" customWidth="1"/>
    <col min="138" max="138" width="8.85156" style="2" customWidth="1"/>
    <col min="139" max="139" width="8.85156" style="2" customWidth="1"/>
    <col min="140" max="140" width="8.85156" style="2" customWidth="1"/>
    <col min="141" max="141" width="8.85156" style="2" customWidth="1"/>
    <col min="142" max="142" width="8.85156" style="2" customWidth="1"/>
    <col min="143" max="143" width="8.85156" style="2" customWidth="1"/>
    <col min="144" max="144" width="8.85156" style="2" customWidth="1"/>
    <col min="145" max="145" width="8.85156" style="2" customWidth="1"/>
    <col min="146" max="146" width="8.85156" style="2" customWidth="1"/>
    <col min="147" max="147" width="8.85156" style="2" customWidth="1"/>
    <col min="148" max="148" width="8.85156" style="2" customWidth="1"/>
    <col min="149" max="149" width="8.85156" style="2" customWidth="1"/>
    <col min="150" max="150" width="8.85156" style="2" customWidth="1"/>
    <col min="151" max="151" width="8.85156" style="2" customWidth="1"/>
    <col min="152" max="152" width="8.85156" style="2" customWidth="1"/>
    <col min="153" max="153" width="8.85156" style="2" customWidth="1"/>
    <col min="154" max="154" width="8.85156" style="2" customWidth="1"/>
    <col min="155" max="155" width="8.85156" style="2" customWidth="1"/>
    <col min="156" max="156" width="8.85156" style="2" customWidth="1"/>
    <col min="157" max="157" width="8.85156" style="2" customWidth="1"/>
    <col min="158" max="158" width="8.85156" style="2" customWidth="1"/>
    <col min="159" max="159" width="8.85156" style="2" customWidth="1"/>
    <col min="160" max="160" width="8.85156" style="2" customWidth="1"/>
    <col min="161" max="161" width="8.85156" style="2" customWidth="1"/>
    <col min="162" max="162" width="8.85156" style="2" customWidth="1"/>
    <col min="163" max="163" width="8.85156" style="2" customWidth="1"/>
    <col min="164" max="164" width="8.85156" style="2" customWidth="1"/>
    <col min="165" max="165" width="8.85156" style="2" customWidth="1"/>
    <col min="166" max="166" width="8.85156" style="2" customWidth="1"/>
    <col min="167" max="167" width="8.85156" style="2" customWidth="1"/>
    <col min="168" max="168" width="8.85156" style="2" customWidth="1"/>
    <col min="169" max="169" width="8.85156" style="2" customWidth="1"/>
    <col min="170" max="170" width="8.85156" style="2" customWidth="1"/>
    <col min="171" max="171" width="8.85156" style="2" customWidth="1"/>
    <col min="172" max="172" width="8.85156" style="2" customWidth="1"/>
    <col min="173" max="173" width="8.85156" style="2" customWidth="1"/>
    <col min="174" max="174" width="8.85156" style="2" customWidth="1"/>
    <col min="175" max="175" width="8.85156" style="2" customWidth="1"/>
    <col min="176" max="176" width="8.85156" style="2" customWidth="1"/>
    <col min="177" max="177" width="8.85156" style="2" customWidth="1"/>
    <col min="178" max="178" width="8.85156" style="2" customWidth="1"/>
    <col min="179" max="179" width="8.85156" style="2" customWidth="1"/>
    <col min="180" max="180" width="8.85156" style="2" customWidth="1"/>
    <col min="181" max="181" width="8.85156" style="2" customWidth="1"/>
    <col min="182" max="182" width="8.85156" style="2" customWidth="1"/>
    <col min="183" max="183" width="8.85156" style="2" customWidth="1"/>
    <col min="184" max="184" width="8.85156" style="2" customWidth="1"/>
    <col min="185" max="185" width="8.85156" style="2" customWidth="1"/>
    <col min="186" max="186" width="8.85156" style="2" customWidth="1"/>
    <col min="187" max="187" width="8.85156" style="2" customWidth="1"/>
    <col min="188" max="188" width="8.85156" style="2" customWidth="1"/>
    <col min="189" max="189" width="8.85156" style="2" customWidth="1"/>
    <col min="190" max="190" width="8.85156" style="2" customWidth="1"/>
    <col min="191" max="191" width="8.85156" style="2" customWidth="1"/>
    <col min="192" max="192" width="8.85156" style="2" customWidth="1"/>
    <col min="193" max="193" width="8.85156" style="2" customWidth="1"/>
    <col min="194" max="194" width="8.85156" style="2" customWidth="1"/>
    <col min="195" max="195" width="8.85156" style="2" customWidth="1"/>
    <col min="196" max="196" width="8.85156" style="2" customWidth="1"/>
    <col min="197" max="197" width="8.85156" style="2" customWidth="1"/>
    <col min="198" max="198" width="8.85156" style="2" customWidth="1"/>
    <col min="199" max="199" width="8.85156" style="2" customWidth="1"/>
    <col min="200" max="200" width="8.85156" style="2" customWidth="1"/>
    <col min="201" max="201" width="8.85156" style="2" customWidth="1"/>
    <col min="202" max="202" width="8.85156" style="2" customWidth="1"/>
    <col min="203" max="203" width="8.85156" style="2" customWidth="1"/>
    <col min="204" max="204" width="8.85156" style="2" customWidth="1"/>
    <col min="205" max="205" width="8.85156" style="2" customWidth="1"/>
    <col min="206" max="206" width="8.85156" style="2" customWidth="1"/>
    <col min="207" max="207" width="8.85156" style="2" customWidth="1"/>
    <col min="208" max="208" width="8.85156" style="2" customWidth="1"/>
    <col min="209" max="209" width="8.85156" style="2" customWidth="1"/>
    <col min="210" max="210" width="8.85156" style="2" customWidth="1"/>
    <col min="211" max="211" width="8.85156" style="2" customWidth="1"/>
    <col min="212" max="212" width="8.85156" style="2" customWidth="1"/>
    <col min="213" max="213" width="8.85156" style="2" customWidth="1"/>
    <col min="214" max="214" width="8.85156" style="2" customWidth="1"/>
    <col min="215" max="215" width="8.85156" style="2" customWidth="1"/>
    <col min="216" max="216" width="8.85156" style="2" customWidth="1"/>
    <col min="217" max="217" width="8.85156" style="2" customWidth="1"/>
    <col min="218" max="218" width="8.85156" style="2" customWidth="1"/>
    <col min="219" max="219" width="8.85156" style="2" customWidth="1"/>
    <col min="220" max="220" width="8.85156" style="2" customWidth="1"/>
    <col min="221" max="221" width="8.85156" style="2" customWidth="1"/>
    <col min="222" max="222" width="8.85156" style="2" customWidth="1"/>
    <col min="223" max="223" width="8.85156" style="2" customWidth="1"/>
    <col min="224" max="224" width="8.85156" style="2" customWidth="1"/>
    <col min="225" max="225" width="8.85156" style="2" customWidth="1"/>
    <col min="226" max="226" width="8.85156" style="2" customWidth="1"/>
    <col min="227" max="227" width="8.85156" style="2" customWidth="1"/>
    <col min="228" max="228" width="8.85156" style="2" customWidth="1"/>
    <col min="229" max="229" width="8.85156" style="2" customWidth="1"/>
    <col min="230" max="230" width="8.85156" style="2" customWidth="1"/>
    <col min="231" max="231" width="8.85156" style="2" customWidth="1"/>
    <col min="232" max="232" width="8.85156" style="2" customWidth="1"/>
    <col min="233" max="233" width="8.85156" style="2" customWidth="1"/>
    <col min="234" max="234" width="8.85156" style="2" customWidth="1"/>
    <col min="235" max="235" width="8.85156" style="2" customWidth="1"/>
    <col min="236" max="236" width="8.85156" style="2" customWidth="1"/>
    <col min="237" max="237" width="8.85156" style="2" customWidth="1"/>
    <col min="238" max="238" width="8.85156" style="2" customWidth="1"/>
    <col min="239" max="239" width="8.85156" style="2" customWidth="1"/>
    <col min="240" max="240" width="8.85156" style="2" customWidth="1"/>
    <col min="241" max="241" width="8.85156" style="2" customWidth="1"/>
    <col min="242" max="242" width="8.85156" style="2" customWidth="1"/>
    <col min="243" max="243" width="8.85156" style="2" customWidth="1"/>
    <col min="244" max="244" width="8.85156" style="2" customWidth="1"/>
    <col min="245" max="245" width="8.85156" style="2" customWidth="1"/>
    <col min="246" max="246" width="8.85156" style="2" customWidth="1"/>
    <col min="247" max="247" width="8.85156" style="2" customWidth="1"/>
    <col min="248" max="248" width="8.85156" style="2" customWidth="1"/>
    <col min="249" max="249" width="8.85156" style="2" customWidth="1"/>
    <col min="250" max="250" width="8.85156" style="2" customWidth="1"/>
    <col min="251" max="251" width="8.85156" style="2" customWidth="1"/>
    <col min="252" max="252" width="8.85156" style="2" customWidth="1"/>
    <col min="253" max="253" width="8.85156" style="2" customWidth="1"/>
    <col min="254" max="254" width="8.85156" style="2" customWidth="1"/>
    <col min="255" max="255" width="8.85156" style="2" customWidth="1"/>
  </cols>
  <sheetData>
    <row r="1" s="3" customFormat="1" ht="23.25" customHeight="1">
      <c r="A1" t="s" s="4">
        <v>0</v>
      </c>
      <c r="B1" t="s" s="4">
        <v>1</v>
      </c>
      <c r="C1" t="s" s="4">
        <v>2</v>
      </c>
      <c r="D1" t="s" s="4">
        <v>3</v>
      </c>
      <c r="E1" t="s" s="4">
        <v>4</v>
      </c>
    </row>
    <row r="2" s="3" customFormat="1" ht="16.5" customHeight="1">
      <c r="A2" t="s" s="4">
        <v>5</v>
      </c>
      <c r="B2" t="s" s="4">
        <v>6</v>
      </c>
      <c r="C2" s="5">
        <f>1309.97/30*21</f>
        <v>916.979</v>
      </c>
      <c r="D2" s="6">
        <v>94547.295709677390</v>
      </c>
      <c r="E2" s="7">
        <v>35992.891967741933</v>
      </c>
      <c r="I2" s="7"/>
    </row>
    <row r="3" s="3" customFormat="1" ht="16.5" customHeight="1">
      <c r="A3" t="s" s="4">
        <v>5</v>
      </c>
      <c r="B3" t="s" s="4">
        <v>7</v>
      </c>
      <c r="C3" s="5">
        <f>1309.97/30*10</f>
        <v>436.6566666666666</v>
      </c>
      <c r="D3" s="6">
        <v>51102.801290322568</v>
      </c>
      <c r="E3" s="7">
        <v>17139.4723655914</v>
      </c>
      <c r="I3" s="7"/>
    </row>
    <row r="4" s="3" customFormat="1" ht="16.5" customHeight="1">
      <c r="A4" t="s" s="4">
        <v>8</v>
      </c>
      <c r="B4" t="s" s="4">
        <v>9</v>
      </c>
      <c r="C4" s="5">
        <v>10633.69</v>
      </c>
      <c r="D4" s="6">
        <v>3605359</v>
      </c>
      <c r="E4" s="7">
        <v>3399046.85</v>
      </c>
      <c r="I4" s="7"/>
    </row>
    <row r="5" s="3" customFormat="1" ht="16.5" customHeight="1">
      <c r="A5" t="s" s="4">
        <v>10</v>
      </c>
      <c r="B5" t="s" s="4">
        <v>11</v>
      </c>
      <c r="C5" s="5">
        <v>35447</v>
      </c>
      <c r="D5" s="6">
        <v>3544982</v>
      </c>
      <c r="E5" s="7">
        <v>2973004.023</v>
      </c>
      <c r="I5" s="7"/>
    </row>
    <row r="6" s="3" customFormat="1" ht="16.5" customHeight="1">
      <c r="A6" t="s" s="4">
        <v>12</v>
      </c>
      <c r="B6" t="s" s="4">
        <v>13</v>
      </c>
      <c r="C6" s="5">
        <f>5687.97/30*20</f>
        <v>3791.98</v>
      </c>
      <c r="D6" s="6">
        <v>67280.889516129042</v>
      </c>
      <c r="E6" s="7">
        <v>33085.349677419355</v>
      </c>
      <c r="I6" s="7"/>
    </row>
    <row r="7" s="3" customFormat="1" ht="16.5" customHeight="1">
      <c r="A7" t="s" s="4">
        <v>12</v>
      </c>
      <c r="B7" t="s" s="4">
        <v>14</v>
      </c>
      <c r="C7" s="5">
        <f>5687.97/30*11</f>
        <v>2085.589</v>
      </c>
      <c r="D7" s="6">
        <v>160283.435483871</v>
      </c>
      <c r="E7" s="7">
        <v>64964.101322580638</v>
      </c>
      <c r="I7" s="7"/>
    </row>
    <row r="8" s="3" customFormat="1" ht="16.5" customHeight="1">
      <c r="A8" t="s" s="4">
        <v>15</v>
      </c>
      <c r="B8" t="s" s="4">
        <v>13</v>
      </c>
      <c r="C8" s="5">
        <v>0</v>
      </c>
      <c r="D8" s="6">
        <v>9711</v>
      </c>
      <c r="E8" s="7">
        <v>2045</v>
      </c>
      <c r="I8" s="7"/>
    </row>
    <row r="9" s="3" customFormat="1" ht="16.5" customHeight="1">
      <c r="A9" t="s" s="4">
        <v>15</v>
      </c>
      <c r="B9" t="s" s="4">
        <v>16</v>
      </c>
      <c r="C9" s="5">
        <f>1385/31*8</f>
        <v>357.4193548387097</v>
      </c>
      <c r="D9" s="6">
        <v>13686.009419354834</v>
      </c>
      <c r="E9" s="7">
        <v>1296</v>
      </c>
      <c r="I9" s="7"/>
    </row>
    <row r="10" s="3" customFormat="1" ht="16.5" customHeight="1">
      <c r="A10" t="s" s="4">
        <v>17</v>
      </c>
      <c r="B10" t="s" s="4">
        <v>16</v>
      </c>
      <c r="C10" s="5">
        <v>1180.29</v>
      </c>
      <c r="D10" s="6">
        <v>2000</v>
      </c>
      <c r="E10" s="7">
        <v>2616.71</v>
      </c>
      <c r="I10" s="7"/>
    </row>
    <row r="11" s="3" customFormat="1" ht="16.5" customHeight="1">
      <c r="A11" t="s" s="4">
        <v>18</v>
      </c>
      <c r="B11" t="s" s="4">
        <v>19</v>
      </c>
      <c r="C11" s="5">
        <f>932.24</f>
        <v>932.24</v>
      </c>
      <c r="D11" s="6">
        <v>2019645.390000002</v>
      </c>
      <c r="E11" s="7">
        <v>1987041.884</v>
      </c>
      <c r="I11" s="7"/>
    </row>
    <row r="12" s="3" customFormat="1" ht="16.5" customHeight="1">
      <c r="A12" t="s" s="4">
        <v>20</v>
      </c>
      <c r="B12" t="s" s="4">
        <v>21</v>
      </c>
      <c r="C12" s="5">
        <v>1893.22</v>
      </c>
      <c r="D12" s="6">
        <v>1419668.44</v>
      </c>
      <c r="E12" s="7">
        <v>1247624.839</v>
      </c>
      <c r="I12" s="7"/>
    </row>
    <row r="13" s="3" customFormat="1" ht="16.5" customHeight="1">
      <c r="A13" t="s" s="4">
        <v>22</v>
      </c>
      <c r="B13" t="s" s="4">
        <v>23</v>
      </c>
      <c r="C13" s="5">
        <f>670.5+1893+0.24</f>
        <v>2563.74</v>
      </c>
      <c r="D13" s="6">
        <v>1021148</v>
      </c>
      <c r="E13" s="7">
        <v>888466.76</v>
      </c>
      <c r="I13" s="7"/>
    </row>
    <row r="14" s="3" customFormat="1" ht="16.5" customHeight="1">
      <c r="A14" t="s" s="4">
        <v>24</v>
      </c>
      <c r="B14" t="s" s="4">
        <v>25</v>
      </c>
      <c r="C14" s="5">
        <v>918.33</v>
      </c>
      <c r="D14" s="6">
        <v>1345528</v>
      </c>
      <c r="E14" s="7">
        <v>1186091.67</v>
      </c>
      <c r="I14" s="7"/>
    </row>
    <row r="15" s="3" customFormat="1" ht="16.5" customHeight="1">
      <c r="A15" t="s" s="4">
        <v>26</v>
      </c>
      <c r="B15" t="s" s="4">
        <v>27</v>
      </c>
      <c r="C15" s="5">
        <v>422.78</v>
      </c>
      <c r="D15" s="6">
        <v>115344.09</v>
      </c>
      <c r="E15" s="7">
        <v>60529.583</v>
      </c>
      <c r="I15" s="7"/>
    </row>
    <row r="16" s="3" customFormat="1" ht="16.5" customHeight="1">
      <c r="A16" t="s" s="4">
        <v>28</v>
      </c>
      <c r="B16" t="s" s="4">
        <v>29</v>
      </c>
      <c r="C16" s="5">
        <f>2058.94+0.48</f>
        <v>2059.42</v>
      </c>
      <c r="D16" s="6">
        <v>1452601</v>
      </c>
      <c r="E16" s="7">
        <v>1258326.58</v>
      </c>
      <c r="I16" s="7"/>
    </row>
    <row r="17" s="3" customFormat="1" ht="16.5" customHeight="1">
      <c r="A17" t="s" s="4">
        <v>30</v>
      </c>
      <c r="B17" t="s" s="4">
        <v>31</v>
      </c>
      <c r="C17" s="5">
        <v>476.24</v>
      </c>
      <c r="D17" s="6">
        <v>382192.18</v>
      </c>
      <c r="E17" s="7">
        <v>366275.4570000001</v>
      </c>
      <c r="I17" s="7"/>
    </row>
    <row r="18" s="3" customFormat="1" ht="16.5" customHeight="1">
      <c r="A18" t="s" s="4">
        <v>32</v>
      </c>
      <c r="B18" t="s" s="4">
        <v>33</v>
      </c>
      <c r="C18" s="5">
        <f>1058.74+612.67/31*28</f>
        <v>1612.119354838710</v>
      </c>
      <c r="D18" s="6">
        <v>480614.16</v>
      </c>
      <c r="E18" s="7">
        <v>407693.2666451613</v>
      </c>
      <c r="I18" s="7"/>
    </row>
    <row r="19" s="3" customFormat="1" ht="16.5" customHeight="1">
      <c r="A19" t="s" s="4">
        <v>34</v>
      </c>
      <c r="B19" t="s" s="4">
        <v>35</v>
      </c>
      <c r="C19" s="5">
        <f>612.67/31*3</f>
        <v>59.29064516129031</v>
      </c>
      <c r="D19" s="6">
        <v>4916.977225806452</v>
      </c>
      <c r="E19" s="7">
        <v>56.18322580645167</v>
      </c>
      <c r="I19" s="7"/>
    </row>
    <row r="20" s="3" customFormat="1" ht="16.5" customHeight="1">
      <c r="A20" t="s" s="4">
        <v>36</v>
      </c>
      <c r="B20" t="s" s="4">
        <v>35</v>
      </c>
      <c r="C20" s="5">
        <v>69.28</v>
      </c>
      <c r="D20" s="6">
        <v>0</v>
      </c>
      <c r="E20" s="7">
        <v>0</v>
      </c>
      <c r="I20" s="7"/>
    </row>
    <row r="21" s="3" customFormat="1" ht="16.5" customHeight="1">
      <c r="A21" t="s" s="4">
        <v>37</v>
      </c>
      <c r="B21" t="s" s="4">
        <v>38</v>
      </c>
      <c r="C21" s="5">
        <f>1536+1680.06</f>
        <v>3216.06</v>
      </c>
      <c r="D21" s="6">
        <v>1108946</v>
      </c>
      <c r="E21" s="7">
        <v>1021689.44</v>
      </c>
      <c r="I21" s="7"/>
    </row>
    <row r="22" s="3" customFormat="1" ht="16.5" customHeight="1">
      <c r="A22" t="s" s="4">
        <v>39</v>
      </c>
      <c r="B22" t="s" s="4">
        <v>40</v>
      </c>
      <c r="C22" s="5">
        <v>1711.02</v>
      </c>
      <c r="D22" s="6">
        <v>532536</v>
      </c>
      <c r="E22" s="7">
        <v>417200.98</v>
      </c>
      <c r="I22" s="7"/>
    </row>
    <row r="23" s="3" customFormat="1" ht="16.5" customHeight="1">
      <c r="A23" t="s" s="4">
        <v>41</v>
      </c>
      <c r="B23" t="s" s="4">
        <v>42</v>
      </c>
      <c r="C23" s="5">
        <v>4658.45</v>
      </c>
      <c r="E23" s="7"/>
      <c r="I23" s="7"/>
    </row>
    <row r="24" s="3" customFormat="1" ht="16.5" customHeight="1">
      <c r="A24" t="s" s="4">
        <v>43</v>
      </c>
      <c r="B24" t="s" s="4">
        <v>44</v>
      </c>
      <c r="C24" s="5">
        <f>3504.34+2614.68</f>
        <v>6119.02</v>
      </c>
      <c r="D24" s="6">
        <v>305508</v>
      </c>
      <c r="E24" s="7">
        <v>186626.48</v>
      </c>
      <c r="I24" s="7"/>
    </row>
    <row r="25" s="3" customFormat="1" ht="16.5" customHeight="1">
      <c r="A25" t="s" s="4">
        <v>45</v>
      </c>
      <c r="B25" t="s" s="4">
        <v>46</v>
      </c>
      <c r="C25" s="5">
        <v>12.43</v>
      </c>
      <c r="D25" s="6">
        <v>1985338.14</v>
      </c>
      <c r="E25" s="7">
        <v>1642369.631</v>
      </c>
      <c r="I25" s="7"/>
    </row>
    <row r="26" s="3" customFormat="1" ht="16.5" customHeight="1">
      <c r="A26" t="s" s="4">
        <v>47</v>
      </c>
      <c r="B26" t="s" s="4">
        <v>48</v>
      </c>
      <c r="C26" s="5">
        <v>42.4</v>
      </c>
      <c r="D26" s="6">
        <v>220040</v>
      </c>
      <c r="E26" s="7">
        <v>8143.349999999999</v>
      </c>
      <c r="I26" s="7"/>
    </row>
    <row r="27" s="3" customFormat="1" ht="16.5" customHeight="1">
      <c r="A27" t="s" s="4">
        <v>49</v>
      </c>
      <c r="B27" t="s" s="4">
        <v>50</v>
      </c>
      <c r="C27" s="5">
        <f>1366.08+73.45</f>
        <v>1439.53</v>
      </c>
      <c r="D27" s="6">
        <v>210261</v>
      </c>
      <c r="E27" s="7">
        <v>70885.97</v>
      </c>
      <c r="I27" s="7"/>
    </row>
    <row r="28" s="3" customFormat="1" ht="16.5" customHeight="1">
      <c r="A28" t="s" s="4">
        <v>51</v>
      </c>
      <c r="B28" t="s" s="4">
        <v>52</v>
      </c>
      <c r="C28" s="5">
        <v>1656.04</v>
      </c>
      <c r="D28" s="6">
        <v>1929866</v>
      </c>
      <c r="E28" s="7">
        <v>1872509.46</v>
      </c>
      <c r="I28" s="7"/>
    </row>
    <row r="29" s="3" customFormat="1" ht="16.5" customHeight="1">
      <c r="A29" t="s" s="4">
        <v>53</v>
      </c>
      <c r="B29" t="s" s="4">
        <v>54</v>
      </c>
      <c r="C29" s="5">
        <v>845.99</v>
      </c>
      <c r="D29" s="6">
        <v>1304094</v>
      </c>
      <c r="E29" s="7">
        <v>1263279.01</v>
      </c>
      <c r="I29" s="7"/>
    </row>
    <row r="30" s="3" customFormat="1" ht="16.5" customHeight="1">
      <c r="A30" t="s" s="4">
        <v>55</v>
      </c>
      <c r="B30" t="s" s="4">
        <v>56</v>
      </c>
      <c r="C30" s="5">
        <v>283.26</v>
      </c>
      <c r="D30" s="6">
        <v>391450.44</v>
      </c>
      <c r="E30" s="7">
        <v>317259.911</v>
      </c>
      <c r="I30" s="7"/>
    </row>
    <row r="31" s="3" customFormat="1" ht="16.5" customHeight="1">
      <c r="A31" t="s" s="4">
        <v>57</v>
      </c>
      <c r="B31" t="s" s="4">
        <v>58</v>
      </c>
      <c r="C31" s="5">
        <f>628.06+152.88</f>
        <v>780.9399999999999</v>
      </c>
      <c r="D31" s="6">
        <v>190981</v>
      </c>
      <c r="E31" s="7">
        <v>175790.06</v>
      </c>
      <c r="I31" s="7"/>
    </row>
    <row r="32" s="3" customFormat="1" ht="16.5" customHeight="1">
      <c r="A32" t="s" s="4">
        <v>59</v>
      </c>
      <c r="B32" t="s" s="4">
        <v>60</v>
      </c>
      <c r="C32" s="5">
        <v>129.47</v>
      </c>
      <c r="D32" s="6">
        <v>744000</v>
      </c>
      <c r="E32" s="7">
        <v>641942.6933333335</v>
      </c>
      <c r="I32" s="7"/>
    </row>
    <row r="33" s="3" customFormat="1" ht="16.5" customHeight="1">
      <c r="A33" t="s" s="4">
        <v>61</v>
      </c>
      <c r="B33" t="s" s="4">
        <v>62</v>
      </c>
      <c r="C33" s="5">
        <v>844.14</v>
      </c>
      <c r="D33" s="6">
        <v>1002831</v>
      </c>
      <c r="E33" s="7">
        <v>849484.36</v>
      </c>
      <c r="I33" s="7"/>
    </row>
    <row r="34" s="3" customFormat="1" ht="16.5" customHeight="1">
      <c r="A34" t="s" s="4">
        <v>63</v>
      </c>
      <c r="B34" t="s" s="4">
        <v>64</v>
      </c>
      <c r="C34" s="5">
        <v>904.67</v>
      </c>
      <c r="D34" s="6">
        <v>96527.239999999991</v>
      </c>
      <c r="E34" s="7">
        <v>53686.224</v>
      </c>
      <c r="I34" s="7"/>
    </row>
    <row r="35" s="3" customFormat="1" ht="16.5" customHeight="1">
      <c r="A35" t="s" s="4">
        <v>65</v>
      </c>
      <c r="B35" t="s" s="4">
        <v>66</v>
      </c>
      <c r="C35" s="5">
        <v>136.68</v>
      </c>
      <c r="D35" s="6">
        <v>79701.78</v>
      </c>
      <c r="E35" s="7">
        <v>66509.988000000012</v>
      </c>
      <c r="I35" s="7"/>
    </row>
    <row r="36" s="3" customFormat="1" ht="16.5" customHeight="1">
      <c r="A36" t="s" s="4">
        <v>67</v>
      </c>
      <c r="B36" t="s" s="4">
        <v>68</v>
      </c>
      <c r="C36" s="5">
        <v>9352.610000000001</v>
      </c>
      <c r="D36" s="6">
        <v>1457975.02</v>
      </c>
      <c r="E36" s="7">
        <v>1483557.89</v>
      </c>
      <c r="I36" s="7"/>
    </row>
    <row r="37" s="3" customFormat="1" ht="16.5" customHeight="1">
      <c r="A37" t="s" s="4">
        <v>69</v>
      </c>
      <c r="B37" t="s" s="4">
        <v>70</v>
      </c>
      <c r="C37" s="5">
        <v>652.71</v>
      </c>
      <c r="D37" s="6">
        <v>85866</v>
      </c>
      <c r="E37" s="7">
        <v>70840.289999999994</v>
      </c>
      <c r="I37" s="7"/>
    </row>
    <row r="38" s="3" customFormat="1" ht="16.5" customHeight="1">
      <c r="A38" t="s" s="4">
        <v>71</v>
      </c>
      <c r="B38" t="s" s="4">
        <v>72</v>
      </c>
      <c r="C38" s="5">
        <v>7069.27</v>
      </c>
      <c r="D38" s="6">
        <v>1075705.43</v>
      </c>
      <c r="E38" s="7">
        <v>969755.7810000001</v>
      </c>
      <c r="I38" s="7"/>
    </row>
    <row r="39" s="3" customFormat="1" ht="16.5" customHeight="1">
      <c r="A39" t="s" s="4">
        <v>73</v>
      </c>
      <c r="B39" t="s" s="4">
        <v>74</v>
      </c>
      <c r="C39" s="5">
        <v>872.63</v>
      </c>
      <c r="D39" s="6">
        <v>162305</v>
      </c>
      <c r="E39" s="7">
        <v>128083.37</v>
      </c>
      <c r="I39" s="7"/>
    </row>
    <row r="40" s="3" customFormat="1" ht="16.5" customHeight="1">
      <c r="A40" t="s" s="4">
        <v>75</v>
      </c>
      <c r="B40" t="s" s="4">
        <v>76</v>
      </c>
      <c r="C40" s="5">
        <v>1902.35</v>
      </c>
      <c r="D40" s="6">
        <v>300119.8</v>
      </c>
      <c r="E40" s="7">
        <v>253297.601</v>
      </c>
      <c r="I40" s="7"/>
    </row>
    <row r="41" s="3" customFormat="1" ht="16.5" customHeight="1">
      <c r="A41" t="s" s="4">
        <v>77</v>
      </c>
      <c r="B41" t="s" s="4">
        <v>78</v>
      </c>
      <c r="C41" s="5">
        <v>1032.88</v>
      </c>
      <c r="D41" s="6">
        <v>306219.3</v>
      </c>
      <c r="E41" s="7">
        <v>301352.5919999999</v>
      </c>
      <c r="I41" s="7"/>
    </row>
    <row r="42" s="3" customFormat="1" ht="16.5" customHeight="1">
      <c r="A42" t="s" s="4">
        <v>79</v>
      </c>
      <c r="B42" t="s" s="4">
        <v>80</v>
      </c>
      <c r="C42" s="5">
        <v>151.8</v>
      </c>
      <c r="E42" s="7"/>
      <c r="I42" s="7"/>
    </row>
    <row r="43" s="3" customFormat="1" ht="16.5" customHeight="1">
      <c r="A43" t="s" s="4">
        <v>79</v>
      </c>
      <c r="B43" t="s" s="4">
        <v>81</v>
      </c>
      <c r="C43" s="5">
        <v>151.8</v>
      </c>
      <c r="E43" s="7"/>
      <c r="I43" s="7"/>
    </row>
    <row r="44" s="3" customFormat="1" ht="16.5" customHeight="1">
      <c r="A44" t="s" s="4">
        <v>82</v>
      </c>
      <c r="B44" t="s" s="4">
        <v>83</v>
      </c>
      <c r="C44" s="5">
        <v>572.64</v>
      </c>
      <c r="D44" s="6">
        <v>831983</v>
      </c>
      <c r="E44" s="7">
        <v>795618.36</v>
      </c>
      <c r="I44" s="7"/>
    </row>
    <row r="45" s="3" customFormat="1" ht="16.5" customHeight="1">
      <c r="A45" t="s" s="4">
        <v>84</v>
      </c>
      <c r="B45" t="s" s="4">
        <v>85</v>
      </c>
      <c r="C45" s="5">
        <f>804.33/31*14</f>
        <v>363.245806451613</v>
      </c>
      <c r="D45" s="6">
        <v>37949.920395617752</v>
      </c>
      <c r="E45" s="7">
        <v>12913.283225806448</v>
      </c>
      <c r="I45" s="7"/>
    </row>
    <row r="46" s="3" customFormat="1" ht="16.5" customHeight="1">
      <c r="A46" t="s" s="4">
        <v>84</v>
      </c>
      <c r="B46" t="s" s="4">
        <v>86</v>
      </c>
      <c r="C46" s="5">
        <f>804.33/31*17</f>
        <v>441.0841935483871</v>
      </c>
      <c r="D46" s="6">
        <v>55527.617623250131</v>
      </c>
      <c r="E46" s="7">
        <v>24658.986774193552</v>
      </c>
      <c r="I46" s="7"/>
    </row>
    <row r="47" s="3" customFormat="1" ht="16.5" customHeight="1">
      <c r="A47" t="s" s="4">
        <v>87</v>
      </c>
      <c r="B47" t="s" s="4">
        <v>86</v>
      </c>
      <c r="C47" s="5">
        <v>9.66</v>
      </c>
      <c r="D47" s="6">
        <v>0</v>
      </c>
      <c r="E47" s="7">
        <v>0</v>
      </c>
      <c r="I47" s="7"/>
    </row>
    <row r="48" s="3" customFormat="1" ht="16.5" customHeight="1">
      <c r="A48" t="s" s="4">
        <v>88</v>
      </c>
      <c r="B48" t="s" s="4">
        <v>89</v>
      </c>
      <c r="C48" s="5">
        <f>675.68/31*8</f>
        <v>174.3690322580645</v>
      </c>
      <c r="D48" s="6">
        <v>-668.4136774193537</v>
      </c>
      <c r="E48" s="7">
        <v>5655.144516129032</v>
      </c>
      <c r="I48" s="7"/>
    </row>
    <row r="49" s="3" customFormat="1" ht="16.5" customHeight="1">
      <c r="A49" t="s" s="4">
        <v>88</v>
      </c>
      <c r="B49" t="s" s="4">
        <v>90</v>
      </c>
      <c r="C49" s="5">
        <f>675.68/31*23</f>
        <v>501.3109677419354</v>
      </c>
      <c r="D49" s="6">
        <v>-1921.689322580642</v>
      </c>
      <c r="E49" s="7">
        <v>19850.665483870973</v>
      </c>
      <c r="I49" s="7"/>
    </row>
    <row r="50" s="3" customFormat="1" ht="16.5" customHeight="1">
      <c r="A50" t="s" s="4">
        <v>91</v>
      </c>
      <c r="B50" t="s" s="4">
        <v>90</v>
      </c>
      <c r="C50" s="5">
        <v>6.5</v>
      </c>
      <c r="D50" s="6">
        <v>0</v>
      </c>
      <c r="E50" s="7">
        <v>0</v>
      </c>
      <c r="G50" s="8"/>
      <c r="I50" s="7"/>
    </row>
    <row r="51" s="3" customFormat="1" ht="16.5" customHeight="1">
      <c r="A51" t="s" s="4">
        <v>92</v>
      </c>
      <c r="B51" t="s" s="4">
        <v>93</v>
      </c>
      <c r="C51" s="5">
        <v>1282.13</v>
      </c>
      <c r="D51" s="6">
        <v>742281.36</v>
      </c>
      <c r="E51" s="7">
        <v>578445.7059999999</v>
      </c>
      <c r="I51" s="7"/>
    </row>
    <row r="52" s="3" customFormat="1" ht="16.5" customHeight="1">
      <c r="A52" t="s" s="4">
        <v>94</v>
      </c>
      <c r="B52" t="s" s="4">
        <v>95</v>
      </c>
      <c r="C52" s="5">
        <v>72</v>
      </c>
      <c r="D52" s="6">
        <v>173602.38</v>
      </c>
      <c r="E52" s="7">
        <v>35640.1728</v>
      </c>
      <c r="I52" s="7"/>
    </row>
    <row r="53" s="3" customFormat="1" ht="16.5" customHeight="1">
      <c r="A53" t="s" s="4">
        <v>96</v>
      </c>
      <c r="B53" t="s" s="4">
        <v>97</v>
      </c>
      <c r="C53" s="5">
        <v>212.9</v>
      </c>
      <c r="D53" s="6">
        <v>174426</v>
      </c>
      <c r="E53" s="7">
        <v>25843.550000000017</v>
      </c>
      <c r="I53" s="7"/>
    </row>
    <row r="54" s="3" customFormat="1" ht="16.5" customHeight="1">
      <c r="A54" t="s" s="4">
        <v>98</v>
      </c>
      <c r="B54" t="s" s="4">
        <v>99</v>
      </c>
      <c r="C54" s="5">
        <v>217.43</v>
      </c>
      <c r="D54" s="6">
        <v>192184</v>
      </c>
      <c r="E54" s="7">
        <v>28837.070000000007</v>
      </c>
      <c r="I54" s="7"/>
    </row>
    <row r="55" s="3" customFormat="1" ht="16.5" customHeight="1">
      <c r="A55" t="s" s="4">
        <v>100</v>
      </c>
      <c r="B55" t="s" s="4">
        <v>101</v>
      </c>
      <c r="C55" s="5">
        <v>1.6</v>
      </c>
      <c r="D55" s="6">
        <v>75816</v>
      </c>
      <c r="E55" s="7">
        <v>69379.210000000006</v>
      </c>
      <c r="I55" s="7"/>
    </row>
    <row r="56" s="3" customFormat="1" ht="16.5" customHeight="1">
      <c r="A56" t="s" s="4">
        <v>102</v>
      </c>
      <c r="B56" t="s" s="4">
        <v>103</v>
      </c>
      <c r="C56" s="5">
        <v>509.72</v>
      </c>
      <c r="D56" s="6">
        <v>51390.54</v>
      </c>
      <c r="E56" s="7">
        <v>37865.046999999991</v>
      </c>
      <c r="I56" s="7"/>
    </row>
    <row r="57" s="3" customFormat="1" ht="16.5" customHeight="1">
      <c r="A57" t="s" s="4">
        <v>104</v>
      </c>
      <c r="B57" t="s" s="4">
        <v>105</v>
      </c>
      <c r="C57" s="5">
        <v>744.8099999999999</v>
      </c>
      <c r="D57" s="6">
        <v>471419.3</v>
      </c>
      <c r="E57" s="7">
        <v>398904.02</v>
      </c>
      <c r="I57" s="7"/>
    </row>
    <row r="58" s="3" customFormat="1" ht="16.5" customHeight="1">
      <c r="A58" t="s" s="4">
        <v>106</v>
      </c>
      <c r="B58" t="s" s="4">
        <v>107</v>
      </c>
      <c r="C58" s="5">
        <v>2234.12</v>
      </c>
      <c r="D58" s="6">
        <v>242400.62</v>
      </c>
      <c r="E58" s="7">
        <v>126993.506</v>
      </c>
      <c r="I58" s="7"/>
    </row>
    <row r="59" s="3" customFormat="1" ht="16.5" customHeight="1">
      <c r="A59" t="s" s="4">
        <v>108</v>
      </c>
      <c r="B59" t="s" s="4">
        <v>109</v>
      </c>
      <c r="C59" s="5">
        <v>805.54</v>
      </c>
      <c r="D59" s="6">
        <v>524924.0379245284</v>
      </c>
      <c r="E59" s="7">
        <v>437417.3787924529</v>
      </c>
      <c r="I59" s="7"/>
    </row>
    <row r="60" s="3" customFormat="1" ht="16.5" customHeight="1">
      <c r="A60" t="s" s="4">
        <v>110</v>
      </c>
      <c r="B60" t="s" s="4">
        <v>111</v>
      </c>
      <c r="C60" s="5">
        <f>97.38</f>
        <v>97.38</v>
      </c>
      <c r="D60" s="6">
        <v>12000</v>
      </c>
      <c r="E60" s="7">
        <v>17818.453</v>
      </c>
      <c r="I60" s="7"/>
    </row>
    <row r="61" s="3" customFormat="1" ht="16.5" customHeight="1">
      <c r="A61" t="s" s="4">
        <v>112</v>
      </c>
      <c r="B61" t="s" s="4">
        <v>111</v>
      </c>
      <c r="C61" s="5">
        <v>51.96</v>
      </c>
      <c r="D61" s="6">
        <v>2560</v>
      </c>
      <c r="E61" s="7">
        <v>1746.04</v>
      </c>
      <c r="G61" s="8"/>
      <c r="I61" s="7"/>
    </row>
    <row r="62" s="3" customFormat="1" ht="16.5" customHeight="1">
      <c r="A62" t="s" s="4">
        <v>113</v>
      </c>
      <c r="B62" t="s" s="4">
        <v>90</v>
      </c>
      <c r="C62" s="5">
        <f>2843.85/31*3</f>
        <v>275.2112903225806</v>
      </c>
      <c r="D62" s="6">
        <v>9048.387096774193</v>
      </c>
      <c r="E62" s="7">
        <v>2089.820322580645</v>
      </c>
      <c r="I62" s="7"/>
    </row>
    <row r="63" s="3" customFormat="1" ht="16.5" customHeight="1">
      <c r="A63" t="s" s="4">
        <v>113</v>
      </c>
      <c r="B63" t="s" s="4">
        <v>114</v>
      </c>
      <c r="C63" s="5">
        <f>2843.85/31*28</f>
        <v>2568.638709677419</v>
      </c>
      <c r="D63" s="6">
        <v>117900</v>
      </c>
      <c r="E63" s="7">
        <v>19504.989677419355</v>
      </c>
      <c r="I63" s="7"/>
    </row>
    <row r="64" s="3" customFormat="1" ht="16.5" customHeight="1">
      <c r="A64" t="s" s="4">
        <v>115</v>
      </c>
      <c r="B64" t="s" s="4">
        <v>116</v>
      </c>
      <c r="C64" s="5">
        <v>242.32</v>
      </c>
      <c r="E64" s="7">
        <v>-242.32</v>
      </c>
      <c r="I64" s="7"/>
    </row>
    <row r="65" s="3" customFormat="1" ht="16.5" customHeight="1">
      <c r="A65" t="s" s="4">
        <v>117</v>
      </c>
      <c r="B65" t="s" s="4">
        <v>116</v>
      </c>
      <c r="C65" s="5">
        <v>273.74</v>
      </c>
      <c r="D65" s="6">
        <v>0</v>
      </c>
      <c r="E65" s="7">
        <v>15202</v>
      </c>
      <c r="I65" s="7"/>
    </row>
    <row r="66" s="3" customFormat="1" ht="16.5" customHeight="1">
      <c r="A66" t="s" s="4">
        <v>118</v>
      </c>
      <c r="B66" t="s" s="4">
        <v>119</v>
      </c>
      <c r="C66" s="5">
        <v>2538.22</v>
      </c>
      <c r="D66" s="6">
        <v>1201652.74</v>
      </c>
      <c r="E66" s="7">
        <v>1077532.697</v>
      </c>
      <c r="I66" s="7"/>
    </row>
    <row r="67" s="3" customFormat="1" ht="16.5" customHeight="1">
      <c r="A67" t="s" s="4">
        <v>120</v>
      </c>
      <c r="B67" t="s" s="4">
        <v>121</v>
      </c>
      <c r="C67" s="5">
        <v>233.45</v>
      </c>
      <c r="D67" s="6">
        <v>319554.38</v>
      </c>
      <c r="E67" s="7">
        <v>272816.42</v>
      </c>
      <c r="I67" s="7"/>
    </row>
    <row r="68" s="3" customFormat="1" ht="16.5" customHeight="1">
      <c r="A68" t="s" s="4">
        <v>122</v>
      </c>
      <c r="B68" t="s" s="4">
        <v>14</v>
      </c>
      <c r="C68" s="5">
        <v>66.22</v>
      </c>
      <c r="D68" s="6">
        <v>18000</v>
      </c>
      <c r="E68" s="7">
        <v>13261</v>
      </c>
      <c r="I68" s="7"/>
    </row>
    <row r="69" s="3" customFormat="1" ht="16.5" customHeight="1">
      <c r="A69" t="s" s="4">
        <v>123</v>
      </c>
      <c r="B69" t="s" s="4">
        <v>124</v>
      </c>
      <c r="C69" s="5">
        <v>170</v>
      </c>
      <c r="D69" s="6">
        <v>1100</v>
      </c>
      <c r="E69" s="7">
        <v>0</v>
      </c>
      <c r="I69" s="7"/>
    </row>
    <row r="70" s="3" customFormat="1" ht="16.5" customHeight="1">
      <c r="A70" t="s" s="4">
        <v>125</v>
      </c>
      <c r="B70" t="s" s="4">
        <v>126</v>
      </c>
      <c r="C70" s="5">
        <v>207.56</v>
      </c>
      <c r="D70" s="6">
        <v>-1850</v>
      </c>
      <c r="E70" s="7">
        <v>0.4400000000000546</v>
      </c>
      <c r="I70" s="7"/>
    </row>
    <row r="71" s="3" customFormat="1" ht="16.5" customHeight="1">
      <c r="A71" t="s" s="4">
        <v>127</v>
      </c>
      <c r="B71" t="s" s="4">
        <v>128</v>
      </c>
      <c r="C71" s="5">
        <v>574.87</v>
      </c>
      <c r="D71" s="6">
        <v>0</v>
      </c>
      <c r="E71" s="7">
        <v>-0.3699999999998909</v>
      </c>
      <c r="I71" s="7"/>
    </row>
    <row r="72" s="3" customFormat="1" ht="16.5" customHeight="1">
      <c r="A72" t="s" s="4">
        <v>129</v>
      </c>
      <c r="B72" t="s" s="4">
        <v>130</v>
      </c>
      <c r="C72" s="5">
        <v>275.25</v>
      </c>
      <c r="D72" s="6">
        <v>20150</v>
      </c>
      <c r="E72" s="7">
        <v>8607</v>
      </c>
      <c r="I72" s="7"/>
    </row>
    <row r="73" s="3" customFormat="1" ht="16.5" customHeight="1">
      <c r="A73" t="s" s="4">
        <v>131</v>
      </c>
      <c r="B73" t="s" s="4">
        <v>132</v>
      </c>
      <c r="C73" s="5">
        <v>131</v>
      </c>
      <c r="D73" s="6">
        <v>0</v>
      </c>
      <c r="E73" s="7">
        <v>0</v>
      </c>
      <c r="I73" s="7"/>
    </row>
    <row r="74" s="3" customFormat="1" ht="16.5" customHeight="1">
      <c r="A74" t="s" s="4">
        <v>133</v>
      </c>
      <c r="B74" t="s" s="4">
        <v>134</v>
      </c>
      <c r="C74" s="5">
        <v>568</v>
      </c>
      <c r="D74" s="6">
        <v>4000</v>
      </c>
      <c r="E74" s="7">
        <v>0</v>
      </c>
      <c r="I74" s="7"/>
    </row>
    <row r="75" s="3" customFormat="1" ht="16.5" customHeight="1">
      <c r="A75" t="s" s="4">
        <v>135</v>
      </c>
      <c r="B75" t="s" s="4">
        <v>89</v>
      </c>
      <c r="C75" s="5">
        <v>0.14</v>
      </c>
      <c r="D75" s="6">
        <v>0</v>
      </c>
      <c r="E75" s="7">
        <v>0</v>
      </c>
      <c r="I75" s="7"/>
    </row>
    <row r="76" s="3" customFormat="1" ht="16.5" customHeight="1">
      <c r="A76" t="s" s="4">
        <v>136</v>
      </c>
      <c r="B76" t="s" s="4">
        <v>137</v>
      </c>
      <c r="C76" s="5">
        <v>1434.36</v>
      </c>
      <c r="D76" s="6">
        <v>0</v>
      </c>
      <c r="E76" s="7">
        <v>-0.3599999999996726</v>
      </c>
      <c r="I76" s="7"/>
    </row>
    <row r="77" s="3" customFormat="1" ht="16.5" customHeight="1">
      <c r="A77" t="s" s="4">
        <v>138</v>
      </c>
      <c r="B77" t="s" s="4">
        <v>139</v>
      </c>
      <c r="C77" s="5">
        <v>2435.26</v>
      </c>
      <c r="D77" s="6">
        <v>2000</v>
      </c>
      <c r="E77" s="7">
        <v>1451.74</v>
      </c>
      <c r="I77" s="7"/>
    </row>
    <row r="78" s="3" customFormat="1" ht="16.5" customHeight="1">
      <c r="A78" t="s" s="4">
        <v>140</v>
      </c>
      <c r="B78" t="s" s="4">
        <v>141</v>
      </c>
      <c r="C78" s="5">
        <v>4187.03</v>
      </c>
      <c r="D78" s="6">
        <v>12500</v>
      </c>
      <c r="E78" s="7">
        <v>4332</v>
      </c>
      <c r="I78" s="7"/>
    </row>
    <row r="79" s="3" customFormat="1" ht="16.5" customHeight="1">
      <c r="A79" t="s" s="4">
        <v>142</v>
      </c>
      <c r="B79" t="s" s="4">
        <v>143</v>
      </c>
      <c r="C79" s="5">
        <v>631.89</v>
      </c>
      <c r="D79" s="6">
        <v>0</v>
      </c>
      <c r="E79" s="7">
        <v>435.1100000000001</v>
      </c>
      <c r="I79" s="7"/>
    </row>
    <row r="80" s="3" customFormat="1" ht="16.5" customHeight="1">
      <c r="A80" t="s" s="4">
        <v>144</v>
      </c>
      <c r="B80" t="s" s="4">
        <v>145</v>
      </c>
      <c r="C80" s="5">
        <v>811.26</v>
      </c>
      <c r="D80" s="6">
        <v>10500</v>
      </c>
      <c r="E80" s="7">
        <v>1200</v>
      </c>
      <c r="I80" s="7"/>
    </row>
    <row r="81" s="3" customFormat="1" ht="16.5" customHeight="1">
      <c r="A81" t="s" s="4">
        <v>146</v>
      </c>
      <c r="B81" t="s" s="4">
        <v>147</v>
      </c>
      <c r="C81" s="5">
        <v>72.48</v>
      </c>
      <c r="D81" s="6">
        <v>4200</v>
      </c>
      <c r="E81" s="7">
        <v>1666.52</v>
      </c>
      <c r="I81" s="7"/>
    </row>
    <row r="82" s="3" customFormat="1" ht="16.5" customHeight="1">
      <c r="A82" t="s" s="4">
        <v>148</v>
      </c>
      <c r="B82" t="s" s="4">
        <v>149</v>
      </c>
      <c r="C82" s="5">
        <v>235.39</v>
      </c>
      <c r="D82" s="6">
        <v>9500</v>
      </c>
      <c r="E82" s="7">
        <v>-0.3899999999998727</v>
      </c>
      <c r="I82" s="7"/>
    </row>
    <row r="83" s="3" customFormat="1" ht="16.5" customHeight="1">
      <c r="A83" t="s" s="4">
        <v>150</v>
      </c>
      <c r="B83" t="s" s="4">
        <v>151</v>
      </c>
      <c r="C83" s="5">
        <v>335.55</v>
      </c>
      <c r="D83" s="6">
        <v>3000</v>
      </c>
      <c r="E83" s="7">
        <v>0.4500000000000455</v>
      </c>
      <c r="I83" s="7"/>
    </row>
    <row r="84" s="3" customFormat="1" ht="16.5" customHeight="1">
      <c r="A84" t="s" s="4">
        <v>152</v>
      </c>
      <c r="B84" t="s" s="4">
        <v>153</v>
      </c>
      <c r="C84" s="5">
        <v>934.33</v>
      </c>
      <c r="D84" s="6">
        <v>0</v>
      </c>
      <c r="E84" s="7">
        <v>725.6700000000001</v>
      </c>
      <c r="I84" s="7"/>
    </row>
    <row r="85" s="3" customFormat="1" ht="16.5" customHeight="1">
      <c r="A85" t="s" s="4">
        <v>154</v>
      </c>
      <c r="B85" t="s" s="4">
        <v>155</v>
      </c>
      <c r="C85" s="5">
        <v>654.6</v>
      </c>
      <c r="D85" s="6">
        <v>2000</v>
      </c>
      <c r="E85" s="7">
        <v>608.4000000000001</v>
      </c>
      <c r="I85" s="7"/>
    </row>
    <row r="86" s="3" customFormat="1" ht="16.5" customHeight="1">
      <c r="A86" t="s" s="4">
        <v>156</v>
      </c>
      <c r="B86" t="s" s="4">
        <v>157</v>
      </c>
      <c r="C86" s="5">
        <v>724.98</v>
      </c>
      <c r="D86" s="6">
        <v>-2000</v>
      </c>
      <c r="E86" s="7">
        <v>581.02</v>
      </c>
      <c r="I86" s="7"/>
    </row>
    <row r="87" s="3" customFormat="1" ht="16.5" customHeight="1">
      <c r="A87" t="s" s="4">
        <v>158</v>
      </c>
      <c r="B87" t="s" s="4">
        <v>159</v>
      </c>
      <c r="C87" s="5">
        <v>60.17</v>
      </c>
      <c r="D87" s="6">
        <v>0</v>
      </c>
      <c r="E87" s="7">
        <v>1015.83</v>
      </c>
      <c r="I87" s="7"/>
    </row>
    <row r="88" s="3" customFormat="1" ht="16.5" customHeight="1">
      <c r="A88" t="s" s="4">
        <v>160</v>
      </c>
      <c r="B88" t="s" s="4">
        <v>161</v>
      </c>
      <c r="C88" s="5">
        <v>1225.56</v>
      </c>
      <c r="D88" s="6">
        <v>0</v>
      </c>
      <c r="E88" s="7">
        <v>-0.05999999999994543</v>
      </c>
      <c r="I88" s="7"/>
    </row>
    <row r="89" s="3" customFormat="1" ht="16.5" customHeight="1">
      <c r="A89" t="s" s="4">
        <v>162</v>
      </c>
      <c r="B89" t="s" s="4">
        <v>163</v>
      </c>
      <c r="C89" s="5">
        <v>1441.28</v>
      </c>
      <c r="D89" s="6">
        <v>3000</v>
      </c>
      <c r="E89" s="7">
        <v>-0.2799999999999727</v>
      </c>
      <c r="I89" s="7"/>
    </row>
    <row r="90" s="3" customFormat="1" ht="16.5" customHeight="1">
      <c r="A90" t="s" s="4">
        <v>164</v>
      </c>
      <c r="B90" t="s" s="4">
        <v>165</v>
      </c>
      <c r="C90" s="5">
        <v>1621</v>
      </c>
      <c r="D90" s="6">
        <v>0</v>
      </c>
      <c r="E90" s="7">
        <v>0</v>
      </c>
      <c r="I90" s="7"/>
    </row>
    <row r="91" s="3" customFormat="1" ht="16.5" customHeight="1">
      <c r="A91" t="s" s="4">
        <v>166</v>
      </c>
      <c r="B91" t="s" s="4">
        <v>167</v>
      </c>
      <c r="C91" s="5">
        <v>378</v>
      </c>
      <c r="D91" s="6">
        <v>0</v>
      </c>
      <c r="E91" s="7">
        <v>0</v>
      </c>
      <c r="I91" s="7"/>
    </row>
    <row r="92" s="3" customFormat="1" ht="16.5" customHeight="1">
      <c r="A92" t="s" s="4">
        <v>168</v>
      </c>
      <c r="B92" t="s" s="4">
        <v>169</v>
      </c>
      <c r="C92" s="5">
        <v>289</v>
      </c>
      <c r="D92" s="6">
        <v>3000</v>
      </c>
      <c r="E92" s="7">
        <v>0</v>
      </c>
      <c r="I92" s="7"/>
    </row>
    <row r="93" s="3" customFormat="1" ht="16.5" customHeight="1">
      <c r="A93" t="s" s="4">
        <v>170</v>
      </c>
      <c r="B93" t="s" s="4">
        <v>171</v>
      </c>
      <c r="C93" s="5">
        <v>538</v>
      </c>
      <c r="D93" s="6">
        <v>2200</v>
      </c>
      <c r="E93" s="7">
        <v>0</v>
      </c>
      <c r="I93" s="7"/>
    </row>
    <row r="94" s="3" customFormat="1" ht="16.5" customHeight="1">
      <c r="A94" t="s" s="4">
        <v>172</v>
      </c>
      <c r="B94" t="s" s="4">
        <v>173</v>
      </c>
      <c r="C94" s="5">
        <v>2</v>
      </c>
      <c r="D94" s="6">
        <v>0</v>
      </c>
      <c r="E94" s="7">
        <v>0</v>
      </c>
      <c r="I94" s="7"/>
    </row>
    <row r="95" s="3" customFormat="1" ht="16.5" customHeight="1">
      <c r="A95" t="s" s="4">
        <v>174</v>
      </c>
      <c r="B95" t="s" s="4">
        <v>175</v>
      </c>
      <c r="C95" s="5">
        <v>517</v>
      </c>
      <c r="D95" s="6">
        <v>9000</v>
      </c>
      <c r="E95" s="7">
        <v>0</v>
      </c>
      <c r="I95" s="7"/>
    </row>
    <row r="96" s="3" customFormat="1" ht="16.5" customHeight="1">
      <c r="A96" t="s" s="4">
        <v>176</v>
      </c>
      <c r="B96" t="s" s="4">
        <v>177</v>
      </c>
      <c r="C96" s="5">
        <v>247</v>
      </c>
      <c r="D96" s="6">
        <v>2000</v>
      </c>
      <c r="E96" s="7">
        <v>0</v>
      </c>
      <c r="I96" s="7"/>
    </row>
    <row r="97" s="3" customFormat="1" ht="16.5" customHeight="1">
      <c r="A97" t="s" s="4">
        <v>178</v>
      </c>
      <c r="B97" t="s" s="4">
        <v>179</v>
      </c>
      <c r="C97" s="5">
        <v>51</v>
      </c>
      <c r="D97" s="6">
        <v>0</v>
      </c>
      <c r="E97" s="7">
        <v>0</v>
      </c>
      <c r="I97" s="7"/>
    </row>
    <row r="98" s="3" customFormat="1" ht="16.5" customHeight="1">
      <c r="A98" t="s" s="4">
        <v>180</v>
      </c>
      <c r="B98" t="s" s="4">
        <v>181</v>
      </c>
      <c r="C98" s="5">
        <v>499</v>
      </c>
      <c r="D98" s="6">
        <v>0</v>
      </c>
      <c r="E98" s="7">
        <v>0</v>
      </c>
      <c r="I98" s="7"/>
    </row>
    <row r="99" s="3" customFormat="1" ht="16.5" customHeight="1">
      <c r="A99" t="s" s="4">
        <v>182</v>
      </c>
      <c r="B99" t="s" s="4">
        <v>183</v>
      </c>
      <c r="C99" s="5">
        <v>26</v>
      </c>
      <c r="D99" s="6">
        <v>1500</v>
      </c>
      <c r="E99" s="7">
        <v>3</v>
      </c>
      <c r="I99" s="7"/>
    </row>
    <row r="100" s="3" customFormat="1" ht="16.5" customHeight="1">
      <c r="A100" t="s" s="4">
        <v>184</v>
      </c>
      <c r="B100" t="s" s="4">
        <v>185</v>
      </c>
      <c r="C100" s="5">
        <v>101.61</v>
      </c>
      <c r="D100" s="6">
        <v>0</v>
      </c>
      <c r="E100" s="7">
        <v>1016.39</v>
      </c>
      <c r="I100" s="7"/>
    </row>
    <row r="101" s="3" customFormat="1" ht="16.5" customHeight="1">
      <c r="A101" t="s" s="4">
        <v>186</v>
      </c>
      <c r="B101" t="s" s="4">
        <v>187</v>
      </c>
      <c r="C101" s="5">
        <v>0</v>
      </c>
      <c r="D101" s="6">
        <v>467998</v>
      </c>
      <c r="E101" s="7">
        <v>378286.66</v>
      </c>
      <c r="I101" s="7"/>
    </row>
    <row r="102" s="3" customFormat="1" ht="16.5" customHeight="1">
      <c r="A102" t="s" s="4">
        <v>188</v>
      </c>
      <c r="B102" t="s" s="4">
        <v>189</v>
      </c>
      <c r="C102" s="5">
        <v>0</v>
      </c>
      <c r="D102" s="6">
        <v>86500</v>
      </c>
      <c r="E102" s="7">
        <v>77489</v>
      </c>
      <c r="I102" s="7"/>
    </row>
    <row r="103" s="3" customFormat="1" ht="16.5" customHeight="1">
      <c r="A103" t="s" s="4">
        <v>190</v>
      </c>
      <c r="B103" t="s" s="4">
        <v>189</v>
      </c>
      <c r="C103" s="5">
        <v>0</v>
      </c>
      <c r="D103" s="6">
        <v>130000</v>
      </c>
      <c r="E103" s="7">
        <v>112974</v>
      </c>
      <c r="I103" s="7"/>
    </row>
    <row r="104" s="3" customFormat="1" ht="16.5" customHeight="1">
      <c r="A104" t="s" s="4">
        <v>191</v>
      </c>
      <c r="B104" t="s" s="4">
        <v>192</v>
      </c>
      <c r="C104" s="5">
        <v>0</v>
      </c>
      <c r="D104" s="6">
        <v>5102985.89</v>
      </c>
      <c r="E104" s="7">
        <v>4111669</v>
      </c>
      <c r="I104" s="7"/>
    </row>
    <row r="105" s="3" customFormat="1" ht="16.5" customHeight="1">
      <c r="A105" t="s" s="4">
        <v>193</v>
      </c>
      <c r="B105" t="s" s="4">
        <v>194</v>
      </c>
      <c r="C105" s="5">
        <v>0</v>
      </c>
      <c r="D105" s="6">
        <v>304434.83</v>
      </c>
      <c r="E105" s="7">
        <v>261869.443</v>
      </c>
      <c r="I105" s="7"/>
    </row>
    <row r="106" s="3" customFormat="1" ht="16.5" customHeight="1">
      <c r="A106" t="s" s="4">
        <v>195</v>
      </c>
      <c r="B106" t="s" s="4">
        <v>196</v>
      </c>
      <c r="C106" s="5">
        <v>0</v>
      </c>
      <c r="D106" s="6">
        <v>711751.47</v>
      </c>
      <c r="E106" s="7">
        <v>687639.882</v>
      </c>
      <c r="I106" s="7"/>
    </row>
    <row r="107" s="3" customFormat="1" ht="16.5" customHeight="1">
      <c r="A107" t="s" s="4">
        <v>197</v>
      </c>
      <c r="B107" t="s" s="4">
        <v>198</v>
      </c>
      <c r="C107" s="5">
        <v>0</v>
      </c>
      <c r="D107" s="6">
        <v>798000</v>
      </c>
      <c r="E107" s="7">
        <v>680211.425</v>
      </c>
      <c r="I107" s="7"/>
    </row>
    <row r="108" s="3" customFormat="1" ht="16.5" customHeight="1">
      <c r="A108" t="s" s="4">
        <v>199</v>
      </c>
      <c r="B108" t="s" s="4">
        <v>200</v>
      </c>
      <c r="C108" s="5">
        <v>0</v>
      </c>
      <c r="D108" s="6">
        <v>139395</v>
      </c>
      <c r="E108" s="7">
        <v>131731.07</v>
      </c>
      <c r="I108" s="7"/>
    </row>
    <row r="109" s="3" customFormat="1" ht="16.5" customHeight="1">
      <c r="A109" t="s" s="4">
        <v>201</v>
      </c>
      <c r="B109" t="s" s="4">
        <v>202</v>
      </c>
      <c r="C109" s="5">
        <v>0</v>
      </c>
      <c r="D109" s="6">
        <v>159165.21</v>
      </c>
      <c r="E109" s="7">
        <v>106125.381</v>
      </c>
      <c r="I109" s="7"/>
    </row>
    <row r="110" s="3" customFormat="1" ht="16.5" customHeight="1">
      <c r="A110" t="s" s="4">
        <v>203</v>
      </c>
      <c r="B110" t="s" s="4">
        <v>204</v>
      </c>
      <c r="C110" s="5">
        <v>0</v>
      </c>
      <c r="D110" s="6">
        <v>21721.72</v>
      </c>
      <c r="E110" s="7">
        <v>19972</v>
      </c>
      <c r="I110" s="7"/>
    </row>
    <row r="111" s="3" customFormat="1" ht="16.5" customHeight="1">
      <c r="A111" t="s" s="4">
        <v>191</v>
      </c>
      <c r="B111" t="s" s="4">
        <v>205</v>
      </c>
      <c r="C111" s="5">
        <v>0</v>
      </c>
      <c r="D111" s="6">
        <v>154500</v>
      </c>
      <c r="E111" s="7">
        <v>67305</v>
      </c>
      <c r="I111" s="7"/>
    </row>
    <row r="112" s="3" customFormat="1" ht="16.5" customHeight="1">
      <c r="A112" t="s" s="4">
        <v>206</v>
      </c>
      <c r="B112" t="s" s="4">
        <v>207</v>
      </c>
      <c r="C112" s="5">
        <v>0</v>
      </c>
      <c r="D112" s="6">
        <v>493350.4</v>
      </c>
      <c r="E112" s="7">
        <v>414084.67</v>
      </c>
      <c r="I112" s="7"/>
    </row>
    <row r="113" s="3" customFormat="1" ht="16.5" customHeight="1">
      <c r="A113" t="s" s="4">
        <v>208</v>
      </c>
      <c r="B113" t="s" s="4">
        <v>200</v>
      </c>
      <c r="C113" s="5">
        <v>0</v>
      </c>
      <c r="D113" s="6">
        <v>25000</v>
      </c>
      <c r="E113" s="7">
        <v>21536</v>
      </c>
      <c r="I113" s="7"/>
    </row>
    <row r="114" s="3" customFormat="1" ht="16.5" customHeight="1">
      <c r="A114" t="s" s="4">
        <v>209</v>
      </c>
      <c r="B114" t="s" s="4">
        <v>210</v>
      </c>
      <c r="C114" s="5">
        <v>0</v>
      </c>
      <c r="D114" s="6">
        <v>308857.88</v>
      </c>
      <c r="E114" s="7">
        <v>199466.004588</v>
      </c>
      <c r="I114" s="7"/>
    </row>
    <row r="115" s="3" customFormat="1" ht="16.5" customHeight="1">
      <c r="A115" t="s" s="4">
        <v>211</v>
      </c>
      <c r="B115" t="s" s="4">
        <v>212</v>
      </c>
      <c r="C115" s="5">
        <v>0</v>
      </c>
      <c r="D115" s="6">
        <v>1500</v>
      </c>
      <c r="E115" s="7">
        <v>1395.35</v>
      </c>
      <c r="I115" s="7"/>
    </row>
    <row r="116" s="3" customFormat="1" ht="16.5" customHeight="1">
      <c r="A116" t="s" s="4">
        <v>211</v>
      </c>
      <c r="B116" t="s" s="4">
        <v>213</v>
      </c>
      <c r="C116" s="5">
        <v>0</v>
      </c>
      <c r="D116" s="6">
        <v>0</v>
      </c>
      <c r="E116" s="7">
        <v>1245.35</v>
      </c>
      <c r="I116" s="7"/>
    </row>
    <row r="117" s="3" customFormat="1" ht="16.5" customHeight="1">
      <c r="A117" t="s" s="4">
        <v>214</v>
      </c>
      <c r="B117" t="s" s="4">
        <v>215</v>
      </c>
      <c r="C117" s="5">
        <v>0</v>
      </c>
      <c r="D117" s="6">
        <v>30950</v>
      </c>
      <c r="E117" s="7">
        <v>21377</v>
      </c>
      <c r="I117" s="7"/>
    </row>
    <row r="118" s="3" customFormat="1" ht="16.5" customHeight="1">
      <c r="A118" t="s" s="4">
        <v>216</v>
      </c>
      <c r="B118" t="s" s="4">
        <v>217</v>
      </c>
      <c r="C118" s="5">
        <v>0</v>
      </c>
      <c r="D118" s="6">
        <v>208525</v>
      </c>
      <c r="E118" s="7">
        <v>415014</v>
      </c>
      <c r="I118" s="7"/>
    </row>
    <row r="119" s="3" customFormat="1" ht="16.5" customHeight="1">
      <c r="A119" t="s" s="4">
        <v>218</v>
      </c>
      <c r="B119" t="s" s="4">
        <v>219</v>
      </c>
      <c r="C119" s="5">
        <v>142857.65</v>
      </c>
      <c r="D119" s="6">
        <v>387778</v>
      </c>
      <c r="E119" s="7">
        <v>50221.610000000015</v>
      </c>
      <c r="I119" s="7"/>
    </row>
    <row r="120" s="3" customFormat="1" ht="16.5" customHeight="1">
      <c r="A120" t="s" s="4">
        <v>220</v>
      </c>
      <c r="B120" t="s" s="4">
        <v>221</v>
      </c>
      <c r="C120" s="5">
        <v>15205.68</v>
      </c>
      <c r="D120" s="6">
        <v>62504</v>
      </c>
      <c r="E120" s="7">
        <v>6838.459999999999</v>
      </c>
      <c r="I120" s="7"/>
    </row>
    <row r="121" s="3" customFormat="1" ht="16.5" customHeight="1">
      <c r="A121" t="s" s="4">
        <v>220</v>
      </c>
      <c r="B121" t="s" s="4">
        <v>222</v>
      </c>
      <c r="C121" s="5">
        <v>18464.25</v>
      </c>
      <c r="D121" s="6">
        <v>75899</v>
      </c>
      <c r="E121" s="7">
        <v>8310.610000000001</v>
      </c>
      <c r="I121" s="7"/>
    </row>
    <row r="122" s="3" customFormat="1" ht="16.5" customHeight="1">
      <c r="A122" t="s" s="4">
        <v>223</v>
      </c>
      <c r="B122" t="s" s="4">
        <v>221</v>
      </c>
      <c r="C122" s="5">
        <v>245120</v>
      </c>
      <c r="D122" s="6">
        <v>306770</v>
      </c>
      <c r="E122" s="7">
        <v>1063</v>
      </c>
      <c r="I122" s="7"/>
    </row>
    <row r="123" s="3" customFormat="1" ht="16.5" customHeight="1">
      <c r="A123" t="s" s="4">
        <v>224</v>
      </c>
      <c r="B123" t="s" s="4">
        <v>225</v>
      </c>
      <c r="C123" s="5">
        <v>21556.05</v>
      </c>
      <c r="D123" s="6">
        <v>44170</v>
      </c>
      <c r="E123" s="7">
        <v>11658.95</v>
      </c>
      <c r="I123" s="7"/>
    </row>
    <row r="124" s="3" customFormat="1" ht="16.5" customHeight="1">
      <c r="A124" t="s" s="4">
        <v>226</v>
      </c>
      <c r="B124" t="s" s="4">
        <v>227</v>
      </c>
      <c r="C124" s="5">
        <v>33492</v>
      </c>
      <c r="D124" s="6">
        <v>112866.04</v>
      </c>
      <c r="E124" s="7">
        <v>2124.639999999999</v>
      </c>
      <c r="I124" s="7"/>
    </row>
    <row r="125" s="3" customFormat="1" ht="16.5" customHeight="1">
      <c r="A125" t="s" s="4">
        <v>228</v>
      </c>
      <c r="B125" t="s" s="4">
        <v>16</v>
      </c>
      <c r="C125" s="5">
        <v>126.67</v>
      </c>
      <c r="D125" s="6">
        <v>0</v>
      </c>
      <c r="E125" s="9">
        <v>0</v>
      </c>
      <c r="I125" s="10"/>
    </row>
    <row r="126" s="3" customFormat="1" ht="16.5" customHeight="1">
      <c r="A126" t="s" s="4">
        <v>228</v>
      </c>
      <c r="B126" t="s" s="4">
        <v>161</v>
      </c>
      <c r="C126" s="5">
        <v>126.67</v>
      </c>
      <c r="D126" s="6">
        <v>0</v>
      </c>
      <c r="E126" s="9">
        <v>0</v>
      </c>
      <c r="I126" s="10"/>
    </row>
    <row r="127" s="3" customFormat="1" ht="16.5" customHeight="1">
      <c r="A127" t="s" s="4">
        <v>228</v>
      </c>
      <c r="B127" t="s" s="4">
        <v>141</v>
      </c>
      <c r="C127" s="5">
        <v>126.67</v>
      </c>
      <c r="D127" s="6">
        <v>0</v>
      </c>
      <c r="E127" s="9">
        <v>0</v>
      </c>
      <c r="I127" s="10"/>
    </row>
    <row r="128" s="3" customFormat="1" ht="16.5" customHeight="1">
      <c r="A128" t="s" s="4">
        <v>228</v>
      </c>
      <c r="B128" t="s" s="4">
        <v>165</v>
      </c>
      <c r="C128" s="5">
        <v>126.67</v>
      </c>
      <c r="D128" s="6">
        <v>0</v>
      </c>
      <c r="E128" s="9">
        <v>0</v>
      </c>
      <c r="I128" s="10"/>
    </row>
    <row r="129" s="3" customFormat="1" ht="16.5" customHeight="1">
      <c r="A129" t="s" s="4">
        <v>229</v>
      </c>
      <c r="B129" t="s" s="4">
        <v>230</v>
      </c>
      <c r="C129" s="5">
        <v>7138</v>
      </c>
      <c r="D129" s="6">
        <v>3000</v>
      </c>
      <c r="E129" s="9">
        <v>0</v>
      </c>
      <c r="I129" s="10"/>
    </row>
    <row r="130" s="3" customFormat="1" ht="16.5" customHeight="1">
      <c r="A130" t="s" s="4">
        <v>231</v>
      </c>
      <c r="B130" t="s" s="4">
        <v>232</v>
      </c>
      <c r="C130" s="5">
        <v>5103</v>
      </c>
      <c r="D130" s="6">
        <v>0</v>
      </c>
      <c r="E130" s="9">
        <v>0</v>
      </c>
      <c r="I130" s="10"/>
    </row>
    <row r="131" s="3" customFormat="1" ht="16.5" customHeight="1">
      <c r="A131" t="s" s="4">
        <v>233</v>
      </c>
      <c r="B131" t="s" s="4">
        <v>234</v>
      </c>
      <c r="C131" s="5">
        <v>5004</v>
      </c>
      <c r="D131" s="6">
        <v>2000</v>
      </c>
      <c r="E131" s="9">
        <v>0</v>
      </c>
      <c r="I131" s="10"/>
    </row>
    <row r="132" s="3" customFormat="1" ht="16.5" customHeight="1">
      <c r="A132" t="s" s="4">
        <v>79</v>
      </c>
      <c r="B132" t="s" s="4">
        <v>80</v>
      </c>
      <c r="C132" s="5">
        <v>0</v>
      </c>
      <c r="D132" s="6">
        <v>0</v>
      </c>
      <c r="E132" s="9">
        <v>0</v>
      </c>
      <c r="I132" s="10"/>
    </row>
    <row r="133" s="3" customFormat="1" ht="16.5" customHeight="1">
      <c r="A133" t="s" s="4">
        <v>79</v>
      </c>
      <c r="B133" t="s" s="4">
        <v>81</v>
      </c>
      <c r="C133" s="5">
        <v>0</v>
      </c>
      <c r="D133" s="6">
        <v>0</v>
      </c>
      <c r="E133" s="9">
        <v>0</v>
      </c>
      <c r="I133" s="10"/>
    </row>
    <row r="134" s="3" customFormat="1" ht="16.5" customHeight="1">
      <c r="A134" t="s" s="4">
        <v>199</v>
      </c>
      <c r="B134" t="s" s="4">
        <v>235</v>
      </c>
      <c r="C134" s="5">
        <v>0</v>
      </c>
      <c r="D134" s="6">
        <v>0</v>
      </c>
      <c r="E134" s="9">
        <v>0</v>
      </c>
      <c r="I134" s="10"/>
    </row>
  </sheetData>
  <conditionalFormatting sqref="E1:E134 I2:I124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1" customWidth="1"/>
    <col min="2" max="2" width="8.85156" style="11" customWidth="1"/>
    <col min="3" max="3" width="8.85156" style="11" customWidth="1"/>
    <col min="4" max="4" width="8.85156" style="11" customWidth="1"/>
    <col min="5" max="5" width="8.85156" style="11" customWidth="1"/>
    <col min="6" max="256" width="8.85156" style="11" customWidth="1"/>
  </cols>
  <sheetData>
    <row r="1" ht="15.95" customHeight="1">
      <c r="A1" s="12"/>
      <c r="B1" s="12"/>
      <c r="C1" s="12"/>
      <c r="D1" s="12"/>
      <c r="E1" s="12"/>
    </row>
    <row r="2" ht="15.95" customHeight="1">
      <c r="A2" s="12"/>
      <c r="B2" s="12"/>
      <c r="C2" s="12"/>
      <c r="D2" s="12"/>
      <c r="E2" s="12"/>
    </row>
    <row r="3" ht="15.95" customHeight="1">
      <c r="A3" s="12"/>
      <c r="B3" s="12"/>
      <c r="C3" s="12"/>
      <c r="D3" s="12"/>
      <c r="E3" s="12"/>
    </row>
    <row r="4" ht="15.95" customHeight="1">
      <c r="A4" s="12"/>
      <c r="B4" s="12"/>
      <c r="C4" s="12"/>
      <c r="D4" s="12"/>
      <c r="E4" s="12"/>
    </row>
    <row r="5" ht="15.95" customHeight="1">
      <c r="A5" s="12"/>
      <c r="B5" s="12"/>
      <c r="C5" s="12"/>
      <c r="D5" s="12"/>
      <c r="E5" s="12"/>
    </row>
    <row r="6" ht="15.95" customHeight="1">
      <c r="A6" s="12"/>
      <c r="B6" s="12"/>
      <c r="C6" s="12"/>
      <c r="D6" s="12"/>
      <c r="E6" s="12"/>
    </row>
    <row r="7" ht="15.95" customHeight="1">
      <c r="A7" s="12"/>
      <c r="B7" s="12"/>
      <c r="C7" s="12"/>
      <c r="D7" s="12"/>
      <c r="E7" s="12"/>
    </row>
    <row r="8" ht="15.95" customHeight="1">
      <c r="A8" s="12"/>
      <c r="B8" s="12"/>
      <c r="C8" s="12"/>
      <c r="D8" s="12"/>
      <c r="E8" s="12"/>
    </row>
    <row r="9" ht="15.95" customHeight="1">
      <c r="A9" s="12"/>
      <c r="B9" s="12"/>
      <c r="C9" s="12"/>
      <c r="D9" s="12"/>
      <c r="E9" s="12"/>
    </row>
    <row r="10" ht="15.95" customHeight="1">
      <c r="A10" s="12"/>
      <c r="B10" s="12"/>
      <c r="C10" s="12"/>
      <c r="D10" s="12"/>
      <c r="E10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3" customWidth="1"/>
    <col min="2" max="2" width="8.85156" style="13" customWidth="1"/>
    <col min="3" max="3" width="8.85156" style="13" customWidth="1"/>
    <col min="4" max="4" width="8.85156" style="13" customWidth="1"/>
    <col min="5" max="5" width="8.85156" style="13" customWidth="1"/>
    <col min="6" max="256" width="8.85156" style="13" customWidth="1"/>
  </cols>
  <sheetData>
    <row r="1" ht="15.95" customHeight="1">
      <c r="A1" s="6">
        <v>0.14</v>
      </c>
      <c r="B1" s="12"/>
      <c r="C1" s="12"/>
      <c r="D1" s="12"/>
      <c r="E1" s="12"/>
    </row>
    <row r="2" ht="15.95" customHeight="1">
      <c r="A2" s="12"/>
      <c r="B2" s="12"/>
      <c r="C2" s="12"/>
      <c r="D2" s="12"/>
      <c r="E2" s="12"/>
    </row>
    <row r="3" ht="15.95" customHeight="1">
      <c r="A3" s="12"/>
      <c r="B3" s="12"/>
      <c r="C3" s="12"/>
      <c r="D3" s="12"/>
      <c r="E3" s="12"/>
    </row>
    <row r="4" ht="15.95" customHeight="1">
      <c r="A4" s="12"/>
      <c r="B4" s="12"/>
      <c r="C4" s="12"/>
      <c r="D4" s="12"/>
      <c r="E4" s="12"/>
    </row>
    <row r="5" ht="15.95" customHeight="1">
      <c r="A5" s="12"/>
      <c r="B5" s="12"/>
      <c r="C5" s="12"/>
      <c r="D5" s="12"/>
      <c r="E5" s="12"/>
    </row>
    <row r="6" ht="15.95" customHeight="1">
      <c r="A6" s="12"/>
      <c r="B6" s="12"/>
      <c r="C6" s="12"/>
      <c r="D6" s="12"/>
      <c r="E6" s="12"/>
    </row>
    <row r="7" ht="15.95" customHeight="1">
      <c r="A7" s="12"/>
      <c r="B7" s="12"/>
      <c r="C7" s="12"/>
      <c r="D7" s="12"/>
      <c r="E7" s="12"/>
    </row>
    <row r="8" ht="15.95" customHeight="1">
      <c r="A8" s="12"/>
      <c r="B8" s="12"/>
      <c r="C8" s="12"/>
      <c r="D8" s="12"/>
      <c r="E8" s="12"/>
    </row>
    <row r="9" ht="15.95" customHeight="1">
      <c r="A9" s="12"/>
      <c r="B9" s="12"/>
      <c r="C9" s="12"/>
      <c r="D9" s="12"/>
      <c r="E9" s="12"/>
    </row>
    <row r="10" ht="15.95" customHeight="1">
      <c r="A10" s="12"/>
      <c r="B10" s="12"/>
      <c r="C10" s="12"/>
      <c r="D10" s="12"/>
      <c r="E10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