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898" activeTab="4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44525"/>
</workbook>
</file>

<file path=xl/sharedStrings.xml><?xml version="1.0" encoding="utf-8"?>
<sst xmlns="http://schemas.openxmlformats.org/spreadsheetml/2006/main" count="199">
  <si>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</si>
  <si>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</si>
  <si>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</si>
  <si>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</si>
  <si>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</si>
  <si>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</si>
  <si>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</si>
  <si>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</si>
  <si>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</si>
  <si>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</si>
  <si>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</si>
  <si>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</si>
  <si>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</si>
  <si>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</si>
  <si>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</si>
  <si>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</si>
  <si>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</si>
  <si>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</si>
  <si>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</si>
  <si>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</si>
  <si>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</si>
  <si>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</si>
  <si>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</si>
  <si>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</si>
  <si>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</si>
  <si>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</si>
  <si>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</si>
  <si>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</si>
  <si>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</si>
  <si>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</si>
  <si>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</si>
  <si>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</si>
  <si>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</si>
  <si>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</si>
  <si>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</si>
  <si>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</si>
  <si>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</si>
  <si>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</si>
  <si>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</si>
  <si>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</si>
  <si>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</si>
  <si>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</si>
  <si>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</si>
  <si>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</si>
  <si>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</si>
  <si>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</si>
  <si>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</si>
  <si>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</si>
  <si>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</si>
  <si>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</si>
  <si>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</si>
  <si>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</si>
  <si>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</si>
  <si>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</si>
  <si>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</si>
  <si>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</si>
  <si>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</si>
  <si>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</si>
  <si>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</si>
  <si>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</si>
  <si>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</si>
  <si>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</si>
  <si>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</si>
  <si>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</si>
  <si>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</si>
  <si>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</si>
  <si>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</si>
  <si>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</si>
  <si>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</si>
  <si>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</si>
  <si>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</si>
  <si>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</si>
  <si>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</si>
  <si>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</si>
  <si>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</si>
  <si>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</si>
  <si>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</si>
  <si>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</si>
  <si>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</si>
  <si>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</si>
  <si>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</si>
  <si>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</si>
  <si>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</si>
  <si>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</si>
  <si>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</si>
  <si>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</si>
  <si>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</si>
  <si>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</si>
  <si>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</si>
  <si>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</si>
  <si>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</si>
  <si>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</si>
  <si>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</si>
  <si>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</si>
  <si>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</si>
  <si>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</si>
  <si>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</si>
  <si>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</si>
  <si>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</si>
  <si>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</si>
  <si>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</si>
  <si>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</si>
  <si>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</si>
  <si>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</si>
  <si>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</si>
  <si>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</si>
  <si>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</si>
  <si>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</si>
  <si>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</si>
  <si>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</si>
  <si>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</si>
  <si>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</si>
  <si>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</si>
  <si>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</si>
  <si>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</si>
  <si>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</si>
  <si>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</si>
  <si>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</si>
  <si>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</si>
  <si>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</si>
  <si>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</si>
  <si>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</si>
  <si>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</si>
  <si>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</si>
  <si>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</si>
  <si>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</si>
  <si>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</si>
  <si>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</si>
  <si>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</si>
  <si>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</si>
  <si>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</si>
  <si>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</si>
  <si>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</si>
  <si>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</si>
  <si>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</si>
  <si>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</si>
  <si>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</si>
  <si>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</si>
  <si>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</si>
  <si>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charset val="134"/>
      </rPr>
      <t>number</t>
    </r>
    <r>
      <rPr>
        <sz val="10"/>
        <rFont val="宋体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</si>
  <si>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</si>
  <si>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</si>
  <si>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</si>
  <si>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</si>
  <si>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</si>
  <si>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</si>
  <si>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</si>
  <si>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</si>
  <si>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</si>
  <si>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</si>
  <si>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</si>
  <si>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</si>
  <si>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</si>
  <si>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</si>
  <si>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</si>
  <si>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</si>
  <si>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</si>
  <si>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</si>
  <si>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</si>
  <si>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</si>
  <si>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</si>
  <si>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</si>
  <si>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</si>
  <si>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</si>
  <si>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</si>
  <si>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</si>
  <si>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</si>
  <si>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</si>
  <si>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merbercardimg</t>
  </si>
  <si>
    <t>会员卡图片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</si>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</sst>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strike/>
      <sz val="12"/>
      <color indexed="10"/>
      <name val="宋体"/>
      <charset val="134"/>
    </font>
    <font>
      <strike/>
      <sz val="10"/>
      <color indexed="10"/>
      <name val="宋体"/>
      <charset val="134"/>
    </font>
    <font>
      <strike/>
      <sz val="11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9"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" fillId="0" borderId="0" xfId="1244" applyFont="1" applyAlignment="1">
      <alignment horizontal="center" vertical="center"/>
    </xf>
    <xf numFmtId="0" fontId="4" fillId="0" borderId="0" xfId="1244" applyBorder="1">
      <alignment vertical="center"/>
    </xf>
    <xf numFmtId="0" fontId="4" fillId="0" borderId="0" xfId="1244" applyBorder="1" applyAlignment="1">
      <alignment horizontal="center" vertical="center"/>
    </xf>
    <xf numFmtId="0" fontId="4" fillId="0" borderId="0" xfId="1244">
      <alignment vertical="center"/>
    </xf>
    <xf numFmtId="0" fontId="4" fillId="0" borderId="1" xfId="1244" applyFont="1" applyBorder="1" applyAlignment="1">
      <alignment horizontal="center" vertical="center"/>
    </xf>
    <xf numFmtId="0" fontId="4" fillId="0" borderId="1" xfId="1244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 wrapText="1"/>
    </xf>
    <xf numFmtId="0" fontId="3" fillId="0" borderId="1" xfId="1244" applyFont="1" applyBorder="1" applyAlignment="1">
      <alignment horizontal="center" vertical="center"/>
    </xf>
    <xf numFmtId="0" fontId="3" fillId="0" borderId="1" xfId="1244" applyFont="1" applyBorder="1">
      <alignment vertical="center"/>
    </xf>
    <xf numFmtId="0" fontId="3" fillId="0" borderId="1" xfId="1244" applyFont="1" applyBorder="1" applyAlignment="1">
      <alignment vertical="center" wrapText="1"/>
    </xf>
    <xf numFmtId="0" fontId="1" fillId="0" borderId="0" xfId="1244" applyFont="1">
      <alignment vertical="center"/>
    </xf>
    <xf numFmtId="0" fontId="3" fillId="0" borderId="0" xfId="1244" applyFont="1" applyBorder="1">
      <alignment vertical="center"/>
    </xf>
    <xf numFmtId="0" fontId="3" fillId="0" borderId="0" xfId="1244" applyFont="1" applyBorder="1" applyAlignment="1">
      <alignment horizontal="center" vertical="center"/>
    </xf>
    <xf numFmtId="0" fontId="3" fillId="0" borderId="0" xfId="1244" applyFont="1" applyBorder="1" applyAlignment="1">
      <alignment vertical="center" wrapText="1"/>
    </xf>
    <xf numFmtId="0" fontId="7" fillId="0" borderId="0" xfId="1244" applyNumberFormat="1" applyFont="1">
      <alignment vertical="center"/>
    </xf>
    <xf numFmtId="0" fontId="6" fillId="0" borderId="1" xfId="1244" applyFont="1" applyBorder="1">
      <alignment vertical="center"/>
    </xf>
    <xf numFmtId="0" fontId="8" fillId="0" borderId="1" xfId="1244" applyNumberFormat="1" applyFont="1" applyBorder="1" applyAlignment="1">
      <alignment horizontal="center" vertical="center"/>
    </xf>
    <xf numFmtId="0" fontId="8" fillId="0" borderId="1" xfId="1244" applyNumberFormat="1" applyFont="1" applyBorder="1">
      <alignment vertical="center"/>
    </xf>
    <xf numFmtId="0" fontId="8" fillId="0" borderId="1" xfId="1244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9" fillId="0" borderId="0" xfId="1244" applyNumberFormat="1" applyFont="1">
      <alignment vertical="center"/>
    </xf>
    <xf numFmtId="0" fontId="9" fillId="0" borderId="0" xfId="0" applyNumberFormat="1" applyFont="1">
      <alignment vertical="center"/>
    </xf>
    <xf numFmtId="0" fontId="6" fillId="0" borderId="1" xfId="1244" applyFont="1" applyBorder="1" applyAlignment="1">
      <alignment horizontal="center" vertical="center"/>
    </xf>
    <xf numFmtId="0" fontId="6" fillId="0" borderId="1" xfId="1244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1245" applyFont="1" applyBorder="1" applyAlignment="1" applyProtection="1">
      <alignment vertical="center"/>
    </xf>
    <xf numFmtId="0" fontId="11" fillId="0" borderId="1" xfId="1245" applyFont="1" applyBorder="1" applyAlignment="1" applyProtection="1">
      <alignment vertical="center"/>
    </xf>
    <xf numFmtId="0" fontId="10" fillId="0" borderId="0" xfId="1245" applyFont="1" applyAlignment="1" applyProtection="1">
      <alignment vertical="center"/>
    </xf>
    <xf numFmtId="0" fontId="12" fillId="0" borderId="1" xfId="1245" applyBorder="1" applyAlignment="1" applyProtection="1">
      <alignment vertical="center"/>
    </xf>
    <xf numFmtId="0" fontId="13" fillId="0" borderId="1" xfId="1245" applyFont="1" applyBorder="1" applyAlignment="1" applyProtection="1">
      <alignment vertical="center"/>
    </xf>
  </cellXfs>
  <cellStyles count="1789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6" style="45" customWidth="1"/>
    <col min="2" max="2" width="17.875" style="46" customWidth="1"/>
    <col min="3" max="3" width="24.125" style="46" customWidth="1"/>
    <col min="4" max="4" width="27.5" style="46" customWidth="1"/>
    <col min="5" max="5" width="2.875" style="47" customWidth="1"/>
    <col min="6" max="16384" width="9" style="47"/>
  </cols>
  <sheetData>
    <row r="1" ht="16.5" customHeight="1" spans="1:4">
      <c r="A1" s="48" t="s">
        <v>0</v>
      </c>
      <c r="B1" s="48" t="s">
        <v>1</v>
      </c>
      <c r="C1" s="48" t="s">
        <v>2</v>
      </c>
      <c r="D1" s="48" t="s">
        <v>3</v>
      </c>
    </row>
    <row r="2" ht="15.75" customHeight="1" spans="1:4">
      <c r="A2" s="49">
        <f t="shared" ref="A2" si="0">IF(B2&lt;&gt;"",ROW()-1,"")</f>
        <v>1</v>
      </c>
      <c r="B2" s="50" t="s">
        <v>4</v>
      </c>
      <c r="C2" s="51" t="s">
        <v>5</v>
      </c>
      <c r="D2" s="50"/>
    </row>
    <row r="3" ht="15.75" customHeight="1" spans="1:4">
      <c r="A3" s="49">
        <f t="shared" ref="A3" si="1">IF(B3&lt;&gt;"",ROW()-1,"")</f>
        <v>2</v>
      </c>
      <c r="B3" s="50" t="s">
        <v>6</v>
      </c>
      <c r="C3" s="52" t="s">
        <v>7</v>
      </c>
      <c r="D3" s="50"/>
    </row>
    <row r="4" ht="15.75" customHeight="1" spans="1:4">
      <c r="A4" s="49">
        <f t="shared" ref="A4" si="2">IF(B4&lt;&gt;"",ROW()-1,"")</f>
        <v>3</v>
      </c>
      <c r="B4" s="50" t="s">
        <v>8</v>
      </c>
      <c r="C4" s="53" t="s">
        <v>9</v>
      </c>
      <c r="D4" s="50"/>
    </row>
    <row r="5" ht="15.75" customHeight="1" spans="1:4">
      <c r="A5" s="49">
        <f t="shared" ref="A5:A12" si="3">IF(B5&lt;&gt;"",ROW()-1,"")</f>
        <v>4</v>
      </c>
      <c r="B5" s="50" t="s">
        <v>10</v>
      </c>
      <c r="C5" s="54" t="s">
        <v>11</v>
      </c>
      <c r="D5" s="50"/>
    </row>
    <row r="6" ht="15.75" customHeight="1" spans="1:4">
      <c r="A6" s="49">
        <f>IF(B6&lt;&gt;"",ROW()-1,"")</f>
        <v>5</v>
      </c>
      <c r="B6" s="50" t="s">
        <v>12</v>
      </c>
      <c r="C6" s="55" t="s">
        <v>13</v>
      </c>
      <c r="D6" s="50"/>
    </row>
    <row r="7" ht="15.75" customHeight="1" spans="1:4">
      <c r="A7" s="49">
        <f>IF(B7&lt;&gt;"",ROW()-1,"")</f>
        <v>6</v>
      </c>
      <c r="B7" s="46" t="s">
        <v>14</v>
      </c>
      <c r="C7" s="54" t="s">
        <v>15</v>
      </c>
      <c r="D7" s="50"/>
    </row>
    <row r="8" ht="15.75" customHeight="1" spans="1:4">
      <c r="A8" s="49">
        <f>IF(B8&lt;&gt;"",ROW()-1,"")</f>
        <v>7</v>
      </c>
      <c r="B8" s="50" t="s">
        <v>16</v>
      </c>
      <c r="C8" s="52" t="s">
        <v>17</v>
      </c>
      <c r="D8" s="50"/>
    </row>
    <row r="9" ht="15.75" customHeight="1" spans="1:4">
      <c r="A9" s="49">
        <f>IF(B9&lt;&gt;"",ROW()-1,"")</f>
        <v>8</v>
      </c>
      <c r="B9" s="50" t="s">
        <v>18</v>
      </c>
      <c r="C9" s="52" t="s">
        <v>19</v>
      </c>
      <c r="D9" s="50"/>
    </row>
    <row r="10" ht="15.75" customHeight="1" spans="1:4">
      <c r="A10" s="49">
        <f>IF(B10&lt;&gt;"",ROW()-1,"")</f>
        <v>9</v>
      </c>
      <c r="B10" s="50" t="s">
        <v>20</v>
      </c>
      <c r="C10" s="52" t="s">
        <v>21</v>
      </c>
      <c r="D10" s="50" t="s">
        <v>22</v>
      </c>
    </row>
    <row r="11" ht="15.75" customHeight="1" spans="1:4">
      <c r="A11" s="49" t="str">
        <f>IF(B11&lt;&gt;"",ROW()-1,"")</f>
        <v/>
      </c>
      <c r="B11" s="50"/>
      <c r="C11" s="52"/>
      <c r="D11" s="50"/>
    </row>
    <row r="12" ht="15.75" customHeight="1" spans="1:4">
      <c r="A12" s="49" t="str">
        <f>IF(B12&lt;&gt;"",ROW()-1,"")</f>
        <v/>
      </c>
      <c r="B12" s="50"/>
      <c r="C12" s="52"/>
      <c r="D12" s="50"/>
    </row>
    <row r="13" ht="15.75" customHeight="1" spans="1:4">
      <c r="A13" s="49" t="str">
        <f t="shared" ref="A13" si="4">IF(B13&lt;&gt;"",ROW()-1,"")</f>
        <v/>
      </c>
      <c r="B13" s="50"/>
      <c r="C13" s="52"/>
      <c r="D13" s="50"/>
    </row>
    <row r="14" ht="15.75" customHeight="1" spans="1:4">
      <c r="A14" s="49" t="str">
        <f t="shared" ref="A14" si="5">IF(B14&lt;&gt;"",ROW()-1,"")</f>
        <v/>
      </c>
      <c r="B14" s="50"/>
      <c r="C14" s="52"/>
      <c r="D14" s="50"/>
    </row>
    <row r="15" ht="15.75" customHeight="1" spans="1:4">
      <c r="A15" s="49" t="str">
        <f t="shared" ref="A15" si="6">IF(B15&lt;&gt;"",ROW()-1,"")</f>
        <v/>
      </c>
      <c r="B15" s="50"/>
      <c r="C15" s="52"/>
      <c r="D15" s="50"/>
    </row>
    <row r="16" ht="15.75" customHeight="1" spans="1:4">
      <c r="A16" s="49" t="str">
        <f t="shared" ref="A16:A27" si="7">IF(B16&lt;&gt;"",ROW()-1,"")</f>
        <v/>
      </c>
      <c r="B16" s="50"/>
      <c r="C16" s="52"/>
      <c r="D16" s="50"/>
    </row>
    <row r="17" ht="15.75" customHeight="1" spans="1:4">
      <c r="A17" s="49" t="str">
        <f>IF(B17&lt;&gt;"",ROW()-1,"")</f>
        <v/>
      </c>
      <c r="B17" s="50"/>
      <c r="C17" s="51"/>
      <c r="D17" s="50"/>
    </row>
    <row r="18" ht="15.75" customHeight="1" spans="1:4">
      <c r="A18" s="49" t="str">
        <f>IF(B18&lt;&gt;"",ROW()-1,"")</f>
        <v/>
      </c>
      <c r="B18" s="50"/>
      <c r="C18" s="52"/>
      <c r="D18" s="50"/>
    </row>
    <row r="19" ht="15.75" customHeight="1" spans="1:4">
      <c r="A19" s="49" t="str">
        <f>IF(B19&lt;&gt;"",ROW()-1,"")</f>
        <v/>
      </c>
      <c r="B19" s="50"/>
      <c r="C19" s="52"/>
      <c r="D19" s="50"/>
    </row>
    <row r="20" ht="15.75" customHeight="1" spans="1:4">
      <c r="A20" s="49" t="str">
        <f>IF(B20&lt;&gt;"",ROW()-1,"")</f>
        <v/>
      </c>
      <c r="B20" s="50"/>
      <c r="C20" s="52"/>
      <c r="D20" s="50"/>
    </row>
    <row r="21" ht="15.75" customHeight="1" spans="1:4">
      <c r="A21" s="49" t="str">
        <f>IF(B21&lt;&gt;"",ROW()-1,"")</f>
        <v/>
      </c>
      <c r="B21" s="50"/>
      <c r="C21" s="52"/>
      <c r="D21" s="50"/>
    </row>
    <row r="22" ht="15.75" customHeight="1" spans="1:4">
      <c r="A22" s="49" t="str">
        <f>IF(B22&lt;&gt;"",ROW()-1,"")</f>
        <v/>
      </c>
      <c r="B22" s="50"/>
      <c r="C22" s="52"/>
      <c r="D22" s="50"/>
    </row>
    <row r="23" ht="15.75" customHeight="1" spans="1:4">
      <c r="A23" s="49" t="str">
        <f>IF(B23&lt;&gt;"",ROW()-1,"")</f>
        <v/>
      </c>
      <c r="B23" s="50"/>
      <c r="C23" s="52"/>
      <c r="D23" s="50"/>
    </row>
    <row r="24" ht="15.75" customHeight="1" spans="1:4">
      <c r="A24" s="49" t="str">
        <f>IF(B24&lt;&gt;"",ROW()-1,"")</f>
        <v/>
      </c>
      <c r="B24" s="50"/>
      <c r="C24" s="54"/>
      <c r="D24" s="50"/>
    </row>
    <row r="25" ht="15.75" customHeight="1" spans="1:4">
      <c r="A25" s="49" t="str">
        <f>IF(B25&lt;&gt;"",ROW()-1,"")</f>
        <v/>
      </c>
      <c r="B25" s="50"/>
      <c r="C25" s="52"/>
      <c r="D25" s="50"/>
    </row>
    <row r="26" ht="15.75" customHeight="1" spans="1:4">
      <c r="A26" s="49" t="str">
        <f>IF(B26&lt;&gt;"",ROW()-1,"")</f>
        <v/>
      </c>
      <c r="B26" s="50"/>
      <c r="C26" s="52"/>
      <c r="D26" s="50"/>
    </row>
    <row r="27" ht="15.75" customHeight="1" spans="1:4">
      <c r="A27" s="49" t="str">
        <f>IF(B27&lt;&gt;"",ROW()-1,"")</f>
        <v/>
      </c>
      <c r="B27" s="50"/>
      <c r="C27" s="52"/>
      <c r="D27" s="50"/>
    </row>
    <row r="28" ht="15.75" customHeight="1" spans="1:4">
      <c r="A28" s="49"/>
      <c r="B28" s="50"/>
      <c r="C28" s="51"/>
      <c r="D28" s="50"/>
    </row>
    <row r="29" spans="1:1">
      <c r="A29" s="45" t="str">
        <f t="shared" ref="A29" si="8">IF(B29&lt;&gt;"",ROW()-1,"")</f>
        <v/>
      </c>
    </row>
    <row r="30" spans="1:1">
      <c r="A30" s="45" t="str">
        <f t="shared" ref="A30" si="9">IF(B30&lt;&gt;"",ROW()-1,"")</f>
        <v/>
      </c>
    </row>
    <row r="31" spans="1:1">
      <c r="A31" s="45" t="str">
        <f t="shared" ref="A31" si="10">IF(B31&lt;&gt;"",ROW()-1,"")</f>
        <v/>
      </c>
    </row>
    <row r="32" spans="1:1">
      <c r="A32" s="45" t="str">
        <f t="shared" ref="A32:A45" si="11">IF(B32&lt;&gt;"",ROW()-1,"")</f>
        <v/>
      </c>
    </row>
    <row r="33" spans="1:1">
      <c r="A33" s="45" t="str">
        <f>IF(B33&lt;&gt;"",ROW()-1,"")</f>
        <v/>
      </c>
    </row>
    <row r="34" spans="1:1">
      <c r="A34" s="45" t="str">
        <f>IF(B34&lt;&gt;"",ROW()-1,"")</f>
        <v/>
      </c>
    </row>
    <row r="35" spans="1:1">
      <c r="A35" s="45" t="str">
        <f>IF(B35&lt;&gt;"",ROW()-1,"")</f>
        <v/>
      </c>
    </row>
    <row r="36" spans="1:1">
      <c r="A36" s="45" t="str">
        <f>IF(B36&lt;&gt;"",ROW()-1,"")</f>
        <v/>
      </c>
    </row>
    <row r="37" spans="1:1">
      <c r="A37" s="45" t="str">
        <f>IF(B37&lt;&gt;"",ROW()-1,"")</f>
        <v/>
      </c>
    </row>
    <row r="38" spans="1:1">
      <c r="A38" s="45" t="str">
        <f>IF(B38&lt;&gt;"",ROW()-1,"")</f>
        <v/>
      </c>
    </row>
    <row r="39" spans="1:1">
      <c r="A39" s="45" t="str">
        <f>IF(B39&lt;&gt;"",ROW()-1,"")</f>
        <v/>
      </c>
    </row>
    <row r="40" spans="1:1">
      <c r="A40" s="45" t="str">
        <f>IF(B40&lt;&gt;"",ROW()-1,"")</f>
        <v/>
      </c>
    </row>
    <row r="41" spans="1:1">
      <c r="A41" s="45" t="str">
        <f>IF(B41&lt;&gt;"",ROW()-1,"")</f>
        <v/>
      </c>
    </row>
    <row r="42" spans="1:1">
      <c r="A42" s="45" t="str">
        <f>IF(B42&lt;&gt;"",ROW()-1,"")</f>
        <v/>
      </c>
    </row>
    <row r="43" spans="1:1">
      <c r="A43" s="45" t="str">
        <f>IF(B43&lt;&gt;"",ROW()-1,"")</f>
        <v/>
      </c>
    </row>
    <row r="44" spans="1:1">
      <c r="A44" s="45" t="str">
        <f>IF(B44&lt;&gt;"",ROW()-1,"")</f>
        <v/>
      </c>
    </row>
    <row r="45" spans="1:1">
      <c r="A45" s="45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51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188</v>
      </c>
      <c r="C4" s="9" t="s">
        <v>34</v>
      </c>
      <c r="D4" s="8" t="s">
        <v>31</v>
      </c>
      <c r="E4" s="10" t="s">
        <v>189</v>
      </c>
      <c r="F4" s="10"/>
      <c r="G4" s="11"/>
      <c r="H4" s="11"/>
    </row>
    <row r="5" ht="15" customHeight="1" spans="1:8">
      <c r="A5" s="8">
        <v>3</v>
      </c>
      <c r="B5" s="9" t="s">
        <v>190</v>
      </c>
      <c r="C5" s="9" t="s">
        <v>178</v>
      </c>
      <c r="D5" s="8" t="s">
        <v>31</v>
      </c>
      <c r="E5" s="10" t="s">
        <v>191</v>
      </c>
      <c r="F5" s="10"/>
      <c r="G5" s="11"/>
      <c r="H5" s="11"/>
    </row>
    <row r="6" ht="15" customHeight="1" spans="1:8">
      <c r="A6" s="8">
        <v>4</v>
      </c>
      <c r="B6" s="9" t="s">
        <v>192</v>
      </c>
      <c r="C6" s="9" t="s">
        <v>48</v>
      </c>
      <c r="D6" s="8" t="s">
        <v>31</v>
      </c>
      <c r="E6" s="10" t="s">
        <v>193</v>
      </c>
      <c r="F6" s="10"/>
      <c r="G6" s="11"/>
      <c r="H6" s="11"/>
    </row>
    <row r="7" ht="15" customHeight="1" spans="1:8">
      <c r="A7" s="8">
        <v>5</v>
      </c>
      <c r="B7" s="9" t="s">
        <v>60</v>
      </c>
      <c r="C7" s="9" t="s">
        <v>58</v>
      </c>
      <c r="D7" s="8" t="s">
        <v>55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194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42</v>
      </c>
      <c r="C3" s="9" t="s">
        <v>40</v>
      </c>
      <c r="D3" s="8" t="s">
        <v>31</v>
      </c>
      <c r="E3" s="10" t="s">
        <v>195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44</v>
      </c>
      <c r="C4" s="9" t="s">
        <v>45</v>
      </c>
      <c r="D4" s="8" t="s">
        <v>31</v>
      </c>
      <c r="E4" s="10" t="s">
        <v>196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197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65</v>
      </c>
      <c r="C6" s="9" t="s">
        <v>66</v>
      </c>
      <c r="D6" s="8" t="s">
        <v>31</v>
      </c>
      <c r="E6" s="10" t="s">
        <v>198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40</v>
      </c>
      <c r="D6" s="8" t="s">
        <v>31</v>
      </c>
      <c r="E6" s="10" t="s">
        <v>41</v>
      </c>
      <c r="F6" s="10"/>
      <c r="G6" s="11"/>
      <c r="H6" s="11"/>
    </row>
    <row r="7" ht="15" customHeight="1" spans="1:8">
      <c r="A7" s="8">
        <v>5</v>
      </c>
      <c r="B7" s="9" t="s">
        <v>42</v>
      </c>
      <c r="C7" s="9" t="s">
        <v>40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45</v>
      </c>
      <c r="D8" s="8" t="s">
        <v>31</v>
      </c>
      <c r="E8" s="10" t="s">
        <v>46</v>
      </c>
      <c r="F8" s="10"/>
      <c r="G8" s="11"/>
      <c r="H8" s="11"/>
    </row>
    <row r="9" ht="15" customHeight="1" spans="1:8">
      <c r="A9" s="8">
        <v>7</v>
      </c>
      <c r="B9" s="9" t="s">
        <v>47</v>
      </c>
      <c r="C9" s="9" t="s">
        <v>48</v>
      </c>
      <c r="D9" s="8" t="s">
        <v>31</v>
      </c>
      <c r="E9" s="10" t="s">
        <v>49</v>
      </c>
      <c r="F9" s="10"/>
      <c r="G9" s="11"/>
      <c r="H9" s="11"/>
    </row>
    <row r="10" ht="15" customHeight="1" spans="1:8">
      <c r="A10" s="8">
        <v>8</v>
      </c>
      <c r="B10" s="9" t="s">
        <v>50</v>
      </c>
      <c r="C10" s="9" t="s">
        <v>51</v>
      </c>
      <c r="D10" s="8" t="s">
        <v>31</v>
      </c>
      <c r="E10" s="10" t="s">
        <v>52</v>
      </c>
      <c r="F10" s="10"/>
      <c r="G10" s="11"/>
      <c r="H10" s="11"/>
    </row>
    <row r="11" ht="15" customHeight="1" spans="1:8">
      <c r="A11" s="8">
        <v>9</v>
      </c>
      <c r="B11" s="9" t="s">
        <v>53</v>
      </c>
      <c r="C11" s="9" t="s">
        <v>54</v>
      </c>
      <c r="D11" s="8" t="s">
        <v>55</v>
      </c>
      <c r="E11" s="10" t="s">
        <v>56</v>
      </c>
      <c r="F11" s="10"/>
      <c r="G11" s="11"/>
      <c r="H11" s="11"/>
    </row>
    <row r="12" ht="15" customHeight="1" spans="1:8">
      <c r="A12" s="8">
        <v>10</v>
      </c>
      <c r="B12" s="9" t="s">
        <v>57</v>
      </c>
      <c r="C12" s="9" t="s">
        <v>58</v>
      </c>
      <c r="D12" s="8" t="s">
        <v>31</v>
      </c>
      <c r="E12" s="10" t="s">
        <v>59</v>
      </c>
      <c r="F12" s="10"/>
      <c r="G12" s="11"/>
      <c r="H12" s="11"/>
    </row>
    <row r="13" ht="15" customHeight="1" spans="1:8">
      <c r="A13" s="8">
        <v>11</v>
      </c>
      <c r="B13" s="9" t="s">
        <v>60</v>
      </c>
      <c r="C13" s="9" t="s">
        <v>61</v>
      </c>
      <c r="D13" s="8" t="s">
        <v>55</v>
      </c>
      <c r="E13" s="10" t="s">
        <v>3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55</v>
      </c>
      <c r="E14" s="10" t="s">
        <v>64</v>
      </c>
      <c r="F14" s="10"/>
      <c r="G14" s="11"/>
      <c r="H14" s="11"/>
    </row>
    <row r="15" ht="15" customHeight="1" spans="1:8">
      <c r="A15" s="8">
        <v>13</v>
      </c>
      <c r="B15" s="9" t="s">
        <v>65</v>
      </c>
      <c r="C15" s="9" t="s">
        <v>66</v>
      </c>
      <c r="D15" s="8" t="s">
        <v>31</v>
      </c>
      <c r="E15" s="10" t="s">
        <v>67</v>
      </c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4" sqref="A14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68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69</v>
      </c>
      <c r="C3" s="9" t="s">
        <v>30</v>
      </c>
      <c r="D3" s="8" t="s">
        <v>31</v>
      </c>
      <c r="E3" s="10" t="s">
        <v>70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" si="0">B4&amp;" "&amp;C4&amp;","</f>
        <v>merchantid varchar2(32),</v>
      </c>
      <c r="G4" s="11"/>
      <c r="H4" s="11" t="str">
        <f t="shared" ref="H4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71</v>
      </c>
      <c r="C5" s="9" t="s">
        <v>34</v>
      </c>
      <c r="D5" s="8" t="s">
        <v>31</v>
      </c>
      <c r="E5" s="10" t="s">
        <v>72</v>
      </c>
      <c r="F5" s="10" t="str">
        <f t="shared" ref="F5" si="2">B5&amp;" "&amp;C5&amp;","</f>
        <v>memberopenid varchar2(50),</v>
      </c>
      <c r="G5" s="11"/>
      <c r="H5" s="11" t="str">
        <f t="shared" ref="H5" si="3"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73</v>
      </c>
      <c r="C6" s="9" t="s">
        <v>34</v>
      </c>
      <c r="D6" s="8" t="s">
        <v>31</v>
      </c>
      <c r="E6" s="10" t="s">
        <v>74</v>
      </c>
      <c r="F6" s="10" t="str">
        <f t="shared" ref="F6:F13" si="4">B6&amp;" "&amp;C6&amp;","</f>
        <v>membername varchar2(50),</v>
      </c>
      <c r="G6" s="11"/>
      <c r="H6" s="11" t="str">
        <f t="shared" ref="H6:H13" si="5"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6" t="s">
        <v>75</v>
      </c>
      <c r="C7" s="9" t="s">
        <v>76</v>
      </c>
      <c r="D7" s="8" t="s">
        <v>31</v>
      </c>
      <c r="E7" s="10" t="s">
        <v>77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78</v>
      </c>
      <c r="C8" s="9" t="s">
        <v>63</v>
      </c>
      <c r="D8" s="8" t="s">
        <v>31</v>
      </c>
      <c r="E8" s="10" t="s">
        <v>79</v>
      </c>
      <c r="F8" s="10" t="str">
        <f>B8&amp;" "&amp;C8&amp;","</f>
        <v>memberbirthday varchar2(10),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80</v>
      </c>
      <c r="C9" s="9" t="s">
        <v>54</v>
      </c>
      <c r="D9" s="8" t="s">
        <v>31</v>
      </c>
      <c r="E9" s="10" t="s">
        <v>81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82</v>
      </c>
      <c r="C10" s="9" t="s">
        <v>63</v>
      </c>
      <c r="D10" s="8" t="s">
        <v>55</v>
      </c>
      <c r="E10" s="10" t="s">
        <v>83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84</v>
      </c>
      <c r="C11" s="9" t="s">
        <v>85</v>
      </c>
      <c r="D11" s="8" t="s">
        <v>55</v>
      </c>
      <c r="E11" s="10" t="s">
        <v>86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87</v>
      </c>
      <c r="C12" s="9" t="s">
        <v>66</v>
      </c>
      <c r="D12" s="8" t="s">
        <v>31</v>
      </c>
      <c r="E12" s="10" t="s">
        <v>88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B5" sqref="B5"/>
    </sheetView>
  </sheetViews>
  <sheetFormatPr defaultColWidth="9" defaultRowHeight="14.25" outlineLevelCol="7"/>
  <cols>
    <col min="1" max="1" width="7" style="21" customWidth="1"/>
    <col min="2" max="2" width="16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ht="17.25" customHeight="1" spans="1:6">
      <c r="A1" s="24" t="s">
        <v>90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91</v>
      </c>
      <c r="C3" s="29" t="s">
        <v>30</v>
      </c>
      <c r="D3" s="28" t="s">
        <v>31</v>
      </c>
      <c r="E3" s="30" t="s">
        <v>92</v>
      </c>
      <c r="F3" s="10" t="str">
        <f>B3&amp;" "&amp;C3&amp;","</f>
        <v>couponid varchar2(32),</v>
      </c>
      <c r="G3" s="31"/>
      <c r="H3" s="11" t="str">
        <f>"comment on column coupon."&amp;B3&amp;" IS '"&amp;E3&amp;"';"</f>
        <v>comment on column coupon.couponid IS '会员优惠券标识,主键';</v>
      </c>
    </row>
    <row r="4" ht="15" customHeight="1" spans="1:8">
      <c r="A4" s="28">
        <v>2</v>
      </c>
      <c r="B4" s="29" t="s">
        <v>69</v>
      </c>
      <c r="C4" s="29" t="s">
        <v>30</v>
      </c>
      <c r="D4" s="28" t="s">
        <v>31</v>
      </c>
      <c r="E4" s="30" t="s">
        <v>70</v>
      </c>
      <c r="F4" s="10" t="str">
        <f t="shared" ref="F4" si="0">B4&amp;" "&amp;C4&amp;","</f>
        <v>memberid varchar2(32),</v>
      </c>
      <c r="G4" s="31"/>
      <c r="H4" s="11" t="str">
        <f t="shared" ref="H4" si="1">"comment on column coupon."&amp;B4&amp;" IS '"&amp;E4&amp;"';"</f>
        <v>comment on column coupon.memberid IS '会员ID';</v>
      </c>
    </row>
    <row r="5" ht="15" customHeight="1" spans="1:8">
      <c r="A5" s="28">
        <v>3</v>
      </c>
      <c r="B5" s="29" t="s">
        <v>93</v>
      </c>
      <c r="C5" s="29" t="s">
        <v>30</v>
      </c>
      <c r="D5" s="28" t="s">
        <v>31</v>
      </c>
      <c r="E5" s="30" t="s">
        <v>94</v>
      </c>
      <c r="F5" s="10" t="str">
        <f t="shared" ref="F5" si="2">B5&amp;" "&amp;C5&amp;","</f>
        <v>merchantcouponid varchar2(32),</v>
      </c>
      <c r="G5" s="31"/>
      <c r="H5" s="11" t="str">
        <f t="shared" ref="H5" si="3">"comment on column coupon."&amp;B5&amp;" IS '"&amp;E5&amp;"';"</f>
        <v>comment on column coupon.merchantcouponid IS '商家优惠券ID';</v>
      </c>
    </row>
    <row r="6" ht="15" customHeight="1" spans="1:8">
      <c r="A6" s="28">
        <v>4</v>
      </c>
      <c r="B6" s="29" t="s">
        <v>29</v>
      </c>
      <c r="C6" s="29" t="s">
        <v>30</v>
      </c>
      <c r="D6" s="28" t="s">
        <v>31</v>
      </c>
      <c r="E6" s="30" t="s">
        <v>95</v>
      </c>
      <c r="F6" s="10" t="str">
        <f t="shared" ref="F6:F15" si="4">B6&amp;" "&amp;C6&amp;","</f>
        <v>merchantid varchar2(32),</v>
      </c>
      <c r="G6" s="31"/>
      <c r="H6" s="11" t="str">
        <f t="shared" ref="H6:H15" si="5">"comment on column coupon."&amp;B6&amp;" IS '"&amp;E6&amp;"';"</f>
        <v>comment on column coupon.merchantid IS '商家ID（冗余，供查询方便用）';</v>
      </c>
    </row>
    <row r="7" ht="15" customHeight="1" spans="1:8">
      <c r="A7" s="28">
        <v>5</v>
      </c>
      <c r="B7" s="29" t="s">
        <v>96</v>
      </c>
      <c r="C7" s="29" t="s">
        <v>85</v>
      </c>
      <c r="D7" s="28" t="s">
        <v>31</v>
      </c>
      <c r="E7" s="30" t="s">
        <v>97</v>
      </c>
      <c r="F7" s="10" t="str">
        <f>B7&amp;" "&amp;C7&amp;","</f>
        <v>membercouponstate varchar2(2),</v>
      </c>
      <c r="G7" s="31"/>
      <c r="H7" s="11" t="str">
        <f>"comment on column coupon."&amp;B7&amp;" IS '"&amp;E7&amp;"';"</f>
        <v>comment on column coupon.membercouponstate IS '优惠券状态';</v>
      </c>
    </row>
    <row r="8" ht="15" customHeight="1" spans="1:8">
      <c r="A8" s="28">
        <v>6</v>
      </c>
      <c r="B8" s="29" t="s">
        <v>98</v>
      </c>
      <c r="C8" s="29" t="s">
        <v>99</v>
      </c>
      <c r="D8" s="28" t="s">
        <v>31</v>
      </c>
      <c r="E8" s="30" t="s">
        <v>100</v>
      </c>
      <c r="F8" s="10" t="str">
        <f>B8&amp;" "&amp;C8&amp;","</f>
        <v>couponcode varchar2(1000),</v>
      </c>
      <c r="G8" s="31"/>
      <c r="H8" s="11" t="str">
        <f>"comment on column coupon."&amp;B8&amp;" IS '"&amp;E8&amp;"';"</f>
        <v>comment on column coupon.couponcode IS '优惠券的二维码信息';</v>
      </c>
    </row>
    <row r="9" ht="15" customHeight="1" spans="1:8">
      <c r="A9" s="28">
        <v>7</v>
      </c>
      <c r="B9" s="29" t="s">
        <v>101</v>
      </c>
      <c r="C9" s="29" t="s">
        <v>66</v>
      </c>
      <c r="D9" s="28" t="s">
        <v>31</v>
      </c>
      <c r="E9" s="30" t="s">
        <v>102</v>
      </c>
      <c r="F9" s="10" t="str">
        <f>B9&amp;" "&amp;C9&amp;","</f>
        <v>couponsj timestamp,</v>
      </c>
      <c r="G9" s="31"/>
      <c r="H9" s="11" t="str">
        <f>"comment on column coupon."&amp;B9&amp;" IS '"&amp;E9&amp;"';"</f>
        <v>comment on column coupon.couponsj IS '申领优惠券时间';</v>
      </c>
    </row>
    <row r="10" ht="15" customHeight="1" spans="1:8">
      <c r="A10" s="28">
        <v>8</v>
      </c>
      <c r="B10" s="29" t="s">
        <v>60</v>
      </c>
      <c r="C10" s="29" t="s">
        <v>99</v>
      </c>
      <c r="D10" s="28" t="s">
        <v>55</v>
      </c>
      <c r="E10" s="30" t="s">
        <v>89</v>
      </c>
      <c r="F10" s="10" t="str">
        <f>B10&amp;" "&amp;C10&amp;","</f>
        <v>bz varchar2(1000),</v>
      </c>
      <c r="G10" s="31"/>
      <c r="H10" s="11" t="str">
        <f>"comment on column coupon."&amp;B10&amp;" IS '"&amp;E10&amp;"';"</f>
        <v>comment on column coupon.bz IS '备注信息';</v>
      </c>
    </row>
    <row r="11" ht="15" customHeight="1" spans="1:8">
      <c r="A11" s="28">
        <v>9</v>
      </c>
      <c r="B11" s="29" t="s">
        <v>103</v>
      </c>
      <c r="C11" s="29" t="s">
        <v>104</v>
      </c>
      <c r="D11" s="28" t="s">
        <v>31</v>
      </c>
      <c r="E11" s="30" t="s">
        <v>105</v>
      </c>
      <c r="F11" s="10" t="str">
        <f>B11&amp;" "&amp;C11&amp;","</f>
        <v>starttime date,</v>
      </c>
      <c r="G11" s="31"/>
      <c r="H11" s="31" t="str">
        <f>"comment on column coupon."&amp;B11&amp;" IS '"&amp;E11&amp;"';"</f>
        <v>comment on column coupon.starttime IS '优惠券的有效开始时间';</v>
      </c>
    </row>
    <row r="12" ht="15" customHeight="1" spans="1:8">
      <c r="A12" s="28">
        <v>10</v>
      </c>
      <c r="B12" s="29" t="s">
        <v>106</v>
      </c>
      <c r="C12" s="29" t="s">
        <v>104</v>
      </c>
      <c r="D12" s="28" t="s">
        <v>31</v>
      </c>
      <c r="E12" s="30" t="s">
        <v>107</v>
      </c>
      <c r="F12" s="10" t="str">
        <f>B12&amp;" "&amp;C12&amp;","</f>
        <v>endtime date,</v>
      </c>
      <c r="G12" s="31"/>
      <c r="H12" s="31" t="str">
        <f>"comment on column coupon."&amp;B12&amp;" IS '"&amp;E12&amp;"';"</f>
        <v>comment on column coupon.endtime IS '优惠券的有效结束时间';</v>
      </c>
    </row>
    <row r="13" ht="15" customHeight="1" spans="1:8">
      <c r="A13" s="28">
        <v>11</v>
      </c>
      <c r="B13" s="29" t="s">
        <v>108</v>
      </c>
      <c r="C13" s="29" t="s">
        <v>109</v>
      </c>
      <c r="D13" s="28" t="s">
        <v>31</v>
      </c>
      <c r="E13" s="30" t="s">
        <v>110</v>
      </c>
      <c r="F13" s="10" t="str">
        <f>B13&amp;" "&amp;C13&amp;","</f>
        <v>couponname varchar(100),</v>
      </c>
      <c r="G13" s="31"/>
      <c r="H13" s="31" t="str">
        <f>"comment on column coupon."&amp;B13&amp;" IS '"&amp;E13&amp;"';"</f>
        <v>comment on column coupon.couponname IS '优惠券名称';</v>
      </c>
    </row>
    <row r="14" ht="15" customHeight="1" spans="1:8">
      <c r="A14" s="28">
        <v>12</v>
      </c>
      <c r="B14" s="29" t="s">
        <v>111</v>
      </c>
      <c r="C14" s="29" t="s">
        <v>85</v>
      </c>
      <c r="D14" s="28" t="s">
        <v>31</v>
      </c>
      <c r="E14" s="30" t="s">
        <v>112</v>
      </c>
      <c r="F14" s="10" t="str">
        <f>B14&amp;" "&amp;C14&amp;","</f>
        <v>coupontype varchar2(2),</v>
      </c>
      <c r="G14" s="31"/>
      <c r="H14" s="31" t="str">
        <f>"comment on column coupon."&amp;B14&amp;" IS '"&amp;E14&amp;"';"</f>
        <v>comment on column coupon.coupontype IS '优惠券类别';</v>
      </c>
    </row>
    <row r="15" ht="15" customHeight="1" spans="1:8">
      <c r="A15" s="43">
        <v>13</v>
      </c>
      <c r="B15" s="36" t="s">
        <v>113</v>
      </c>
      <c r="C15" s="36" t="s">
        <v>109</v>
      </c>
      <c r="D15" s="43" t="s">
        <v>31</v>
      </c>
      <c r="E15" s="44" t="s">
        <v>114</v>
      </c>
      <c r="F15" s="44" t="str">
        <f>B15&amp;" "&amp;C15&amp;","</f>
        <v>couponimg varchar(100),</v>
      </c>
      <c r="G15" s="31"/>
      <c r="H15" s="31" t="str">
        <f>"comment on column coupon."&amp;B15&amp;" IS '"&amp;E15&amp;"';"</f>
        <v>comment on column coupon.couponimg IS '优惠券图片';</v>
      </c>
    </row>
    <row r="16" ht="15" customHeight="1" spans="1:8">
      <c r="A16" s="43">
        <v>14</v>
      </c>
      <c r="B16" s="36" t="s">
        <v>115</v>
      </c>
      <c r="C16" s="36" t="s">
        <v>99</v>
      </c>
      <c r="D16" s="43" t="s">
        <v>55</v>
      </c>
      <c r="E16" s="44" t="s">
        <v>116</v>
      </c>
      <c r="F16" s="44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3" sqref="B3"/>
    </sheetView>
  </sheetViews>
  <sheetFormatPr defaultColWidth="9" defaultRowHeight="14.25" outlineLevelCol="7"/>
  <cols>
    <col min="1" max="1" width="7" style="21" customWidth="1"/>
    <col min="2" max="2" width="18.25" style="21" customWidth="1"/>
    <col min="3" max="3" width="14" style="21" customWidth="1"/>
    <col min="4" max="4" width="9.25" style="22" customWidth="1"/>
    <col min="5" max="5" width="27.125" style="21" customWidth="1"/>
    <col min="6" max="6" width="33.5" style="21" customWidth="1"/>
    <col min="7" max="7" width="3.25" style="23" customWidth="1"/>
    <col min="8" max="16384" width="9" style="23"/>
  </cols>
  <sheetData>
    <row r="1" ht="17.25" customHeight="1" spans="1:6">
      <c r="A1" s="24" t="s">
        <v>117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93</v>
      </c>
      <c r="C3" s="29" t="s">
        <v>30</v>
      </c>
      <c r="D3" s="28" t="s">
        <v>31</v>
      </c>
      <c r="E3" s="30" t="s">
        <v>118</v>
      </c>
      <c r="F3" s="10" t="str">
        <f>B3&amp;" "&amp;C3&amp;","</f>
        <v>merchantcouponid varchar2(32),</v>
      </c>
      <c r="G3" s="31"/>
      <c r="H3" s="11" t="str">
        <f>"comment on column merchantcoupon."&amp;B3&amp;" IS '"&amp;E3&amp;"';"</f>
        <v>comment on column merchantcoupon.merchantcouponid IS '商家优惠券ID，主键';</v>
      </c>
    </row>
    <row r="4" ht="15" customHeight="1" spans="1:8">
      <c r="A4" s="28">
        <v>2</v>
      </c>
      <c r="B4" s="29" t="s">
        <v>29</v>
      </c>
      <c r="C4" s="29" t="s">
        <v>30</v>
      </c>
      <c r="D4" s="28" t="s">
        <v>31</v>
      </c>
      <c r="E4" s="30" t="s">
        <v>119</v>
      </c>
      <c r="F4" s="10" t="str">
        <f t="shared" ref="F4" si="0">B4&amp;" "&amp;C4&amp;","</f>
        <v>merchantid varchar2(32),</v>
      </c>
      <c r="G4" s="31"/>
      <c r="H4" s="11" t="str">
        <f t="shared" ref="H4" si="1">"comment on column merchantcoupon."&amp;B4&amp;" IS '"&amp;E4&amp;"';"</f>
        <v>comment on column merchantcoupon.merchantid IS '商家ID，主键';</v>
      </c>
    </row>
    <row r="5" ht="15" customHeight="1" spans="1:8">
      <c r="A5" s="28">
        <v>3</v>
      </c>
      <c r="B5" s="29" t="s">
        <v>120</v>
      </c>
      <c r="C5" s="29" t="s">
        <v>85</v>
      </c>
      <c r="D5" s="28" t="s">
        <v>31</v>
      </c>
      <c r="E5" s="30" t="s">
        <v>121</v>
      </c>
      <c r="F5" s="10" t="str">
        <f t="shared" ref="F5:F14" si="2">B5&amp;" "&amp;C5&amp;","</f>
        <v>couponclass varchar2(2),</v>
      </c>
      <c r="G5" s="31"/>
      <c r="H5" s="11" t="str">
        <f t="shared" ref="H5:H14" si="3">"comment on column merchantcoupon."&amp;B5&amp;" IS '"&amp;E5&amp;"';"</f>
        <v>comment on column merchantcoupon.couponclass IS '优惠券分类';</v>
      </c>
    </row>
    <row r="6" ht="15" customHeight="1" spans="1:8">
      <c r="A6" s="28">
        <v>4</v>
      </c>
      <c r="B6" s="29" t="s">
        <v>122</v>
      </c>
      <c r="C6" s="29" t="s">
        <v>34</v>
      </c>
      <c r="D6" s="28" t="s">
        <v>31</v>
      </c>
      <c r="E6" s="30" t="s">
        <v>123</v>
      </c>
      <c r="F6" s="10" t="str">
        <f>B6&amp;" "&amp;C6&amp;","</f>
        <v>couponvalid varchar2(50),</v>
      </c>
      <c r="G6" s="31"/>
      <c r="H6" s="11" t="str">
        <f>"comment on column merchantcoupon."&amp;B6&amp;" IS '"&amp;E6&amp;"';"</f>
        <v>comment on column merchantcoupon.couponvalid IS '优惠券有效期';</v>
      </c>
    </row>
    <row r="7" ht="15" customHeight="1" spans="1:8">
      <c r="A7" s="28">
        <v>5</v>
      </c>
      <c r="B7" s="29" t="s">
        <v>124</v>
      </c>
      <c r="C7" s="36" t="s">
        <v>104</v>
      </c>
      <c r="D7" s="28" t="s">
        <v>31</v>
      </c>
      <c r="E7" s="30" t="s">
        <v>125</v>
      </c>
      <c r="F7" s="10" t="str">
        <f>B7&amp;" "&amp;C7&amp;","</f>
        <v>couponkssj date,</v>
      </c>
      <c r="G7" s="31"/>
      <c r="H7" s="11" t="str">
        <f>"comment on column merchantcoupon."&amp;B7&amp;" IS '"&amp;E7&amp;"';"</f>
        <v>comment on column merchantcoupon.couponkssj IS '优惠券有效期的起始时间';</v>
      </c>
    </row>
    <row r="8" ht="15" customHeight="1" spans="1:8">
      <c r="A8" s="28">
        <v>6</v>
      </c>
      <c r="B8" s="29" t="s">
        <v>126</v>
      </c>
      <c r="C8" s="36" t="s">
        <v>104</v>
      </c>
      <c r="D8" s="28" t="s">
        <v>31</v>
      </c>
      <c r="E8" s="30" t="s">
        <v>127</v>
      </c>
      <c r="F8" s="10" t="str">
        <f>B8&amp;" "&amp;C8&amp;","</f>
        <v>couponjssj date,</v>
      </c>
      <c r="G8" s="31"/>
      <c r="H8" s="11" t="str">
        <f>"comment on column merchantcoupon."&amp;B8&amp;" IS '"&amp;E8&amp;"';"</f>
        <v>comment on column merchantcoupon.couponjssj IS '优惠券有效期的结束时间';</v>
      </c>
    </row>
    <row r="9" ht="15" customHeight="1" spans="1:8">
      <c r="A9" s="28">
        <v>7</v>
      </c>
      <c r="B9" s="29" t="s">
        <v>115</v>
      </c>
      <c r="C9" s="29" t="s">
        <v>99</v>
      </c>
      <c r="D9" s="28" t="s">
        <v>31</v>
      </c>
      <c r="E9" s="30" t="s">
        <v>128</v>
      </c>
      <c r="F9" s="10" t="str">
        <f>B9&amp;" "&amp;C9&amp;","</f>
        <v>couponcontent varchar2(1000),</v>
      </c>
      <c r="G9" s="31"/>
      <c r="H9" s="11" t="str">
        <f>"comment on column merchantcoupon."&amp;B9&amp;" IS '"&amp;E9&amp;"';"</f>
        <v>comment on column merchantcoupon.couponcontent IS '商家优惠券内容';</v>
      </c>
    </row>
    <row r="10" ht="15" customHeight="1" spans="1:8">
      <c r="A10" s="28">
        <v>8</v>
      </c>
      <c r="B10" s="29" t="s">
        <v>129</v>
      </c>
      <c r="C10" s="29" t="s">
        <v>85</v>
      </c>
      <c r="D10" s="28" t="s">
        <v>31</v>
      </c>
      <c r="E10" s="30" t="s">
        <v>97</v>
      </c>
      <c r="F10" s="10" t="str">
        <f>B10&amp;" "&amp;C10&amp;","</f>
        <v>merchantcouponstate varchar2(2),</v>
      </c>
      <c r="G10" s="31"/>
      <c r="H10" s="11" t="str">
        <f>"comment on column merchantcoupon."&amp;B10&amp;" IS '"&amp;E10&amp;"';"</f>
        <v>comment on column merchantcoupon.merchantcouponstate IS '优惠券状态';</v>
      </c>
    </row>
    <row r="11" ht="15" customHeight="1" spans="1:8">
      <c r="A11" s="28">
        <v>9</v>
      </c>
      <c r="B11" s="29" t="s">
        <v>60</v>
      </c>
      <c r="C11" s="29" t="s">
        <v>99</v>
      </c>
      <c r="D11" s="28" t="s">
        <v>55</v>
      </c>
      <c r="E11" s="30" t="s">
        <v>89</v>
      </c>
      <c r="F11" s="10" t="str">
        <f>B11&amp;" "&amp;C11&amp;","</f>
        <v>bz varchar2(1000),</v>
      </c>
      <c r="G11" s="31"/>
      <c r="H11" s="11" t="str">
        <f>"comment on column merchantcoupon."&amp;B11&amp;" IS '"&amp;E11&amp;"';"</f>
        <v>comment on column merchantcoupon.bz IS '备注信息';</v>
      </c>
    </row>
    <row r="12" ht="15" customHeight="1" spans="1:8">
      <c r="A12" s="28">
        <v>10</v>
      </c>
      <c r="B12" s="29" t="s">
        <v>108</v>
      </c>
      <c r="C12" s="29" t="s">
        <v>109</v>
      </c>
      <c r="D12" s="28" t="s">
        <v>31</v>
      </c>
      <c r="E12" s="30" t="s">
        <v>110</v>
      </c>
      <c r="F12" s="10" t="str">
        <f>B12&amp;" "&amp;C12&amp;","</f>
        <v>couponname varchar(100),</v>
      </c>
      <c r="G12" s="31"/>
      <c r="H12" s="11" t="str">
        <f>"comment on column merchantcoupon."&amp;B12&amp;" IS '"&amp;E12&amp;"';"</f>
        <v>comment on column merchantcoupon.couponname IS '优惠券名称';</v>
      </c>
    </row>
    <row r="13" s="35" customFormat="1" ht="15" customHeight="1" spans="1:8">
      <c r="A13" s="37">
        <v>11</v>
      </c>
      <c r="B13" s="38" t="s">
        <v>111</v>
      </c>
      <c r="C13" s="38" t="s">
        <v>85</v>
      </c>
      <c r="D13" s="37" t="s">
        <v>31</v>
      </c>
      <c r="E13" s="39" t="s">
        <v>112</v>
      </c>
      <c r="F13" s="40" t="str">
        <f>B13&amp;" "&amp;C13&amp;","</f>
        <v>coupontype varchar2(2),</v>
      </c>
      <c r="G13" s="41"/>
      <c r="H13" s="42" t="str">
        <f>"comment on column merchantcoupon."&amp;B13&amp;" IS '"&amp;E13&amp;"';"</f>
        <v>comment on column merchantcoupon.coupontype IS '优惠券类别';</v>
      </c>
    </row>
    <row r="14" ht="15" customHeight="1" spans="1:8">
      <c r="A14" s="43">
        <v>12</v>
      </c>
      <c r="B14" s="36" t="s">
        <v>113</v>
      </c>
      <c r="C14" s="36" t="s">
        <v>109</v>
      </c>
      <c r="D14" s="43" t="s">
        <v>31</v>
      </c>
      <c r="E14" s="44" t="s">
        <v>114</v>
      </c>
      <c r="F14" s="10" t="str">
        <f>B14&amp;" "&amp;C14&amp;","</f>
        <v>couponimg varchar(100),</v>
      </c>
      <c r="G14" s="31"/>
      <c r="H14" s="31" t="str">
        <f>"comment on column merchantcoupon."&amp;B14&amp;" IS '"&amp;E14&amp;"';"</f>
        <v>comment on column merchantcoupon.couponimg IS '优惠券图片';</v>
      </c>
    </row>
    <row r="15" ht="15" customHeight="1" spans="1:8">
      <c r="A15" s="28"/>
      <c r="B15" s="29"/>
      <c r="C15" s="29"/>
      <c r="D15" s="28"/>
      <c r="E15" s="30"/>
      <c r="F15" s="30"/>
      <c r="G15" s="31"/>
      <c r="H15" s="31"/>
    </row>
    <row r="16" ht="15" customHeight="1" spans="1:8">
      <c r="A16" s="28"/>
      <c r="B16" s="29"/>
      <c r="C16" s="29"/>
      <c r="D16" s="28"/>
      <c r="E16" s="30"/>
      <c r="F16" s="30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1" customWidth="1"/>
    <col min="2" max="2" width="15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ht="17.25" customHeight="1" spans="1:6">
      <c r="A1" s="24" t="s">
        <v>130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131</v>
      </c>
      <c r="C3" s="29" t="s">
        <v>30</v>
      </c>
      <c r="D3" s="28" t="s">
        <v>31</v>
      </c>
      <c r="E3" s="30" t="s">
        <v>132</v>
      </c>
      <c r="F3" s="10" t="str">
        <f>B3&amp;" "&amp;C3&amp;","</f>
        <v>rechargeid varchar2(32),</v>
      </c>
      <c r="G3" s="31"/>
      <c r="H3" s="11" t="str">
        <f>"comment on column recharge."&amp;B3&amp;" IS '"&amp;E3&amp;"';"</f>
        <v>comment on column recharge.rechargeid IS '标识ID';</v>
      </c>
    </row>
    <row r="4" ht="15" customHeight="1" spans="1:8">
      <c r="A4" s="28">
        <v>2</v>
      </c>
      <c r="B4" s="29" t="s">
        <v>133</v>
      </c>
      <c r="C4" s="29" t="s">
        <v>30</v>
      </c>
      <c r="D4" s="28" t="s">
        <v>31</v>
      </c>
      <c r="E4" s="30" t="s">
        <v>134</v>
      </c>
      <c r="F4" s="10" t="str">
        <f t="shared" ref="F4" si="0">B4&amp;" "&amp;C4&amp;","</f>
        <v>membercardid varchar2(32),</v>
      </c>
      <c r="G4" s="31"/>
      <c r="H4" s="11" t="str">
        <f t="shared" ref="H4" si="1">"comment on column recharge."&amp;B4&amp;" IS '"&amp;E4&amp;"';"</f>
        <v>comment on column recharge.membercardid IS '会员卡ID';</v>
      </c>
    </row>
    <row r="5" ht="15" customHeight="1" spans="1:8">
      <c r="A5" s="28">
        <v>3</v>
      </c>
      <c r="B5" s="29" t="s">
        <v>135</v>
      </c>
      <c r="C5" s="29" t="s">
        <v>30</v>
      </c>
      <c r="D5" s="28" t="s">
        <v>31</v>
      </c>
      <c r="E5" s="30" t="s">
        <v>136</v>
      </c>
      <c r="F5" s="10" t="str">
        <f t="shared" ref="F5:F12" si="2">B5&amp;" "&amp;C5&amp;","</f>
        <v>accountid varchar2(32),</v>
      </c>
      <c r="G5" s="31"/>
      <c r="H5" s="11" t="str">
        <f t="shared" ref="H5:H12" si="3">"comment on column recharge."&amp;B5&amp;" IS '"&amp;E5&amp;"';"</f>
        <v>comment on column recharge.accountid IS '账户ID';</v>
      </c>
    </row>
    <row r="6" ht="15" customHeight="1" spans="1:8">
      <c r="A6" s="28">
        <v>4</v>
      </c>
      <c r="B6" s="29" t="s">
        <v>137</v>
      </c>
      <c r="C6" s="29" t="s">
        <v>30</v>
      </c>
      <c r="D6" s="28" t="s">
        <v>31</v>
      </c>
      <c r="E6" s="30" t="s">
        <v>70</v>
      </c>
      <c r="F6" s="10" t="str">
        <f>B6&amp;" "&amp;C6&amp;","</f>
        <v>memberid  varchar2(32),</v>
      </c>
      <c r="G6" s="31"/>
      <c r="H6" s="11" t="str">
        <f>"comment on column recharge."&amp;B6&amp;" IS '"&amp;E6&amp;"';"</f>
        <v>comment on column recharge.memberid  IS '会员ID';</v>
      </c>
    </row>
    <row r="7" ht="15" customHeight="1" spans="1:8">
      <c r="A7" s="28">
        <v>5</v>
      </c>
      <c r="B7" s="29" t="s">
        <v>29</v>
      </c>
      <c r="C7" s="29" t="s">
        <v>30</v>
      </c>
      <c r="D7" s="28" t="s">
        <v>31</v>
      </c>
      <c r="E7" s="30" t="s">
        <v>32</v>
      </c>
      <c r="F7" s="10" t="str">
        <f>B7&amp;" "&amp;C7&amp;","</f>
        <v>merchantid varchar2(32),</v>
      </c>
      <c r="G7" s="31"/>
      <c r="H7" s="11" t="str">
        <f>"comment on column recharge."&amp;B7&amp;" IS '"&amp;E7&amp;"';"</f>
        <v>comment on column recharge.merchantid IS '商家ID';</v>
      </c>
    </row>
    <row r="8" ht="15" customHeight="1" spans="1:8">
      <c r="A8" s="28">
        <v>6</v>
      </c>
      <c r="B8" s="29" t="s">
        <v>138</v>
      </c>
      <c r="C8" s="29" t="s">
        <v>139</v>
      </c>
      <c r="D8" s="28" t="s">
        <v>31</v>
      </c>
      <c r="E8" s="30" t="s">
        <v>140</v>
      </c>
      <c r="F8" s="10" t="str">
        <f>B8&amp;" "&amp;C8&amp;","</f>
        <v>rechargenum number(16,2),</v>
      </c>
      <c r="G8" s="31"/>
      <c r="H8" s="11" t="str">
        <f>"comment on column recharge."&amp;B8&amp;" IS '"&amp;E8&amp;"';"</f>
        <v>comment on column recharge.rechargenum IS '充值金额';</v>
      </c>
    </row>
    <row r="9" ht="15" customHeight="1" spans="1:8">
      <c r="A9" s="28">
        <v>7</v>
      </c>
      <c r="B9" s="29" t="s">
        <v>141</v>
      </c>
      <c r="C9" s="29" t="s">
        <v>85</v>
      </c>
      <c r="D9" s="28" t="s">
        <v>31</v>
      </c>
      <c r="E9" s="30" t="s">
        <v>142</v>
      </c>
      <c r="F9" s="10" t="str">
        <f>B9&amp;" "&amp;C9&amp;","</f>
        <v>rechargemode varchar2(2),</v>
      </c>
      <c r="G9" s="31"/>
      <c r="H9" s="11" t="str">
        <f>"comment on column recharge."&amp;B9&amp;" IS '"&amp;E9&amp;"';"</f>
        <v>comment on column recharge.rechargemode IS '充值方式';</v>
      </c>
    </row>
    <row r="10" ht="15" customHeight="1" spans="1:8">
      <c r="A10" s="28">
        <v>8</v>
      </c>
      <c r="B10" s="29" t="s">
        <v>143</v>
      </c>
      <c r="C10" s="29" t="s">
        <v>66</v>
      </c>
      <c r="D10" s="28" t="s">
        <v>31</v>
      </c>
      <c r="E10" s="30" t="s">
        <v>144</v>
      </c>
      <c r="F10" s="10" t="str">
        <f>B10&amp;" "&amp;C10&amp;","</f>
        <v>rechargesj timestamp,</v>
      </c>
      <c r="G10" s="31"/>
      <c r="H10" s="11" t="str">
        <f>"comment on column recharge."&amp;B10&amp;" IS '"&amp;E10&amp;"';"</f>
        <v>comment on column recharge.rechargesj IS '充值时间';</v>
      </c>
    </row>
    <row r="11" ht="15" customHeight="1" spans="1:8">
      <c r="A11" s="28">
        <v>9</v>
      </c>
      <c r="B11" s="29" t="s">
        <v>145</v>
      </c>
      <c r="C11" s="29" t="s">
        <v>63</v>
      </c>
      <c r="D11" s="28" t="s">
        <v>31</v>
      </c>
      <c r="E11" s="30" t="s">
        <v>146</v>
      </c>
      <c r="F11" s="10" t="str">
        <f>B11&amp;" "&amp;C11&amp;","</f>
        <v>rechargecode varchar2(10),</v>
      </c>
      <c r="G11" s="31"/>
      <c r="H11" s="11" t="str">
        <f>"comment on column recharge."&amp;B11&amp;" IS '"&amp;E11&amp;"';"</f>
        <v>comment on column recharge.rechargecode IS '返回码';</v>
      </c>
    </row>
    <row r="12" ht="15" customHeight="1" spans="1:8">
      <c r="A12" s="28">
        <v>10</v>
      </c>
      <c r="B12" s="29" t="s">
        <v>60</v>
      </c>
      <c r="C12" s="29" t="s">
        <v>99</v>
      </c>
      <c r="D12" s="28" t="s">
        <v>55</v>
      </c>
      <c r="E12" s="30" t="s">
        <v>89</v>
      </c>
      <c r="F12" s="10" t="str">
        <f>B12&amp;" "&amp;C12&amp;","</f>
        <v>bz varchar2(1000),</v>
      </c>
      <c r="G12" s="31"/>
      <c r="H12" s="11" t="str">
        <f>"comment on column recharge."&amp;B12&amp;" IS '"&amp;E12&amp;"';"</f>
        <v>comment on column recharge.bz IS '备注信息';</v>
      </c>
    </row>
    <row r="13" ht="15" customHeight="1" spans="1:8">
      <c r="A13" s="28"/>
      <c r="B13" s="29"/>
      <c r="C13" s="29"/>
      <c r="D13" s="28"/>
      <c r="E13" s="30"/>
      <c r="F13" s="30"/>
      <c r="G13" s="31"/>
      <c r="H13" s="31"/>
    </row>
    <row r="14" ht="15" customHeight="1" spans="1:8">
      <c r="A14" s="28"/>
      <c r="B14" s="29"/>
      <c r="C14" s="29"/>
      <c r="D14" s="28"/>
      <c r="E14" s="30"/>
      <c r="F14" s="30"/>
      <c r="G14" s="31"/>
      <c r="H14" s="31"/>
    </row>
    <row r="15" ht="15" customHeight="1" spans="1:8">
      <c r="A15" s="28"/>
      <c r="B15" s="29"/>
      <c r="C15" s="29"/>
      <c r="D15" s="28"/>
      <c r="E15" s="30"/>
      <c r="F15" s="30"/>
      <c r="G15" s="31"/>
      <c r="H15" s="31"/>
    </row>
    <row r="16" ht="15" customHeight="1" spans="1:8">
      <c r="A16" s="28"/>
      <c r="B16" s="29"/>
      <c r="C16" s="29"/>
      <c r="D16" s="28"/>
      <c r="E16" s="30"/>
      <c r="F16" s="30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6" sqref="B16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15" t="s">
        <v>147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148</v>
      </c>
      <c r="C3" s="9" t="s">
        <v>30</v>
      </c>
      <c r="D3" s="8" t="s">
        <v>31</v>
      </c>
      <c r="E3" s="10" t="s">
        <v>149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69</v>
      </c>
      <c r="C4" s="9" t="s">
        <v>30</v>
      </c>
      <c r="D4" s="8" t="s">
        <v>31</v>
      </c>
      <c r="E4" s="10" t="s">
        <v>70</v>
      </c>
      <c r="F4" s="10"/>
      <c r="G4" s="11"/>
      <c r="H4" s="11" t="str">
        <f t="shared" ref="H4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 t="shared" ref="H5" si="1"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150</v>
      </c>
      <c r="C6" s="9" t="s">
        <v>34</v>
      </c>
      <c r="D6" s="8" t="s">
        <v>31</v>
      </c>
      <c r="E6" s="10" t="s">
        <v>151</v>
      </c>
      <c r="F6" s="10"/>
      <c r="G6" s="11"/>
      <c r="H6" s="11" t="str">
        <f t="shared" ref="H6:H16" si="2"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6" t="s">
        <v>152</v>
      </c>
      <c r="C7" s="9" t="s">
        <v>34</v>
      </c>
      <c r="D7" s="8" t="s">
        <v>31</v>
      </c>
      <c r="E7" s="10" t="s">
        <v>153</v>
      </c>
      <c r="F7" s="10" t="s">
        <v>154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155</v>
      </c>
      <c r="C8" s="9" t="s">
        <v>85</v>
      </c>
      <c r="D8" s="8" t="s">
        <v>55</v>
      </c>
      <c r="E8" s="10" t="s">
        <v>156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157</v>
      </c>
      <c r="C9" s="9" t="s">
        <v>158</v>
      </c>
      <c r="D9" s="8" t="s">
        <v>55</v>
      </c>
      <c r="E9" s="10" t="s">
        <v>159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160</v>
      </c>
      <c r="C10" s="9" t="s">
        <v>85</v>
      </c>
      <c r="D10" s="8" t="s">
        <v>55</v>
      </c>
      <c r="E10" s="10" t="s">
        <v>161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162</v>
      </c>
      <c r="C11" s="9" t="s">
        <v>66</v>
      </c>
      <c r="D11" s="8" t="s">
        <v>31</v>
      </c>
      <c r="E11" s="10" t="s">
        <v>163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164</v>
      </c>
      <c r="C12" s="9" t="s">
        <v>85</v>
      </c>
      <c r="D12" s="8" t="s">
        <v>31</v>
      </c>
      <c r="E12" s="10" t="s">
        <v>165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8">
        <v>12</v>
      </c>
      <c r="B14" s="9" t="s">
        <v>166</v>
      </c>
      <c r="C14" s="9" t="s">
        <v>158</v>
      </c>
      <c r="D14" s="8" t="s">
        <v>31</v>
      </c>
      <c r="E14" s="10" t="s">
        <v>167</v>
      </c>
      <c r="F14" s="17"/>
      <c r="G14" s="11"/>
      <c r="H14" s="11" t="str">
        <f>"comment on column membercard."&amp;B14&amp;" IS '"&amp;E14&amp;"';"</f>
        <v>comment on column membercard.cardname IS '会员卡名称';</v>
      </c>
    </row>
    <row r="15" ht="15" customHeight="1" spans="1:8">
      <c r="A15" s="18">
        <v>13</v>
      </c>
      <c r="B15" s="19" t="s">
        <v>168</v>
      </c>
      <c r="C15" s="19" t="s">
        <v>158</v>
      </c>
      <c r="D15" s="18" t="s">
        <v>31</v>
      </c>
      <c r="E15" s="17" t="s">
        <v>169</v>
      </c>
      <c r="F15" s="10"/>
      <c r="G15" s="11"/>
      <c r="H15" s="11" t="str">
        <f>"comment on column membercard."&amp;B15&amp;" IS '"&amp;E15&amp;"';"</f>
        <v>comment on column membercard.merbercardimg IS '会员卡图片';</v>
      </c>
    </row>
    <row r="16" ht="15" customHeight="1" spans="1:8">
      <c r="A16" s="18">
        <v>14</v>
      </c>
      <c r="B16" s="19" t="s">
        <v>170</v>
      </c>
      <c r="C16" s="19" t="s">
        <v>158</v>
      </c>
      <c r="D16" s="18" t="s">
        <v>31</v>
      </c>
      <c r="E16" s="17" t="s">
        <v>171</v>
      </c>
      <c r="F16" s="10"/>
      <c r="G16" s="11"/>
      <c r="H16" s="11" t="str">
        <f>"comment on column membercard."&amp;B16&amp;" IS '"&amp;E16&amp;"';"</f>
        <v>comment on column membercard.merbercardtxm IS '会员卡的条形码';</v>
      </c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3" sqref="B1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172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30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175</v>
      </c>
      <c r="C4" s="9" t="s">
        <v>51</v>
      </c>
      <c r="D4" s="8" t="s">
        <v>31</v>
      </c>
      <c r="E4" s="10" t="s">
        <v>176</v>
      </c>
      <c r="F4" s="10"/>
      <c r="G4" s="11"/>
      <c r="H4" s="11"/>
    </row>
    <row r="5" ht="15" customHeight="1" spans="1:8">
      <c r="A5" s="8">
        <v>3</v>
      </c>
      <c r="B5" s="9" t="s">
        <v>177</v>
      </c>
      <c r="C5" s="9" t="s">
        <v>178</v>
      </c>
      <c r="D5" s="8" t="s">
        <v>31</v>
      </c>
      <c r="E5" s="10" t="s">
        <v>179</v>
      </c>
      <c r="F5" s="10"/>
      <c r="G5" s="11"/>
      <c r="H5" s="11"/>
    </row>
    <row r="6" ht="15" customHeight="1" spans="1:8">
      <c r="A6" s="8">
        <v>4</v>
      </c>
      <c r="B6" s="9" t="s">
        <v>180</v>
      </c>
      <c r="C6" s="9" t="s">
        <v>51</v>
      </c>
      <c r="D6" s="8" t="s">
        <v>31</v>
      </c>
      <c r="E6" s="10" t="s">
        <v>181</v>
      </c>
      <c r="F6" s="10"/>
      <c r="G6" s="11"/>
      <c r="H6" s="11"/>
    </row>
    <row r="7" ht="15" customHeight="1" spans="1:8">
      <c r="A7" s="8">
        <v>5</v>
      </c>
      <c r="B7" s="9" t="s">
        <v>182</v>
      </c>
      <c r="C7" s="9" t="s">
        <v>178</v>
      </c>
      <c r="D7" s="8" t="s">
        <v>31</v>
      </c>
      <c r="E7" s="10" t="s">
        <v>183</v>
      </c>
      <c r="F7" s="10"/>
      <c r="G7" s="11"/>
      <c r="H7" s="11"/>
    </row>
    <row r="8" ht="15" customHeight="1" spans="1:8">
      <c r="A8" s="8">
        <v>6</v>
      </c>
      <c r="B8" s="9" t="s">
        <v>184</v>
      </c>
      <c r="C8" s="9" t="s">
        <v>185</v>
      </c>
      <c r="D8" s="8" t="s">
        <v>31</v>
      </c>
      <c r="E8" s="10" t="s">
        <v>186</v>
      </c>
      <c r="F8" s="10"/>
      <c r="G8" s="11"/>
      <c r="H8" s="11"/>
    </row>
    <row r="9" ht="15" customHeight="1" spans="1:8">
      <c r="A9" s="8">
        <v>7</v>
      </c>
      <c r="B9" s="9" t="s">
        <v>60</v>
      </c>
      <c r="C9" s="9" t="s">
        <v>58</v>
      </c>
      <c r="D9" s="8" t="s">
        <v>55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shangjie_user</cp:lastModifiedBy>
  <dcterms:created xsi:type="dcterms:W3CDTF">2014-03-26T10:47:00Z</dcterms:created>
  <cp:lastPrinted>2015-07-22T01:05:00Z</cp:lastPrinted>
  <dcterms:modified xsi:type="dcterms:W3CDTF">2015-08-30T06:45:49Z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