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8" windowHeight="8112" activeTab="2"/>
  </bookViews>
  <sheets>
    <sheet name="User Model" sheetId="2" r:id="rId1"/>
    <sheet name="PROJECT BACKLOG" sheetId="1" r:id="rId2"/>
    <sheet name="SPRINT" sheetId="3" r:id="rId3"/>
  </sheets>
  <externalReferences>
    <externalReference r:id="rId4"/>
  </externalReferences>
  <definedNames>
    <definedName name="DAYOFWEEK">'[1]SYS CALC'!$A$2:$B$8</definedName>
    <definedName name="PBStatus">[1]SETUP!$J$2:$J$4</definedName>
    <definedName name="People">[1]SETUP!$A$20:$A$29</definedName>
    <definedName name="ReferenceID">'[1]PROJECT BACKLOG'!$C$6:$C$36</definedName>
  </definedNames>
  <calcPr calcId="144525"/>
</workbook>
</file>

<file path=xl/sharedStrings.xml><?xml version="1.0" encoding="utf-8"?>
<sst xmlns="http://schemas.openxmlformats.org/spreadsheetml/2006/main" count="713" uniqueCount="222">
  <si>
    <t>User Model</t>
  </si>
  <si>
    <t>类别</t>
  </si>
  <si>
    <t>User DESCRIPTION</t>
  </si>
  <si>
    <t>STATUS</t>
  </si>
  <si>
    <t>SEVERITY</t>
  </si>
  <si>
    <t>NOTES</t>
  </si>
  <si>
    <t>健康达人</t>
  </si>
  <si>
    <t>非常关心身体健康问题，经常使用软件，经常的分享生活中的健康技巧</t>
  </si>
  <si>
    <t>专家</t>
  </si>
  <si>
    <t>对于健康生活有专业的见解，能提供专业的意见</t>
  </si>
  <si>
    <t>普通用户</t>
  </si>
  <si>
    <t>一般关心身体健康问题，偶尔使用软件，偶尔的分享生活中的健康技巧</t>
  </si>
  <si>
    <t>有减肥需求的用户</t>
  </si>
  <si>
    <t>体重超标，或者想控制自己每天摄入卡路里的用户</t>
  </si>
  <si>
    <t>系统管理员</t>
  </si>
  <si>
    <t>管理后端的人员</t>
  </si>
  <si>
    <t>运营商</t>
  </si>
  <si>
    <t xml:space="preserve"> </t>
  </si>
  <si>
    <t>PROJECT BACKLOG</t>
  </si>
  <si>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</si>
  <si>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</si>
  <si>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</si>
  <si>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</si>
  <si>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</si>
  <si>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</si>
  <si>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</si>
  <si>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</si>
  <si>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</si>
  <si>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</si>
  <si>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</si>
  <si>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</si>
  <si>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</si>
  <si>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</si>
  <si>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</si>
  <si>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</si>
  <si>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</si>
  <si>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</si>
  <si>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健康小妙招推荐</t>
  </si>
  <si>
    <t>作为一个普通用户，我希望有一个健康小妙招推荐，以便我养成健康的习惯</t>
  </si>
  <si>
    <t>Initial Feature</t>
  </si>
  <si>
    <t>Not Done</t>
  </si>
  <si>
    <t>拆分1：作为一个普通用户，我希望有一个健康小妙招推荐，以视频的方式，以便我养成健康的习惯</t>
  </si>
  <si>
    <t>2</t>
  </si>
  <si>
    <t>拆分2：作为一个普通用户，我希望有一个健康小妙招推荐，以文字配图的方式，以便我养成健康的习惯</t>
  </si>
  <si>
    <t>食谱推荐</t>
  </si>
  <si>
    <t>作为一个有减肥需求的用户,我可能会健康食谱知之甚少,几种食物一直吃,我希望能有人为我推荐健康的食谱,以便于我了解更多的信息,快乐减肥</t>
  </si>
  <si>
    <t>拆分1：作为一个有减肥需求的用户,我可能会健康食谱知之甚少,几种食物一直吃,我希望能有人为我推荐健康的早餐食谱,以便于我了解更多的信息,快乐减肥</t>
  </si>
  <si>
    <t>1</t>
  </si>
  <si>
    <t>拆分2：作为一个有减肥需求的用户,我可能会健康食谱知之甚少,几种食物一直吃,我希望能有人为我推荐健康的午餐食谱,以便于我了解更多的信息,快乐减肥</t>
  </si>
  <si>
    <t>拆分3：作为一个有减肥需求的用户,我可能会健康食谱知之甚少,几种食物一直吃,我希望能有人为我推荐健康的晚餐食谱,以便于我了解更多的信息,快乐减肥</t>
  </si>
  <si>
    <t>搜索健康知识</t>
  </si>
  <si>
    <t>作为一个普通用户，我希望可以直接搜索想看的内容。防止找不到想看的内容</t>
  </si>
  <si>
    <t>拆分1：作为一个普通用户，我希望可以直接搜索想看的文章。防止找不到想看的内容</t>
  </si>
  <si>
    <t>拆分2：作为一个普通用户，我希望可以直接搜索想看的视频。防止找不到想看的内容</t>
  </si>
  <si>
    <t>食物卡路里查询</t>
  </si>
  <si>
    <t>作为一个有减肥需求的用户,我希望能了解每种食物的卡路里,以便于我能做到均衡摄入营养和低卡路里的平衡</t>
  </si>
  <si>
    <t>发表健康小知识</t>
  </si>
  <si>
    <t>作为一个普通用户，我希望有一个分享健康知识的功能，把我自己知道的健康知识分享给其他人</t>
  </si>
  <si>
    <t>拆分1：作为一个普通用户，我希望有一个分享健康知识的功能，把我自己知道的健康知识，以视频的方式分享给其他人</t>
  </si>
  <si>
    <t>拆分2：作为一个普通用户，我希望有一个分享健康知识的功能，把我自己知道的健康知识，以文章的方式分享给其他人</t>
  </si>
  <si>
    <t>发表食谱</t>
  </si>
  <si>
    <t>作为一个普通用户，我希望有一个分享食谱的功能，把我自己的食谱分享给别人</t>
  </si>
  <si>
    <t>拆分1：作为一个普通用户，我希望有一个分享食谱的功能，把我自己的早餐食谱分享给别人</t>
  </si>
  <si>
    <t>0.5</t>
  </si>
  <si>
    <t>拆分2：作为一个普通用户，我希望有一个分享食谱的功能，把我自己的午餐食谱分享给别人</t>
  </si>
  <si>
    <t>拆分3：作为一个普通用户，我希望有一个分享食谱的功能，把我自己的晚餐食谱分享给别人</t>
  </si>
  <si>
    <t>关注列表</t>
  </si>
  <si>
    <t>作为一个普通用户，我希望可以在列表里快捷地找到关注的人发的新动态</t>
  </si>
  <si>
    <t>拆分1：作为一个普通用户，我希望在关注列表里可以点开关注
的人的头像获取他的视频文章内容</t>
  </si>
  <si>
    <t>注册</t>
  </si>
  <si>
    <t>作为一个普通用户，我希望能够有一个自己的账号，来使用这个软件</t>
  </si>
  <si>
    <t>拆分1：作为一个普通用户，我希望能用手机号来注册账号</t>
  </si>
  <si>
    <t>拆分2：作为一个普通用户，我希望能用邮箱来注册账号</t>
  </si>
  <si>
    <t>登录</t>
  </si>
  <si>
    <t>作为一个普通用户，我希望能够登录账号，来使用软件</t>
  </si>
  <si>
    <t>拆分1：作为一个普通用户，我希望能够通过qq来登录账号</t>
  </si>
  <si>
    <t>0.25</t>
  </si>
  <si>
    <t>拆分2：作为一个普通用户，我希望能够通过微信来登录账号</t>
  </si>
  <si>
    <t>拆分3：作为一个普通用户，我希望能够通过手机号来登录账号</t>
  </si>
  <si>
    <t>拆分4：作为一个普通用户，我希望能够通过邮箱来登录账号</t>
  </si>
  <si>
    <t>今日食谱</t>
  </si>
  <si>
    <t>作为一个有减肥需求的用户,我会配置自己的低卡食物,我希望能记录它,并能提醒我,以便于我提前准备自己的三餐</t>
  </si>
  <si>
    <t>拆分1：作为一个有减肥需求的用户，我希望可以在今日食谱里添加食物</t>
  </si>
  <si>
    <t>拆分2：作为一个有减肥需求的用户，我希望可以在今日食谱里删除食物</t>
  </si>
  <si>
    <t xml:space="preserve">自定义食谱 </t>
  </si>
  <si>
    <t>作为一个有减肥需求的用户，对数据进行管理,我希望能对自己的食谱进行更改,以便于在减肥的同时还能满足口味上的需求</t>
  </si>
  <si>
    <t>拆分1：作为一个有减肥需求的用户，对数据进行管理,我希望可以定义自己的食谱</t>
  </si>
  <si>
    <t>拆分2：作为一个有减肥需求的用户，对数据进行管理,我希望可以搜索低卡路里的食物添加到自己的食谱里</t>
  </si>
  <si>
    <t>添加查询食物到自定义食谱</t>
  </si>
  <si>
    <t>作为一个有减肥需求的用户,我希望在发现自己心仪的食物时添加到自己的食谱中,以便于日后食用</t>
  </si>
  <si>
    <t>自定义食谱添加到今日食谱</t>
  </si>
  <si>
    <t>作为一个有减肥需求的用户,我希望制定自己的食谱,并提醒我,以便于按照自己的意愿进行减肥食谱的配置</t>
  </si>
  <si>
    <t>评论作品</t>
  </si>
  <si>
    <t>作为一个普通用户，我希望在我浏览别人的作品时，能过对其进行评论，发表我的看法</t>
  </si>
  <si>
    <t xml:space="preserve">拆分1：作为一个普通用户，我希望在浏览别人的作品时，能通过文字的形式对其进行评价
      </t>
  </si>
  <si>
    <t>拆分2：作为一个普通用户，我希望在浏览别人的作品时，能通过我本地相册里的图片进行评价</t>
  </si>
  <si>
    <t>拆分3：作为一个普通用户，我希望 在浏览别人作品时，能通过表情进行评价</t>
  </si>
  <si>
    <t>点赞作品</t>
  </si>
  <si>
    <t>作为一个普通用户，我希望在我浏览别人的作品时，能过对其进行点赞，表达我对其的喜爱</t>
  </si>
  <si>
    <t xml:space="preserve">拆分1：作为一个普通用户，我希望我在浏览别人的作品时，能取消我的点赞
      </t>
  </si>
  <si>
    <t>拆分2：作为一个普通用户，我希望我在浏览别人的作品时，能保存我的点赞</t>
  </si>
  <si>
    <t>关注用户</t>
  </si>
  <si>
    <t>作为一个普通用户，我希望在我浏览别人的作品时，能过对其作者进行关注，以便后续能直接看他的作品</t>
  </si>
  <si>
    <t>查看粉丝</t>
  </si>
  <si>
    <t>作为一个普通用户，我希望能查看我的粉丝，这会让我很开心</t>
  </si>
  <si>
    <t xml:space="preserve">拆分1：作为一个普通用户，我希望能通过点击粉丝的头像，查看粉丝信息
</t>
  </si>
  <si>
    <t>0.3</t>
  </si>
  <si>
    <t>拆分2：作为一个普通用户，我希望通过点击粉丝昵称，查看粉丝信息</t>
  </si>
  <si>
    <t>拆分3：作为一个普通用户，我希望查看粉丝的基本信息</t>
  </si>
  <si>
    <t>拆分4：作为一个普通用户，我希望查看粉丝的发布作品</t>
  </si>
  <si>
    <t>拆分5：作为一个普通用户，我希望查看粉丝的关注列表</t>
  </si>
  <si>
    <t>0.4</t>
  </si>
  <si>
    <t>拆分6:作为一个普通用户，我希望查看粉丝的点赞列表</t>
  </si>
  <si>
    <t>食谱的删除</t>
  </si>
  <si>
    <t>作为一个有减肥需求的用户,我希望将不合适的食物在食谱中删除,以便于根据自己状况及时更新食谱</t>
  </si>
  <si>
    <t>拆分1：作为一个有减肥需求的用户,我希望将不合适的某一种食物在食谱中删除</t>
  </si>
  <si>
    <t>拆分2：作为一个有减肥需求的用户,我希望将不合适的多种食物一次性在食谱中删除</t>
  </si>
  <si>
    <t>拆分3：作为一个有减肥需求的用户,我希望将不合适的食物全选在食谱中删除</t>
  </si>
  <si>
    <t>设置个人信息</t>
  </si>
  <si>
    <t>作为一个普通用户，我希望能够通过设置个人的信息，以便于将自己区别于其他的网友</t>
  </si>
  <si>
    <t>拆分1：作为一个普通用户，我希望能够通过设置个人的昵称，以便于将自己区别于其他的网友</t>
  </si>
  <si>
    <t>拆分2：作为一个普通用户，我希望能够通过设置个人的密码，来确保账户安全</t>
  </si>
  <si>
    <t>拆分3：作为一个普通用户，我希望能够通过设置个人的个性签名，以便于将自己区别于其他的网友</t>
  </si>
  <si>
    <t>拆分4：作为一个普通用户，我希望能够通过设置个人的头像，以便于将自己区别于其他的网友</t>
  </si>
  <si>
    <t>查看“我的作品”</t>
  </si>
  <si>
    <t>作为一个普通用户，我希望能够记录自己的所有作品，以便于随时查看</t>
  </si>
  <si>
    <t>拆分1：作为一个普通用户，我希望能够查看自己的所有作品的内容</t>
  </si>
  <si>
    <t>拆分2：作为一个普通用户，我希望能够删除自己的作品</t>
  </si>
  <si>
    <t>查询历史记录</t>
  </si>
  <si>
    <t>作为一个普通用户,我希望能将自己的查询历史记录下来们以便于我再次查询,或者作为参考</t>
  </si>
  <si>
    <t>拆分1：作为一个普通用户,我希望能将自己的查询健康小知识的历史记录下来们以便于我再次查询,或者作为参考</t>
  </si>
  <si>
    <t>拆分2：作为一个普通用户,我希望能将自己的查询食谱的历史记录下来们以便于我再次查询,或者作为参考</t>
  </si>
  <si>
    <t>食谱维护</t>
  </si>
  <si>
    <t>作为一个系统管理员,我希望能对用户的分享信息进行隐藏或置顶，以便于维护用户间良好的交流</t>
  </si>
  <si>
    <t>拆分1：作为一个系统管理员,我希望能对用户的分享信息进行隐藏，以便于抵制不良信息的传播</t>
  </si>
  <si>
    <t>拆分2：作为一个系统管理员,我希望能对用户的分享信息进行置顶，以便于分享良好的知识</t>
  </si>
  <si>
    <t>退出登录</t>
  </si>
  <si>
    <t>作为一个普通网友，我希望能够退出软件</t>
  </si>
  <si>
    <t>用户管理</t>
  </si>
  <si>
    <t>作为一个系统管理员，我希望后端有一个用户管理功能，以便管理用户</t>
  </si>
  <si>
    <t>作品管理</t>
  </si>
  <si>
    <t>作为一个系统管理员，我希望后端有一个作品管理功能，以便管理用户发布的作品</t>
  </si>
  <si>
    <t>拆分1：作为一个系统管理员，我希望后端有一个作品管理功能，以便管理用户发布的食谱</t>
  </si>
  <si>
    <t>拆分2：作为一个系统管理员，我希望后端有一个作品管理功能，以便管理用户发布的视频</t>
  </si>
  <si>
    <t>拆分3：作为一个系统管理员，我希望后端有一个作品管理功能，以便管理用户发布的文章</t>
  </si>
  <si>
    <t>Total</t>
  </si>
  <si>
    <t>112</t>
  </si>
  <si>
    <t>TODAY:</t>
  </si>
  <si>
    <t>Ideal Curve</t>
  </si>
  <si>
    <t>SPRINT NAME:</t>
  </si>
  <si>
    <t># Days / Sprint:</t>
  </si>
  <si>
    <t>Total Baseline  Hours :</t>
  </si>
  <si>
    <t>Remaining :</t>
  </si>
  <si>
    <t>备录编号</t>
  </si>
  <si>
    <t>冲刺备录项</t>
  </si>
  <si>
    <t xml:space="preserve">   </t>
  </si>
  <si>
    <t>责任人</t>
  </si>
  <si>
    <t>状态</t>
  </si>
  <si>
    <t>预期</t>
  </si>
  <si>
    <t>剩余</t>
  </si>
  <si>
    <t>底线</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</si>
  <si>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</si>
  <si>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</si>
  <si>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</si>
  <si>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</si>
  <si>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</si>
  <si>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</si>
  <si>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</si>
  <si>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</si>
  <si>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</si>
  <si>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</si>
  <si>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</si>
  <si>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</si>
  <si>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</si>
  <si>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</si>
  <si>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</si>
  <si>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</si>
  <si>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</si>
  <si>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</si>
  <si>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</si>
  <si>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</si>
  <si>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</si>
  <si>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</si>
  <si>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</si>
  <si>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</si>
  <si>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</si>
  <si>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</si>
  <si>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后台</t>
  </si>
  <si>
    <t>张晓焕</t>
  </si>
  <si>
    <t>Done</t>
  </si>
  <si>
    <t>前端界面</t>
  </si>
  <si>
    <t>王心彤</t>
  </si>
  <si>
    <t>界面实现</t>
  </si>
  <si>
    <t>侯瑞琪</t>
  </si>
  <si>
    <t>食物卡路里列表</t>
  </si>
  <si>
    <t>内容管理列表</t>
  </si>
  <si>
    <t>王丽娜</t>
  </si>
  <si>
    <t>前端页面</t>
  </si>
  <si>
    <t>邮箱验证接口实现</t>
  </si>
  <si>
    <t>QQ登陆插件技术调研</t>
  </si>
  <si>
    <t>候瑞琪</t>
  </si>
  <si>
    <t>QQ登录插件实现</t>
  </si>
  <si>
    <t>微信登陆插件技术调研</t>
  </si>
  <si>
    <t>微信登录插件实现</t>
  </si>
  <si>
    <t>食谱添加</t>
  </si>
  <si>
    <t>食谱删除</t>
  </si>
  <si>
    <t>界面</t>
  </si>
  <si>
    <t>食物搜索</t>
  </si>
  <si>
    <t>卡路里搜索</t>
  </si>
  <si>
    <t>后台接口</t>
  </si>
  <si>
    <t>前端页面实现</t>
  </si>
  <si>
    <t>食谱列表</t>
  </si>
  <si>
    <t>添加食谱</t>
  </si>
  <si>
    <t>删除食谱</t>
  </si>
  <si>
    <t>评论列表</t>
  </si>
  <si>
    <t>用户列表</t>
  </si>
  <si>
    <t>点赞列表</t>
  </si>
  <si>
    <t>粉丝列表</t>
  </si>
  <si>
    <t>添加作品</t>
  </si>
  <si>
    <t>删除作品</t>
  </si>
  <si>
    <t>作品列表</t>
  </si>
  <si>
    <t xml:space="preserve"> 侯瑞琪</t>
  </si>
</sst>
</file>

<file path=xl/styles.xml><?xml version="1.0" encoding="utf-8"?>
<styleSheet xmlns="http://schemas.openxmlformats.org/spreadsheetml/2006/main">
  <numFmts count="11">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 numFmtId="176" formatCode="[$-409]d\-mmm;@"/>
    <numFmt numFmtId="177" formatCode="d/mm/yyyy;@"/>
    <numFmt numFmtId="178" formatCode="&quot;€&quot;\ #,##0.00;[Red]&quot;€&quot;\ #,##0.00"/>
    <numFmt numFmtId="179" formatCode="_ &quot;€&quot;\ * #,##0.00_ ;_ &quot;€&quot;\ * \-#,##0.00_ ;_ &quot;€&quot;\ * &quot;-&quot;??_ ;_ @_ "/>
    <numFmt numFmtId="180" formatCode="[$-409]d\-mmm\-yy;@"/>
    <numFmt numFmtId="181" formatCode="000000"/>
    <numFmt numFmtId="182" formatCode="_-\ #,##0_-;\-\ #,##0_-;_-\ &quot;-&quot;??_-;_-@_-"/>
  </numFmts>
  <fonts count="35">
    <font>
      <sz val="11"/>
      <color theme="1"/>
      <name val="等线"/>
      <charset val="134"/>
      <scheme val="minor"/>
    </font>
    <font>
      <b/>
      <sz val="10"/>
      <color indexed="8"/>
      <name val="宋体"/>
      <charset val="134"/>
    </font>
    <font>
      <b/>
      <sz val="10"/>
      <color indexed="44"/>
      <name val="宋体"/>
      <charset val="134"/>
    </font>
    <font>
      <sz val="10"/>
      <color indexed="8"/>
      <name val="宋体"/>
      <charset val="134"/>
    </font>
    <font>
      <sz val="10"/>
      <color theme="1"/>
      <name val="宋体"/>
      <charset val="134"/>
    </font>
    <font>
      <sz val="10"/>
      <color indexed="18"/>
      <name val="宋体"/>
      <charset val="134"/>
    </font>
    <font>
      <sz val="36"/>
      <color theme="1"/>
      <name val="黑体"/>
      <charset val="134"/>
    </font>
    <font>
      <b/>
      <sz val="10"/>
      <color rgb="FFFF0000"/>
      <name val="宋体"/>
      <charset val="134"/>
    </font>
    <font>
      <b/>
      <sz val="26"/>
      <color indexed="63"/>
      <name val="宋体"/>
      <charset val="134"/>
    </font>
    <font>
      <sz val="10"/>
      <name val="Arial"/>
      <charset val="134"/>
    </font>
    <font>
      <sz val="10"/>
      <color theme="1"/>
      <name val="Arial"/>
      <charset val="134"/>
    </font>
    <font>
      <sz val="8"/>
      <name val="宋体"/>
      <charset val="134"/>
    </font>
    <font>
      <b/>
      <sz val="10"/>
      <color theme="1"/>
      <name val="宋体"/>
      <charset val="134"/>
    </font>
    <font>
      <sz val="10"/>
      <color theme="5" tint="-0.249977111117893"/>
      <name val="宋体"/>
      <charset val="134"/>
    </font>
    <font>
      <sz val="11"/>
      <color theme="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b/>
      <sz val="15"/>
      <color theme="3"/>
      <name val="等线"/>
      <charset val="134"/>
      <scheme val="minor"/>
    </font>
    <font>
      <b/>
      <sz val="11"/>
      <color rgb="FFFA7D00"/>
      <name val="等线"/>
      <charset val="0"/>
      <scheme val="minor"/>
    </font>
    <font>
      <sz val="10"/>
      <color theme="0"/>
      <name val="Arial"/>
      <charset val="134"/>
    </font>
    <font>
      <b/>
      <sz val="11"/>
      <color theme="1"/>
      <name val="等线"/>
      <charset val="0"/>
      <scheme val="minor"/>
    </font>
    <font>
      <b/>
      <sz val="11"/>
      <color rgb="FF3F3F3F"/>
      <name val="等线"/>
      <charset val="0"/>
      <scheme val="minor"/>
    </font>
    <font>
      <b/>
      <sz val="11"/>
      <color rgb="FFFFFFFF"/>
      <name val="等线"/>
      <charset val="0"/>
      <scheme val="minor"/>
    </font>
    <font>
      <sz val="10"/>
      <color theme="1"/>
      <name val="等线"/>
      <charset val="134"/>
      <scheme val="minor"/>
    </font>
  </fonts>
  <fills count="45">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theme="0"/>
        <bgColor theme="4" tint="0.799981688894314"/>
      </patternFill>
    </fill>
    <fill>
      <patternFill patternType="solid">
        <fgColor theme="0"/>
        <bgColor theme="4" tint="0.799951170384838"/>
      </patternFill>
    </fill>
    <fill>
      <patternFill patternType="solid">
        <fgColor rgb="FFFFFF00"/>
        <bgColor indexed="64"/>
      </patternFill>
    </fill>
    <fill>
      <patternFill patternType="solid">
        <fgColor indexed="26"/>
        <bgColor indexed="64"/>
      </patternFill>
    </fill>
    <fill>
      <patternFill patternType="solid">
        <fgColor rgb="FF92D050"/>
        <bgColor indexed="64"/>
      </patternFill>
    </fill>
    <fill>
      <patternFill patternType="solid">
        <fgColor theme="6" tint="0.799981688894314"/>
        <bgColor theme="5" tint="0.799981688894314"/>
      </patternFill>
    </fill>
    <fill>
      <patternFill patternType="solid">
        <fgColor theme="0"/>
        <bgColor theme="5" tint="0.79998168889431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0" tint="-0.0499893185216834"/>
        <bgColor indexed="64"/>
      </patternFill>
    </fill>
    <fill>
      <patternFill patternType="solid">
        <fgColor rgb="FFFFC7CE"/>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45066682943"/>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0" tint="-0.14996795556505"/>
        <bgColor indexed="64"/>
      </patternFill>
    </fill>
  </fills>
  <borders count="29">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auto="1"/>
      </top>
      <bottom/>
      <diagonal/>
    </border>
    <border>
      <left/>
      <right/>
      <top style="medium">
        <color auto="1"/>
      </top>
      <bottom/>
      <diagonal/>
    </border>
    <border>
      <left style="thin">
        <color auto="1"/>
      </left>
      <right style="thick">
        <color auto="1"/>
      </right>
      <top style="medium">
        <color auto="1"/>
      </top>
      <bottom/>
      <diagonal/>
    </border>
    <border>
      <left style="thin">
        <color auto="1"/>
      </left>
      <right/>
      <top style="medium">
        <color auto="1"/>
      </top>
      <bottom/>
      <diagonal/>
    </border>
    <border>
      <left style="thin">
        <color auto="1"/>
      </left>
      <right/>
      <top style="thin">
        <color auto="1"/>
      </top>
      <bottom style="thin">
        <color auto="1"/>
      </bottom>
      <diagonal/>
    </border>
    <border>
      <left style="thin">
        <color auto="1"/>
      </left>
      <right style="medium">
        <color rgb="FF000000"/>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theme="0" tint="-0.14996795556505"/>
      </left>
      <right style="thin">
        <color theme="0" tint="-0.14996795556505"/>
      </right>
      <top style="thin">
        <color theme="0" tint="-0.14996795556505"/>
      </top>
      <bottom style="thin">
        <color theme="0" tint="-0.14996795556505"/>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8">
    <xf numFmtId="0" fontId="0" fillId="0" borderId="0">
      <alignment vertical="center"/>
    </xf>
    <xf numFmtId="0" fontId="9" fillId="14" borderId="0">
      <alignment horizontal="center"/>
    </xf>
    <xf numFmtId="42" fontId="0" fillId="0" borderId="0" applyFont="0" applyFill="0" applyBorder="0" applyAlignment="0" applyProtection="0">
      <alignment vertical="center"/>
    </xf>
    <xf numFmtId="0" fontId="15" fillId="26" borderId="0" applyNumberFormat="0" applyBorder="0" applyAlignment="0" applyProtection="0">
      <alignment vertical="center"/>
    </xf>
    <xf numFmtId="0" fontId="27" fillId="27"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8" borderId="0" applyNumberFormat="0" applyBorder="0" applyAlignment="0" applyProtection="0">
      <alignment vertical="center"/>
    </xf>
    <xf numFmtId="0" fontId="16" fillId="15" borderId="0" applyNumberFormat="0" applyBorder="0" applyAlignment="0" applyProtection="0">
      <alignment vertical="center"/>
    </xf>
    <xf numFmtId="43" fontId="0" fillId="0" borderId="0" applyFont="0" applyFill="0" applyBorder="0" applyAlignment="0" applyProtection="0">
      <alignment vertical="center"/>
    </xf>
    <xf numFmtId="0" fontId="14" fillId="36"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9" fontId="9" fillId="0" borderId="0" applyFont="0" applyFill="0" applyBorder="0" applyAlignment="0" applyProtection="0"/>
    <xf numFmtId="0" fontId="0" fillId="32" borderId="24" applyNumberFormat="0" applyFont="0" applyAlignment="0" applyProtection="0">
      <alignment vertical="center"/>
    </xf>
    <xf numFmtId="0" fontId="14" fillId="13" borderId="0" applyNumberFormat="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177" fontId="30" fillId="35" borderId="25" applyNumberFormat="0">
      <alignment horizontal="center" vertical="center"/>
    </xf>
    <xf numFmtId="0" fontId="23" fillId="0" borderId="0" applyNumberFormat="0" applyFill="0" applyBorder="0" applyAlignment="0" applyProtection="0">
      <alignment vertical="center"/>
    </xf>
    <xf numFmtId="0" fontId="28" fillId="0" borderId="22" applyNumberFormat="0" applyFill="0" applyAlignment="0" applyProtection="0">
      <alignment vertical="center"/>
    </xf>
    <xf numFmtId="0" fontId="25" fillId="0" borderId="22" applyNumberFormat="0" applyFill="0" applyAlignment="0" applyProtection="0">
      <alignment vertical="center"/>
    </xf>
    <xf numFmtId="0" fontId="14" fillId="39" borderId="0" applyNumberFormat="0" applyBorder="0" applyAlignment="0" applyProtection="0">
      <alignment vertical="center"/>
    </xf>
    <xf numFmtId="0" fontId="19" fillId="0" borderId="21" applyNumberFormat="0" applyFill="0" applyAlignment="0" applyProtection="0">
      <alignment vertical="center"/>
    </xf>
    <xf numFmtId="0" fontId="14" fillId="43" borderId="0" applyNumberFormat="0" applyBorder="0" applyAlignment="0" applyProtection="0">
      <alignment vertical="center"/>
    </xf>
    <xf numFmtId="0" fontId="32" fillId="34" borderId="27" applyNumberFormat="0" applyAlignment="0" applyProtection="0">
      <alignment vertical="center"/>
    </xf>
    <xf numFmtId="0" fontId="29" fillId="34" borderId="23" applyNumberFormat="0" applyAlignment="0" applyProtection="0">
      <alignment vertical="center"/>
    </xf>
    <xf numFmtId="0" fontId="33" fillId="42" borderId="28" applyNumberFormat="0" applyAlignment="0" applyProtection="0">
      <alignment vertical="center"/>
    </xf>
    <xf numFmtId="0" fontId="15" fillId="38" borderId="0" applyNumberFormat="0" applyBorder="0" applyAlignment="0" applyProtection="0">
      <alignment vertical="center"/>
    </xf>
    <xf numFmtId="0" fontId="14" fillId="22" borderId="0" applyNumberFormat="0" applyBorder="0" applyAlignment="0" applyProtection="0">
      <alignment vertical="center"/>
    </xf>
    <xf numFmtId="0" fontId="18" fillId="0" borderId="20" applyNumberFormat="0" applyFill="0" applyAlignment="0" applyProtection="0">
      <alignment vertical="center"/>
    </xf>
    <xf numFmtId="0" fontId="31" fillId="0" borderId="26" applyNumberFormat="0" applyFill="0" applyAlignment="0" applyProtection="0">
      <alignment vertical="center"/>
    </xf>
    <xf numFmtId="0" fontId="17" fillId="17" borderId="0" applyNumberFormat="0" applyBorder="0" applyAlignment="0" applyProtection="0">
      <alignment vertical="center"/>
    </xf>
    <xf numFmtId="0" fontId="22" fillId="21" borderId="0" applyNumberFormat="0" applyBorder="0" applyAlignment="0" applyProtection="0">
      <alignment vertical="center"/>
    </xf>
    <xf numFmtId="0" fontId="9" fillId="44" borderId="25" applyNumberFormat="0">
      <alignment horizontal="center"/>
    </xf>
    <xf numFmtId="0" fontId="15" fillId="31" borderId="0" applyNumberFormat="0" applyBorder="0" applyAlignment="0" applyProtection="0">
      <alignment vertical="center"/>
    </xf>
    <xf numFmtId="0" fontId="14" fillId="30" borderId="0" applyNumberFormat="0" applyBorder="0" applyAlignment="0" applyProtection="0">
      <alignment vertical="center"/>
    </xf>
    <xf numFmtId="0" fontId="15" fillId="12" borderId="0" applyNumberFormat="0" applyBorder="0" applyAlignment="0" applyProtection="0">
      <alignment vertical="center"/>
    </xf>
    <xf numFmtId="0" fontId="15" fillId="25" borderId="0" applyNumberFormat="0" applyBorder="0" applyAlignment="0" applyProtection="0">
      <alignment vertical="center"/>
    </xf>
    <xf numFmtId="0" fontId="15" fillId="41" borderId="0" applyNumberFormat="0" applyBorder="0" applyAlignment="0" applyProtection="0">
      <alignment vertical="center"/>
    </xf>
    <xf numFmtId="0" fontId="15" fillId="29" borderId="0" applyNumberFormat="0" applyBorder="0" applyAlignment="0" applyProtection="0">
      <alignment vertical="center"/>
    </xf>
    <xf numFmtId="0" fontId="14" fillId="20" borderId="0" applyNumberFormat="0" applyBorder="0" applyAlignment="0" applyProtection="0">
      <alignment vertical="center"/>
    </xf>
    <xf numFmtId="0" fontId="14" fillId="24" borderId="0" applyNumberFormat="0" applyBorder="0" applyAlignment="0" applyProtection="0">
      <alignment vertical="center"/>
    </xf>
    <xf numFmtId="0" fontId="15" fillId="33" borderId="0" applyNumberFormat="0" applyBorder="0" applyAlignment="0" applyProtection="0">
      <alignment vertical="center"/>
    </xf>
    <xf numFmtId="0" fontId="9" fillId="0" borderId="0"/>
    <xf numFmtId="0" fontId="15" fillId="19" borderId="0" applyNumberFormat="0" applyBorder="0" applyAlignment="0" applyProtection="0">
      <alignment vertical="center"/>
    </xf>
    <xf numFmtId="0" fontId="14" fillId="11" borderId="0" applyNumberFormat="0" applyBorder="0" applyAlignment="0" applyProtection="0">
      <alignment vertical="center"/>
    </xf>
    <xf numFmtId="0" fontId="34" fillId="0" borderId="0"/>
    <xf numFmtId="0" fontId="15" fillId="40" borderId="0" applyNumberFormat="0" applyBorder="0" applyAlignment="0" applyProtection="0">
      <alignment vertical="center"/>
    </xf>
    <xf numFmtId="0" fontId="14" fillId="28" borderId="0" applyNumberFormat="0" applyBorder="0" applyAlignment="0" applyProtection="0">
      <alignment vertical="center"/>
    </xf>
    <xf numFmtId="0" fontId="14" fillId="23" borderId="0" applyNumberFormat="0" applyBorder="0" applyAlignment="0" applyProtection="0">
      <alignment vertical="center"/>
    </xf>
    <xf numFmtId="0" fontId="15" fillId="37" borderId="0" applyNumberFormat="0" applyBorder="0" applyAlignment="0" applyProtection="0">
      <alignment vertical="center"/>
    </xf>
    <xf numFmtId="0" fontId="14" fillId="16" borderId="0" applyNumberFormat="0" applyBorder="0" applyAlignment="0" applyProtection="0">
      <alignment vertical="center"/>
    </xf>
    <xf numFmtId="178" fontId="9" fillId="3" borderId="25">
      <alignment horizontal="center"/>
    </xf>
    <xf numFmtId="0" fontId="9" fillId="0" borderId="0"/>
    <xf numFmtId="179" fontId="9" fillId="0" borderId="0" applyFont="0" applyFill="0" applyBorder="0" applyAlignment="0" applyProtection="0"/>
  </cellStyleXfs>
  <cellXfs count="106">
    <xf numFmtId="0" fontId="0" fillId="0" borderId="0" xfId="0">
      <alignment vertical="center"/>
    </xf>
    <xf numFmtId="0" fontId="0" fillId="0" borderId="1" xfId="0" applyBorder="1">
      <alignment vertical="center"/>
    </xf>
    <xf numFmtId="0" fontId="1" fillId="2" borderId="1" xfId="0" applyFont="1" applyFill="1" applyBorder="1" applyAlignment="1">
      <alignment horizontal="right"/>
    </xf>
    <xf numFmtId="180" fontId="1" fillId="2" borderId="1" xfId="0" applyNumberFormat="1" applyFont="1" applyFill="1" applyBorder="1" applyAlignment="1">
      <alignment horizontal="left"/>
    </xf>
    <xf numFmtId="180" fontId="1" fillId="2" borderId="1" xfId="0" applyNumberFormat="1" applyFont="1" applyFill="1" applyBorder="1" applyAlignment="1">
      <alignment horizontal="right"/>
    </xf>
    <xf numFmtId="0" fontId="2" fillId="2" borderId="1" xfId="0" applyFont="1" applyFill="1" applyBorder="1" applyAlignment="1">
      <alignment horizontal="right" vertical="center"/>
    </xf>
    <xf numFmtId="0" fontId="1" fillId="2" borderId="1" xfId="0" applyFont="1" applyFill="1" applyBorder="1" applyAlignment="1">
      <alignment horizontal="left"/>
    </xf>
    <xf numFmtId="0" fontId="1" fillId="2" borderId="1" xfId="0" applyFont="1" applyFill="1" applyBorder="1" applyAlignment="1">
      <alignment horizontal="center" wrapText="1"/>
    </xf>
    <xf numFmtId="0" fontId="3" fillId="2" borderId="1" xfId="0" applyFont="1" applyFill="1" applyBorder="1" applyAlignment="1"/>
    <xf numFmtId="14" fontId="1" fillId="2" borderId="1" xfId="0" applyNumberFormat="1" applyFont="1" applyFill="1" applyBorder="1" applyAlignment="1">
      <alignment horizontal="right" vertical="center" wrapText="1"/>
    </xf>
    <xf numFmtId="0" fontId="0" fillId="0" borderId="1" xfId="0" applyBorder="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righ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textRotation="90"/>
    </xf>
    <xf numFmtId="0" fontId="1" fillId="2" borderId="1" xfId="0" applyFont="1" applyFill="1" applyBorder="1" applyAlignment="1">
      <alignment horizontal="center" vertical="center" textRotation="90" wrapText="1"/>
    </xf>
    <xf numFmtId="0" fontId="3" fillId="3" borderId="1" xfId="0" applyFont="1" applyFill="1" applyBorder="1" applyAlignment="1">
      <alignment horizontal="center" vertical="center" wrapText="1"/>
    </xf>
    <xf numFmtId="181" fontId="4" fillId="0" borderId="1" xfId="56" applyNumberFormat="1" applyFont="1" applyFill="1" applyBorder="1" applyAlignment="1">
      <alignment wrapText="1"/>
    </xf>
    <xf numFmtId="0" fontId="4" fillId="3" borderId="1" xfId="0" applyFont="1" applyFill="1" applyBorder="1" applyAlignment="1">
      <alignment horizontal="center"/>
    </xf>
    <xf numFmtId="0" fontId="4" fillId="0" borderId="1" xfId="0" applyFont="1" applyBorder="1" applyAlignment="1">
      <alignment horizontal="center" vertical="center"/>
    </xf>
    <xf numFmtId="182" fontId="3" fillId="3" borderId="1" xfId="0" applyNumberFormat="1" applyFont="1" applyFill="1" applyBorder="1" applyAlignment="1">
      <alignment horizontal="center" vertical="center" wrapText="1"/>
    </xf>
    <xf numFmtId="182" fontId="3" fillId="0" borderId="1" xfId="0" applyNumberFormat="1" applyFont="1" applyBorder="1" applyAlignment="1">
      <alignment horizontal="center" vertical="center" wrapText="1"/>
    </xf>
    <xf numFmtId="0" fontId="4" fillId="4" borderId="1" xfId="0" applyFont="1" applyFill="1" applyBorder="1" applyAlignment="1">
      <alignment horizontal="center"/>
    </xf>
    <xf numFmtId="181" fontId="4" fillId="0" borderId="1" xfId="56" applyNumberFormat="1" applyFont="1" applyBorder="1" applyAlignment="1">
      <alignment wrapText="1"/>
    </xf>
    <xf numFmtId="0" fontId="4" fillId="5" borderId="1" xfId="0" applyFont="1" applyFill="1" applyBorder="1" applyAlignment="1">
      <alignment horizontal="center"/>
    </xf>
    <xf numFmtId="0" fontId="4" fillId="0" borderId="1" xfId="0" applyFont="1" applyBorder="1">
      <alignment vertical="center"/>
    </xf>
    <xf numFmtId="181" fontId="4" fillId="0" borderId="1" xfId="56" applyNumberFormat="1" applyFont="1" applyBorder="1" applyAlignment="1">
      <alignment horizontal="left" wrapText="1"/>
    </xf>
    <xf numFmtId="2" fontId="2" fillId="2" borderId="1" xfId="0" applyNumberFormat="1" applyFont="1" applyFill="1" applyBorder="1" applyAlignment="1">
      <alignment horizontal="centerContinuous" vertical="center"/>
    </xf>
    <xf numFmtId="0" fontId="1" fillId="2" borderId="1" xfId="0" applyFont="1" applyFill="1" applyBorder="1" applyAlignment="1">
      <alignment horizontal="centerContinuous" vertical="center"/>
    </xf>
    <xf numFmtId="176" fontId="1" fillId="2" borderId="1" xfId="0" applyNumberFormat="1" applyFont="1" applyFill="1" applyBorder="1" applyAlignment="1">
      <alignment horizontal="center" vertical="center"/>
    </xf>
    <xf numFmtId="176" fontId="1" fillId="2" borderId="1" xfId="0" applyNumberFormat="1" applyFont="1" applyFill="1" applyBorder="1" applyAlignment="1">
      <alignment horizontal="centerContinuous" vertical="center"/>
    </xf>
    <xf numFmtId="182" fontId="5" fillId="0" borderId="1" xfId="0" applyNumberFormat="1" applyFont="1" applyBorder="1" applyAlignment="1" applyProtection="1">
      <alignment horizontal="center" vertical="center"/>
      <protection locked="0"/>
    </xf>
    <xf numFmtId="0" fontId="6"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 fillId="2" borderId="3" xfId="56" applyFont="1" applyFill="1" applyBorder="1" applyAlignment="1">
      <alignment horizontal="center" textRotation="90" wrapText="1"/>
    </xf>
    <xf numFmtId="0" fontId="1" fillId="2" borderId="4" xfId="56" applyFont="1" applyFill="1" applyBorder="1" applyAlignment="1">
      <alignment textRotation="90" wrapText="1"/>
    </xf>
    <xf numFmtId="0" fontId="1" fillId="2" borderId="4" xfId="56" applyFont="1" applyFill="1" applyBorder="1" applyAlignment="1">
      <alignment horizontal="center" textRotation="90" wrapText="1"/>
    </xf>
    <xf numFmtId="0" fontId="1" fillId="2" borderId="4" xfId="56" applyFont="1" applyFill="1" applyBorder="1" applyAlignment="1">
      <alignment wrapText="1"/>
    </xf>
    <xf numFmtId="0" fontId="7" fillId="2" borderId="4" xfId="56" applyFont="1" applyFill="1" applyBorder="1" applyAlignment="1">
      <alignment wrapText="1"/>
    </xf>
    <xf numFmtId="0" fontId="1" fillId="2" borderId="4" xfId="56" applyFont="1" applyFill="1" applyBorder="1"/>
    <xf numFmtId="0" fontId="4" fillId="0" borderId="1" xfId="56" applyFont="1" applyBorder="1" applyAlignment="1">
      <alignment horizontal="center"/>
    </xf>
    <xf numFmtId="49" fontId="4" fillId="0" borderId="1" xfId="56" applyNumberFormat="1" applyFont="1" applyBorder="1" applyAlignment="1">
      <alignment horizontal="center"/>
    </xf>
    <xf numFmtId="181" fontId="4" fillId="0" borderId="1" xfId="56" applyNumberFormat="1" applyFont="1" applyBorder="1" applyAlignment="1">
      <alignment horizontal="center"/>
    </xf>
    <xf numFmtId="181" fontId="4" fillId="0" borderId="1" xfId="56" applyNumberFormat="1" applyFont="1" applyFill="1" applyBorder="1" applyAlignment="1">
      <alignment horizontal="center"/>
    </xf>
    <xf numFmtId="181" fontId="4" fillId="0" borderId="1" xfId="56" applyNumberFormat="1" applyFont="1" applyFill="1" applyBorder="1" applyAlignment="1">
      <alignment horizontal="left" wrapText="1"/>
    </xf>
    <xf numFmtId="0" fontId="4" fillId="0" borderId="0" xfId="0" applyFont="1" applyAlignment="1">
      <alignment vertical="center" wrapText="1"/>
    </xf>
    <xf numFmtId="0" fontId="4" fillId="6" borderId="5" xfId="56" applyFont="1" applyFill="1" applyBorder="1" applyAlignment="1">
      <alignment horizontal="center"/>
    </xf>
    <xf numFmtId="0" fontId="4" fillId="6" borderId="1" xfId="56" applyFont="1" applyFill="1" applyBorder="1" applyAlignment="1">
      <alignment horizontal="center"/>
    </xf>
    <xf numFmtId="0" fontId="4" fillId="6" borderId="1" xfId="56" applyFont="1" applyFill="1" applyBorder="1" applyAlignment="1">
      <alignment horizontal="left" wrapText="1"/>
    </xf>
    <xf numFmtId="0" fontId="4" fillId="0" borderId="6" xfId="56" applyFont="1" applyBorder="1" applyAlignment="1">
      <alignment horizontal="center"/>
    </xf>
    <xf numFmtId="0" fontId="7" fillId="2" borderId="4" xfId="56" applyFont="1" applyFill="1" applyBorder="1" applyAlignment="1">
      <alignment horizontal="center" textRotation="90"/>
    </xf>
    <xf numFmtId="0" fontId="7" fillId="2" borderId="7" xfId="56" applyFont="1" applyFill="1" applyBorder="1" applyAlignment="1">
      <alignment horizontal="center" textRotation="90" wrapText="1"/>
    </xf>
    <xf numFmtId="0" fontId="7" fillId="2" borderId="8" xfId="56" applyFont="1" applyFill="1" applyBorder="1" applyAlignment="1">
      <alignment horizontal="center" textRotation="90" wrapText="1"/>
    </xf>
    <xf numFmtId="0" fontId="1" fillId="2" borderId="9" xfId="56" applyFont="1" applyFill="1" applyBorder="1" applyAlignment="1">
      <alignment horizontal="center" textRotation="90" wrapText="1"/>
    </xf>
    <xf numFmtId="0" fontId="1" fillId="2" borderId="10" xfId="56" applyFont="1" applyFill="1" applyBorder="1" applyAlignment="1">
      <alignment horizontal="center" textRotation="90" wrapText="1"/>
    </xf>
    <xf numFmtId="49" fontId="4" fillId="7" borderId="1" xfId="56" applyNumberFormat="1" applyFont="1" applyFill="1" applyBorder="1" applyAlignment="1">
      <alignment horizontal="center"/>
    </xf>
    <xf numFmtId="0" fontId="4" fillId="4" borderId="6" xfId="56" applyFont="1" applyFill="1" applyBorder="1" applyAlignment="1">
      <alignment horizontal="center"/>
    </xf>
    <xf numFmtId="0" fontId="4" fillId="7" borderId="1" xfId="56" applyNumberFormat="1" applyFont="1" applyFill="1" applyBorder="1" applyAlignment="1">
      <alignment horizontal="center"/>
    </xf>
    <xf numFmtId="0" fontId="4" fillId="0" borderId="1" xfId="56" applyNumberFormat="1" applyFont="1" applyBorder="1" applyAlignment="1">
      <alignment horizontal="center"/>
    </xf>
    <xf numFmtId="0" fontId="4" fillId="7" borderId="1" xfId="56" applyFont="1" applyFill="1" applyBorder="1" applyAlignment="1">
      <alignment horizontal="center"/>
    </xf>
    <xf numFmtId="0" fontId="4" fillId="5" borderId="6" xfId="56" applyFont="1" applyFill="1" applyBorder="1" applyAlignment="1">
      <alignment horizontal="center"/>
    </xf>
    <xf numFmtId="0" fontId="4" fillId="3" borderId="1" xfId="56" applyFont="1" applyFill="1" applyBorder="1" applyAlignment="1">
      <alignment horizontal="center" wrapText="1"/>
    </xf>
    <xf numFmtId="49" fontId="4" fillId="3" borderId="1" xfId="56" applyNumberFormat="1" applyFont="1" applyFill="1" applyBorder="1" applyAlignment="1">
      <alignment horizontal="center"/>
    </xf>
    <xf numFmtId="0" fontId="4" fillId="6" borderId="1" xfId="56" applyFont="1" applyFill="1" applyBorder="1" applyAlignment="1">
      <alignment horizontal="center" wrapText="1"/>
    </xf>
    <xf numFmtId="0" fontId="4" fillId="5" borderId="11" xfId="56" applyFont="1" applyFill="1" applyBorder="1" applyAlignment="1">
      <alignment horizontal="center"/>
    </xf>
    <xf numFmtId="0" fontId="4" fillId="4" borderId="11" xfId="56" applyFont="1" applyFill="1" applyBorder="1" applyAlignment="1">
      <alignment horizontal="center"/>
    </xf>
    <xf numFmtId="0" fontId="4" fillId="0" borderId="11" xfId="56" applyFont="1" applyBorder="1" applyAlignment="1">
      <alignment horizontal="center"/>
    </xf>
    <xf numFmtId="181" fontId="4" fillId="0" borderId="1" xfId="56" applyNumberFormat="1" applyFont="1" applyBorder="1"/>
    <xf numFmtId="49" fontId="4" fillId="6" borderId="1" xfId="56" applyNumberFormat="1" applyFont="1" applyFill="1" applyBorder="1" applyAlignment="1">
      <alignment horizontal="center" wrapText="1"/>
    </xf>
    <xf numFmtId="0" fontId="4" fillId="3" borderId="1" xfId="56" applyFont="1" applyFill="1" applyBorder="1" applyAlignment="1">
      <alignment horizontal="center"/>
    </xf>
    <xf numFmtId="0" fontId="1" fillId="2" borderId="12" xfId="56" applyFont="1" applyFill="1" applyBorder="1"/>
    <xf numFmtId="0" fontId="0" fillId="6" borderId="1" xfId="0" applyFill="1" applyBorder="1">
      <alignment vertical="center"/>
    </xf>
    <xf numFmtId="181" fontId="4" fillId="6" borderId="11" xfId="56" applyNumberFormat="1" applyFont="1" applyFill="1" applyBorder="1" applyAlignment="1">
      <alignment horizontal="center"/>
    </xf>
    <xf numFmtId="181" fontId="4" fillId="6" borderId="6" xfId="56" applyNumberFormat="1" applyFont="1" applyFill="1" applyBorder="1" applyAlignment="1">
      <alignment horizontal="center"/>
    </xf>
    <xf numFmtId="181" fontId="4" fillId="6" borderId="1" xfId="56" applyNumberFormat="1" applyFont="1" applyFill="1" applyBorder="1" applyAlignment="1">
      <alignment horizontal="center"/>
    </xf>
    <xf numFmtId="181" fontId="4" fillId="6" borderId="1" xfId="56" applyNumberFormat="1" applyFont="1" applyFill="1" applyBorder="1" applyAlignment="1">
      <alignment horizontal="center" wrapText="1"/>
    </xf>
    <xf numFmtId="49" fontId="4" fillId="6" borderId="1" xfId="56" applyNumberFormat="1" applyFont="1" applyFill="1" applyBorder="1" applyAlignment="1">
      <alignment horizontal="center"/>
    </xf>
    <xf numFmtId="0" fontId="8" fillId="0" borderId="0" xfId="49" applyFont="1" applyBorder="1" applyAlignment="1">
      <alignment vertical="center"/>
    </xf>
    <xf numFmtId="0" fontId="9" fillId="0" borderId="0" xfId="56" applyBorder="1" applyAlignment="1"/>
    <xf numFmtId="0" fontId="10" fillId="0" borderId="0" xfId="56" applyFont="1" applyBorder="1" applyAlignment="1">
      <alignment horizontal="center" vertical="center"/>
    </xf>
    <xf numFmtId="0" fontId="10" fillId="0" borderId="0" xfId="56" applyFont="1" applyBorder="1" applyAlignment="1">
      <alignment wrapText="1"/>
    </xf>
    <xf numFmtId="0" fontId="9" fillId="0" borderId="0" xfId="56" applyBorder="1"/>
    <xf numFmtId="0" fontId="11" fillId="0" borderId="0" xfId="56" applyFont="1" applyBorder="1"/>
    <xf numFmtId="0" fontId="12" fillId="8" borderId="13" xfId="56" applyFont="1" applyFill="1" applyBorder="1" applyAlignment="1">
      <alignment horizontal="center" vertical="center" wrapText="1"/>
    </xf>
    <xf numFmtId="0" fontId="12" fillId="8" borderId="14" xfId="56" applyFont="1" applyFill="1" applyBorder="1" applyAlignment="1">
      <alignment wrapText="1"/>
    </xf>
    <xf numFmtId="0" fontId="1" fillId="8" borderId="14" xfId="56" applyFont="1" applyFill="1" applyBorder="1"/>
    <xf numFmtId="0" fontId="1" fillId="8" borderId="14" xfId="56" applyFont="1" applyFill="1" applyBorder="1" applyAlignment="1">
      <alignment horizontal="center"/>
    </xf>
    <xf numFmtId="0" fontId="1" fillId="8" borderId="15" xfId="56" applyFont="1" applyFill="1" applyBorder="1"/>
    <xf numFmtId="0" fontId="4" fillId="9" borderId="5" xfId="56" applyFont="1" applyFill="1" applyBorder="1" applyAlignment="1">
      <alignment horizontal="center" vertical="center" wrapText="1"/>
    </xf>
    <xf numFmtId="0" fontId="4" fillId="9" borderId="1" xfId="56" applyFont="1" applyFill="1" applyBorder="1" applyAlignment="1">
      <alignment wrapText="1"/>
    </xf>
    <xf numFmtId="0" fontId="13" fillId="9" borderId="1" xfId="56" applyFont="1" applyFill="1" applyBorder="1"/>
    <xf numFmtId="0" fontId="13" fillId="9" borderId="1" xfId="56" applyFont="1" applyFill="1" applyBorder="1" applyAlignment="1">
      <alignment horizontal="center"/>
    </xf>
    <xf numFmtId="0" fontId="13" fillId="9" borderId="16" xfId="56" applyFont="1" applyFill="1" applyBorder="1" applyAlignment="1">
      <alignment wrapText="1"/>
    </xf>
    <xf numFmtId="0" fontId="4" fillId="0" borderId="5" xfId="56" applyFont="1" applyBorder="1" applyAlignment="1">
      <alignment horizontal="center" vertical="center"/>
    </xf>
    <xf numFmtId="0" fontId="4" fillId="0" borderId="1" xfId="56" applyFont="1" applyBorder="1" applyAlignment="1">
      <alignment wrapText="1"/>
    </xf>
    <xf numFmtId="0" fontId="13" fillId="0" borderId="1" xfId="56" applyFont="1" applyBorder="1"/>
    <xf numFmtId="0" fontId="13" fillId="0" borderId="1" xfId="56" applyFont="1" applyBorder="1" applyAlignment="1">
      <alignment horizontal="center"/>
    </xf>
    <xf numFmtId="0" fontId="13" fillId="0" borderId="16" xfId="56" applyFont="1" applyBorder="1"/>
    <xf numFmtId="0" fontId="4" fillId="10" borderId="5" xfId="56" applyFont="1" applyFill="1" applyBorder="1" applyAlignment="1">
      <alignment horizontal="center" vertical="center" wrapText="1"/>
    </xf>
    <xf numFmtId="0" fontId="4" fillId="9" borderId="1" xfId="56" applyFont="1" applyFill="1" applyBorder="1" applyAlignment="1">
      <alignment horizontal="center" vertical="center" wrapText="1"/>
    </xf>
    <xf numFmtId="0" fontId="4" fillId="9" borderId="16" xfId="56" applyFont="1" applyFill="1" applyBorder="1" applyAlignment="1">
      <alignment horizontal="center" vertical="center" wrapText="1"/>
    </xf>
    <xf numFmtId="0" fontId="12" fillId="8" borderId="17" xfId="56" applyFont="1" applyFill="1" applyBorder="1" applyAlignment="1">
      <alignment horizontal="center" vertical="center" wrapText="1"/>
    </xf>
    <xf numFmtId="0" fontId="12" fillId="8" borderId="18" xfId="56" applyFont="1" applyFill="1" applyBorder="1" applyAlignment="1">
      <alignment wrapText="1"/>
    </xf>
    <xf numFmtId="0" fontId="12" fillId="8" borderId="18" xfId="56" applyFont="1" applyFill="1" applyBorder="1" applyAlignment="1">
      <alignment horizontal="center" vertical="center" wrapText="1"/>
    </xf>
    <xf numFmtId="0" fontId="12" fillId="8" borderId="19" xfId="56" applyFont="1" applyFill="1" applyBorder="1" applyAlignment="1">
      <alignment horizontal="center" vertical="center" wrapText="1"/>
    </xf>
  </cellXfs>
  <cellStyles count="58">
    <cellStyle name="常规" xfId="0" builtinId="0"/>
    <cellStyle name="Background" xfId="1"/>
    <cellStyle name="货币[0]" xfId="2" builtinId="7"/>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百分比 2" xfId="14"/>
    <cellStyle name="注释" xfId="15" builtinId="10"/>
    <cellStyle name="60% - 强调文字颜色 2" xfId="16" builtinId="36"/>
    <cellStyle name="标题 4" xfId="17" builtinId="19"/>
    <cellStyle name="警告文本" xfId="18" builtinId="11"/>
    <cellStyle name="标题" xfId="19" builtinId="15"/>
    <cellStyle name="MonthHeader"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DayNames" xfId="36"/>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Normal 2" xfId="46"/>
    <cellStyle name="40% - 强调文字颜色 4" xfId="47" builtinId="43"/>
    <cellStyle name="强调文字颜色 5" xfId="48" builtinId="45"/>
    <cellStyle name="Normal 3" xfId="49"/>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DateCells" xfId="55"/>
    <cellStyle name="常规 2" xfId="56"/>
    <cellStyle name="货币 2" xfId="57"/>
  </cellStyles>
  <dxfs count="2">
    <dxf>
      <font>
        <strike val="1"/>
      </font>
    </dxf>
    <dxf>
      <font>
        <strike val="0"/>
      </font>
      <fill>
        <patternFill patternType="solid">
          <bgColor theme="9" tint="0.39994506668294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5442;&#20070;&#32593;%20Product%20Backlog%20-%20Date_2012.08.1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EOJECT VISION"/>
      <sheetName val="PROJECT FLOW"/>
      <sheetName val="PROJECT DASHBOARD"/>
      <sheetName val="User Model"/>
      <sheetName val="PROJECT BACKLOG"/>
      <sheetName val="SPRINT 1"/>
      <sheetName val="SPRINT 2"/>
      <sheetName val="RISK LOG"/>
      <sheetName val="IMPEDIMENTS LOG"/>
      <sheetName val="SPRINT RETROSPECTIVE"/>
      <sheetName val="VELOCITY"/>
      <sheetName val="CALENDAR"/>
      <sheetName val="ACCEPTANCE"/>
      <sheetName val="BUDGET"/>
      <sheetName val="SETUP"/>
      <sheetName val="SPRINT TEMPLATE"/>
      <sheetName val="PRINT CARDS"/>
      <sheetName val="CARD TEMPLATE"/>
      <sheetName val="SYS CALC"/>
      <sheetName val="Sheet1"/>
      <sheetName val="Sheet2"/>
    </sheetNames>
    <sheetDataSet>
      <sheetData sheetId="0"/>
      <sheetData sheetId="1"/>
      <sheetData sheetId="2"/>
      <sheetData sheetId="3"/>
      <sheetData sheetId="4"/>
      <sheetData sheetId="5">
        <row r="25">
          <cell r="G25">
            <v>0</v>
          </cell>
          <cell r="H25">
            <v>0</v>
          </cell>
        </row>
      </sheetData>
      <sheetData sheetId="6"/>
      <sheetData sheetId="7"/>
      <sheetData sheetId="8"/>
      <sheetData sheetId="9"/>
      <sheetData sheetId="10"/>
      <sheetData sheetId="11"/>
      <sheetData sheetId="12"/>
      <sheetData sheetId="13"/>
      <sheetData sheetId="14">
        <row r="2">
          <cell r="D2" t="str">
            <v/>
          </cell>
          <cell r="E2" t="str">
            <v/>
          </cell>
        </row>
        <row r="2">
          <cell r="G2">
            <v>0</v>
          </cell>
        </row>
        <row r="3">
          <cell r="D3" t="str">
            <v/>
          </cell>
          <cell r="E3" t="str">
            <v/>
          </cell>
        </row>
        <row r="3">
          <cell r="G3">
            <v>0</v>
          </cell>
        </row>
        <row r="4">
          <cell r="D4" t="str">
            <v/>
          </cell>
          <cell r="E4" t="str">
            <v/>
          </cell>
        </row>
        <row r="4">
          <cell r="G4">
            <v>0</v>
          </cell>
        </row>
        <row r="5">
          <cell r="D5" t="str">
            <v/>
          </cell>
          <cell r="E5" t="str">
            <v/>
          </cell>
        </row>
        <row r="5">
          <cell r="G5">
            <v>0</v>
          </cell>
        </row>
        <row r="6">
          <cell r="D6" t="str">
            <v/>
          </cell>
          <cell r="E6" t="str">
            <v/>
          </cell>
        </row>
        <row r="6">
          <cell r="G6">
            <v>0</v>
          </cell>
        </row>
        <row r="7">
          <cell r="D7" t="str">
            <v/>
          </cell>
          <cell r="E7" t="str">
            <v/>
          </cell>
        </row>
        <row r="7">
          <cell r="G7">
            <v>0</v>
          </cell>
        </row>
        <row r="8">
          <cell r="D8" t="str">
            <v/>
          </cell>
          <cell r="E8" t="str">
            <v/>
          </cell>
        </row>
        <row r="8">
          <cell r="G8">
            <v>0</v>
          </cell>
        </row>
      </sheetData>
      <sheetData sheetId="15"/>
      <sheetData sheetId="16"/>
      <sheetData sheetId="17"/>
      <sheetData sheetId="18">
        <row r="2">
          <cell r="A2">
            <v>1</v>
          </cell>
          <cell r="B2" t="str">
            <v>SUN</v>
          </cell>
        </row>
        <row r="3">
          <cell r="A3">
            <v>2</v>
          </cell>
          <cell r="B3" t="str">
            <v>MON</v>
          </cell>
        </row>
        <row r="4">
          <cell r="A4">
            <v>3</v>
          </cell>
          <cell r="B4" t="str">
            <v>TUE</v>
          </cell>
        </row>
        <row r="5">
          <cell r="A5">
            <v>4</v>
          </cell>
          <cell r="B5" t="str">
            <v>WED</v>
          </cell>
        </row>
        <row r="6">
          <cell r="A6">
            <v>5</v>
          </cell>
          <cell r="B6" t="str">
            <v>THU</v>
          </cell>
        </row>
        <row r="7">
          <cell r="A7">
            <v>6</v>
          </cell>
          <cell r="B7" t="str">
            <v>FRI</v>
          </cell>
        </row>
        <row r="8">
          <cell r="A8">
            <v>7</v>
          </cell>
          <cell r="B8" t="str">
            <v>SAT</v>
          </cell>
        </row>
      </sheetData>
      <sheetData sheetId="19"/>
      <sheetData sheetId="2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B9" sqref="B9"/>
    </sheetView>
  </sheetViews>
  <sheetFormatPr defaultColWidth="9" defaultRowHeight="13.8" outlineLevelCol="4"/>
  <cols>
    <col min="1" max="1" width="16.5555555555556" customWidth="1"/>
    <col min="2" max="2" width="79.4444444444444" customWidth="1"/>
  </cols>
  <sheetData>
    <row r="1" ht="32.4" spans="1:5">
      <c r="A1" s="78" t="s">
        <v>0</v>
      </c>
      <c r="B1" s="79"/>
      <c r="C1" s="79"/>
      <c r="D1" s="79"/>
      <c r="E1" s="79"/>
    </row>
    <row r="2" spans="1:5">
      <c r="A2" s="80"/>
      <c r="B2" s="81"/>
      <c r="C2" s="82"/>
      <c r="D2" s="82"/>
      <c r="E2" s="82"/>
    </row>
    <row r="3" ht="14.55" spans="1:5">
      <c r="A3" s="80"/>
      <c r="B3" s="81"/>
      <c r="C3" s="83"/>
      <c r="D3" s="83"/>
      <c r="E3" s="82"/>
    </row>
    <row r="4" spans="1:5">
      <c r="A4" s="84" t="s">
        <v>1</v>
      </c>
      <c r="B4" s="85" t="s">
        <v>2</v>
      </c>
      <c r="C4" s="86" t="s">
        <v>3</v>
      </c>
      <c r="D4" s="87" t="s">
        <v>4</v>
      </c>
      <c r="E4" s="88" t="s">
        <v>5</v>
      </c>
    </row>
    <row r="5" ht="22.8" customHeight="1" spans="1:5">
      <c r="A5" s="89" t="s">
        <v>6</v>
      </c>
      <c r="B5" s="90" t="s">
        <v>7</v>
      </c>
      <c r="C5" s="91"/>
      <c r="D5" s="92"/>
      <c r="E5" s="93"/>
    </row>
    <row r="6" ht="20.4" customHeight="1" spans="1:5">
      <c r="A6" s="94" t="s">
        <v>8</v>
      </c>
      <c r="B6" s="95" t="s">
        <v>9</v>
      </c>
      <c r="C6" s="96"/>
      <c r="D6" s="97"/>
      <c r="E6" s="98"/>
    </row>
    <row r="7" ht="23.4" customHeight="1" spans="1:5">
      <c r="A7" s="89" t="s">
        <v>10</v>
      </c>
      <c r="B7" s="90" t="s">
        <v>11</v>
      </c>
      <c r="C7" s="91"/>
      <c r="D7" s="92"/>
      <c r="E7" s="93"/>
    </row>
    <row r="8" ht="24" customHeight="1" spans="1:5">
      <c r="A8" s="99" t="s">
        <v>12</v>
      </c>
      <c r="B8" s="95" t="s">
        <v>13</v>
      </c>
      <c r="C8" s="96"/>
      <c r="D8" s="97"/>
      <c r="E8" s="98"/>
    </row>
    <row r="9" ht="21" customHeight="1" spans="1:5">
      <c r="A9" s="89" t="s">
        <v>14</v>
      </c>
      <c r="B9" s="90" t="s">
        <v>15</v>
      </c>
      <c r="C9" s="100"/>
      <c r="D9" s="90"/>
      <c r="E9" s="101"/>
    </row>
    <row r="10" ht="22.8" customHeight="1" spans="1:5">
      <c r="A10" s="94" t="s">
        <v>16</v>
      </c>
      <c r="B10" s="95"/>
      <c r="C10" s="96"/>
      <c r="D10" s="97"/>
      <c r="E10" s="98"/>
    </row>
    <row r="11" spans="1:5">
      <c r="A11" s="89"/>
      <c r="B11" s="90"/>
      <c r="C11" s="100"/>
      <c r="D11" s="90"/>
      <c r="E11" s="101"/>
    </row>
    <row r="12" spans="1:5">
      <c r="A12" s="94"/>
      <c r="B12" s="95"/>
      <c r="C12" s="96"/>
      <c r="D12" s="97"/>
      <c r="E12" s="98"/>
    </row>
    <row r="13" spans="1:5">
      <c r="A13" s="89"/>
      <c r="B13" s="90"/>
      <c r="C13" s="100"/>
      <c r="D13" s="90"/>
      <c r="E13" s="101"/>
    </row>
    <row r="14" spans="1:5">
      <c r="A14" s="94"/>
      <c r="B14" s="95"/>
      <c r="C14" s="96"/>
      <c r="D14" s="97"/>
      <c r="E14" s="98"/>
    </row>
    <row r="15" spans="1:5">
      <c r="A15" s="89"/>
      <c r="B15" s="90"/>
      <c r="C15" s="100"/>
      <c r="D15" s="90"/>
      <c r="E15" s="101"/>
    </row>
    <row r="16" spans="1:5">
      <c r="A16" s="94"/>
      <c r="B16" s="95"/>
      <c r="C16" s="96"/>
      <c r="D16" s="97"/>
      <c r="E16" s="98"/>
    </row>
    <row r="17" spans="1:5">
      <c r="A17" s="89"/>
      <c r="B17" s="90"/>
      <c r="C17" s="100"/>
      <c r="D17" s="90"/>
      <c r="E17" s="101"/>
    </row>
    <row r="18" spans="1:5">
      <c r="A18" s="94"/>
      <c r="B18" s="95"/>
      <c r="C18" s="96"/>
      <c r="D18" s="97"/>
      <c r="E18" s="98"/>
    </row>
    <row r="19" ht="14.55" spans="1:5">
      <c r="A19" s="102"/>
      <c r="B19" s="103"/>
      <c r="C19" s="104" t="s">
        <v>17</v>
      </c>
      <c r="D19" s="103"/>
      <c r="E19" s="105"/>
    </row>
  </sheetData>
  <mergeCells count="1">
    <mergeCell ref="A1:E1"/>
  </mergeCell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2"/>
  <sheetViews>
    <sheetView topLeftCell="A67" workbookViewId="0">
      <selection activeCell="F76" sqref="F76"/>
    </sheetView>
  </sheetViews>
  <sheetFormatPr defaultColWidth="9" defaultRowHeight="13.8"/>
  <cols>
    <col min="4" max="4" width="12.7777777777778" customWidth="1"/>
    <col min="5" max="5" width="25.3333333333333" customWidth="1"/>
    <col min="6" max="6" width="53.4444444444444" customWidth="1"/>
    <col min="7" max="7" width="19.7777777777778" customWidth="1"/>
  </cols>
  <sheetData>
    <row r="1" spans="1:17">
      <c r="A1" s="32" t="s">
        <v>18</v>
      </c>
      <c r="B1" s="33"/>
      <c r="C1" s="33"/>
      <c r="D1" s="33"/>
      <c r="E1" s="33"/>
      <c r="F1" s="33"/>
      <c r="G1" s="33"/>
      <c r="H1" s="33"/>
      <c r="I1" s="33"/>
      <c r="J1" s="33"/>
      <c r="K1" s="33"/>
      <c r="L1" s="33"/>
      <c r="M1" s="33"/>
      <c r="N1" s="33"/>
      <c r="O1" s="33"/>
      <c r="P1" s="33"/>
      <c r="Q1" s="33"/>
    </row>
    <row r="2" ht="35.4" customHeight="1" spans="1:17">
      <c r="A2" s="34"/>
      <c r="B2" s="34"/>
      <c r="C2" s="34"/>
      <c r="D2" s="34"/>
      <c r="E2" s="34"/>
      <c r="F2" s="34"/>
      <c r="G2" s="34"/>
      <c r="H2" s="34"/>
      <c r="I2" s="34"/>
      <c r="J2" s="34"/>
      <c r="K2" s="34"/>
      <c r="L2" s="34"/>
      <c r="M2" s="34"/>
      <c r="N2" s="34"/>
      <c r="O2" s="34"/>
      <c r="P2" s="34"/>
      <c r="Q2" s="34"/>
    </row>
    <row r="3" ht="75.05" spans="1:17">
      <c r="A3" s="35" t="s">
        <v>19</v>
      </c>
      <c r="B3" s="36" t="s">
        <v>20</v>
      </c>
      <c r="C3" s="37" t="s">
        <v>21</v>
      </c>
      <c r="D3" s="38" t="s">
        <v>22</v>
      </c>
      <c r="E3" s="39" t="s">
        <v>23</v>
      </c>
      <c r="F3" s="39" t="s">
        <v>24</v>
      </c>
      <c r="G3" s="40" t="s">
        <v>25</v>
      </c>
      <c r="H3" s="40" t="s">
        <v>26</v>
      </c>
      <c r="I3" s="51" t="s">
        <v>27</v>
      </c>
      <c r="J3" s="52" t="s">
        <v>28</v>
      </c>
      <c r="K3" s="53" t="s">
        <v>29</v>
      </c>
      <c r="L3" s="54" t="s">
        <v>30</v>
      </c>
      <c r="M3" s="55" t="s">
        <v>31</v>
      </c>
      <c r="N3" s="55" t="s">
        <v>32</v>
      </c>
      <c r="O3" s="55" t="s">
        <v>33</v>
      </c>
      <c r="P3" s="55" t="s">
        <v>34</v>
      </c>
      <c r="Q3" s="71" t="s">
        <v>35</v>
      </c>
    </row>
    <row r="4" ht="24" spans="1:17">
      <c r="A4" s="41">
        <v>1</v>
      </c>
      <c r="B4" s="41">
        <v>1</v>
      </c>
      <c r="C4" s="42">
        <v>1</v>
      </c>
      <c r="D4" s="43" t="s">
        <v>36</v>
      </c>
      <c r="E4" s="44" t="s">
        <v>37</v>
      </c>
      <c r="F4" s="45" t="s">
        <v>38</v>
      </c>
      <c r="G4" s="43" t="s">
        <v>39</v>
      </c>
      <c r="H4" s="43" t="s">
        <v>40</v>
      </c>
      <c r="I4" s="56">
        <v>4</v>
      </c>
      <c r="J4" s="57">
        <v>98</v>
      </c>
      <c r="K4" s="42"/>
      <c r="L4" s="42"/>
      <c r="M4" s="42">
        <v>4</v>
      </c>
      <c r="N4" s="56"/>
      <c r="O4" s="43"/>
      <c r="P4" s="43"/>
      <c r="Q4" s="43"/>
    </row>
    <row r="5" ht="24" spans="1:17">
      <c r="A5" s="41">
        <v>1</v>
      </c>
      <c r="B5" s="41">
        <v>1</v>
      </c>
      <c r="C5" s="42">
        <v>1</v>
      </c>
      <c r="D5" s="43" t="s">
        <v>36</v>
      </c>
      <c r="E5" s="44"/>
      <c r="F5" s="45" t="s">
        <v>41</v>
      </c>
      <c r="G5" s="43" t="s">
        <v>39</v>
      </c>
      <c r="H5" s="43" t="s">
        <v>40</v>
      </c>
      <c r="I5" s="56" t="s">
        <v>42</v>
      </c>
      <c r="J5" s="57">
        <v>98</v>
      </c>
      <c r="K5" s="42"/>
      <c r="L5" s="42"/>
      <c r="M5" s="42" t="s">
        <v>42</v>
      </c>
      <c r="N5" s="56"/>
      <c r="O5" s="43"/>
      <c r="P5" s="43"/>
      <c r="Q5" s="43"/>
    </row>
    <row r="6" ht="24" spans="1:17">
      <c r="A6" s="41">
        <v>1</v>
      </c>
      <c r="B6" s="41">
        <v>1</v>
      </c>
      <c r="C6" s="42">
        <v>1</v>
      </c>
      <c r="D6" s="43" t="s">
        <v>36</v>
      </c>
      <c r="E6" s="44"/>
      <c r="F6" s="45" t="s">
        <v>43</v>
      </c>
      <c r="G6" s="43" t="s">
        <v>39</v>
      </c>
      <c r="H6" s="43" t="s">
        <v>40</v>
      </c>
      <c r="I6" s="56" t="s">
        <v>42</v>
      </c>
      <c r="J6" s="57">
        <v>98</v>
      </c>
      <c r="K6" s="42"/>
      <c r="L6" s="42"/>
      <c r="M6" s="42" t="s">
        <v>42</v>
      </c>
      <c r="N6" s="56"/>
      <c r="O6" s="43"/>
      <c r="P6" s="43"/>
      <c r="Q6" s="43"/>
    </row>
    <row r="7" ht="42" customHeight="1" spans="1:17">
      <c r="A7" s="41">
        <v>2</v>
      </c>
      <c r="B7" s="41">
        <v>1</v>
      </c>
      <c r="C7" s="42">
        <v>1</v>
      </c>
      <c r="D7" s="43" t="s">
        <v>36</v>
      </c>
      <c r="E7" s="44" t="s">
        <v>44</v>
      </c>
      <c r="F7" s="45" t="s">
        <v>45</v>
      </c>
      <c r="G7" s="43" t="s">
        <v>39</v>
      </c>
      <c r="H7" s="43" t="s">
        <v>40</v>
      </c>
      <c r="I7" s="56">
        <v>3</v>
      </c>
      <c r="J7" s="57">
        <v>96</v>
      </c>
      <c r="K7" s="42"/>
      <c r="L7" s="42"/>
      <c r="M7" s="42">
        <v>3</v>
      </c>
      <c r="N7" s="56"/>
      <c r="O7" s="43"/>
      <c r="P7" s="43"/>
      <c r="Q7" s="43"/>
    </row>
    <row r="8" ht="42" customHeight="1" spans="1:17">
      <c r="A8" s="41">
        <v>2</v>
      </c>
      <c r="B8" s="41">
        <v>1</v>
      </c>
      <c r="C8" s="42">
        <v>1</v>
      </c>
      <c r="D8" s="43" t="s">
        <v>36</v>
      </c>
      <c r="E8" s="44"/>
      <c r="F8" s="45" t="s">
        <v>46</v>
      </c>
      <c r="G8" s="43" t="s">
        <v>39</v>
      </c>
      <c r="H8" s="43" t="s">
        <v>40</v>
      </c>
      <c r="I8" s="56" t="s">
        <v>47</v>
      </c>
      <c r="J8" s="57">
        <v>96</v>
      </c>
      <c r="K8" s="42"/>
      <c r="L8" s="42"/>
      <c r="M8" s="42" t="s">
        <v>47</v>
      </c>
      <c r="N8" s="56"/>
      <c r="O8" s="43"/>
      <c r="P8" s="43"/>
      <c r="Q8" s="43"/>
    </row>
    <row r="9" ht="42" customHeight="1" spans="1:17">
      <c r="A9" s="41">
        <v>2</v>
      </c>
      <c r="B9" s="41">
        <v>1</v>
      </c>
      <c r="C9" s="42">
        <v>1</v>
      </c>
      <c r="D9" s="43" t="s">
        <v>36</v>
      </c>
      <c r="E9" s="44"/>
      <c r="F9" s="45" t="s">
        <v>48</v>
      </c>
      <c r="G9" s="43" t="s">
        <v>39</v>
      </c>
      <c r="H9" s="43" t="s">
        <v>40</v>
      </c>
      <c r="I9" s="56" t="s">
        <v>47</v>
      </c>
      <c r="J9" s="57">
        <v>96</v>
      </c>
      <c r="K9" s="42"/>
      <c r="L9" s="42"/>
      <c r="M9" s="42" t="s">
        <v>47</v>
      </c>
      <c r="N9" s="56"/>
      <c r="O9" s="43"/>
      <c r="P9" s="43"/>
      <c r="Q9" s="43"/>
    </row>
    <row r="10" ht="42" customHeight="1" spans="1:17">
      <c r="A10" s="41">
        <v>2</v>
      </c>
      <c r="B10" s="41">
        <v>1</v>
      </c>
      <c r="C10" s="42">
        <v>1</v>
      </c>
      <c r="D10" s="43" t="s">
        <v>36</v>
      </c>
      <c r="E10" s="44"/>
      <c r="F10" s="45" t="s">
        <v>49</v>
      </c>
      <c r="G10" s="43" t="s">
        <v>39</v>
      </c>
      <c r="H10" s="43" t="s">
        <v>40</v>
      </c>
      <c r="I10" s="56" t="s">
        <v>47</v>
      </c>
      <c r="J10" s="57">
        <v>96</v>
      </c>
      <c r="K10" s="42"/>
      <c r="L10" s="42"/>
      <c r="M10" s="42" t="s">
        <v>47</v>
      </c>
      <c r="N10" s="56"/>
      <c r="O10" s="43"/>
      <c r="P10" s="43"/>
      <c r="Q10" s="43"/>
    </row>
    <row r="11" ht="24" spans="1:17">
      <c r="A11" s="41">
        <v>3</v>
      </c>
      <c r="B11" s="41">
        <v>1</v>
      </c>
      <c r="C11" s="42">
        <v>1</v>
      </c>
      <c r="D11" s="43" t="s">
        <v>36</v>
      </c>
      <c r="E11" s="44" t="s">
        <v>50</v>
      </c>
      <c r="F11" s="45" t="s">
        <v>51</v>
      </c>
      <c r="G11" s="43" t="s">
        <v>39</v>
      </c>
      <c r="H11" s="43" t="s">
        <v>40</v>
      </c>
      <c r="I11" s="56">
        <v>2</v>
      </c>
      <c r="J11" s="50">
        <v>95</v>
      </c>
      <c r="K11" s="42"/>
      <c r="L11" s="42"/>
      <c r="M11" s="42">
        <v>2</v>
      </c>
      <c r="N11" s="56"/>
      <c r="O11" s="43"/>
      <c r="P11" s="43"/>
      <c r="Q11" s="43"/>
    </row>
    <row r="12" ht="24" spans="1:17">
      <c r="A12" s="41">
        <v>3</v>
      </c>
      <c r="B12" s="41">
        <v>1</v>
      </c>
      <c r="C12" s="42">
        <v>1</v>
      </c>
      <c r="D12" s="43" t="s">
        <v>36</v>
      </c>
      <c r="E12" s="44"/>
      <c r="F12" s="45" t="s">
        <v>52</v>
      </c>
      <c r="G12" s="43" t="s">
        <v>39</v>
      </c>
      <c r="H12" s="43" t="s">
        <v>40</v>
      </c>
      <c r="I12" s="56" t="s">
        <v>47</v>
      </c>
      <c r="J12" s="50">
        <v>95</v>
      </c>
      <c r="K12" s="42"/>
      <c r="L12" s="42"/>
      <c r="M12" s="42" t="s">
        <v>47</v>
      </c>
      <c r="N12" s="56"/>
      <c r="O12" s="43"/>
      <c r="P12" s="43"/>
      <c r="Q12" s="43"/>
    </row>
    <row r="13" ht="24" spans="1:17">
      <c r="A13" s="41">
        <v>3</v>
      </c>
      <c r="B13" s="41">
        <v>1</v>
      </c>
      <c r="C13" s="42">
        <v>1</v>
      </c>
      <c r="D13" s="43" t="s">
        <v>36</v>
      </c>
      <c r="E13" s="44"/>
      <c r="F13" s="45" t="s">
        <v>53</v>
      </c>
      <c r="G13" s="43" t="s">
        <v>39</v>
      </c>
      <c r="H13" s="43" t="s">
        <v>40</v>
      </c>
      <c r="I13" s="56" t="s">
        <v>47</v>
      </c>
      <c r="J13" s="50">
        <v>95</v>
      </c>
      <c r="K13" s="42"/>
      <c r="L13" s="42"/>
      <c r="M13" s="42" t="s">
        <v>47</v>
      </c>
      <c r="N13" s="56"/>
      <c r="O13" s="43"/>
      <c r="P13" s="43"/>
      <c r="Q13" s="43"/>
    </row>
    <row r="14" ht="24" spans="1:17">
      <c r="A14" s="41">
        <v>4</v>
      </c>
      <c r="B14" s="41">
        <v>1</v>
      </c>
      <c r="C14" s="42">
        <v>1</v>
      </c>
      <c r="D14" s="43" t="s">
        <v>36</v>
      </c>
      <c r="E14" s="44" t="s">
        <v>54</v>
      </c>
      <c r="F14" s="45" t="s">
        <v>55</v>
      </c>
      <c r="G14" s="43" t="s">
        <v>39</v>
      </c>
      <c r="H14" s="43" t="s">
        <v>40</v>
      </c>
      <c r="I14" s="56">
        <v>2</v>
      </c>
      <c r="J14" s="50">
        <v>93</v>
      </c>
      <c r="K14" s="42"/>
      <c r="L14" s="42"/>
      <c r="M14" s="42">
        <v>2</v>
      </c>
      <c r="N14" s="56"/>
      <c r="O14" s="43"/>
      <c r="P14" s="43"/>
      <c r="Q14" s="43"/>
    </row>
    <row r="15" ht="24" spans="1:17">
      <c r="A15" s="41">
        <v>5</v>
      </c>
      <c r="B15" s="41">
        <v>1</v>
      </c>
      <c r="C15" s="42">
        <v>1</v>
      </c>
      <c r="D15" s="43" t="s">
        <v>36</v>
      </c>
      <c r="E15" s="44" t="s">
        <v>56</v>
      </c>
      <c r="F15" s="45" t="s">
        <v>57</v>
      </c>
      <c r="G15" s="43" t="s">
        <v>39</v>
      </c>
      <c r="H15" s="43" t="s">
        <v>40</v>
      </c>
      <c r="I15" s="58">
        <v>4</v>
      </c>
      <c r="J15" s="50">
        <v>93</v>
      </c>
      <c r="K15" s="42"/>
      <c r="L15" s="42"/>
      <c r="M15" s="59">
        <v>4</v>
      </c>
      <c r="N15" s="56"/>
      <c r="O15" s="43"/>
      <c r="P15" s="43"/>
      <c r="Q15" s="43"/>
    </row>
    <row r="16" ht="24" spans="1:17">
      <c r="A16" s="41">
        <v>5</v>
      </c>
      <c r="B16" s="41">
        <v>1</v>
      </c>
      <c r="C16" s="42">
        <v>1</v>
      </c>
      <c r="D16" s="43" t="s">
        <v>36</v>
      </c>
      <c r="E16" s="44"/>
      <c r="F16" s="45" t="s">
        <v>58</v>
      </c>
      <c r="G16" s="43" t="s">
        <v>39</v>
      </c>
      <c r="H16" s="43" t="s">
        <v>40</v>
      </c>
      <c r="I16" s="58">
        <v>2</v>
      </c>
      <c r="J16" s="50">
        <v>93</v>
      </c>
      <c r="K16" s="42"/>
      <c r="L16" s="42"/>
      <c r="M16" s="59">
        <v>2</v>
      </c>
      <c r="N16" s="56"/>
      <c r="O16" s="43"/>
      <c r="P16" s="43"/>
      <c r="Q16" s="43"/>
    </row>
    <row r="17" ht="24" spans="1:17">
      <c r="A17" s="41">
        <v>5</v>
      </c>
      <c r="B17" s="41">
        <v>1</v>
      </c>
      <c r="C17" s="42">
        <v>1</v>
      </c>
      <c r="D17" s="43" t="s">
        <v>36</v>
      </c>
      <c r="E17" s="44"/>
      <c r="F17" s="45" t="s">
        <v>59</v>
      </c>
      <c r="G17" s="43" t="s">
        <v>39</v>
      </c>
      <c r="H17" s="43" t="s">
        <v>40</v>
      </c>
      <c r="I17" s="58">
        <v>2</v>
      </c>
      <c r="J17" s="50">
        <v>93</v>
      </c>
      <c r="K17" s="42"/>
      <c r="L17" s="42"/>
      <c r="M17" s="59">
        <v>2</v>
      </c>
      <c r="N17" s="56"/>
      <c r="O17" s="43"/>
      <c r="P17" s="43"/>
      <c r="Q17" s="43"/>
    </row>
    <row r="18" ht="24" spans="1:17">
      <c r="A18" s="41">
        <v>6</v>
      </c>
      <c r="B18" s="41">
        <v>1</v>
      </c>
      <c r="C18" s="42">
        <v>1</v>
      </c>
      <c r="D18" s="43" t="s">
        <v>36</v>
      </c>
      <c r="E18" s="44" t="s">
        <v>60</v>
      </c>
      <c r="F18" s="45" t="s">
        <v>61</v>
      </c>
      <c r="G18" s="43" t="s">
        <v>39</v>
      </c>
      <c r="H18" s="43" t="s">
        <v>40</v>
      </c>
      <c r="I18" s="56">
        <v>2</v>
      </c>
      <c r="J18" s="50">
        <v>90</v>
      </c>
      <c r="K18" s="42"/>
      <c r="L18" s="42"/>
      <c r="M18" s="42">
        <v>2</v>
      </c>
      <c r="N18" s="56"/>
      <c r="O18" s="43"/>
      <c r="P18" s="43"/>
      <c r="Q18" s="43"/>
    </row>
    <row r="19" ht="24" spans="1:17">
      <c r="A19" s="41">
        <v>6</v>
      </c>
      <c r="B19" s="41">
        <v>1</v>
      </c>
      <c r="C19" s="42">
        <v>1</v>
      </c>
      <c r="D19" s="43" t="s">
        <v>36</v>
      </c>
      <c r="E19" s="44"/>
      <c r="F19" s="45" t="s">
        <v>62</v>
      </c>
      <c r="G19" s="43" t="s">
        <v>39</v>
      </c>
      <c r="H19" s="43" t="s">
        <v>40</v>
      </c>
      <c r="I19" s="56" t="s">
        <v>63</v>
      </c>
      <c r="J19" s="50">
        <v>90</v>
      </c>
      <c r="K19" s="42"/>
      <c r="L19" s="42"/>
      <c r="M19" s="42" t="s">
        <v>63</v>
      </c>
      <c r="N19" s="56"/>
      <c r="O19" s="43"/>
      <c r="P19" s="43"/>
      <c r="Q19" s="43"/>
    </row>
    <row r="20" ht="24" spans="1:17">
      <c r="A20" s="41">
        <v>6</v>
      </c>
      <c r="B20" s="41">
        <v>1</v>
      </c>
      <c r="C20" s="42">
        <v>1</v>
      </c>
      <c r="D20" s="43" t="s">
        <v>36</v>
      </c>
      <c r="E20" s="44"/>
      <c r="F20" s="45" t="s">
        <v>64</v>
      </c>
      <c r="G20" s="43" t="s">
        <v>39</v>
      </c>
      <c r="H20" s="43" t="s">
        <v>40</v>
      </c>
      <c r="I20" s="56" t="s">
        <v>63</v>
      </c>
      <c r="J20" s="50">
        <v>90</v>
      </c>
      <c r="K20" s="42"/>
      <c r="L20" s="42"/>
      <c r="M20" s="42" t="s">
        <v>63</v>
      </c>
      <c r="N20" s="56"/>
      <c r="O20" s="43"/>
      <c r="P20" s="43"/>
      <c r="Q20" s="43"/>
    </row>
    <row r="21" ht="24" spans="1:17">
      <c r="A21" s="41">
        <v>6</v>
      </c>
      <c r="B21" s="41">
        <v>1</v>
      </c>
      <c r="C21" s="42">
        <v>1</v>
      </c>
      <c r="D21" s="43" t="s">
        <v>36</v>
      </c>
      <c r="E21" s="44"/>
      <c r="F21" s="45" t="s">
        <v>65</v>
      </c>
      <c r="G21" s="43" t="s">
        <v>39</v>
      </c>
      <c r="H21" s="43" t="s">
        <v>40</v>
      </c>
      <c r="I21" s="56" t="s">
        <v>47</v>
      </c>
      <c r="J21" s="50">
        <v>90</v>
      </c>
      <c r="K21" s="42"/>
      <c r="L21" s="42"/>
      <c r="M21" s="42" t="s">
        <v>47</v>
      </c>
      <c r="N21" s="56"/>
      <c r="O21" s="43"/>
      <c r="P21" s="43"/>
      <c r="Q21" s="43"/>
    </row>
    <row r="22" ht="30.6" customHeight="1" spans="1:17">
      <c r="A22" s="41">
        <v>7</v>
      </c>
      <c r="B22" s="41">
        <v>1</v>
      </c>
      <c r="C22" s="41">
        <v>1</v>
      </c>
      <c r="D22" s="43" t="s">
        <v>36</v>
      </c>
      <c r="E22" s="43" t="s">
        <v>66</v>
      </c>
      <c r="F22" s="26" t="s">
        <v>67</v>
      </c>
      <c r="G22" s="43" t="s">
        <v>39</v>
      </c>
      <c r="H22" s="43" t="s">
        <v>40</v>
      </c>
      <c r="I22" s="60">
        <v>2</v>
      </c>
      <c r="J22" s="61">
        <v>90</v>
      </c>
      <c r="K22" s="42"/>
      <c r="L22" s="42"/>
      <c r="M22" s="41">
        <v>3</v>
      </c>
      <c r="N22" s="56"/>
      <c r="O22" s="43"/>
      <c r="P22" s="43"/>
      <c r="Q22" s="43"/>
    </row>
    <row r="23" ht="24" spans="1:17">
      <c r="A23" s="41">
        <v>7</v>
      </c>
      <c r="B23" s="41">
        <v>1</v>
      </c>
      <c r="C23" s="41">
        <v>1</v>
      </c>
      <c r="D23" s="43" t="s">
        <v>36</v>
      </c>
      <c r="E23" s="26"/>
      <c r="F23" s="46" t="s">
        <v>68</v>
      </c>
      <c r="G23" s="43" t="s">
        <v>39</v>
      </c>
      <c r="H23" s="43" t="s">
        <v>40</v>
      </c>
      <c r="I23" s="60">
        <v>2</v>
      </c>
      <c r="J23" s="61">
        <v>90</v>
      </c>
      <c r="K23" s="42"/>
      <c r="L23" s="42"/>
      <c r="M23" s="41">
        <v>3</v>
      </c>
      <c r="N23" s="56"/>
      <c r="O23" s="43"/>
      <c r="P23" s="43"/>
      <c r="Q23" s="43"/>
    </row>
    <row r="24" ht="22.2" customHeight="1" spans="1:17">
      <c r="A24" s="41">
        <v>8</v>
      </c>
      <c r="B24" s="41">
        <v>1</v>
      </c>
      <c r="C24" s="42">
        <v>1</v>
      </c>
      <c r="D24" s="43" t="s">
        <v>36</v>
      </c>
      <c r="E24" s="43" t="s">
        <v>69</v>
      </c>
      <c r="F24" s="26" t="s">
        <v>70</v>
      </c>
      <c r="G24" s="43" t="s">
        <v>39</v>
      </c>
      <c r="H24" s="43" t="s">
        <v>40</v>
      </c>
      <c r="I24" s="56">
        <v>2</v>
      </c>
      <c r="J24" s="61">
        <v>88</v>
      </c>
      <c r="K24" s="42"/>
      <c r="L24" s="42"/>
      <c r="M24" s="42">
        <v>2</v>
      </c>
      <c r="N24" s="56"/>
      <c r="O24" s="43"/>
      <c r="P24" s="43"/>
      <c r="Q24" s="43"/>
    </row>
    <row r="25" spans="1:17">
      <c r="A25" s="41">
        <v>8</v>
      </c>
      <c r="B25" s="41">
        <v>1</v>
      </c>
      <c r="C25" s="42">
        <v>1</v>
      </c>
      <c r="D25" s="43" t="s">
        <v>36</v>
      </c>
      <c r="E25" s="43"/>
      <c r="F25" s="26" t="s">
        <v>71</v>
      </c>
      <c r="G25" s="43" t="s">
        <v>39</v>
      </c>
      <c r="H25" s="43" t="s">
        <v>40</v>
      </c>
      <c r="I25" s="56" t="s">
        <v>47</v>
      </c>
      <c r="J25" s="61">
        <v>88</v>
      </c>
      <c r="K25" s="42"/>
      <c r="L25" s="42"/>
      <c r="M25" s="42" t="s">
        <v>47</v>
      </c>
      <c r="N25" s="56"/>
      <c r="O25" s="43"/>
      <c r="P25" s="43"/>
      <c r="Q25" s="43"/>
    </row>
    <row r="26" spans="1:17">
      <c r="A26" s="41">
        <v>8</v>
      </c>
      <c r="B26" s="41">
        <v>1</v>
      </c>
      <c r="C26" s="42">
        <v>1</v>
      </c>
      <c r="D26" s="43" t="s">
        <v>36</v>
      </c>
      <c r="E26" s="43"/>
      <c r="F26" s="26" t="s">
        <v>72</v>
      </c>
      <c r="G26" s="43" t="s">
        <v>39</v>
      </c>
      <c r="H26" s="43" t="s">
        <v>40</v>
      </c>
      <c r="I26" s="56" t="s">
        <v>47</v>
      </c>
      <c r="J26" s="61">
        <v>88</v>
      </c>
      <c r="K26" s="42"/>
      <c r="L26" s="42"/>
      <c r="M26" s="42" t="s">
        <v>47</v>
      </c>
      <c r="N26" s="56"/>
      <c r="O26" s="43"/>
      <c r="P26" s="43"/>
      <c r="Q26" s="43"/>
    </row>
    <row r="27" ht="22.8" customHeight="1" spans="1:17">
      <c r="A27" s="41">
        <v>9</v>
      </c>
      <c r="B27" s="41">
        <v>1</v>
      </c>
      <c r="C27" s="42">
        <v>1</v>
      </c>
      <c r="D27" s="43" t="s">
        <v>36</v>
      </c>
      <c r="E27" s="43" t="s">
        <v>73</v>
      </c>
      <c r="F27" s="26" t="s">
        <v>74</v>
      </c>
      <c r="G27" s="43" t="s">
        <v>39</v>
      </c>
      <c r="H27" s="43" t="s">
        <v>40</v>
      </c>
      <c r="I27" s="56">
        <v>1</v>
      </c>
      <c r="J27" s="61">
        <v>85</v>
      </c>
      <c r="K27" s="42"/>
      <c r="L27" s="42"/>
      <c r="M27" s="42">
        <v>1</v>
      </c>
      <c r="N27" s="56"/>
      <c r="O27" s="62"/>
      <c r="P27" s="62"/>
      <c r="Q27" s="62"/>
    </row>
    <row r="28" ht="24.6" customHeight="1" spans="1:17">
      <c r="A28" s="41">
        <v>9</v>
      </c>
      <c r="B28" s="41">
        <v>1</v>
      </c>
      <c r="C28" s="42">
        <v>1</v>
      </c>
      <c r="D28" s="43" t="s">
        <v>36</v>
      </c>
      <c r="E28" s="43"/>
      <c r="F28" s="26" t="s">
        <v>75</v>
      </c>
      <c r="G28" s="43" t="s">
        <v>39</v>
      </c>
      <c r="H28" s="43" t="s">
        <v>40</v>
      </c>
      <c r="I28" s="56" t="s">
        <v>76</v>
      </c>
      <c r="J28" s="61">
        <v>85</v>
      </c>
      <c r="K28" s="42"/>
      <c r="L28" s="42"/>
      <c r="M28" s="63" t="s">
        <v>76</v>
      </c>
      <c r="N28" s="56"/>
      <c r="O28" s="43"/>
      <c r="P28" s="43"/>
      <c r="Q28" s="43"/>
    </row>
    <row r="29" spans="1:17">
      <c r="A29" s="41">
        <v>9</v>
      </c>
      <c r="B29" s="41">
        <v>1</v>
      </c>
      <c r="C29" s="42">
        <v>1</v>
      </c>
      <c r="D29" s="43" t="s">
        <v>36</v>
      </c>
      <c r="E29" s="43"/>
      <c r="F29" s="26" t="s">
        <v>77</v>
      </c>
      <c r="G29" s="43" t="s">
        <v>39</v>
      </c>
      <c r="H29" s="43" t="s">
        <v>40</v>
      </c>
      <c r="I29" s="56" t="s">
        <v>76</v>
      </c>
      <c r="J29" s="61">
        <v>85</v>
      </c>
      <c r="K29" s="42"/>
      <c r="L29" s="42"/>
      <c r="M29" s="63" t="s">
        <v>76</v>
      </c>
      <c r="N29" s="56"/>
      <c r="O29" s="43"/>
      <c r="P29" s="43"/>
      <c r="Q29" s="43"/>
    </row>
    <row r="30" spans="1:17">
      <c r="A30" s="41">
        <v>9</v>
      </c>
      <c r="B30" s="41">
        <v>1</v>
      </c>
      <c r="C30" s="42">
        <v>1</v>
      </c>
      <c r="D30" s="43" t="s">
        <v>36</v>
      </c>
      <c r="E30" s="43"/>
      <c r="F30" s="26" t="s">
        <v>78</v>
      </c>
      <c r="G30" s="43" t="s">
        <v>39</v>
      </c>
      <c r="H30" s="43" t="s">
        <v>40</v>
      </c>
      <c r="I30" s="56" t="s">
        <v>76</v>
      </c>
      <c r="J30" s="61">
        <v>85</v>
      </c>
      <c r="K30" s="42"/>
      <c r="L30" s="42"/>
      <c r="M30" s="63" t="s">
        <v>76</v>
      </c>
      <c r="N30" s="56"/>
      <c r="O30" s="43"/>
      <c r="P30" s="43"/>
      <c r="Q30" s="43"/>
    </row>
    <row r="31" spans="1:17">
      <c r="A31" s="41">
        <v>9</v>
      </c>
      <c r="B31" s="41">
        <v>1</v>
      </c>
      <c r="C31" s="42">
        <v>1</v>
      </c>
      <c r="D31" s="43" t="s">
        <v>36</v>
      </c>
      <c r="E31" s="43"/>
      <c r="F31" s="26" t="s">
        <v>79</v>
      </c>
      <c r="G31" s="43" t="s">
        <v>39</v>
      </c>
      <c r="H31" s="43" t="s">
        <v>40</v>
      </c>
      <c r="I31" s="56" t="s">
        <v>76</v>
      </c>
      <c r="J31" s="61">
        <v>85</v>
      </c>
      <c r="K31" s="42"/>
      <c r="L31" s="42"/>
      <c r="M31" s="63" t="s">
        <v>76</v>
      </c>
      <c r="N31" s="56"/>
      <c r="O31" s="43"/>
      <c r="P31" s="43"/>
      <c r="Q31" s="43"/>
    </row>
    <row r="32" ht="24" spans="1:17">
      <c r="A32" s="41">
        <v>10</v>
      </c>
      <c r="B32" s="41">
        <v>1</v>
      </c>
      <c r="C32" s="42">
        <v>1</v>
      </c>
      <c r="D32" s="43" t="s">
        <v>36</v>
      </c>
      <c r="E32" s="43" t="s">
        <v>80</v>
      </c>
      <c r="F32" s="26" t="s">
        <v>81</v>
      </c>
      <c r="G32" s="43" t="s">
        <v>39</v>
      </c>
      <c r="H32" s="43" t="s">
        <v>40</v>
      </c>
      <c r="I32" s="60">
        <v>2</v>
      </c>
      <c r="J32" s="61">
        <v>80</v>
      </c>
      <c r="K32" s="42"/>
      <c r="L32" s="42"/>
      <c r="M32" s="41">
        <v>3</v>
      </c>
      <c r="N32" s="56"/>
      <c r="O32" s="43"/>
      <c r="P32" s="43"/>
      <c r="Q32" s="43"/>
    </row>
    <row r="33" ht="22.8" customHeight="1" spans="1:17">
      <c r="A33" s="41">
        <v>10</v>
      </c>
      <c r="B33" s="41">
        <v>1</v>
      </c>
      <c r="C33" s="42">
        <v>1</v>
      </c>
      <c r="D33" s="43" t="s">
        <v>36</v>
      </c>
      <c r="E33" s="43"/>
      <c r="F33" s="26" t="s">
        <v>82</v>
      </c>
      <c r="G33" s="43" t="s">
        <v>39</v>
      </c>
      <c r="H33" s="43" t="s">
        <v>40</v>
      </c>
      <c r="I33" s="60">
        <v>1</v>
      </c>
      <c r="J33" s="61">
        <v>80</v>
      </c>
      <c r="K33" s="42"/>
      <c r="L33" s="42"/>
      <c r="M33" s="41">
        <v>1.5</v>
      </c>
      <c r="N33" s="56"/>
      <c r="O33" s="43"/>
      <c r="P33" s="43"/>
      <c r="Q33" s="43"/>
    </row>
    <row r="34" ht="24" spans="1:17">
      <c r="A34" s="41">
        <v>10</v>
      </c>
      <c r="B34" s="41">
        <v>1</v>
      </c>
      <c r="C34" s="42">
        <v>1</v>
      </c>
      <c r="D34" s="43" t="s">
        <v>36</v>
      </c>
      <c r="E34" s="43"/>
      <c r="F34" s="26" t="s">
        <v>83</v>
      </c>
      <c r="G34" s="43" t="s">
        <v>39</v>
      </c>
      <c r="H34" s="43" t="s">
        <v>40</v>
      </c>
      <c r="I34" s="60">
        <v>1</v>
      </c>
      <c r="J34" s="61">
        <v>80</v>
      </c>
      <c r="K34" s="42"/>
      <c r="L34" s="42"/>
      <c r="M34" s="41">
        <v>1.5</v>
      </c>
      <c r="N34" s="56"/>
      <c r="O34" s="43"/>
      <c r="P34" s="43"/>
      <c r="Q34" s="43"/>
    </row>
    <row r="35" ht="24" spans="1:17">
      <c r="A35" s="41">
        <v>11</v>
      </c>
      <c r="B35" s="41">
        <v>1</v>
      </c>
      <c r="C35" s="42">
        <v>1</v>
      </c>
      <c r="D35" s="43" t="s">
        <v>36</v>
      </c>
      <c r="E35" s="43" t="s">
        <v>84</v>
      </c>
      <c r="F35" s="26" t="s">
        <v>85</v>
      </c>
      <c r="G35" s="43" t="s">
        <v>39</v>
      </c>
      <c r="H35" s="43" t="s">
        <v>40</v>
      </c>
      <c r="I35" s="60">
        <v>3</v>
      </c>
      <c r="J35" s="61">
        <v>70</v>
      </c>
      <c r="K35" s="42"/>
      <c r="L35" s="42"/>
      <c r="M35" s="41">
        <v>3</v>
      </c>
      <c r="N35" s="56"/>
      <c r="O35" s="62"/>
      <c r="P35" s="62"/>
      <c r="Q35" s="62"/>
    </row>
    <row r="36" ht="24" spans="1:17">
      <c r="A36" s="41">
        <v>11</v>
      </c>
      <c r="B36" s="41">
        <v>1</v>
      </c>
      <c r="C36" s="42">
        <v>1</v>
      </c>
      <c r="D36" s="43" t="s">
        <v>36</v>
      </c>
      <c r="E36" s="43"/>
      <c r="F36" s="26" t="s">
        <v>86</v>
      </c>
      <c r="G36" s="43" t="s">
        <v>39</v>
      </c>
      <c r="H36" s="43" t="s">
        <v>40</v>
      </c>
      <c r="I36" s="60">
        <v>1.5</v>
      </c>
      <c r="J36" s="61">
        <v>70</v>
      </c>
      <c r="K36" s="42"/>
      <c r="L36" s="42"/>
      <c r="M36" s="41">
        <v>1.5</v>
      </c>
      <c r="N36" s="56"/>
      <c r="O36" s="43"/>
      <c r="P36" s="43"/>
      <c r="Q36" s="43"/>
    </row>
    <row r="37" ht="24" spans="1:17">
      <c r="A37" s="41">
        <v>11</v>
      </c>
      <c r="B37" s="41">
        <v>1</v>
      </c>
      <c r="C37" s="42">
        <v>1</v>
      </c>
      <c r="D37" s="43" t="s">
        <v>36</v>
      </c>
      <c r="E37" s="43"/>
      <c r="F37" s="26" t="s">
        <v>87</v>
      </c>
      <c r="G37" s="43" t="s">
        <v>39</v>
      </c>
      <c r="H37" s="43" t="s">
        <v>40</v>
      </c>
      <c r="I37" s="60">
        <v>1.5</v>
      </c>
      <c r="J37" s="61">
        <v>70</v>
      </c>
      <c r="K37" s="42"/>
      <c r="L37" s="42"/>
      <c r="M37" s="41">
        <v>1.5</v>
      </c>
      <c r="N37" s="56"/>
      <c r="O37" s="43"/>
      <c r="P37" s="43"/>
      <c r="Q37" s="43"/>
    </row>
    <row r="38" spans="1:17">
      <c r="A38" s="47"/>
      <c r="B38" s="48"/>
      <c r="C38" s="48"/>
      <c r="D38" s="48"/>
      <c r="E38" s="48"/>
      <c r="F38" s="49"/>
      <c r="G38" s="48"/>
      <c r="H38" s="48"/>
      <c r="I38" s="64">
        <v>27</v>
      </c>
      <c r="J38" s="64"/>
      <c r="K38" s="64"/>
      <c r="L38" s="64"/>
      <c r="M38" s="64"/>
      <c r="N38" s="64"/>
      <c r="O38" s="64"/>
      <c r="P38" s="64"/>
      <c r="Q38" s="64"/>
    </row>
    <row r="39" ht="24" spans="1:17">
      <c r="A39" s="41">
        <v>1</v>
      </c>
      <c r="B39" s="41">
        <v>2</v>
      </c>
      <c r="C39" s="41">
        <v>2</v>
      </c>
      <c r="D39" s="43" t="s">
        <v>36</v>
      </c>
      <c r="E39" s="43" t="s">
        <v>88</v>
      </c>
      <c r="F39" s="26" t="s">
        <v>89</v>
      </c>
      <c r="G39" s="43" t="s">
        <v>39</v>
      </c>
      <c r="H39" s="43" t="s">
        <v>40</v>
      </c>
      <c r="I39" s="60">
        <v>3</v>
      </c>
      <c r="J39" s="50">
        <v>55</v>
      </c>
      <c r="K39" s="42"/>
      <c r="L39" s="42"/>
      <c r="M39" s="65">
        <v>2</v>
      </c>
      <c r="N39" s="56"/>
      <c r="O39" s="43"/>
      <c r="P39" s="43"/>
      <c r="Q39" s="43"/>
    </row>
    <row r="40" ht="28.2" customHeight="1" spans="1:17">
      <c r="A40" s="41">
        <v>2</v>
      </c>
      <c r="B40" s="41">
        <v>2</v>
      </c>
      <c r="C40" s="41">
        <v>2</v>
      </c>
      <c r="D40" s="43" t="s">
        <v>36</v>
      </c>
      <c r="E40" s="43" t="s">
        <v>90</v>
      </c>
      <c r="F40" s="26" t="s">
        <v>91</v>
      </c>
      <c r="G40" s="43" t="s">
        <v>39</v>
      </c>
      <c r="H40" s="43" t="s">
        <v>40</v>
      </c>
      <c r="I40" s="60">
        <v>2</v>
      </c>
      <c r="J40" s="50">
        <v>50</v>
      </c>
      <c r="K40" s="42"/>
      <c r="L40" s="42"/>
      <c r="M40" s="66">
        <v>1</v>
      </c>
      <c r="N40" s="56"/>
      <c r="O40" s="43"/>
      <c r="P40" s="43"/>
      <c r="Q40" s="43"/>
    </row>
    <row r="41" ht="25.2" customHeight="1" spans="1:17">
      <c r="A41" s="41">
        <v>3</v>
      </c>
      <c r="B41" s="41">
        <v>2</v>
      </c>
      <c r="C41" s="41">
        <v>2</v>
      </c>
      <c r="D41" s="43" t="s">
        <v>36</v>
      </c>
      <c r="E41" s="43" t="s">
        <v>92</v>
      </c>
      <c r="F41" s="26" t="s">
        <v>93</v>
      </c>
      <c r="G41" s="43" t="s">
        <v>39</v>
      </c>
      <c r="H41" s="43" t="s">
        <v>40</v>
      </c>
      <c r="I41" s="56">
        <v>2</v>
      </c>
      <c r="J41" s="57">
        <v>45</v>
      </c>
      <c r="K41" s="42"/>
      <c r="L41" s="42"/>
      <c r="M41" s="67">
        <v>3</v>
      </c>
      <c r="N41" s="56"/>
      <c r="O41" s="43"/>
      <c r="P41" s="43"/>
      <c r="Q41" s="43"/>
    </row>
    <row r="42" ht="54" customHeight="1" spans="1:17">
      <c r="A42" s="41">
        <v>3</v>
      </c>
      <c r="B42" s="41">
        <v>2</v>
      </c>
      <c r="C42" s="41">
        <v>2</v>
      </c>
      <c r="D42" s="43" t="s">
        <v>36</v>
      </c>
      <c r="E42" s="43"/>
      <c r="F42" s="26" t="s">
        <v>94</v>
      </c>
      <c r="G42" s="43" t="s">
        <v>39</v>
      </c>
      <c r="H42" s="43" t="s">
        <v>40</v>
      </c>
      <c r="I42" s="56" t="s">
        <v>63</v>
      </c>
      <c r="J42" s="57">
        <v>45</v>
      </c>
      <c r="K42" s="42"/>
      <c r="L42" s="42"/>
      <c r="M42" s="67">
        <v>1</v>
      </c>
      <c r="N42" s="56"/>
      <c r="O42" s="43"/>
      <c r="P42" s="43"/>
      <c r="Q42" s="43"/>
    </row>
    <row r="43" ht="37.2" customHeight="1" spans="1:17">
      <c r="A43" s="41">
        <v>3</v>
      </c>
      <c r="B43" s="41">
        <v>2</v>
      </c>
      <c r="C43" s="41">
        <v>2</v>
      </c>
      <c r="D43" s="43" t="s">
        <v>36</v>
      </c>
      <c r="E43" s="43"/>
      <c r="F43" s="26" t="s">
        <v>95</v>
      </c>
      <c r="G43" s="43" t="s">
        <v>39</v>
      </c>
      <c r="H43" s="43" t="s">
        <v>40</v>
      </c>
      <c r="I43" s="56" t="s">
        <v>63</v>
      </c>
      <c r="J43" s="57">
        <v>45</v>
      </c>
      <c r="K43" s="42"/>
      <c r="L43" s="42"/>
      <c r="M43" s="67">
        <v>1</v>
      </c>
      <c r="N43" s="56"/>
      <c r="O43" s="43"/>
      <c r="P43" s="43"/>
      <c r="Q43" s="43"/>
    </row>
    <row r="44" ht="42" customHeight="1" spans="1:17">
      <c r="A44" s="41">
        <v>3</v>
      </c>
      <c r="B44" s="41">
        <v>2</v>
      </c>
      <c r="C44" s="41">
        <v>2</v>
      </c>
      <c r="D44" s="43" t="s">
        <v>36</v>
      </c>
      <c r="E44" s="43"/>
      <c r="F44" s="26" t="s">
        <v>96</v>
      </c>
      <c r="G44" s="43" t="s">
        <v>39</v>
      </c>
      <c r="H44" s="43" t="s">
        <v>40</v>
      </c>
      <c r="I44" s="56" t="s">
        <v>47</v>
      </c>
      <c r="J44" s="57">
        <v>45</v>
      </c>
      <c r="K44" s="42"/>
      <c r="L44" s="42"/>
      <c r="M44" s="67">
        <v>1</v>
      </c>
      <c r="N44" s="56"/>
      <c r="O44" s="43"/>
      <c r="P44" s="43"/>
      <c r="Q44" s="43"/>
    </row>
    <row r="45" ht="24" spans="1:17">
      <c r="A45" s="41">
        <v>4</v>
      </c>
      <c r="B45" s="41">
        <v>2</v>
      </c>
      <c r="C45" s="41">
        <v>2</v>
      </c>
      <c r="D45" s="43" t="s">
        <v>36</v>
      </c>
      <c r="E45" s="43" t="s">
        <v>97</v>
      </c>
      <c r="F45" s="26" t="s">
        <v>98</v>
      </c>
      <c r="G45" s="43" t="s">
        <v>39</v>
      </c>
      <c r="H45" s="43" t="s">
        <v>40</v>
      </c>
      <c r="I45" s="56">
        <v>2</v>
      </c>
      <c r="J45" s="57">
        <v>43</v>
      </c>
      <c r="K45" s="42"/>
      <c r="L45" s="42"/>
      <c r="M45" s="67">
        <v>2</v>
      </c>
      <c r="N45" s="56"/>
      <c r="O45" s="43"/>
      <c r="P45" s="43"/>
      <c r="Q45" s="43"/>
    </row>
    <row r="46" ht="38.4" customHeight="1" spans="1:17">
      <c r="A46" s="41">
        <v>4</v>
      </c>
      <c r="B46" s="41">
        <v>2</v>
      </c>
      <c r="C46" s="41">
        <v>2</v>
      </c>
      <c r="D46" s="43" t="s">
        <v>36</v>
      </c>
      <c r="E46" s="43"/>
      <c r="F46" s="26" t="s">
        <v>99</v>
      </c>
      <c r="G46" s="43" t="s">
        <v>39</v>
      </c>
      <c r="H46" s="43" t="s">
        <v>40</v>
      </c>
      <c r="I46" s="56" t="s">
        <v>47</v>
      </c>
      <c r="J46" s="57">
        <v>43</v>
      </c>
      <c r="K46" s="42"/>
      <c r="L46" s="42"/>
      <c r="M46" s="67">
        <v>1</v>
      </c>
      <c r="N46" s="56"/>
      <c r="O46" s="68"/>
      <c r="P46" s="68"/>
      <c r="Q46" s="68"/>
    </row>
    <row r="47" ht="27.6" customHeight="1" spans="1:17">
      <c r="A47" s="41">
        <v>4</v>
      </c>
      <c r="B47" s="41">
        <v>2</v>
      </c>
      <c r="C47" s="41">
        <v>2</v>
      </c>
      <c r="D47" s="43" t="s">
        <v>36</v>
      </c>
      <c r="E47" s="43"/>
      <c r="F47" s="26" t="s">
        <v>100</v>
      </c>
      <c r="G47" s="43" t="s">
        <v>39</v>
      </c>
      <c r="H47" s="43" t="s">
        <v>40</v>
      </c>
      <c r="I47" s="56" t="s">
        <v>47</v>
      </c>
      <c r="J47" s="57">
        <v>43</v>
      </c>
      <c r="K47" s="42"/>
      <c r="L47" s="42"/>
      <c r="M47" s="67">
        <v>1</v>
      </c>
      <c r="N47" s="56"/>
      <c r="O47" s="68"/>
      <c r="P47" s="68"/>
      <c r="Q47" s="68"/>
    </row>
    <row r="48" ht="24" spans="1:17">
      <c r="A48" s="41">
        <v>5</v>
      </c>
      <c r="B48" s="41">
        <v>2</v>
      </c>
      <c r="C48" s="41">
        <v>2</v>
      </c>
      <c r="D48" s="43" t="s">
        <v>36</v>
      </c>
      <c r="E48" s="43" t="s">
        <v>101</v>
      </c>
      <c r="F48" s="26" t="s">
        <v>102</v>
      </c>
      <c r="G48" s="43" t="s">
        <v>39</v>
      </c>
      <c r="H48" s="43" t="s">
        <v>40</v>
      </c>
      <c r="I48" s="56">
        <v>1</v>
      </c>
      <c r="J48" s="57">
        <v>40</v>
      </c>
      <c r="K48" s="42"/>
      <c r="L48" s="42"/>
      <c r="M48" s="67">
        <v>2</v>
      </c>
      <c r="N48" s="56"/>
      <c r="O48" s="1"/>
      <c r="P48" s="1"/>
      <c r="Q48" s="1"/>
    </row>
    <row r="49" spans="1:17">
      <c r="A49" s="41">
        <v>6</v>
      </c>
      <c r="B49" s="41">
        <v>2</v>
      </c>
      <c r="C49" s="41">
        <v>2</v>
      </c>
      <c r="D49" s="43" t="s">
        <v>36</v>
      </c>
      <c r="E49" s="43" t="s">
        <v>103</v>
      </c>
      <c r="F49" s="26" t="s">
        <v>104</v>
      </c>
      <c r="G49" s="43" t="s">
        <v>39</v>
      </c>
      <c r="H49" s="43" t="s">
        <v>40</v>
      </c>
      <c r="I49" s="56">
        <v>2</v>
      </c>
      <c r="J49" s="57">
        <v>33</v>
      </c>
      <c r="K49" s="42"/>
      <c r="L49" s="42"/>
      <c r="M49" s="67">
        <v>2</v>
      </c>
      <c r="N49" s="56"/>
      <c r="O49" s="1"/>
      <c r="P49" s="1"/>
      <c r="Q49" s="1"/>
    </row>
    <row r="50" ht="37.2" customHeight="1" spans="1:17">
      <c r="A50" s="41">
        <v>6</v>
      </c>
      <c r="B50" s="41">
        <v>2</v>
      </c>
      <c r="C50" s="41">
        <v>2</v>
      </c>
      <c r="D50" s="43" t="s">
        <v>36</v>
      </c>
      <c r="E50" s="43"/>
      <c r="F50" s="26" t="s">
        <v>105</v>
      </c>
      <c r="G50" s="43" t="s">
        <v>39</v>
      </c>
      <c r="H50" s="43" t="s">
        <v>40</v>
      </c>
      <c r="I50" s="56" t="s">
        <v>106</v>
      </c>
      <c r="J50" s="57">
        <v>33</v>
      </c>
      <c r="K50" s="42"/>
      <c r="L50" s="42"/>
      <c r="M50" s="63" t="s">
        <v>106</v>
      </c>
      <c r="N50" s="56"/>
      <c r="O50" s="1"/>
      <c r="P50" s="1"/>
      <c r="Q50" s="1"/>
    </row>
    <row r="51" ht="28.8" customHeight="1" spans="1:17">
      <c r="A51" s="41">
        <v>6</v>
      </c>
      <c r="B51" s="41">
        <v>2</v>
      </c>
      <c r="C51" s="41">
        <v>2</v>
      </c>
      <c r="D51" s="43" t="s">
        <v>36</v>
      </c>
      <c r="E51" s="43"/>
      <c r="F51" s="26" t="s">
        <v>107</v>
      </c>
      <c r="G51" s="43" t="s">
        <v>39</v>
      </c>
      <c r="H51" s="43" t="s">
        <v>40</v>
      </c>
      <c r="I51" s="56" t="s">
        <v>106</v>
      </c>
      <c r="J51" s="57">
        <v>33</v>
      </c>
      <c r="K51" s="42"/>
      <c r="L51" s="42"/>
      <c r="M51" s="63" t="s">
        <v>106</v>
      </c>
      <c r="N51" s="56"/>
      <c r="O51" s="1"/>
      <c r="P51" s="1"/>
      <c r="Q51" s="1"/>
    </row>
    <row r="52" ht="27.6" customHeight="1" spans="1:17">
      <c r="A52" s="41">
        <v>6</v>
      </c>
      <c r="B52" s="41">
        <v>2</v>
      </c>
      <c r="C52" s="41">
        <v>2</v>
      </c>
      <c r="D52" s="43" t="s">
        <v>36</v>
      </c>
      <c r="E52" s="43"/>
      <c r="F52" s="26" t="s">
        <v>108</v>
      </c>
      <c r="G52" s="43" t="s">
        <v>39</v>
      </c>
      <c r="H52" s="43" t="s">
        <v>40</v>
      </c>
      <c r="I52" s="56" t="s">
        <v>106</v>
      </c>
      <c r="J52" s="57">
        <v>33</v>
      </c>
      <c r="K52" s="42"/>
      <c r="L52" s="42"/>
      <c r="M52" s="63" t="s">
        <v>106</v>
      </c>
      <c r="N52" s="56"/>
      <c r="O52" s="1"/>
      <c r="P52" s="1"/>
      <c r="Q52" s="1"/>
    </row>
    <row r="53" ht="22.2" customHeight="1" spans="1:17">
      <c r="A53" s="41">
        <v>6</v>
      </c>
      <c r="B53" s="41">
        <v>2</v>
      </c>
      <c r="C53" s="41">
        <v>2</v>
      </c>
      <c r="D53" s="43" t="s">
        <v>36</v>
      </c>
      <c r="E53" s="43"/>
      <c r="F53" s="26" t="s">
        <v>109</v>
      </c>
      <c r="G53" s="43" t="s">
        <v>39</v>
      </c>
      <c r="H53" s="43" t="s">
        <v>40</v>
      </c>
      <c r="I53" s="56" t="s">
        <v>106</v>
      </c>
      <c r="J53" s="57">
        <v>33</v>
      </c>
      <c r="K53" s="42"/>
      <c r="L53" s="42"/>
      <c r="M53" s="63" t="s">
        <v>106</v>
      </c>
      <c r="N53" s="56"/>
      <c r="O53" s="1"/>
      <c r="P53" s="1"/>
      <c r="Q53" s="1"/>
    </row>
    <row r="54" ht="28.8" customHeight="1" spans="1:17">
      <c r="A54" s="41">
        <v>6</v>
      </c>
      <c r="B54" s="41">
        <v>2</v>
      </c>
      <c r="C54" s="41">
        <v>2</v>
      </c>
      <c r="D54" s="43" t="s">
        <v>36</v>
      </c>
      <c r="E54" s="43"/>
      <c r="F54" s="26" t="s">
        <v>110</v>
      </c>
      <c r="G54" s="43" t="s">
        <v>39</v>
      </c>
      <c r="H54" s="43" t="s">
        <v>40</v>
      </c>
      <c r="I54" s="56" t="s">
        <v>111</v>
      </c>
      <c r="J54" s="57">
        <v>33</v>
      </c>
      <c r="K54" s="42"/>
      <c r="L54" s="42"/>
      <c r="M54" s="63" t="s">
        <v>111</v>
      </c>
      <c r="N54" s="56"/>
      <c r="O54" s="1"/>
      <c r="P54" s="1"/>
      <c r="Q54" s="1"/>
    </row>
    <row r="55" ht="25.2" customHeight="1" spans="1:17">
      <c r="A55" s="41">
        <v>6</v>
      </c>
      <c r="B55" s="41">
        <v>2</v>
      </c>
      <c r="C55" s="41">
        <v>2</v>
      </c>
      <c r="D55" s="43" t="s">
        <v>36</v>
      </c>
      <c r="E55" s="43"/>
      <c r="F55" s="26" t="s">
        <v>112</v>
      </c>
      <c r="G55" s="43" t="s">
        <v>39</v>
      </c>
      <c r="H55" s="43" t="s">
        <v>40</v>
      </c>
      <c r="I55" s="56" t="s">
        <v>111</v>
      </c>
      <c r="J55" s="57">
        <v>33</v>
      </c>
      <c r="K55" s="42"/>
      <c r="L55" s="42"/>
      <c r="M55" s="63" t="s">
        <v>111</v>
      </c>
      <c r="N55" s="56"/>
      <c r="O55" s="1"/>
      <c r="P55" s="1"/>
      <c r="Q55" s="1"/>
    </row>
    <row r="56" ht="24" spans="1:17">
      <c r="A56" s="41">
        <v>7</v>
      </c>
      <c r="B56" s="41">
        <v>2</v>
      </c>
      <c r="C56" s="41">
        <v>2</v>
      </c>
      <c r="D56" s="43" t="s">
        <v>36</v>
      </c>
      <c r="E56" s="43" t="s">
        <v>113</v>
      </c>
      <c r="F56" s="26" t="s">
        <v>114</v>
      </c>
      <c r="G56" s="43" t="s">
        <v>39</v>
      </c>
      <c r="H56" s="43" t="s">
        <v>40</v>
      </c>
      <c r="I56" s="56" t="s">
        <v>42</v>
      </c>
      <c r="J56" s="50">
        <v>30</v>
      </c>
      <c r="K56" s="42"/>
      <c r="L56" s="42"/>
      <c r="M56" s="63" t="s">
        <v>42</v>
      </c>
      <c r="N56" s="56"/>
      <c r="O56" s="1"/>
      <c r="P56" s="1"/>
      <c r="Q56" s="1"/>
    </row>
    <row r="57" ht="24" spans="1:17">
      <c r="A57" s="50">
        <v>7</v>
      </c>
      <c r="B57" s="41">
        <v>2</v>
      </c>
      <c r="C57" s="41">
        <v>2</v>
      </c>
      <c r="D57" s="43" t="s">
        <v>36</v>
      </c>
      <c r="E57" s="43"/>
      <c r="F57" s="26" t="s">
        <v>115</v>
      </c>
      <c r="G57" s="43" t="s">
        <v>39</v>
      </c>
      <c r="H57" s="43" t="s">
        <v>40</v>
      </c>
      <c r="I57" s="56" t="s">
        <v>47</v>
      </c>
      <c r="J57" s="50">
        <v>30</v>
      </c>
      <c r="K57" s="42"/>
      <c r="L57" s="42"/>
      <c r="M57" s="63" t="s">
        <v>47</v>
      </c>
      <c r="N57" s="56"/>
      <c r="O57" s="1"/>
      <c r="P57" s="1"/>
      <c r="Q57" s="1"/>
    </row>
    <row r="58" ht="24" spans="1:17">
      <c r="A58" s="50">
        <v>7</v>
      </c>
      <c r="B58" s="41">
        <v>2</v>
      </c>
      <c r="C58" s="41">
        <v>2</v>
      </c>
      <c r="D58" s="43" t="s">
        <v>36</v>
      </c>
      <c r="E58" s="43"/>
      <c r="F58" s="26" t="s">
        <v>116</v>
      </c>
      <c r="G58" s="43" t="s">
        <v>39</v>
      </c>
      <c r="H58" s="43" t="s">
        <v>40</v>
      </c>
      <c r="I58" s="56" t="s">
        <v>63</v>
      </c>
      <c r="J58" s="50">
        <v>30</v>
      </c>
      <c r="K58" s="42"/>
      <c r="L58" s="42"/>
      <c r="M58" s="63" t="s">
        <v>63</v>
      </c>
      <c r="N58" s="56"/>
      <c r="O58" s="1"/>
      <c r="P58" s="1"/>
      <c r="Q58" s="1"/>
    </row>
    <row r="59" ht="24" spans="1:17">
      <c r="A59" s="50">
        <v>7</v>
      </c>
      <c r="B59" s="41">
        <v>2</v>
      </c>
      <c r="C59" s="41">
        <v>2</v>
      </c>
      <c r="D59" s="43" t="s">
        <v>36</v>
      </c>
      <c r="E59" s="43"/>
      <c r="F59" s="26" t="s">
        <v>117</v>
      </c>
      <c r="G59" s="43" t="s">
        <v>39</v>
      </c>
      <c r="H59" s="43" t="s">
        <v>40</v>
      </c>
      <c r="I59" s="56" t="s">
        <v>63</v>
      </c>
      <c r="J59" s="50">
        <v>30</v>
      </c>
      <c r="K59" s="42"/>
      <c r="L59" s="42"/>
      <c r="M59" s="63" t="s">
        <v>63</v>
      </c>
      <c r="N59" s="56"/>
      <c r="O59" s="1"/>
      <c r="P59" s="1"/>
      <c r="Q59" s="1"/>
    </row>
    <row r="60" spans="1:17">
      <c r="A60" s="47"/>
      <c r="B60" s="48"/>
      <c r="C60" s="48"/>
      <c r="D60" s="48"/>
      <c r="E60" s="48"/>
      <c r="F60" s="49"/>
      <c r="G60" s="48"/>
      <c r="H60" s="48"/>
      <c r="I60" s="69">
        <v>14</v>
      </c>
      <c r="J60" s="64"/>
      <c r="K60" s="64"/>
      <c r="L60" s="64"/>
      <c r="M60" s="64"/>
      <c r="N60" s="64"/>
      <c r="O60" s="64"/>
      <c r="P60" s="64"/>
      <c r="Q60" s="72"/>
    </row>
    <row r="61" ht="24" spans="1:17">
      <c r="A61" s="41">
        <v>1</v>
      </c>
      <c r="B61" s="41">
        <v>3</v>
      </c>
      <c r="C61" s="41">
        <v>3</v>
      </c>
      <c r="D61" s="43" t="s">
        <v>36</v>
      </c>
      <c r="E61" s="43" t="s">
        <v>118</v>
      </c>
      <c r="F61" s="26" t="s">
        <v>119</v>
      </c>
      <c r="G61" s="43" t="s">
        <v>39</v>
      </c>
      <c r="H61" s="43" t="s">
        <v>40</v>
      </c>
      <c r="I61" s="60">
        <v>3</v>
      </c>
      <c r="J61" s="61">
        <v>24</v>
      </c>
      <c r="K61" s="42"/>
      <c r="L61" s="42"/>
      <c r="M61" s="70">
        <v>3</v>
      </c>
      <c r="N61" s="56"/>
      <c r="O61" s="1"/>
      <c r="P61" s="1"/>
      <c r="Q61" s="1"/>
    </row>
    <row r="62" ht="24" spans="1:17">
      <c r="A62" s="41">
        <v>1</v>
      </c>
      <c r="B62" s="41">
        <v>3</v>
      </c>
      <c r="C62" s="41">
        <v>3</v>
      </c>
      <c r="D62" s="43" t="s">
        <v>36</v>
      </c>
      <c r="E62" s="43"/>
      <c r="F62" s="26" t="s">
        <v>120</v>
      </c>
      <c r="G62" s="43" t="s">
        <v>39</v>
      </c>
      <c r="H62" s="43" t="s">
        <v>40</v>
      </c>
      <c r="I62" s="60">
        <v>0.25</v>
      </c>
      <c r="J62" s="61">
        <v>24</v>
      </c>
      <c r="K62" s="42"/>
      <c r="L62" s="42"/>
      <c r="M62" s="70">
        <v>0.25</v>
      </c>
      <c r="N62" s="56"/>
      <c r="O62" s="1"/>
      <c r="P62" s="1"/>
      <c r="Q62" s="1"/>
    </row>
    <row r="63" ht="24" spans="1:17">
      <c r="A63" s="41">
        <v>1</v>
      </c>
      <c r="B63" s="41">
        <v>3</v>
      </c>
      <c r="C63" s="41">
        <v>3</v>
      </c>
      <c r="D63" s="43" t="s">
        <v>36</v>
      </c>
      <c r="E63" s="43"/>
      <c r="F63" s="26" t="s">
        <v>121</v>
      </c>
      <c r="G63" s="43" t="s">
        <v>39</v>
      </c>
      <c r="H63" s="43" t="s">
        <v>40</v>
      </c>
      <c r="I63" s="60">
        <v>0.5</v>
      </c>
      <c r="J63" s="61">
        <v>24</v>
      </c>
      <c r="K63" s="42"/>
      <c r="L63" s="42"/>
      <c r="M63" s="70">
        <v>0.5</v>
      </c>
      <c r="N63" s="56"/>
      <c r="O63" s="1"/>
      <c r="P63" s="1"/>
      <c r="Q63" s="1"/>
    </row>
    <row r="64" ht="24" spans="1:17">
      <c r="A64" s="41">
        <v>1</v>
      </c>
      <c r="B64" s="41">
        <v>3</v>
      </c>
      <c r="C64" s="41">
        <v>3</v>
      </c>
      <c r="D64" s="43" t="s">
        <v>36</v>
      </c>
      <c r="E64" s="43"/>
      <c r="F64" s="26" t="s">
        <v>122</v>
      </c>
      <c r="G64" s="43" t="s">
        <v>39</v>
      </c>
      <c r="H64" s="43" t="s">
        <v>40</v>
      </c>
      <c r="I64" s="60">
        <v>0.25</v>
      </c>
      <c r="J64" s="61">
        <v>24</v>
      </c>
      <c r="K64" s="42"/>
      <c r="L64" s="42"/>
      <c r="M64" s="70">
        <v>0.25</v>
      </c>
      <c r="N64" s="56"/>
      <c r="O64" s="1"/>
      <c r="P64" s="1"/>
      <c r="Q64" s="1"/>
    </row>
    <row r="65" ht="24" spans="1:17">
      <c r="A65" s="41">
        <v>1</v>
      </c>
      <c r="B65" s="41">
        <v>3</v>
      </c>
      <c r="C65" s="41">
        <v>3</v>
      </c>
      <c r="D65" s="43" t="s">
        <v>36</v>
      </c>
      <c r="E65" s="43"/>
      <c r="F65" s="26" t="s">
        <v>123</v>
      </c>
      <c r="G65" s="43" t="s">
        <v>39</v>
      </c>
      <c r="H65" s="43" t="s">
        <v>40</v>
      </c>
      <c r="I65" s="60">
        <v>2</v>
      </c>
      <c r="J65" s="61">
        <v>24</v>
      </c>
      <c r="K65" s="42"/>
      <c r="L65" s="42"/>
      <c r="M65" s="70">
        <v>2</v>
      </c>
      <c r="N65" s="56"/>
      <c r="O65" s="1"/>
      <c r="P65" s="1"/>
      <c r="Q65" s="1"/>
    </row>
    <row r="66" ht="24" spans="1:17">
      <c r="A66" s="41">
        <v>2</v>
      </c>
      <c r="B66" s="41">
        <v>3</v>
      </c>
      <c r="C66" s="41">
        <v>3</v>
      </c>
      <c r="D66" s="43" t="s">
        <v>36</v>
      </c>
      <c r="E66" s="43" t="s">
        <v>124</v>
      </c>
      <c r="F66" s="26" t="s">
        <v>125</v>
      </c>
      <c r="G66" s="43" t="s">
        <v>39</v>
      </c>
      <c r="H66" s="43" t="s">
        <v>40</v>
      </c>
      <c r="I66" s="56">
        <v>3</v>
      </c>
      <c r="J66" s="50">
        <v>23</v>
      </c>
      <c r="K66" s="42"/>
      <c r="L66" s="42"/>
      <c r="M66" s="42">
        <v>3</v>
      </c>
      <c r="N66" s="56"/>
      <c r="O66" s="1"/>
      <c r="P66" s="1"/>
      <c r="Q66" s="1"/>
    </row>
    <row r="67" ht="24" spans="1:17">
      <c r="A67" s="41">
        <v>2</v>
      </c>
      <c r="B67" s="41">
        <v>3</v>
      </c>
      <c r="C67" s="41">
        <v>3</v>
      </c>
      <c r="D67" s="43" t="s">
        <v>36</v>
      </c>
      <c r="E67" s="43"/>
      <c r="F67" s="26" t="s">
        <v>126</v>
      </c>
      <c r="G67" s="43" t="s">
        <v>39</v>
      </c>
      <c r="H67" s="43" t="s">
        <v>40</v>
      </c>
      <c r="I67" s="56">
        <v>3</v>
      </c>
      <c r="J67" s="50">
        <v>23</v>
      </c>
      <c r="K67" s="42"/>
      <c r="L67" s="42"/>
      <c r="M67" s="42">
        <v>3</v>
      </c>
      <c r="N67" s="56"/>
      <c r="O67" s="1"/>
      <c r="P67" s="1"/>
      <c r="Q67" s="1"/>
    </row>
    <row r="68" spans="1:17">
      <c r="A68" s="41">
        <v>2</v>
      </c>
      <c r="B68" s="41">
        <v>3</v>
      </c>
      <c r="C68" s="41">
        <v>3</v>
      </c>
      <c r="D68" s="43" t="s">
        <v>36</v>
      </c>
      <c r="E68" s="43"/>
      <c r="F68" s="26" t="s">
        <v>127</v>
      </c>
      <c r="G68" s="43" t="s">
        <v>39</v>
      </c>
      <c r="H68" s="43" t="s">
        <v>40</v>
      </c>
      <c r="I68" s="56">
        <v>3</v>
      </c>
      <c r="J68" s="50">
        <v>23</v>
      </c>
      <c r="K68" s="42"/>
      <c r="L68" s="42"/>
      <c r="M68" s="42">
        <v>3</v>
      </c>
      <c r="N68" s="56"/>
      <c r="O68" s="1"/>
      <c r="P68" s="1"/>
      <c r="Q68" s="1"/>
    </row>
    <row r="69" ht="24" spans="1:17">
      <c r="A69" s="41">
        <v>3</v>
      </c>
      <c r="B69" s="41">
        <v>3</v>
      </c>
      <c r="C69" s="41">
        <v>3</v>
      </c>
      <c r="D69" s="43" t="s">
        <v>36</v>
      </c>
      <c r="E69" s="43" t="s">
        <v>128</v>
      </c>
      <c r="F69" s="26" t="s">
        <v>129</v>
      </c>
      <c r="G69" s="43" t="s">
        <v>39</v>
      </c>
      <c r="H69" s="43" t="s">
        <v>40</v>
      </c>
      <c r="I69" s="56">
        <v>2</v>
      </c>
      <c r="J69" s="50">
        <v>10</v>
      </c>
      <c r="K69" s="42"/>
      <c r="L69" s="42"/>
      <c r="M69" s="42">
        <v>2</v>
      </c>
      <c r="N69" s="56"/>
      <c r="O69" s="1"/>
      <c r="P69" s="1"/>
      <c r="Q69" s="1"/>
    </row>
    <row r="70" ht="24" spans="1:17">
      <c r="A70" s="41">
        <v>3</v>
      </c>
      <c r="B70" s="41">
        <v>3</v>
      </c>
      <c r="C70" s="41">
        <v>3</v>
      </c>
      <c r="D70" s="43" t="s">
        <v>36</v>
      </c>
      <c r="E70" s="43"/>
      <c r="F70" s="26" t="s">
        <v>130</v>
      </c>
      <c r="G70" s="43" t="s">
        <v>39</v>
      </c>
      <c r="H70" s="43" t="s">
        <v>40</v>
      </c>
      <c r="I70" s="56" t="s">
        <v>47</v>
      </c>
      <c r="J70" s="50">
        <v>10</v>
      </c>
      <c r="K70" s="42"/>
      <c r="L70" s="42"/>
      <c r="M70" s="42" t="s">
        <v>47</v>
      </c>
      <c r="N70" s="56"/>
      <c r="O70" s="1"/>
      <c r="P70" s="1"/>
      <c r="Q70" s="1"/>
    </row>
    <row r="71" ht="24" spans="1:17">
      <c r="A71" s="41">
        <v>3</v>
      </c>
      <c r="B71" s="41">
        <v>3</v>
      </c>
      <c r="C71" s="41">
        <v>3</v>
      </c>
      <c r="D71" s="43" t="s">
        <v>36</v>
      </c>
      <c r="E71" s="43"/>
      <c r="F71" s="26" t="s">
        <v>131</v>
      </c>
      <c r="G71" s="43" t="s">
        <v>39</v>
      </c>
      <c r="H71" s="43" t="s">
        <v>40</v>
      </c>
      <c r="I71" s="56" t="s">
        <v>47</v>
      </c>
      <c r="J71" s="50">
        <v>10</v>
      </c>
      <c r="K71" s="42"/>
      <c r="L71" s="42"/>
      <c r="M71" s="42" t="s">
        <v>47</v>
      </c>
      <c r="N71" s="56"/>
      <c r="O71" s="1"/>
      <c r="P71" s="1"/>
      <c r="Q71" s="1"/>
    </row>
    <row r="72" ht="24" spans="1:17">
      <c r="A72" s="41">
        <v>4</v>
      </c>
      <c r="B72" s="41">
        <v>3</v>
      </c>
      <c r="C72" s="41">
        <v>3</v>
      </c>
      <c r="D72" s="43" t="s">
        <v>36</v>
      </c>
      <c r="E72" s="43" t="s">
        <v>132</v>
      </c>
      <c r="F72" s="26" t="s">
        <v>133</v>
      </c>
      <c r="G72" s="43" t="s">
        <v>39</v>
      </c>
      <c r="H72" s="43" t="s">
        <v>40</v>
      </c>
      <c r="I72" s="56">
        <v>2</v>
      </c>
      <c r="J72" s="61">
        <v>10</v>
      </c>
      <c r="K72" s="42"/>
      <c r="L72" s="42"/>
      <c r="M72" s="42">
        <v>2</v>
      </c>
      <c r="N72" s="56"/>
      <c r="O72" s="1"/>
      <c r="P72" s="1"/>
      <c r="Q72" s="1"/>
    </row>
    <row r="73" ht="24" spans="1:17">
      <c r="A73" s="41">
        <v>4</v>
      </c>
      <c r="B73" s="41">
        <v>3</v>
      </c>
      <c r="C73" s="41">
        <v>3</v>
      </c>
      <c r="D73" s="43" t="s">
        <v>36</v>
      </c>
      <c r="E73" s="43"/>
      <c r="F73" s="26" t="s">
        <v>134</v>
      </c>
      <c r="G73" s="43" t="s">
        <v>39</v>
      </c>
      <c r="H73" s="43" t="s">
        <v>40</v>
      </c>
      <c r="I73" s="56" t="s">
        <v>47</v>
      </c>
      <c r="J73" s="61">
        <v>10</v>
      </c>
      <c r="K73" s="42"/>
      <c r="L73" s="42"/>
      <c r="M73" s="42" t="s">
        <v>47</v>
      </c>
      <c r="N73" s="56"/>
      <c r="O73" s="1"/>
      <c r="P73" s="1"/>
      <c r="Q73" s="1"/>
    </row>
    <row r="74" ht="24" spans="1:17">
      <c r="A74" s="41">
        <v>4</v>
      </c>
      <c r="B74" s="41">
        <v>3</v>
      </c>
      <c r="C74" s="41">
        <v>3</v>
      </c>
      <c r="D74" s="43" t="s">
        <v>36</v>
      </c>
      <c r="E74" s="43"/>
      <c r="F74" s="26" t="s">
        <v>135</v>
      </c>
      <c r="G74" s="43" t="s">
        <v>39</v>
      </c>
      <c r="H74" s="43" t="s">
        <v>40</v>
      </c>
      <c r="I74" s="56" t="s">
        <v>47</v>
      </c>
      <c r="J74" s="61">
        <v>10</v>
      </c>
      <c r="K74" s="42"/>
      <c r="L74" s="42"/>
      <c r="M74" s="42" t="s">
        <v>47</v>
      </c>
      <c r="N74" s="56"/>
      <c r="O74" s="1"/>
      <c r="P74" s="1"/>
      <c r="Q74" s="1"/>
    </row>
    <row r="75" spans="1:17">
      <c r="A75" s="41">
        <v>5</v>
      </c>
      <c r="B75" s="41">
        <v>3</v>
      </c>
      <c r="C75" s="41">
        <v>3</v>
      </c>
      <c r="D75" s="43" t="s">
        <v>36</v>
      </c>
      <c r="E75" s="43" t="s">
        <v>136</v>
      </c>
      <c r="F75" s="26" t="s">
        <v>137</v>
      </c>
      <c r="G75" s="43" t="s">
        <v>39</v>
      </c>
      <c r="H75" s="43" t="s">
        <v>40</v>
      </c>
      <c r="I75" s="56">
        <v>1</v>
      </c>
      <c r="J75" s="61">
        <v>10</v>
      </c>
      <c r="K75" s="42"/>
      <c r="L75" s="42"/>
      <c r="M75" s="42">
        <v>1</v>
      </c>
      <c r="N75" s="56"/>
      <c r="O75" s="1"/>
      <c r="P75" s="1"/>
      <c r="Q75" s="1"/>
    </row>
    <row r="76" ht="24" spans="1:17">
      <c r="A76" s="67">
        <v>6</v>
      </c>
      <c r="B76" s="41">
        <v>3</v>
      </c>
      <c r="C76" s="41">
        <v>3</v>
      </c>
      <c r="D76" s="43" t="s">
        <v>36</v>
      </c>
      <c r="E76" s="43" t="s">
        <v>138</v>
      </c>
      <c r="F76" s="26" t="s">
        <v>139</v>
      </c>
      <c r="G76" s="43" t="s">
        <v>39</v>
      </c>
      <c r="H76" s="43" t="s">
        <v>40</v>
      </c>
      <c r="I76" s="56" t="s">
        <v>42</v>
      </c>
      <c r="J76" s="61">
        <v>9</v>
      </c>
      <c r="K76" s="42"/>
      <c r="L76" s="42"/>
      <c r="M76" s="42" t="s">
        <v>42</v>
      </c>
      <c r="N76" s="56"/>
      <c r="O76" s="1"/>
      <c r="P76" s="1"/>
      <c r="Q76" s="1"/>
    </row>
    <row r="77" ht="24" spans="1:17">
      <c r="A77" s="67">
        <v>7</v>
      </c>
      <c r="B77" s="41">
        <v>3</v>
      </c>
      <c r="C77" s="41">
        <v>3</v>
      </c>
      <c r="D77" s="43" t="s">
        <v>36</v>
      </c>
      <c r="E77" s="43" t="s">
        <v>140</v>
      </c>
      <c r="F77" s="26" t="s">
        <v>141</v>
      </c>
      <c r="G77" s="43" t="s">
        <v>39</v>
      </c>
      <c r="H77" s="43" t="s">
        <v>40</v>
      </c>
      <c r="I77" s="56" t="s">
        <v>42</v>
      </c>
      <c r="J77" s="61">
        <v>9</v>
      </c>
      <c r="K77" s="42"/>
      <c r="L77" s="42"/>
      <c r="M77" s="42" t="s">
        <v>42</v>
      </c>
      <c r="N77" s="56"/>
      <c r="O77" s="1"/>
      <c r="P77" s="1"/>
      <c r="Q77" s="1"/>
    </row>
    <row r="78" ht="24" spans="1:17">
      <c r="A78" s="67">
        <v>7</v>
      </c>
      <c r="B78" s="41">
        <v>3</v>
      </c>
      <c r="C78" s="41">
        <v>3</v>
      </c>
      <c r="D78" s="43" t="s">
        <v>36</v>
      </c>
      <c r="E78" s="43"/>
      <c r="F78" s="26" t="s">
        <v>142</v>
      </c>
      <c r="G78" s="43" t="s">
        <v>39</v>
      </c>
      <c r="H78" s="43" t="s">
        <v>40</v>
      </c>
      <c r="I78" s="56" t="s">
        <v>63</v>
      </c>
      <c r="J78" s="61">
        <v>9</v>
      </c>
      <c r="K78" s="42"/>
      <c r="L78" s="42"/>
      <c r="M78" s="42" t="s">
        <v>63</v>
      </c>
      <c r="N78" s="56"/>
      <c r="O78" s="1"/>
      <c r="P78" s="1"/>
      <c r="Q78" s="1"/>
    </row>
    <row r="79" ht="24" spans="1:17">
      <c r="A79" s="67">
        <v>7</v>
      </c>
      <c r="B79" s="41">
        <v>3</v>
      </c>
      <c r="C79" s="41">
        <v>3</v>
      </c>
      <c r="D79" s="43" t="s">
        <v>36</v>
      </c>
      <c r="E79" s="43"/>
      <c r="F79" s="26" t="s">
        <v>143</v>
      </c>
      <c r="G79" s="43" t="s">
        <v>39</v>
      </c>
      <c r="H79" s="43" t="s">
        <v>40</v>
      </c>
      <c r="I79" s="56" t="s">
        <v>63</v>
      </c>
      <c r="J79" s="61">
        <v>9</v>
      </c>
      <c r="K79" s="42"/>
      <c r="L79" s="42"/>
      <c r="M79" s="42" t="s">
        <v>63</v>
      </c>
      <c r="N79" s="56"/>
      <c r="O79" s="1"/>
      <c r="P79" s="1"/>
      <c r="Q79" s="1"/>
    </row>
    <row r="80" ht="24" spans="1:17">
      <c r="A80" s="67">
        <v>7</v>
      </c>
      <c r="B80" s="41">
        <v>3</v>
      </c>
      <c r="C80" s="41">
        <v>3</v>
      </c>
      <c r="D80" s="43" t="s">
        <v>36</v>
      </c>
      <c r="E80" s="43"/>
      <c r="F80" s="26" t="s">
        <v>144</v>
      </c>
      <c r="G80" s="43" t="s">
        <v>39</v>
      </c>
      <c r="H80" s="43" t="s">
        <v>40</v>
      </c>
      <c r="I80" s="56" t="s">
        <v>47</v>
      </c>
      <c r="J80" s="61">
        <v>9</v>
      </c>
      <c r="K80" s="42"/>
      <c r="L80" s="42"/>
      <c r="M80" s="42" t="s">
        <v>47</v>
      </c>
      <c r="N80" s="56"/>
      <c r="O80" s="1"/>
      <c r="P80" s="1"/>
      <c r="Q80" s="1"/>
    </row>
    <row r="81" spans="1:17">
      <c r="A81" s="73" t="s">
        <v>145</v>
      </c>
      <c r="B81" s="74"/>
      <c r="C81" s="48"/>
      <c r="D81" s="75"/>
      <c r="E81" s="75"/>
      <c r="F81" s="76"/>
      <c r="G81" s="75"/>
      <c r="H81" s="75"/>
      <c r="I81" s="48">
        <v>14</v>
      </c>
      <c r="J81" s="77"/>
      <c r="K81" s="77"/>
      <c r="L81" s="77"/>
      <c r="M81" s="77" t="s">
        <v>146</v>
      </c>
      <c r="N81" s="77"/>
      <c r="O81" s="72"/>
      <c r="P81" s="1"/>
      <c r="Q81" s="1"/>
    </row>
    <row r="82" spans="1:17">
      <c r="A82" s="41"/>
      <c r="B82" s="41"/>
      <c r="C82" s="41"/>
      <c r="D82" s="68"/>
      <c r="E82" s="68"/>
      <c r="F82" s="23"/>
      <c r="G82" s="68"/>
      <c r="H82" s="68"/>
      <c r="I82" s="56"/>
      <c r="J82" s="42"/>
      <c r="K82" s="42"/>
      <c r="L82" s="42"/>
      <c r="M82" s="42"/>
      <c r="N82" s="56"/>
      <c r="O82" s="1"/>
      <c r="P82" s="1"/>
      <c r="Q82" s="1"/>
    </row>
  </sheetData>
  <mergeCells count="2">
    <mergeCell ref="A81:B81"/>
    <mergeCell ref="A1:Q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75"/>
  <sheetViews>
    <sheetView tabSelected="1" workbookViewId="0">
      <selection activeCell="D65" sqref="D65"/>
    </sheetView>
  </sheetViews>
  <sheetFormatPr defaultColWidth="9" defaultRowHeight="13.8"/>
  <cols>
    <col min="1" max="1" width="8.88888888888889" style="1"/>
    <col min="2" max="2" width="76" style="1" customWidth="1"/>
    <col min="3" max="3" width="22.2222222222222" style="1" customWidth="1"/>
    <col min="4" max="16384" width="8.88888888888889" style="1"/>
  </cols>
  <sheetData>
    <row r="1" spans="1:36">
      <c r="A1" s="2"/>
      <c r="B1" s="2" t="s">
        <v>147</v>
      </c>
      <c r="C1" s="3">
        <f ca="1">TODAY()</f>
        <v>43823</v>
      </c>
      <c r="D1" s="2"/>
      <c r="E1" s="4"/>
      <c r="F1" s="5" t="s">
        <v>148</v>
      </c>
      <c r="G1" s="5"/>
      <c r="H1" s="5">
        <f>'[1]SPRINT 1'!$H$25</f>
        <v>0</v>
      </c>
      <c r="I1" s="27" t="e">
        <f t="shared" ref="I1:AJ1" si="0">IF(H1&lt;=0,NA(),H1-($H$13/$C$16))</f>
        <v>#N/A</v>
      </c>
      <c r="J1" s="27" t="e">
        <f t="shared" si="0"/>
        <v>#N/A</v>
      </c>
      <c r="K1" s="27" t="e">
        <f t="shared" si="0"/>
        <v>#N/A</v>
      </c>
      <c r="L1" s="27" t="e">
        <f t="shared" si="0"/>
        <v>#N/A</v>
      </c>
      <c r="M1" s="27" t="e">
        <f t="shared" si="0"/>
        <v>#N/A</v>
      </c>
      <c r="N1" s="27" t="e">
        <f t="shared" si="0"/>
        <v>#N/A</v>
      </c>
      <c r="O1" s="27" t="e">
        <f t="shared" si="0"/>
        <v>#N/A</v>
      </c>
      <c r="P1" s="27" t="e">
        <f t="shared" si="0"/>
        <v>#N/A</v>
      </c>
      <c r="Q1" s="27" t="e">
        <f t="shared" si="0"/>
        <v>#N/A</v>
      </c>
      <c r="R1" s="27" t="e">
        <f t="shared" si="0"/>
        <v>#N/A</v>
      </c>
      <c r="S1" s="27" t="e">
        <f t="shared" si="0"/>
        <v>#N/A</v>
      </c>
      <c r="T1" s="27" t="e">
        <f t="shared" si="0"/>
        <v>#N/A</v>
      </c>
      <c r="U1" s="27" t="e">
        <f t="shared" si="0"/>
        <v>#N/A</v>
      </c>
      <c r="V1" s="27" t="e">
        <f t="shared" si="0"/>
        <v>#N/A</v>
      </c>
      <c r="W1" s="27" t="e">
        <f t="shared" si="0"/>
        <v>#N/A</v>
      </c>
      <c r="X1" s="27" t="e">
        <f t="shared" si="0"/>
        <v>#N/A</v>
      </c>
      <c r="Y1" s="27" t="e">
        <f t="shared" si="0"/>
        <v>#N/A</v>
      </c>
      <c r="Z1" s="27" t="e">
        <f t="shared" si="0"/>
        <v>#N/A</v>
      </c>
      <c r="AA1" s="27" t="e">
        <f t="shared" si="0"/>
        <v>#N/A</v>
      </c>
      <c r="AB1" s="27" t="e">
        <f t="shared" si="0"/>
        <v>#N/A</v>
      </c>
      <c r="AC1" s="27" t="e">
        <f t="shared" si="0"/>
        <v>#N/A</v>
      </c>
      <c r="AD1" s="27" t="e">
        <f t="shared" si="0"/>
        <v>#N/A</v>
      </c>
      <c r="AE1" s="27" t="e">
        <f t="shared" si="0"/>
        <v>#N/A</v>
      </c>
      <c r="AF1" s="27" t="e">
        <f t="shared" si="0"/>
        <v>#N/A</v>
      </c>
      <c r="AG1" s="27" t="e">
        <f t="shared" si="0"/>
        <v>#N/A</v>
      </c>
      <c r="AH1" s="27" t="e">
        <f t="shared" si="0"/>
        <v>#N/A</v>
      </c>
      <c r="AI1" s="27" t="e">
        <f t="shared" si="0"/>
        <v>#N/A</v>
      </c>
      <c r="AJ1" s="27" t="e">
        <f t="shared" si="0"/>
        <v>#N/A</v>
      </c>
    </row>
    <row r="2" spans="1:36">
      <c r="A2" s="2"/>
      <c r="B2" s="2" t="s">
        <v>149</v>
      </c>
      <c r="C2" s="6" t="str">
        <f ca="1">MID(CELL("filename",C2),FIND("]",CELL("filename"))+1,256)</f>
        <v>SPRINT</v>
      </c>
      <c r="D2" s="2"/>
      <c r="E2" s="7"/>
      <c r="F2" s="7"/>
      <c r="G2" s="8"/>
      <c r="H2" s="8"/>
      <c r="I2" s="28" t="e">
        <f t="shared" ref="I2:AJ2" si="1">IF(I3&lt;&gt;"",VLOOKUP(WEEKDAY(I3),DAYOFWEEK,2),"")</f>
        <v>#N/A</v>
      </c>
      <c r="J2" s="28" t="e">
        <f t="shared" si="1"/>
        <v>#N/A</v>
      </c>
      <c r="K2" s="28" t="e">
        <f t="shared" si="1"/>
        <v>#N/A</v>
      </c>
      <c r="L2" s="28" t="e">
        <f t="shared" si="1"/>
        <v>#N/A</v>
      </c>
      <c r="M2" s="28" t="e">
        <f t="shared" si="1"/>
        <v>#N/A</v>
      </c>
      <c r="N2" s="28" t="e">
        <f t="shared" si="1"/>
        <v>#N/A</v>
      </c>
      <c r="O2" s="28" t="e">
        <f t="shared" si="1"/>
        <v>#N/A</v>
      </c>
      <c r="P2" s="28" t="e">
        <f t="shared" si="1"/>
        <v>#N/A</v>
      </c>
      <c r="Q2" s="28" t="e">
        <f t="shared" si="1"/>
        <v>#N/A</v>
      </c>
      <c r="R2" s="28" t="e">
        <f t="shared" si="1"/>
        <v>#N/A</v>
      </c>
      <c r="S2" s="28" t="e">
        <f t="shared" si="1"/>
        <v>#N/A</v>
      </c>
      <c r="T2" s="28" t="e">
        <f t="shared" si="1"/>
        <v>#N/A</v>
      </c>
      <c r="U2" s="28" t="e">
        <f t="shared" si="1"/>
        <v>#N/A</v>
      </c>
      <c r="V2" s="28" t="e">
        <f t="shared" si="1"/>
        <v>#N/A</v>
      </c>
      <c r="W2" s="28" t="e">
        <f t="shared" si="1"/>
        <v>#N/A</v>
      </c>
      <c r="X2" s="28" t="e">
        <f t="shared" si="1"/>
        <v>#N/A</v>
      </c>
      <c r="Y2" s="28" t="e">
        <f t="shared" si="1"/>
        <v>#N/A</v>
      </c>
      <c r="Z2" s="28" t="e">
        <f t="shared" si="1"/>
        <v>#N/A</v>
      </c>
      <c r="AA2" s="28" t="e">
        <f t="shared" si="1"/>
        <v>#N/A</v>
      </c>
      <c r="AB2" s="28" t="e">
        <f t="shared" si="1"/>
        <v>#N/A</v>
      </c>
      <c r="AC2" s="28" t="e">
        <f t="shared" si="1"/>
        <v>#N/A</v>
      </c>
      <c r="AD2" s="28" t="e">
        <f t="shared" si="1"/>
        <v>#N/A</v>
      </c>
      <c r="AE2" s="28" t="e">
        <f t="shared" si="1"/>
        <v>#N/A</v>
      </c>
      <c r="AF2" s="28" t="e">
        <f t="shared" si="1"/>
        <v>#N/A</v>
      </c>
      <c r="AG2" s="28" t="e">
        <f t="shared" si="1"/>
        <v>#N/A</v>
      </c>
      <c r="AH2" s="28" t="e">
        <f t="shared" si="1"/>
        <v>#N/A</v>
      </c>
      <c r="AI2" s="28" t="e">
        <f t="shared" si="1"/>
        <v>#N/A</v>
      </c>
      <c r="AJ2" s="28" t="e">
        <f t="shared" si="1"/>
        <v>#N/A</v>
      </c>
    </row>
    <row r="3" ht="37.8" customHeight="1" spans="1:36">
      <c r="A3" s="2"/>
      <c r="B3" s="2" t="s">
        <v>150</v>
      </c>
      <c r="C3" s="6" t="e">
        <f>VLOOKUP($C$15,[1]SETUP!$A$2:$H$8,3)</f>
        <v>#N/A</v>
      </c>
      <c r="D3" s="9" t="s">
        <v>151</v>
      </c>
      <c r="E3" s="10"/>
      <c r="F3" s="11">
        <f>'[1]SPRINT 1'!$H$25</f>
        <v>0</v>
      </c>
      <c r="G3" s="12" t="s">
        <v>152</v>
      </c>
      <c r="H3" s="11">
        <f>'[1]SPRINT 1'!$G$25</f>
        <v>0</v>
      </c>
      <c r="I3" s="29" t="e">
        <f>VLOOKUP($C$15,[1]SETUP!$A$2:$H$8,2)</f>
        <v>#N/A</v>
      </c>
      <c r="J3" s="30" t="e">
        <f t="shared" ref="J3:AJ3" si="2">I3+1</f>
        <v>#N/A</v>
      </c>
      <c r="K3" s="30" t="e">
        <f t="shared" si="2"/>
        <v>#N/A</v>
      </c>
      <c r="L3" s="30" t="e">
        <f t="shared" si="2"/>
        <v>#N/A</v>
      </c>
      <c r="M3" s="30" t="e">
        <f t="shared" si="2"/>
        <v>#N/A</v>
      </c>
      <c r="N3" s="30" t="e">
        <f t="shared" si="2"/>
        <v>#N/A</v>
      </c>
      <c r="O3" s="30" t="e">
        <f t="shared" si="2"/>
        <v>#N/A</v>
      </c>
      <c r="P3" s="30" t="e">
        <f t="shared" si="2"/>
        <v>#N/A</v>
      </c>
      <c r="Q3" s="30" t="e">
        <f t="shared" si="2"/>
        <v>#N/A</v>
      </c>
      <c r="R3" s="30" t="e">
        <f t="shared" si="2"/>
        <v>#N/A</v>
      </c>
      <c r="S3" s="30" t="e">
        <f t="shared" si="2"/>
        <v>#N/A</v>
      </c>
      <c r="T3" s="30" t="e">
        <f t="shared" si="2"/>
        <v>#N/A</v>
      </c>
      <c r="U3" s="30" t="e">
        <f t="shared" si="2"/>
        <v>#N/A</v>
      </c>
      <c r="V3" s="30" t="e">
        <f t="shared" si="2"/>
        <v>#N/A</v>
      </c>
      <c r="W3" s="30" t="e">
        <f t="shared" si="2"/>
        <v>#N/A</v>
      </c>
      <c r="X3" s="30" t="e">
        <f t="shared" si="2"/>
        <v>#N/A</v>
      </c>
      <c r="Y3" s="30" t="e">
        <f t="shared" si="2"/>
        <v>#N/A</v>
      </c>
      <c r="Z3" s="30" t="e">
        <f t="shared" si="2"/>
        <v>#N/A</v>
      </c>
      <c r="AA3" s="30" t="e">
        <f t="shared" si="2"/>
        <v>#N/A</v>
      </c>
      <c r="AB3" s="30" t="e">
        <f t="shared" si="2"/>
        <v>#N/A</v>
      </c>
      <c r="AC3" s="30" t="e">
        <f t="shared" si="2"/>
        <v>#N/A</v>
      </c>
      <c r="AD3" s="30" t="e">
        <f t="shared" si="2"/>
        <v>#N/A</v>
      </c>
      <c r="AE3" s="30" t="e">
        <f t="shared" si="2"/>
        <v>#N/A</v>
      </c>
      <c r="AF3" s="30" t="e">
        <f t="shared" si="2"/>
        <v>#N/A</v>
      </c>
      <c r="AG3" s="30" t="e">
        <f t="shared" si="2"/>
        <v>#N/A</v>
      </c>
      <c r="AH3" s="30" t="e">
        <f t="shared" si="2"/>
        <v>#N/A</v>
      </c>
      <c r="AI3" s="30" t="e">
        <f t="shared" si="2"/>
        <v>#N/A</v>
      </c>
      <c r="AJ3" s="30" t="e">
        <f t="shared" si="2"/>
        <v>#N/A</v>
      </c>
    </row>
    <row r="4" ht="25.85" spans="1:36">
      <c r="A4" s="13" t="s">
        <v>153</v>
      </c>
      <c r="B4" s="13" t="s">
        <v>154</v>
      </c>
      <c r="C4" s="13" t="s">
        <v>155</v>
      </c>
      <c r="D4" s="13" t="s">
        <v>156</v>
      </c>
      <c r="E4" s="13" t="s">
        <v>157</v>
      </c>
      <c r="F4" s="14" t="s">
        <v>158</v>
      </c>
      <c r="G4" s="14" t="s">
        <v>159</v>
      </c>
      <c r="H4" s="15" t="s">
        <v>160</v>
      </c>
      <c r="I4" s="28" t="s">
        <v>47</v>
      </c>
      <c r="J4" s="28" t="s">
        <v>42</v>
      </c>
      <c r="K4" s="28" t="s">
        <v>161</v>
      </c>
      <c r="L4" s="28" t="s">
        <v>162</v>
      </c>
      <c r="M4" s="28" t="s">
        <v>163</v>
      </c>
      <c r="N4" s="28" t="s">
        <v>164</v>
      </c>
      <c r="O4" s="28" t="s">
        <v>165</v>
      </c>
      <c r="P4" s="28" t="s">
        <v>166</v>
      </c>
      <c r="Q4" s="28" t="s">
        <v>167</v>
      </c>
      <c r="R4" s="28" t="s">
        <v>168</v>
      </c>
      <c r="S4" s="28" t="s">
        <v>169</v>
      </c>
      <c r="T4" s="28" t="s">
        <v>170</v>
      </c>
      <c r="U4" s="28" t="s">
        <v>171</v>
      </c>
      <c r="V4" s="28" t="s">
        <v>172</v>
      </c>
      <c r="W4" s="28" t="s">
        <v>173</v>
      </c>
      <c r="X4" s="28" t="s">
        <v>174</v>
      </c>
      <c r="Y4" s="28" t="s">
        <v>175</v>
      </c>
      <c r="Z4" s="28" t="s">
        <v>176</v>
      </c>
      <c r="AA4" s="28" t="s">
        <v>177</v>
      </c>
      <c r="AB4" s="28" t="s">
        <v>178</v>
      </c>
      <c r="AC4" s="28" t="s">
        <v>179</v>
      </c>
      <c r="AD4" s="28" t="s">
        <v>180</v>
      </c>
      <c r="AE4" s="28" t="s">
        <v>181</v>
      </c>
      <c r="AF4" s="28" t="s">
        <v>182</v>
      </c>
      <c r="AG4" s="28" t="s">
        <v>183</v>
      </c>
      <c r="AH4" s="28" t="s">
        <v>184</v>
      </c>
      <c r="AI4" s="28" t="s">
        <v>185</v>
      </c>
      <c r="AJ4" s="28" t="s">
        <v>186</v>
      </c>
    </row>
    <row r="5" ht="19.2" customHeight="1" spans="1:36">
      <c r="A5" s="16"/>
      <c r="B5" s="17" t="s">
        <v>38</v>
      </c>
      <c r="C5" s="18" t="s">
        <v>187</v>
      </c>
      <c r="D5" s="19" t="s">
        <v>188</v>
      </c>
      <c r="E5" s="18" t="s">
        <v>189</v>
      </c>
      <c r="F5" s="20"/>
      <c r="G5" s="20"/>
      <c r="H5" s="2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row>
    <row r="6" ht="19.2" customHeight="1" spans="1:36">
      <c r="A6" s="16"/>
      <c r="B6" s="17"/>
      <c r="C6" s="18" t="s">
        <v>190</v>
      </c>
      <c r="D6" s="22" t="s">
        <v>191</v>
      </c>
      <c r="E6" s="18" t="s">
        <v>189</v>
      </c>
      <c r="F6" s="20"/>
      <c r="G6" s="20"/>
      <c r="H6" s="2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row>
    <row r="7" ht="24" spans="1:36">
      <c r="A7" s="16"/>
      <c r="B7" s="17" t="s">
        <v>45</v>
      </c>
      <c r="C7" s="22" t="s">
        <v>187</v>
      </c>
      <c r="D7" s="22" t="s">
        <v>188</v>
      </c>
      <c r="E7" s="18" t="s">
        <v>189</v>
      </c>
      <c r="F7" s="20"/>
      <c r="G7" s="20"/>
      <c r="H7" s="2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row>
    <row r="8" spans="1:36">
      <c r="A8" s="16"/>
      <c r="B8" s="17"/>
      <c r="C8" s="22" t="s">
        <v>190</v>
      </c>
      <c r="D8" s="22" t="s">
        <v>191</v>
      </c>
      <c r="E8" s="18" t="s">
        <v>189</v>
      </c>
      <c r="F8" s="20"/>
      <c r="G8" s="20"/>
      <c r="H8" s="2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row>
    <row r="9" ht="22.8" customHeight="1" spans="1:36">
      <c r="A9" s="16"/>
      <c r="B9" s="17" t="s">
        <v>51</v>
      </c>
      <c r="C9" s="18" t="s">
        <v>187</v>
      </c>
      <c r="D9" s="18" t="s">
        <v>188</v>
      </c>
      <c r="E9" s="18" t="s">
        <v>189</v>
      </c>
      <c r="F9" s="20"/>
      <c r="G9" s="20"/>
      <c r="H9" s="2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row>
    <row r="10" ht="22.8" customHeight="1" spans="1:36">
      <c r="A10" s="16"/>
      <c r="B10" s="17"/>
      <c r="C10" s="18" t="s">
        <v>192</v>
      </c>
      <c r="D10" s="18" t="s">
        <v>193</v>
      </c>
      <c r="E10" s="18" t="s">
        <v>189</v>
      </c>
      <c r="F10" s="20"/>
      <c r="G10" s="20"/>
      <c r="H10" s="2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row>
    <row r="11" ht="24" spans="1:36">
      <c r="A11" s="16"/>
      <c r="B11" s="17" t="s">
        <v>55</v>
      </c>
      <c r="C11" s="22" t="s">
        <v>194</v>
      </c>
      <c r="D11" s="22" t="s">
        <v>191</v>
      </c>
      <c r="E11" s="18" t="s">
        <v>189</v>
      </c>
      <c r="F11" s="20"/>
      <c r="G11" s="20"/>
      <c r="H11" s="2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row>
    <row r="12" spans="1:36">
      <c r="A12" s="16"/>
      <c r="B12" s="17"/>
      <c r="C12" s="22" t="s">
        <v>192</v>
      </c>
      <c r="D12" s="22" t="s">
        <v>191</v>
      </c>
      <c r="E12" s="18" t="s">
        <v>189</v>
      </c>
      <c r="F12" s="20"/>
      <c r="G12" s="20"/>
      <c r="H12" s="2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row>
    <row r="13" ht="24" spans="1:36">
      <c r="A13" s="16"/>
      <c r="B13" s="17" t="s">
        <v>57</v>
      </c>
      <c r="C13" s="18" t="s">
        <v>195</v>
      </c>
      <c r="D13" s="18" t="s">
        <v>196</v>
      </c>
      <c r="E13" s="18" t="s">
        <v>189</v>
      </c>
      <c r="F13" s="20"/>
      <c r="G13" s="20"/>
      <c r="H13" s="2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row>
    <row r="14" spans="1:36">
      <c r="A14" s="16"/>
      <c r="B14" s="17"/>
      <c r="C14" s="18" t="s">
        <v>190</v>
      </c>
      <c r="D14" s="18" t="s">
        <v>196</v>
      </c>
      <c r="E14" s="18" t="s">
        <v>189</v>
      </c>
      <c r="F14" s="20"/>
      <c r="G14" s="20"/>
      <c r="H14" s="2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row>
    <row r="15" ht="28.8" customHeight="1" spans="1:36">
      <c r="A15" s="16"/>
      <c r="B15" s="17" t="s">
        <v>61</v>
      </c>
      <c r="C15" s="18" t="s">
        <v>195</v>
      </c>
      <c r="D15" s="18" t="s">
        <v>196</v>
      </c>
      <c r="E15" s="18" t="s">
        <v>189</v>
      </c>
      <c r="F15" s="20"/>
      <c r="G15" s="20"/>
      <c r="H15" s="2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row>
    <row r="16" spans="1:36">
      <c r="A16" s="16"/>
      <c r="B16" s="23"/>
      <c r="C16" s="18" t="s">
        <v>190</v>
      </c>
      <c r="D16" s="18" t="s">
        <v>196</v>
      </c>
      <c r="E16" s="18" t="s">
        <v>189</v>
      </c>
      <c r="F16" s="20"/>
      <c r="G16" s="20"/>
      <c r="H16" s="2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row>
    <row r="17" spans="1:36">
      <c r="A17" s="16"/>
      <c r="B17" s="23" t="s">
        <v>67</v>
      </c>
      <c r="C17" s="18" t="s">
        <v>187</v>
      </c>
      <c r="D17" s="19" t="s">
        <v>188</v>
      </c>
      <c r="E17" s="18" t="s">
        <v>189</v>
      </c>
      <c r="F17" s="20"/>
      <c r="G17" s="20"/>
      <c r="H17" s="2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row>
    <row r="18" spans="1:36">
      <c r="A18" s="16"/>
      <c r="B18" s="23"/>
      <c r="C18" s="18" t="s">
        <v>197</v>
      </c>
      <c r="D18" s="19" t="s">
        <v>191</v>
      </c>
      <c r="E18" s="18" t="s">
        <v>189</v>
      </c>
      <c r="F18" s="20"/>
      <c r="G18" s="20"/>
      <c r="H18" s="2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row>
    <row r="19" spans="1:36">
      <c r="A19" s="16"/>
      <c r="B19" s="23" t="s">
        <v>70</v>
      </c>
      <c r="C19" s="24" t="s">
        <v>187</v>
      </c>
      <c r="D19" s="19" t="s">
        <v>188</v>
      </c>
      <c r="E19" s="18" t="s">
        <v>189</v>
      </c>
      <c r="F19" s="20"/>
      <c r="G19" s="20"/>
      <c r="H19" s="2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row>
    <row r="20" spans="1:36">
      <c r="A20" s="16"/>
      <c r="B20" s="23"/>
      <c r="C20" s="24" t="s">
        <v>197</v>
      </c>
      <c r="D20" s="19" t="s">
        <v>191</v>
      </c>
      <c r="E20" s="18" t="s">
        <v>189</v>
      </c>
      <c r="F20" s="20"/>
      <c r="G20" s="20"/>
      <c r="H20" s="2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1:36">
      <c r="A21" s="16"/>
      <c r="B21" s="23"/>
      <c r="C21" s="24" t="s">
        <v>198</v>
      </c>
      <c r="D21" s="19" t="s">
        <v>191</v>
      </c>
      <c r="E21" s="18" t="s">
        <v>189</v>
      </c>
      <c r="F21" s="20"/>
      <c r="G21" s="20"/>
      <c r="H21" s="2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1:5">
      <c r="A22" s="25"/>
      <c r="B22" s="23" t="s">
        <v>74</v>
      </c>
      <c r="C22" s="18" t="s">
        <v>192</v>
      </c>
      <c r="D22" s="22" t="s">
        <v>193</v>
      </c>
      <c r="E22" s="18" t="s">
        <v>189</v>
      </c>
    </row>
    <row r="23" spans="1:5">
      <c r="A23" s="25"/>
      <c r="B23" s="23"/>
      <c r="C23" s="18" t="s">
        <v>199</v>
      </c>
      <c r="D23" s="19" t="s">
        <v>200</v>
      </c>
      <c r="E23" s="18" t="s">
        <v>189</v>
      </c>
    </row>
    <row r="24" spans="1:5">
      <c r="A24" s="25"/>
      <c r="B24" s="23"/>
      <c r="C24" s="18" t="s">
        <v>201</v>
      </c>
      <c r="D24" s="19" t="s">
        <v>196</v>
      </c>
      <c r="E24" s="18" t="s">
        <v>189</v>
      </c>
    </row>
    <row r="25" spans="1:5">
      <c r="A25" s="25"/>
      <c r="B25" s="23"/>
      <c r="C25" s="18" t="s">
        <v>202</v>
      </c>
      <c r="D25" s="19" t="s">
        <v>191</v>
      </c>
      <c r="E25" s="18" t="s">
        <v>189</v>
      </c>
    </row>
    <row r="26" spans="1:5">
      <c r="A26" s="25"/>
      <c r="B26" s="23"/>
      <c r="C26" s="18" t="s">
        <v>203</v>
      </c>
      <c r="D26" s="19" t="s">
        <v>200</v>
      </c>
      <c r="E26" s="18" t="s">
        <v>189</v>
      </c>
    </row>
    <row r="27" ht="24" spans="1:5">
      <c r="A27" s="25"/>
      <c r="B27" s="23" t="s">
        <v>81</v>
      </c>
      <c r="C27" s="24" t="s">
        <v>192</v>
      </c>
      <c r="D27" s="19" t="s">
        <v>196</v>
      </c>
      <c r="E27" s="18" t="s">
        <v>189</v>
      </c>
    </row>
    <row r="28" spans="1:5">
      <c r="A28" s="25"/>
      <c r="B28" s="23"/>
      <c r="C28" s="24" t="s">
        <v>204</v>
      </c>
      <c r="D28" s="19" t="s">
        <v>200</v>
      </c>
      <c r="E28" s="18" t="s">
        <v>189</v>
      </c>
    </row>
    <row r="29" spans="1:5">
      <c r="A29" s="25"/>
      <c r="B29" s="23"/>
      <c r="C29" s="24" t="s">
        <v>205</v>
      </c>
      <c r="D29" s="19" t="s">
        <v>191</v>
      </c>
      <c r="E29" s="18" t="s">
        <v>189</v>
      </c>
    </row>
    <row r="30" ht="24" spans="1:5">
      <c r="A30" s="25"/>
      <c r="B30" s="23" t="s">
        <v>85</v>
      </c>
      <c r="C30" s="18" t="s">
        <v>206</v>
      </c>
      <c r="D30" s="19" t="s">
        <v>196</v>
      </c>
      <c r="E30" s="18" t="s">
        <v>189</v>
      </c>
    </row>
    <row r="31" spans="1:5">
      <c r="A31" s="25"/>
      <c r="B31" s="23"/>
      <c r="C31" s="18" t="s">
        <v>207</v>
      </c>
      <c r="D31" s="19" t="s">
        <v>200</v>
      </c>
      <c r="E31" s="18" t="s">
        <v>189</v>
      </c>
    </row>
    <row r="32" spans="1:5">
      <c r="A32" s="25"/>
      <c r="B32" s="23"/>
      <c r="C32" s="18" t="s">
        <v>208</v>
      </c>
      <c r="D32" s="19" t="s">
        <v>200</v>
      </c>
      <c r="E32" s="18" t="s">
        <v>189</v>
      </c>
    </row>
    <row r="33" ht="24" spans="1:5">
      <c r="A33" s="25"/>
      <c r="B33" s="23" t="s">
        <v>89</v>
      </c>
      <c r="C33" s="24" t="s">
        <v>192</v>
      </c>
      <c r="D33" s="19" t="s">
        <v>191</v>
      </c>
      <c r="E33" s="18" t="s">
        <v>189</v>
      </c>
    </row>
    <row r="34" spans="1:5">
      <c r="A34" s="25"/>
      <c r="B34" s="23"/>
      <c r="C34" s="24" t="s">
        <v>209</v>
      </c>
      <c r="D34" s="19" t="s">
        <v>188</v>
      </c>
      <c r="E34" s="18" t="s">
        <v>189</v>
      </c>
    </row>
    <row r="35" ht="24" spans="1:5">
      <c r="A35" s="25"/>
      <c r="B35" s="23" t="s">
        <v>91</v>
      </c>
      <c r="C35" s="18" t="s">
        <v>187</v>
      </c>
      <c r="D35" s="19" t="s">
        <v>188</v>
      </c>
      <c r="E35" s="18" t="s">
        <v>189</v>
      </c>
    </row>
    <row r="36" spans="1:5">
      <c r="A36" s="25"/>
      <c r="B36" s="23"/>
      <c r="C36" s="19" t="s">
        <v>210</v>
      </c>
      <c r="D36" s="19" t="s">
        <v>191</v>
      </c>
      <c r="E36" s="18" t="s">
        <v>189</v>
      </c>
    </row>
    <row r="37" spans="1:5">
      <c r="A37" s="25"/>
      <c r="B37" s="23"/>
      <c r="C37" s="19" t="s">
        <v>211</v>
      </c>
      <c r="D37" s="19" t="s">
        <v>200</v>
      </c>
      <c r="E37" s="18" t="s">
        <v>189</v>
      </c>
    </row>
    <row r="38" spans="1:5">
      <c r="A38" s="25"/>
      <c r="B38" s="23"/>
      <c r="C38" s="19" t="s">
        <v>212</v>
      </c>
      <c r="D38" s="19" t="s">
        <v>191</v>
      </c>
      <c r="E38" s="18" t="s">
        <v>189</v>
      </c>
    </row>
    <row r="39" spans="1:5">
      <c r="A39" s="25"/>
      <c r="B39" s="23"/>
      <c r="C39" s="19" t="s">
        <v>213</v>
      </c>
      <c r="D39" s="19" t="s">
        <v>191</v>
      </c>
      <c r="E39" s="18" t="s">
        <v>189</v>
      </c>
    </row>
    <row r="40" spans="1:5">
      <c r="A40" s="25"/>
      <c r="B40" s="23" t="s">
        <v>93</v>
      </c>
      <c r="C40" s="18" t="s">
        <v>187</v>
      </c>
      <c r="D40" s="19" t="s">
        <v>188</v>
      </c>
      <c r="E40" s="18" t="s">
        <v>189</v>
      </c>
    </row>
    <row r="41" spans="1:5">
      <c r="A41" s="25"/>
      <c r="B41" s="23"/>
      <c r="C41" s="19" t="s">
        <v>214</v>
      </c>
      <c r="D41" s="19" t="s">
        <v>200</v>
      </c>
      <c r="E41" s="18" t="s">
        <v>189</v>
      </c>
    </row>
    <row r="42" spans="1:5">
      <c r="A42" s="25"/>
      <c r="B42" s="23"/>
      <c r="C42" s="19" t="s">
        <v>215</v>
      </c>
      <c r="D42" s="19" t="s">
        <v>196</v>
      </c>
      <c r="E42" s="18" t="s">
        <v>189</v>
      </c>
    </row>
    <row r="43" ht="24" spans="1:5">
      <c r="A43" s="25"/>
      <c r="B43" s="23" t="s">
        <v>98</v>
      </c>
      <c r="C43" s="18" t="s">
        <v>187</v>
      </c>
      <c r="D43" s="19" t="s">
        <v>188</v>
      </c>
      <c r="E43" s="18" t="s">
        <v>189</v>
      </c>
    </row>
    <row r="44" spans="1:5">
      <c r="A44" s="25"/>
      <c r="B44" s="23"/>
      <c r="C44" s="19" t="s">
        <v>216</v>
      </c>
      <c r="D44" s="19" t="s">
        <v>200</v>
      </c>
      <c r="E44" s="18" t="s">
        <v>189</v>
      </c>
    </row>
    <row r="45" spans="1:5">
      <c r="A45" s="25"/>
      <c r="B45" s="23"/>
      <c r="C45" s="19" t="s">
        <v>215</v>
      </c>
      <c r="D45" s="19" t="s">
        <v>196</v>
      </c>
      <c r="E45" s="18" t="s">
        <v>189</v>
      </c>
    </row>
    <row r="46" ht="24" spans="1:5">
      <c r="A46" s="25"/>
      <c r="B46" s="23" t="s">
        <v>102</v>
      </c>
      <c r="C46" s="18" t="s">
        <v>187</v>
      </c>
      <c r="D46" s="19" t="s">
        <v>188</v>
      </c>
      <c r="E46" s="18" t="s">
        <v>189</v>
      </c>
    </row>
    <row r="47" spans="1:5">
      <c r="A47" s="25"/>
      <c r="B47" s="23"/>
      <c r="C47" s="19" t="s">
        <v>66</v>
      </c>
      <c r="D47" s="19" t="s">
        <v>191</v>
      </c>
      <c r="E47" s="18" t="s">
        <v>189</v>
      </c>
    </row>
    <row r="48" spans="1:5">
      <c r="A48" s="25"/>
      <c r="B48" s="23"/>
      <c r="C48" s="19" t="s">
        <v>215</v>
      </c>
      <c r="D48" s="19" t="s">
        <v>196</v>
      </c>
      <c r="E48" s="18" t="s">
        <v>189</v>
      </c>
    </row>
    <row r="49" spans="1:5">
      <c r="A49" s="25"/>
      <c r="B49" s="23" t="s">
        <v>104</v>
      </c>
      <c r="C49" s="18" t="s">
        <v>187</v>
      </c>
      <c r="D49" s="19" t="s">
        <v>188</v>
      </c>
      <c r="E49" s="18" t="s">
        <v>189</v>
      </c>
    </row>
    <row r="50" spans="1:5">
      <c r="A50" s="25"/>
      <c r="B50" s="23"/>
      <c r="C50" s="19" t="s">
        <v>210</v>
      </c>
      <c r="D50" s="19" t="s">
        <v>191</v>
      </c>
      <c r="E50" s="18" t="s">
        <v>189</v>
      </c>
    </row>
    <row r="51" spans="1:5">
      <c r="A51" s="25"/>
      <c r="B51" s="23"/>
      <c r="C51" s="19" t="s">
        <v>217</v>
      </c>
      <c r="D51" s="19" t="s">
        <v>188</v>
      </c>
      <c r="E51" s="18" t="s">
        <v>189</v>
      </c>
    </row>
    <row r="52" ht="24" spans="1:5">
      <c r="A52" s="25"/>
      <c r="B52" s="23" t="s">
        <v>114</v>
      </c>
      <c r="C52" s="18" t="s">
        <v>187</v>
      </c>
      <c r="D52" s="19" t="s">
        <v>188</v>
      </c>
      <c r="E52" s="18" t="s">
        <v>189</v>
      </c>
    </row>
    <row r="53" spans="1:5">
      <c r="A53" s="25"/>
      <c r="B53" s="25"/>
      <c r="C53" s="19" t="s">
        <v>197</v>
      </c>
      <c r="D53" s="19" t="s">
        <v>196</v>
      </c>
      <c r="E53" s="18" t="s">
        <v>189</v>
      </c>
    </row>
    <row r="54" spans="1:5">
      <c r="A54" s="25"/>
      <c r="B54" s="25"/>
      <c r="C54" s="19" t="s">
        <v>213</v>
      </c>
      <c r="D54" s="19" t="s">
        <v>191</v>
      </c>
      <c r="E54" s="18" t="s">
        <v>189</v>
      </c>
    </row>
    <row r="55" spans="1:5">
      <c r="A55" s="25"/>
      <c r="B55" s="26" t="s">
        <v>119</v>
      </c>
      <c r="C55" s="19" t="s">
        <v>210</v>
      </c>
      <c r="D55" s="19" t="s">
        <v>191</v>
      </c>
      <c r="E55" s="18" t="s">
        <v>189</v>
      </c>
    </row>
    <row r="56" spans="1:5">
      <c r="A56" s="25"/>
      <c r="B56" s="26"/>
      <c r="C56" s="18" t="s">
        <v>187</v>
      </c>
      <c r="D56" s="19" t="s">
        <v>188</v>
      </c>
      <c r="E56" s="18" t="s">
        <v>189</v>
      </c>
    </row>
    <row r="57" spans="1:5">
      <c r="A57" s="25"/>
      <c r="B57" s="26" t="s">
        <v>125</v>
      </c>
      <c r="C57" s="19" t="s">
        <v>192</v>
      </c>
      <c r="D57" s="19" t="s">
        <v>191</v>
      </c>
      <c r="E57" s="18" t="s">
        <v>189</v>
      </c>
    </row>
    <row r="58" spans="1:5">
      <c r="A58" s="25"/>
      <c r="B58" s="26"/>
      <c r="C58" s="19" t="s">
        <v>218</v>
      </c>
      <c r="D58" s="19" t="s">
        <v>191</v>
      </c>
      <c r="E58" s="18" t="s">
        <v>189</v>
      </c>
    </row>
    <row r="59" spans="1:5">
      <c r="A59" s="25"/>
      <c r="B59" s="26"/>
      <c r="C59" s="19" t="s">
        <v>219</v>
      </c>
      <c r="D59" s="19" t="s">
        <v>196</v>
      </c>
      <c r="E59" s="18" t="s">
        <v>189</v>
      </c>
    </row>
    <row r="60" spans="1:5">
      <c r="A60" s="25"/>
      <c r="B60" s="26"/>
      <c r="C60" s="18" t="s">
        <v>187</v>
      </c>
      <c r="D60" s="19" t="s">
        <v>188</v>
      </c>
      <c r="E60" s="18" t="s">
        <v>189</v>
      </c>
    </row>
    <row r="61" ht="24" spans="1:5">
      <c r="A61" s="25"/>
      <c r="B61" s="26" t="s">
        <v>129</v>
      </c>
      <c r="C61" s="19" t="s">
        <v>210</v>
      </c>
      <c r="D61" s="19" t="s">
        <v>200</v>
      </c>
      <c r="E61" s="18" t="s">
        <v>189</v>
      </c>
    </row>
    <row r="62" spans="1:7">
      <c r="A62" s="25"/>
      <c r="B62" s="26"/>
      <c r="C62" s="18" t="s">
        <v>187</v>
      </c>
      <c r="D62" s="19" t="s">
        <v>188</v>
      </c>
      <c r="E62" s="18" t="s">
        <v>189</v>
      </c>
      <c r="G62" s="1" t="s">
        <v>17</v>
      </c>
    </row>
    <row r="63" ht="24" spans="1:5">
      <c r="A63" s="25"/>
      <c r="B63" s="26" t="s">
        <v>133</v>
      </c>
      <c r="C63" s="19" t="s">
        <v>192</v>
      </c>
      <c r="D63" s="19" t="s">
        <v>191</v>
      </c>
      <c r="E63" s="18" t="s">
        <v>189</v>
      </c>
    </row>
    <row r="64" spans="1:5">
      <c r="A64" s="25"/>
      <c r="B64" s="26"/>
      <c r="C64" s="19" t="s">
        <v>220</v>
      </c>
      <c r="D64" s="19" t="s">
        <v>200</v>
      </c>
      <c r="E64" s="18" t="s">
        <v>189</v>
      </c>
    </row>
    <row r="65" spans="1:5">
      <c r="A65" s="25"/>
      <c r="B65" s="26"/>
      <c r="C65" s="19" t="s">
        <v>187</v>
      </c>
      <c r="D65" s="19" t="s">
        <v>188</v>
      </c>
      <c r="E65" s="18" t="s">
        <v>189</v>
      </c>
    </row>
    <row r="66" spans="1:5">
      <c r="A66" s="25"/>
      <c r="B66" s="26" t="s">
        <v>137</v>
      </c>
      <c r="C66" s="19" t="s">
        <v>210</v>
      </c>
      <c r="D66" s="19" t="s">
        <v>200</v>
      </c>
      <c r="E66" s="18" t="s">
        <v>189</v>
      </c>
    </row>
    <row r="67" spans="1:5">
      <c r="A67" s="25"/>
      <c r="B67" s="26"/>
      <c r="C67" s="18" t="s">
        <v>187</v>
      </c>
      <c r="D67" s="19" t="s">
        <v>188</v>
      </c>
      <c r="E67" s="18" t="s">
        <v>189</v>
      </c>
    </row>
    <row r="68" spans="1:5">
      <c r="A68" s="25"/>
      <c r="B68" s="26" t="s">
        <v>139</v>
      </c>
      <c r="C68" s="19" t="s">
        <v>192</v>
      </c>
      <c r="D68" s="19" t="s">
        <v>196</v>
      </c>
      <c r="E68" s="18" t="s">
        <v>189</v>
      </c>
    </row>
    <row r="69" spans="1:5">
      <c r="A69" s="25"/>
      <c r="B69" s="26"/>
      <c r="C69" s="19" t="s">
        <v>215</v>
      </c>
      <c r="D69" s="19" t="s">
        <v>200</v>
      </c>
      <c r="E69" s="18" t="s">
        <v>189</v>
      </c>
    </row>
    <row r="70" spans="1:5">
      <c r="A70" s="25"/>
      <c r="B70" s="26"/>
      <c r="C70" s="18" t="s">
        <v>187</v>
      </c>
      <c r="D70" s="19" t="s">
        <v>188</v>
      </c>
      <c r="E70" s="18" t="s">
        <v>189</v>
      </c>
    </row>
    <row r="71" spans="1:5">
      <c r="A71" s="25"/>
      <c r="B71" s="26" t="s">
        <v>141</v>
      </c>
      <c r="C71" s="19" t="s">
        <v>192</v>
      </c>
      <c r="D71" s="19" t="s">
        <v>191</v>
      </c>
      <c r="E71" s="18" t="s">
        <v>189</v>
      </c>
    </row>
    <row r="72" spans="1:5">
      <c r="A72" s="25"/>
      <c r="B72" s="25"/>
      <c r="C72" s="19" t="s">
        <v>220</v>
      </c>
      <c r="D72" s="19" t="s">
        <v>221</v>
      </c>
      <c r="E72" s="18" t="s">
        <v>189</v>
      </c>
    </row>
    <row r="73" spans="1:5">
      <c r="A73" s="25"/>
      <c r="B73" s="25"/>
      <c r="C73" s="18" t="s">
        <v>187</v>
      </c>
      <c r="D73" s="19" t="s">
        <v>188</v>
      </c>
      <c r="E73" s="18" t="s">
        <v>189</v>
      </c>
    </row>
    <row r="74" spans="1:5">
      <c r="A74" s="25"/>
      <c r="B74" s="25"/>
      <c r="C74" s="25"/>
      <c r="D74" s="25"/>
      <c r="E74" s="25"/>
    </row>
    <row r="75" spans="1:5">
      <c r="A75" s="25"/>
      <c r="B75" s="25"/>
      <c r="C75" s="25"/>
      <c r="D75" s="25"/>
      <c r="E75" s="25"/>
    </row>
  </sheetData>
  <mergeCells count="3">
    <mergeCell ref="F1:G1"/>
    <mergeCell ref="F2:H2"/>
    <mergeCell ref="D3:E3"/>
  </mergeCells>
  <conditionalFormatting sqref="D6">
    <cfRule type="expression" dxfId="0" priority="28">
      <formula>$E6="WITHDRAWN"</formula>
    </cfRule>
  </conditionalFormatting>
  <conditionalFormatting sqref="B15">
    <cfRule type="expression" dxfId="0" priority="72">
      <formula>$F19="WITHDRAWN"</formula>
    </cfRule>
    <cfRule type="expression" dxfId="0" priority="68">
      <formula>$G15="WITHDRAWN"</formula>
    </cfRule>
  </conditionalFormatting>
  <conditionalFormatting sqref="E15">
    <cfRule type="expression" dxfId="0" priority="71">
      <formula>$F16="WITHDRAWN"</formula>
    </cfRule>
  </conditionalFormatting>
  <conditionalFormatting sqref="D22">
    <cfRule type="expression" dxfId="0" priority="27">
      <formula>$E22="WITHDRAWN"</formula>
    </cfRule>
  </conditionalFormatting>
  <conditionalFormatting sqref="C35">
    <cfRule type="expression" dxfId="0" priority="24">
      <formula>$E35="WITHDRAWN"</formula>
    </cfRule>
    <cfRule type="expression" dxfId="0" priority="23">
      <formula>$F35="WITHDRAWN"</formula>
    </cfRule>
  </conditionalFormatting>
  <conditionalFormatting sqref="C40">
    <cfRule type="expression" dxfId="0" priority="22">
      <formula>$E40="WITHDRAWN"</formula>
    </cfRule>
    <cfRule type="expression" dxfId="0" priority="21">
      <formula>$F40="WITHDRAWN"</formula>
    </cfRule>
  </conditionalFormatting>
  <conditionalFormatting sqref="C43">
    <cfRule type="expression" dxfId="0" priority="26">
      <formula>$E43="WITHDRAWN"</formula>
    </cfRule>
    <cfRule type="expression" dxfId="0" priority="25">
      <formula>$F43="WITHDRAWN"</formula>
    </cfRule>
  </conditionalFormatting>
  <conditionalFormatting sqref="C46">
    <cfRule type="expression" dxfId="0" priority="20">
      <formula>$E46="WITHDRAWN"</formula>
    </cfRule>
    <cfRule type="expression" dxfId="0" priority="19">
      <formula>$F46="WITHDRAWN"</formula>
    </cfRule>
  </conditionalFormatting>
  <conditionalFormatting sqref="C49">
    <cfRule type="expression" dxfId="0" priority="18">
      <formula>$E49="WITHDRAWN"</formula>
    </cfRule>
    <cfRule type="expression" dxfId="0" priority="17">
      <formula>$F49="WITHDRAWN"</formula>
    </cfRule>
  </conditionalFormatting>
  <conditionalFormatting sqref="C52">
    <cfRule type="expression" dxfId="0" priority="16">
      <formula>$E52="WITHDRAWN"</formula>
    </cfRule>
    <cfRule type="expression" dxfId="0" priority="15">
      <formula>$F52="WITHDRAWN"</formula>
    </cfRule>
  </conditionalFormatting>
  <conditionalFormatting sqref="E55">
    <cfRule type="cellIs" dxfId="1" priority="62" operator="equal">
      <formula>"Not Done"</formula>
    </cfRule>
    <cfRule type="expression" dxfId="0" priority="63">
      <formula>$E55="WITHDRAWN"</formula>
    </cfRule>
    <cfRule type="expression" dxfId="0" priority="61">
      <formula>$E55="WITHDRAWN"</formula>
    </cfRule>
    <cfRule type="expression" dxfId="0" priority="60">
      <formula>$F55="WITHDRAWN"</formula>
    </cfRule>
    <cfRule type="expression" dxfId="0" priority="59">
      <formula>#REF!="WITHDRAWN"</formula>
    </cfRule>
  </conditionalFormatting>
  <conditionalFormatting sqref="C56">
    <cfRule type="expression" dxfId="0" priority="14">
      <formula>$E56="WITHDRAWN"</formula>
    </cfRule>
    <cfRule type="expression" dxfId="0" priority="13">
      <formula>$F56="WITHDRAWN"</formula>
    </cfRule>
  </conditionalFormatting>
  <conditionalFormatting sqref="E58">
    <cfRule type="expression" dxfId="0" priority="81">
      <formula>#REF!="WITHDRAWN"</formula>
    </cfRule>
    <cfRule type="expression" dxfId="0" priority="82">
      <formula>$F57="WITHDRAWN"</formula>
    </cfRule>
    <cfRule type="expression" dxfId="0" priority="83">
      <formula>$E58="WITHDRAWN"</formula>
    </cfRule>
    <cfRule type="cellIs" dxfId="1" priority="84" operator="equal">
      <formula>"Not Done"</formula>
    </cfRule>
    <cfRule type="expression" dxfId="0" priority="85">
      <formula>$E58="WITHDRAWN"</formula>
    </cfRule>
  </conditionalFormatting>
  <conditionalFormatting sqref="C60">
    <cfRule type="expression" dxfId="0" priority="12">
      <formula>$E60="WITHDRAWN"</formula>
    </cfRule>
    <cfRule type="expression" dxfId="0" priority="11">
      <formula>$F60="WITHDRAWN"</formula>
    </cfRule>
  </conditionalFormatting>
  <conditionalFormatting sqref="C62">
    <cfRule type="expression" dxfId="0" priority="9">
      <formula>$F62="WITHDRAWN"</formula>
    </cfRule>
    <cfRule type="expression" dxfId="0" priority="10">
      <formula>$E62="WITHDRAWN"</formula>
    </cfRule>
  </conditionalFormatting>
  <conditionalFormatting sqref="C67">
    <cfRule type="expression" dxfId="0" priority="5">
      <formula>$F67="WITHDRAWN"</formula>
    </cfRule>
    <cfRule type="expression" dxfId="0" priority="6">
      <formula>$E67="WITHDRAWN"</formula>
    </cfRule>
  </conditionalFormatting>
  <conditionalFormatting sqref="C70">
    <cfRule type="expression" dxfId="0" priority="3">
      <formula>$F70="WITHDRAWN"</formula>
    </cfRule>
    <cfRule type="expression" dxfId="0" priority="4">
      <formula>$E70="WITHDRAWN"</formula>
    </cfRule>
  </conditionalFormatting>
  <conditionalFormatting sqref="E71">
    <cfRule type="expression" dxfId="0" priority="44">
      <formula>#REF!="WITHDRAWN"</formula>
    </cfRule>
    <cfRule type="expression" dxfId="0" priority="45">
      <formula>$F71="WITHDRAWN"</formula>
    </cfRule>
    <cfRule type="expression" dxfId="0" priority="46">
      <formula>$E71="WITHDRAWN"</formula>
    </cfRule>
    <cfRule type="cellIs" dxfId="1" priority="47" operator="equal">
      <formula>"Not Done"</formula>
    </cfRule>
    <cfRule type="expression" dxfId="0" priority="48">
      <formula>$E71="WITHDRAWN"</formula>
    </cfRule>
  </conditionalFormatting>
  <conditionalFormatting sqref="E72">
    <cfRule type="expression" dxfId="0" priority="34">
      <formula>#REF!="WITHDRAWN"</formula>
    </cfRule>
    <cfRule type="expression" dxfId="0" priority="35">
      <formula>$F72="WITHDRAWN"</formula>
    </cfRule>
    <cfRule type="expression" dxfId="0" priority="36">
      <formula>$E72="WITHDRAWN"</formula>
    </cfRule>
    <cfRule type="cellIs" dxfId="1" priority="37" operator="equal">
      <formula>"Not Done"</formula>
    </cfRule>
    <cfRule type="expression" dxfId="0" priority="38">
      <formula>$E72="WITHDRAWN"</formula>
    </cfRule>
  </conditionalFormatting>
  <conditionalFormatting sqref="C73">
    <cfRule type="expression" dxfId="0" priority="1">
      <formula>$F73="WITHDRAWN"</formula>
    </cfRule>
    <cfRule type="expression" dxfId="0" priority="2">
      <formula>$E73="WITHDRAWN"</formula>
    </cfRule>
  </conditionalFormatting>
  <conditionalFormatting sqref="E73">
    <cfRule type="expression" dxfId="0" priority="29">
      <formula>#REF!="WITHDRAWN"</formula>
    </cfRule>
    <cfRule type="expression" dxfId="0" priority="30">
      <formula>$F73="WITHDRAWN"</formula>
    </cfRule>
    <cfRule type="expression" dxfId="0" priority="31">
      <formula>$E73="WITHDRAWN"</formula>
    </cfRule>
    <cfRule type="cellIs" dxfId="1" priority="32" operator="equal">
      <formula>"Not Done"</formula>
    </cfRule>
    <cfRule type="expression" dxfId="0" priority="33">
      <formula>$E73="WITHDRAWN"</formula>
    </cfRule>
  </conditionalFormatting>
  <conditionalFormatting sqref="B5:B8">
    <cfRule type="expression" dxfId="0" priority="75">
      <formula>$E5="WITHDRAWN"</formula>
    </cfRule>
  </conditionalFormatting>
  <conditionalFormatting sqref="B5:B6">
    <cfRule type="expression" dxfId="0" priority="69">
      <formula>$G5="WITHDRAWN"</formula>
    </cfRule>
  </conditionalFormatting>
  <conditionalFormatting sqref="C19:C21">
    <cfRule type="expression" dxfId="0" priority="65">
      <formula>$E19="WITHDRAWN"</formula>
    </cfRule>
    <cfRule type="expression" dxfId="0" priority="67">
      <formula>$E19="WITHDRAWN"</formula>
    </cfRule>
  </conditionalFormatting>
  <conditionalFormatting sqref="E5:E54">
    <cfRule type="cellIs" dxfId="1" priority="79" operator="equal">
      <formula>"Not Done"</formula>
    </cfRule>
    <cfRule type="expression" dxfId="0" priority="80">
      <formula>$E5="WITHDRAWN"</formula>
    </cfRule>
  </conditionalFormatting>
  <conditionalFormatting sqref="E16:E54">
    <cfRule type="expression" dxfId="0" priority="70">
      <formula>#REF!="WITHDRAWN"</formula>
    </cfRule>
  </conditionalFormatting>
  <conditionalFormatting sqref="E69:E70">
    <cfRule type="expression" dxfId="0" priority="39">
      <formula>#REF!="WITHDRAWN"</formula>
    </cfRule>
    <cfRule type="expression" dxfId="0" priority="40">
      <formula>$F69="WITHDRAWN"</formula>
    </cfRule>
    <cfRule type="expression" dxfId="0" priority="41">
      <formula>$E69="WITHDRAWN"</formula>
    </cfRule>
    <cfRule type="cellIs" dxfId="1" priority="42" operator="equal">
      <formula>"Not Done"</formula>
    </cfRule>
    <cfRule type="expression" dxfId="0" priority="43">
      <formula>$E69="WITHDRAWN"</formula>
    </cfRule>
  </conditionalFormatting>
  <conditionalFormatting sqref="B5:B8 A5:A21 B11:B16 C5:C6 E5:AJ6 C7:AJ16 F17:AJ21 E17:E54">
    <cfRule type="expression" dxfId="0" priority="78">
      <formula>$E5="WITHDRAWN"</formula>
    </cfRule>
  </conditionalFormatting>
  <conditionalFormatting sqref="C5:C10 B5:B8 B11:D16 E5:E54">
    <cfRule type="expression" dxfId="0" priority="73">
      <formula>$F5="WITHDRAWN"</formula>
    </cfRule>
  </conditionalFormatting>
  <conditionalFormatting sqref="B17:C30 C31:C34 B31:B32">
    <cfRule type="expression" dxfId="0" priority="66">
      <formula>$E17="WITHDRAWN"</formula>
    </cfRule>
  </conditionalFormatting>
  <conditionalFormatting sqref="B17:C32 C33:C34">
    <cfRule type="expression" dxfId="0" priority="64">
      <formula>$F17="WITHDRAWN"</formula>
    </cfRule>
  </conditionalFormatting>
  <conditionalFormatting sqref="E56:E57 E59:E68">
    <cfRule type="expression" dxfId="0" priority="49">
      <formula>#REF!="WITHDRAWN"</formula>
    </cfRule>
    <cfRule type="expression" dxfId="0" priority="50">
      <formula>$F56="WITHDRAWN"</formula>
    </cfRule>
    <cfRule type="expression" dxfId="0" priority="51">
      <formula>$E56="WITHDRAWN"</formula>
    </cfRule>
    <cfRule type="cellIs" dxfId="1" priority="52" operator="equal">
      <formula>"Not Done"</formula>
    </cfRule>
    <cfRule type="expression" dxfId="0" priority="53">
      <formula>$E56="WITHDRAWN"</formula>
    </cfRule>
  </conditionalFormatting>
  <dataValidations count="3">
    <dataValidation type="list" allowBlank="1" showInputMessage="1" showErrorMessage="1" sqref="D5 D6 D22 D7:D16">
      <formula1>People</formula1>
    </dataValidation>
    <dataValidation type="list" allowBlank="1" showInputMessage="1" showErrorMessage="1" sqref="E58 E62 E5:E55 E56:E57 E59:E61 E63:E64 E65:E73">
      <formula1>PBStatus</formula1>
    </dataValidation>
    <dataValidation type="list" allowBlank="1" showInputMessage="1" showErrorMessage="1" sqref="A5:A21">
      <formula1>ReferenceID</formula1>
    </dataValidation>
  </dataValidation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User Model</vt:lpstr>
      <vt:lpstr>PROJECT BACKLOG</vt:lpstr>
      <vt:lpstr>SPRINT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HRQ</dc:creator>
  <cp:lastModifiedBy>user</cp:lastModifiedBy>
  <dcterms:created xsi:type="dcterms:W3CDTF">2019-11-28T09:11:00Z</dcterms:created>
  <dcterms:modified xsi:type="dcterms:W3CDTF">2019-12-24T11:14:46Z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