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/Users/zmx/Downloads/"/>
    </mc:Choice>
  </mc:AlternateContent>
  <xr:revisionPtr revIDLastSave="0" documentId="13_ncr:1_{635FAEE7-43D4-B542-936B-B74E161392C2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tring_reduction_results_202403" sheetId="9" r:id="rId1"/>
    <sheet name="string_locality" sheetId="10" r:id="rId2"/>
    <sheet name="string_reduction_benchmark" sheetId="11" r:id="rId3"/>
    <sheet name="compiler_bug_res_oct_2022" sheetId="17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501" i="17" l="1"/>
  <c r="AQ501" i="17"/>
  <c r="AP501" i="17"/>
  <c r="AM501" i="17"/>
  <c r="AK501" i="17"/>
  <c r="AJ501" i="17"/>
  <c r="AI501" i="17"/>
  <c r="AF501" i="17"/>
  <c r="AD501" i="17"/>
  <c r="AC501" i="17"/>
  <c r="AB501" i="17"/>
  <c r="Y501" i="17"/>
  <c r="W501" i="17"/>
  <c r="V501" i="17"/>
  <c r="U501" i="17"/>
  <c r="R501" i="17"/>
  <c r="P501" i="17"/>
  <c r="O501" i="17"/>
  <c r="N501" i="17"/>
  <c r="M501" i="17"/>
  <c r="K501" i="17"/>
  <c r="I501" i="17"/>
  <c r="H501" i="17"/>
  <c r="G501" i="17"/>
  <c r="D501" i="17"/>
  <c r="AR500" i="17"/>
  <c r="AQ500" i="17"/>
  <c r="AP500" i="17"/>
  <c r="AM500" i="17"/>
  <c r="AO500" i="17" s="1"/>
  <c r="AK500" i="17"/>
  <c r="AJ500" i="17"/>
  <c r="AI500" i="17"/>
  <c r="AH500" i="17"/>
  <c r="AF500" i="17"/>
  <c r="AD500" i="17"/>
  <c r="AC500" i="17"/>
  <c r="AB500" i="17"/>
  <c r="Y500" i="17"/>
  <c r="AA500" i="17" s="1"/>
  <c r="W500" i="17"/>
  <c r="V500" i="17"/>
  <c r="U500" i="17"/>
  <c r="R500" i="17"/>
  <c r="T500" i="17" s="1"/>
  <c r="P500" i="17"/>
  <c r="O500" i="17"/>
  <c r="N500" i="17"/>
  <c r="M500" i="17"/>
  <c r="K500" i="17"/>
  <c r="I500" i="17"/>
  <c r="H500" i="17"/>
  <c r="G500" i="17"/>
  <c r="F500" i="17"/>
  <c r="D500" i="17"/>
  <c r="AO499" i="17"/>
  <c r="AH499" i="17"/>
  <c r="AA499" i="17"/>
  <c r="Z499" i="17"/>
  <c r="T499" i="17"/>
  <c r="S499" i="17"/>
  <c r="M499" i="17"/>
  <c r="F499" i="17"/>
  <c r="E499" i="17"/>
  <c r="AO498" i="17"/>
  <c r="AH498" i="17"/>
  <c r="AA498" i="17"/>
  <c r="Z498" i="17"/>
  <c r="T498" i="17"/>
  <c r="S498" i="17"/>
  <c r="M498" i="17"/>
  <c r="F498" i="17"/>
  <c r="E498" i="17"/>
  <c r="AO497" i="17"/>
  <c r="AH497" i="17"/>
  <c r="AA497" i="17"/>
  <c r="Z497" i="17"/>
  <c r="T497" i="17"/>
  <c r="S497" i="17"/>
  <c r="M497" i="17"/>
  <c r="F497" i="17"/>
  <c r="E497" i="17"/>
  <c r="AO496" i="17"/>
  <c r="AH496" i="17"/>
  <c r="AA496" i="17"/>
  <c r="Z496" i="17"/>
  <c r="T496" i="17"/>
  <c r="S496" i="17"/>
  <c r="M496" i="17"/>
  <c r="F496" i="17"/>
  <c r="E496" i="17"/>
  <c r="AO495" i="17"/>
  <c r="AH495" i="17"/>
  <c r="AA495" i="17"/>
  <c r="Z495" i="17"/>
  <c r="T495" i="17"/>
  <c r="S495" i="17"/>
  <c r="M495" i="17"/>
  <c r="F495" i="17"/>
  <c r="E495" i="17"/>
  <c r="AO494" i="17"/>
  <c r="AH494" i="17"/>
  <c r="AA494" i="17"/>
  <c r="Z494" i="17"/>
  <c r="T494" i="17"/>
  <c r="S494" i="17"/>
  <c r="M494" i="17"/>
  <c r="F494" i="17"/>
  <c r="E494" i="17"/>
  <c r="AO493" i="17"/>
  <c r="AH493" i="17"/>
  <c r="AA493" i="17"/>
  <c r="Z493" i="17"/>
  <c r="T493" i="17"/>
  <c r="S493" i="17"/>
  <c r="M493" i="17"/>
  <c r="F493" i="17"/>
  <c r="E493" i="17"/>
  <c r="AO492" i="17"/>
  <c r="AH492" i="17"/>
  <c r="AA492" i="17"/>
  <c r="Z492" i="17"/>
  <c r="T492" i="17"/>
  <c r="S492" i="17"/>
  <c r="M492" i="17"/>
  <c r="F492" i="17"/>
  <c r="E492" i="17"/>
  <c r="AO491" i="17"/>
  <c r="AH491" i="17"/>
  <c r="AA491" i="17"/>
  <c r="Z491" i="17"/>
  <c r="T491" i="17"/>
  <c r="S491" i="17"/>
  <c r="M491" i="17"/>
  <c r="F491" i="17"/>
  <c r="E491" i="17"/>
  <c r="AO490" i="17"/>
  <c r="AH490" i="17"/>
  <c r="AA490" i="17"/>
  <c r="Z490" i="17"/>
  <c r="T490" i="17"/>
  <c r="S490" i="17"/>
  <c r="M490" i="17"/>
  <c r="F490" i="17"/>
  <c r="E490" i="17"/>
  <c r="AO489" i="17"/>
  <c r="AH489" i="17"/>
  <c r="AA489" i="17"/>
  <c r="Z489" i="17"/>
  <c r="T489" i="17"/>
  <c r="S489" i="17"/>
  <c r="M489" i="17"/>
  <c r="F489" i="17"/>
  <c r="E489" i="17"/>
  <c r="AO488" i="17"/>
  <c r="AH488" i="17"/>
  <c r="AA488" i="17"/>
  <c r="Z488" i="17"/>
  <c r="T488" i="17"/>
  <c r="S488" i="17"/>
  <c r="M488" i="17"/>
  <c r="F488" i="17"/>
  <c r="E488" i="17"/>
  <c r="AO487" i="17"/>
  <c r="AH487" i="17"/>
  <c r="AA487" i="17"/>
  <c r="Z487" i="17"/>
  <c r="T487" i="17"/>
  <c r="S487" i="17"/>
  <c r="M487" i="17"/>
  <c r="F487" i="17"/>
  <c r="E487" i="17"/>
  <c r="AO486" i="17"/>
  <c r="AH486" i="17"/>
  <c r="AA486" i="17"/>
  <c r="Z486" i="17"/>
  <c r="T486" i="17"/>
  <c r="S486" i="17"/>
  <c r="M486" i="17"/>
  <c r="F486" i="17"/>
  <c r="E486" i="17"/>
  <c r="AO485" i="17"/>
  <c r="AH485" i="17"/>
  <c r="AA485" i="17"/>
  <c r="Z485" i="17"/>
  <c r="T485" i="17"/>
  <c r="S485" i="17"/>
  <c r="M485" i="17"/>
  <c r="F485" i="17"/>
  <c r="E485" i="17"/>
  <c r="AO484" i="17"/>
  <c r="AH484" i="17"/>
  <c r="AA484" i="17"/>
  <c r="Z484" i="17"/>
  <c r="T484" i="17"/>
  <c r="S484" i="17"/>
  <c r="M484" i="17"/>
  <c r="F484" i="17"/>
  <c r="E484" i="17"/>
  <c r="AO483" i="17"/>
  <c r="AH483" i="17"/>
  <c r="AA483" i="17"/>
  <c r="Z483" i="17"/>
  <c r="T483" i="17"/>
  <c r="S483" i="17"/>
  <c r="M483" i="17"/>
  <c r="F483" i="17"/>
  <c r="E483" i="17"/>
  <c r="AO482" i="17"/>
  <c r="AH482" i="17"/>
  <c r="AA482" i="17"/>
  <c r="Z482" i="17"/>
  <c r="T482" i="17"/>
  <c r="S482" i="17"/>
  <c r="M482" i="17"/>
  <c r="F482" i="17"/>
  <c r="E482" i="17"/>
  <c r="AO481" i="17"/>
  <c r="AH481" i="17"/>
  <c r="AA481" i="17"/>
  <c r="Z481" i="17"/>
  <c r="T481" i="17"/>
  <c r="S481" i="17"/>
  <c r="M481" i="17"/>
  <c r="F481" i="17"/>
  <c r="E481" i="17"/>
  <c r="AO480" i="17"/>
  <c r="AO501" i="17" s="1"/>
  <c r="AH480" i="17"/>
  <c r="AH501" i="17" s="1"/>
  <c r="AA480" i="17"/>
  <c r="AA501" i="17" s="1"/>
  <c r="Z480" i="17"/>
  <c r="T480" i="17"/>
  <c r="T501" i="17" s="1"/>
  <c r="S480" i="17"/>
  <c r="M480" i="17"/>
  <c r="F480" i="17"/>
  <c r="F501" i="17" s="1"/>
  <c r="E480" i="17"/>
  <c r="AK474" i="17"/>
  <c r="AJ474" i="17"/>
  <c r="AI474" i="17"/>
  <c r="AF474" i="17"/>
  <c r="AD474" i="17"/>
  <c r="AC474" i="17"/>
  <c r="AB474" i="17"/>
  <c r="Y474" i="17"/>
  <c r="W474" i="17"/>
  <c r="V474" i="17"/>
  <c r="U474" i="17"/>
  <c r="R474" i="17"/>
  <c r="P474" i="17"/>
  <c r="O474" i="17"/>
  <c r="N474" i="17"/>
  <c r="K474" i="17"/>
  <c r="I474" i="17"/>
  <c r="H474" i="17"/>
  <c r="G474" i="17"/>
  <c r="D474" i="17"/>
  <c r="AK473" i="17"/>
  <c r="AJ473" i="17"/>
  <c r="AI473" i="17"/>
  <c r="AH473" i="17"/>
  <c r="AF473" i="17"/>
  <c r="AD473" i="17"/>
  <c r="AC473" i="17"/>
  <c r="AB473" i="17"/>
  <c r="Y473" i="17"/>
  <c r="AA473" i="17" s="1"/>
  <c r="W473" i="17"/>
  <c r="V473" i="17"/>
  <c r="U473" i="17"/>
  <c r="T473" i="17"/>
  <c r="R473" i="17"/>
  <c r="P473" i="17"/>
  <c r="O473" i="17"/>
  <c r="N473" i="17"/>
  <c r="K473" i="17"/>
  <c r="M473" i="17" s="1"/>
  <c r="I473" i="17"/>
  <c r="H473" i="17"/>
  <c r="G473" i="17"/>
  <c r="D473" i="17"/>
  <c r="F473" i="17" s="1"/>
  <c r="AH472" i="17"/>
  <c r="AA472" i="17"/>
  <c r="Z472" i="17"/>
  <c r="T472" i="17"/>
  <c r="M472" i="17"/>
  <c r="L472" i="17"/>
  <c r="F472" i="17"/>
  <c r="AH471" i="17"/>
  <c r="AA471" i="17"/>
  <c r="Z471" i="17"/>
  <c r="T471" i="17"/>
  <c r="M471" i="17"/>
  <c r="L471" i="17"/>
  <c r="F471" i="17"/>
  <c r="AH470" i="17"/>
  <c r="AA470" i="17"/>
  <c r="Z470" i="17"/>
  <c r="T470" i="17"/>
  <c r="M470" i="17"/>
  <c r="L470" i="17"/>
  <c r="F470" i="17"/>
  <c r="AH469" i="17"/>
  <c r="AA469" i="17"/>
  <c r="Z469" i="17"/>
  <c r="T469" i="17"/>
  <c r="M469" i="17"/>
  <c r="L469" i="17"/>
  <c r="F469" i="17"/>
  <c r="AH468" i="17"/>
  <c r="AA468" i="17"/>
  <c r="Z468" i="17"/>
  <c r="T468" i="17"/>
  <c r="M468" i="17"/>
  <c r="L468" i="17"/>
  <c r="F468" i="17"/>
  <c r="AH467" i="17"/>
  <c r="AA467" i="17"/>
  <c r="Z467" i="17"/>
  <c r="T467" i="17"/>
  <c r="M467" i="17"/>
  <c r="L467" i="17"/>
  <c r="F467" i="17"/>
  <c r="AH466" i="17"/>
  <c r="AA466" i="17"/>
  <c r="Z466" i="17"/>
  <c r="T466" i="17"/>
  <c r="M466" i="17"/>
  <c r="L466" i="17"/>
  <c r="F466" i="17"/>
  <c r="AH465" i="17"/>
  <c r="AA465" i="17"/>
  <c r="Z465" i="17"/>
  <c r="T465" i="17"/>
  <c r="M465" i="17"/>
  <c r="L465" i="17"/>
  <c r="F465" i="17"/>
  <c r="AH464" i="17"/>
  <c r="AA464" i="17"/>
  <c r="Z464" i="17"/>
  <c r="T464" i="17"/>
  <c r="M464" i="17"/>
  <c r="L464" i="17"/>
  <c r="F464" i="17"/>
  <c r="AH463" i="17"/>
  <c r="AA463" i="17"/>
  <c r="Z463" i="17"/>
  <c r="T463" i="17"/>
  <c r="M463" i="17"/>
  <c r="L463" i="17"/>
  <c r="F463" i="17"/>
  <c r="AH462" i="17"/>
  <c r="AA462" i="17"/>
  <c r="Z462" i="17"/>
  <c r="T462" i="17"/>
  <c r="M462" i="17"/>
  <c r="L462" i="17"/>
  <c r="F462" i="17"/>
  <c r="AH461" i="17"/>
  <c r="AA461" i="17"/>
  <c r="Z461" i="17"/>
  <c r="T461" i="17"/>
  <c r="M461" i="17"/>
  <c r="L461" i="17"/>
  <c r="F461" i="17"/>
  <c r="AH460" i="17"/>
  <c r="AA460" i="17"/>
  <c r="Z460" i="17"/>
  <c r="T460" i="17"/>
  <c r="M460" i="17"/>
  <c r="L460" i="17"/>
  <c r="F460" i="17"/>
  <c r="AH459" i="17"/>
  <c r="AA459" i="17"/>
  <c r="Z459" i="17"/>
  <c r="T459" i="17"/>
  <c r="M459" i="17"/>
  <c r="L459" i="17"/>
  <c r="F459" i="17"/>
  <c r="AH458" i="17"/>
  <c r="AA458" i="17"/>
  <c r="Z458" i="17"/>
  <c r="T458" i="17"/>
  <c r="M458" i="17"/>
  <c r="L458" i="17"/>
  <c r="F458" i="17"/>
  <c r="AH457" i="17"/>
  <c r="AA457" i="17"/>
  <c r="Z457" i="17"/>
  <c r="T457" i="17"/>
  <c r="M457" i="17"/>
  <c r="L457" i="17"/>
  <c r="F457" i="17"/>
  <c r="AH456" i="17"/>
  <c r="AA456" i="17"/>
  <c r="Z456" i="17"/>
  <c r="T456" i="17"/>
  <c r="M456" i="17"/>
  <c r="L456" i="17"/>
  <c r="F456" i="17"/>
  <c r="AH455" i="17"/>
  <c r="AA455" i="17"/>
  <c r="Z455" i="17"/>
  <c r="T455" i="17"/>
  <c r="T474" i="17" s="1"/>
  <c r="M455" i="17"/>
  <c r="L455" i="17"/>
  <c r="F455" i="17"/>
  <c r="AH454" i="17"/>
  <c r="AA454" i="17"/>
  <c r="Z454" i="17"/>
  <c r="T454" i="17"/>
  <c r="M454" i="17"/>
  <c r="L454" i="17"/>
  <c r="F454" i="17"/>
  <c r="F474" i="17" s="1"/>
  <c r="AH453" i="17"/>
  <c r="AH474" i="17" s="1"/>
  <c r="AA453" i="17"/>
  <c r="AA474" i="17" s="1"/>
  <c r="Z453" i="17"/>
  <c r="T453" i="17"/>
  <c r="M453" i="17"/>
  <c r="M474" i="17" s="1"/>
  <c r="L453" i="17"/>
  <c r="F453" i="17"/>
  <c r="AY447" i="17"/>
  <c r="AX447" i="17"/>
  <c r="AW447" i="17"/>
  <c r="AT447" i="17"/>
  <c r="AR447" i="17"/>
  <c r="AQ447" i="17"/>
  <c r="AP447" i="17"/>
  <c r="AM447" i="17"/>
  <c r="AK447" i="17"/>
  <c r="AJ447" i="17"/>
  <c r="AI447" i="17"/>
  <c r="AF447" i="17"/>
  <c r="AD447" i="17"/>
  <c r="AC447" i="17"/>
  <c r="AB447" i="17"/>
  <c r="Y447" i="17"/>
  <c r="W447" i="17"/>
  <c r="V447" i="17"/>
  <c r="U447" i="17"/>
  <c r="S447" i="17"/>
  <c r="R447" i="17"/>
  <c r="P447" i="17"/>
  <c r="O447" i="17"/>
  <c r="N447" i="17"/>
  <c r="K447" i="17"/>
  <c r="I447" i="17"/>
  <c r="H447" i="17"/>
  <c r="G447" i="17"/>
  <c r="D447" i="17"/>
  <c r="AY446" i="17"/>
  <c r="AX446" i="17"/>
  <c r="AW446" i="17"/>
  <c r="AV446" i="17"/>
  <c r="AT446" i="17"/>
  <c r="AR446" i="17"/>
  <c r="AQ446" i="17"/>
  <c r="AP446" i="17"/>
  <c r="AM446" i="17"/>
  <c r="AO446" i="17" s="1"/>
  <c r="AK446" i="17"/>
  <c r="AJ446" i="17"/>
  <c r="AI446" i="17"/>
  <c r="AH446" i="17"/>
  <c r="AF446" i="17"/>
  <c r="AD446" i="17"/>
  <c r="AC446" i="17"/>
  <c r="AB446" i="17"/>
  <c r="AA446" i="17"/>
  <c r="Y446" i="17"/>
  <c r="W446" i="17"/>
  <c r="V446" i="17"/>
  <c r="U446" i="17"/>
  <c r="S446" i="17"/>
  <c r="R446" i="17"/>
  <c r="T446" i="17" s="1"/>
  <c r="P446" i="17"/>
  <c r="O446" i="17"/>
  <c r="N446" i="17"/>
  <c r="K446" i="17"/>
  <c r="M446" i="17" s="1"/>
  <c r="I446" i="17"/>
  <c r="H446" i="17"/>
  <c r="G446" i="17"/>
  <c r="F446" i="17"/>
  <c r="D446" i="17"/>
  <c r="AV445" i="17"/>
  <c r="AU445" i="17"/>
  <c r="AO445" i="17"/>
  <c r="AN445" i="17"/>
  <c r="AH445" i="17"/>
  <c r="AG445" i="17"/>
  <c r="AA445" i="17"/>
  <c r="T445" i="17"/>
  <c r="S445" i="17"/>
  <c r="M445" i="17"/>
  <c r="F445" i="17"/>
  <c r="AV444" i="17"/>
  <c r="AU444" i="17"/>
  <c r="AO444" i="17"/>
  <c r="AN444" i="17"/>
  <c r="AH444" i="17"/>
  <c r="AG444" i="17"/>
  <c r="AA444" i="17"/>
  <c r="T444" i="17"/>
  <c r="S444" i="17"/>
  <c r="M444" i="17"/>
  <c r="F444" i="17"/>
  <c r="AV443" i="17"/>
  <c r="AU443" i="17"/>
  <c r="AO443" i="17"/>
  <c r="AN443" i="17"/>
  <c r="AH443" i="17"/>
  <c r="AG443" i="17"/>
  <c r="AA443" i="17"/>
  <c r="T443" i="17"/>
  <c r="S443" i="17"/>
  <c r="M443" i="17"/>
  <c r="F443" i="17"/>
  <c r="AV442" i="17"/>
  <c r="AU442" i="17"/>
  <c r="AO442" i="17"/>
  <c r="AN442" i="17"/>
  <c r="AH442" i="17"/>
  <c r="AG442" i="17"/>
  <c r="AA442" i="17"/>
  <c r="T442" i="17"/>
  <c r="S442" i="17"/>
  <c r="M442" i="17"/>
  <c r="F442" i="17"/>
  <c r="AV441" i="17"/>
  <c r="AU441" i="17"/>
  <c r="AO441" i="17"/>
  <c r="AN441" i="17"/>
  <c r="AH441" i="17"/>
  <c r="AG441" i="17"/>
  <c r="AA441" i="17"/>
  <c r="T441" i="17"/>
  <c r="S441" i="17"/>
  <c r="M441" i="17"/>
  <c r="F441" i="17"/>
  <c r="AV440" i="17"/>
  <c r="AU440" i="17"/>
  <c r="AO440" i="17"/>
  <c r="AN440" i="17"/>
  <c r="AH440" i="17"/>
  <c r="AG440" i="17"/>
  <c r="AA440" i="17"/>
  <c r="T440" i="17"/>
  <c r="S440" i="17"/>
  <c r="M440" i="17"/>
  <c r="F440" i="17"/>
  <c r="AV439" i="17"/>
  <c r="AU439" i="17"/>
  <c r="AO439" i="17"/>
  <c r="AN439" i="17"/>
  <c r="AH439" i="17"/>
  <c r="AG439" i="17"/>
  <c r="AA439" i="17"/>
  <c r="T439" i="17"/>
  <c r="S439" i="17"/>
  <c r="M439" i="17"/>
  <c r="F439" i="17"/>
  <c r="AV438" i="17"/>
  <c r="AU438" i="17"/>
  <c r="AO438" i="17"/>
  <c r="AN438" i="17"/>
  <c r="AH438" i="17"/>
  <c r="AG438" i="17"/>
  <c r="AA438" i="17"/>
  <c r="T438" i="17"/>
  <c r="S438" i="17"/>
  <c r="M438" i="17"/>
  <c r="F438" i="17"/>
  <c r="AV437" i="17"/>
  <c r="AU437" i="17"/>
  <c r="AO437" i="17"/>
  <c r="AN437" i="17"/>
  <c r="AH437" i="17"/>
  <c r="AG437" i="17"/>
  <c r="AA437" i="17"/>
  <c r="T437" i="17"/>
  <c r="S437" i="17"/>
  <c r="M437" i="17"/>
  <c r="F437" i="17"/>
  <c r="AV436" i="17"/>
  <c r="AU436" i="17"/>
  <c r="AO436" i="17"/>
  <c r="AN436" i="17"/>
  <c r="AH436" i="17"/>
  <c r="AG436" i="17"/>
  <c r="AA436" i="17"/>
  <c r="T436" i="17"/>
  <c r="S436" i="17"/>
  <c r="M436" i="17"/>
  <c r="F436" i="17"/>
  <c r="AV435" i="17"/>
  <c r="AU435" i="17"/>
  <c r="AO435" i="17"/>
  <c r="AN435" i="17"/>
  <c r="AH435" i="17"/>
  <c r="AG435" i="17"/>
  <c r="AA435" i="17"/>
  <c r="T435" i="17"/>
  <c r="S435" i="17"/>
  <c r="M435" i="17"/>
  <c r="F435" i="17"/>
  <c r="AV434" i="17"/>
  <c r="AU434" i="17"/>
  <c r="AO434" i="17"/>
  <c r="AN434" i="17"/>
  <c r="AH434" i="17"/>
  <c r="AG434" i="17"/>
  <c r="AA434" i="17"/>
  <c r="T434" i="17"/>
  <c r="S434" i="17"/>
  <c r="M434" i="17"/>
  <c r="F434" i="17"/>
  <c r="AV433" i="17"/>
  <c r="AU433" i="17"/>
  <c r="AO433" i="17"/>
  <c r="AN433" i="17"/>
  <c r="AH433" i="17"/>
  <c r="AG433" i="17"/>
  <c r="AA433" i="17"/>
  <c r="T433" i="17"/>
  <c r="S433" i="17"/>
  <c r="M433" i="17"/>
  <c r="F433" i="17"/>
  <c r="AV432" i="17"/>
  <c r="AU432" i="17"/>
  <c r="AO432" i="17"/>
  <c r="AN432" i="17"/>
  <c r="AH432" i="17"/>
  <c r="AG432" i="17"/>
  <c r="AA432" i="17"/>
  <c r="T432" i="17"/>
  <c r="S432" i="17"/>
  <c r="M432" i="17"/>
  <c r="F432" i="17"/>
  <c r="AV431" i="17"/>
  <c r="AU431" i="17"/>
  <c r="AO431" i="17"/>
  <c r="AN431" i="17"/>
  <c r="AH431" i="17"/>
  <c r="AG431" i="17"/>
  <c r="AA431" i="17"/>
  <c r="T431" i="17"/>
  <c r="S431" i="17"/>
  <c r="M431" i="17"/>
  <c r="F431" i="17"/>
  <c r="AV430" i="17"/>
  <c r="AU430" i="17"/>
  <c r="AO430" i="17"/>
  <c r="AN430" i="17"/>
  <c r="AH430" i="17"/>
  <c r="AG430" i="17"/>
  <c r="AA430" i="17"/>
  <c r="T430" i="17"/>
  <c r="S430" i="17"/>
  <c r="M430" i="17"/>
  <c r="F430" i="17"/>
  <c r="AV429" i="17"/>
  <c r="AU429" i="17"/>
  <c r="AO429" i="17"/>
  <c r="AN429" i="17"/>
  <c r="AH429" i="17"/>
  <c r="AG429" i="17"/>
  <c r="AA429" i="17"/>
  <c r="T429" i="17"/>
  <c r="S429" i="17"/>
  <c r="M429" i="17"/>
  <c r="F429" i="17"/>
  <c r="F447" i="17" s="1"/>
  <c r="AV428" i="17"/>
  <c r="AU428" i="17"/>
  <c r="AO428" i="17"/>
  <c r="AN428" i="17"/>
  <c r="AH428" i="17"/>
  <c r="AG428" i="17"/>
  <c r="AA428" i="17"/>
  <c r="T428" i="17"/>
  <c r="S428" i="17"/>
  <c r="M428" i="17"/>
  <c r="F428" i="17"/>
  <c r="AV427" i="17"/>
  <c r="AV447" i="17" s="1"/>
  <c r="AU427" i="17"/>
  <c r="AO427" i="17"/>
  <c r="AN427" i="17"/>
  <c r="AH427" i="17"/>
  <c r="AH447" i="17" s="1"/>
  <c r="AG427" i="17"/>
  <c r="AA427" i="17"/>
  <c r="AA447" i="17" s="1"/>
  <c r="T427" i="17"/>
  <c r="S427" i="17"/>
  <c r="M427" i="17"/>
  <c r="F427" i="17"/>
  <c r="AV426" i="17"/>
  <c r="AU426" i="17"/>
  <c r="AO426" i="17"/>
  <c r="AO447" i="17" s="1"/>
  <c r="AN426" i="17"/>
  <c r="AH426" i="17"/>
  <c r="AG426" i="17"/>
  <c r="AA426" i="17"/>
  <c r="T426" i="17"/>
  <c r="T447" i="17" s="1"/>
  <c r="S426" i="17"/>
  <c r="M426" i="17"/>
  <c r="M447" i="17" s="1"/>
  <c r="F426" i="17"/>
  <c r="W420" i="17"/>
  <c r="V420" i="17"/>
  <c r="U420" i="17"/>
  <c r="R420" i="17"/>
  <c r="P420" i="17"/>
  <c r="O420" i="17"/>
  <c r="N420" i="17"/>
  <c r="M420" i="17"/>
  <c r="K420" i="17"/>
  <c r="I420" i="17"/>
  <c r="H420" i="17"/>
  <c r="G420" i="17"/>
  <c r="E420" i="17"/>
  <c r="D420" i="17"/>
  <c r="W419" i="17"/>
  <c r="V419" i="17"/>
  <c r="U419" i="17"/>
  <c r="R419" i="17"/>
  <c r="T419" i="17" s="1"/>
  <c r="P419" i="17"/>
  <c r="O419" i="17"/>
  <c r="N419" i="17"/>
  <c r="M419" i="17"/>
  <c r="K419" i="17"/>
  <c r="I419" i="17"/>
  <c r="H419" i="17"/>
  <c r="G419" i="17"/>
  <c r="E419" i="17"/>
  <c r="D419" i="17"/>
  <c r="F419" i="17" s="1"/>
  <c r="T418" i="17"/>
  <c r="M418" i="17"/>
  <c r="F418" i="17"/>
  <c r="E418" i="17"/>
  <c r="T417" i="17"/>
  <c r="M417" i="17"/>
  <c r="F417" i="17"/>
  <c r="E417" i="17"/>
  <c r="T416" i="17"/>
  <c r="M416" i="17"/>
  <c r="F416" i="17"/>
  <c r="E416" i="17"/>
  <c r="T415" i="17"/>
  <c r="M415" i="17"/>
  <c r="F415" i="17"/>
  <c r="E415" i="17"/>
  <c r="T414" i="17"/>
  <c r="M414" i="17"/>
  <c r="F414" i="17"/>
  <c r="E414" i="17"/>
  <c r="T413" i="17"/>
  <c r="M413" i="17"/>
  <c r="F413" i="17"/>
  <c r="E413" i="17"/>
  <c r="T412" i="17"/>
  <c r="M412" i="17"/>
  <c r="F412" i="17"/>
  <c r="E412" i="17"/>
  <c r="T411" i="17"/>
  <c r="M411" i="17"/>
  <c r="F411" i="17"/>
  <c r="E411" i="17"/>
  <c r="T410" i="17"/>
  <c r="M410" i="17"/>
  <c r="F410" i="17"/>
  <c r="E410" i="17"/>
  <c r="T409" i="17"/>
  <c r="M409" i="17"/>
  <c r="F409" i="17"/>
  <c r="E409" i="17"/>
  <c r="T408" i="17"/>
  <c r="M408" i="17"/>
  <c r="F408" i="17"/>
  <c r="E408" i="17"/>
  <c r="T407" i="17"/>
  <c r="M407" i="17"/>
  <c r="F407" i="17"/>
  <c r="E407" i="17"/>
  <c r="T406" i="17"/>
  <c r="M406" i="17"/>
  <c r="F406" i="17"/>
  <c r="E406" i="17"/>
  <c r="T405" i="17"/>
  <c r="M405" i="17"/>
  <c r="F405" i="17"/>
  <c r="E405" i="17"/>
  <c r="T404" i="17"/>
  <c r="M404" i="17"/>
  <c r="F404" i="17"/>
  <c r="E404" i="17"/>
  <c r="T403" i="17"/>
  <c r="M403" i="17"/>
  <c r="F403" i="17"/>
  <c r="E403" i="17"/>
  <c r="T402" i="17"/>
  <c r="M402" i="17"/>
  <c r="F402" i="17"/>
  <c r="E402" i="17"/>
  <c r="T401" i="17"/>
  <c r="M401" i="17"/>
  <c r="F401" i="17"/>
  <c r="E401" i="17"/>
  <c r="T400" i="17"/>
  <c r="T420" i="17" s="1"/>
  <c r="M400" i="17"/>
  <c r="F400" i="17"/>
  <c r="E400" i="17"/>
  <c r="T399" i="17"/>
  <c r="M399" i="17"/>
  <c r="F399" i="17"/>
  <c r="F420" i="17" s="1"/>
  <c r="E399" i="17"/>
  <c r="AR393" i="17"/>
  <c r="AQ393" i="17"/>
  <c r="AP393" i="17"/>
  <c r="AN393" i="17"/>
  <c r="AM393" i="17"/>
  <c r="AO393" i="17" s="1"/>
  <c r="AK393" i="17"/>
  <c r="AJ393" i="17"/>
  <c r="AI393" i="17"/>
  <c r="AF393" i="17"/>
  <c r="AH393" i="17" s="1"/>
  <c r="AD393" i="17"/>
  <c r="AC393" i="17"/>
  <c r="AB393" i="17"/>
  <c r="AA393" i="17"/>
  <c r="Y393" i="17"/>
  <c r="W393" i="17"/>
  <c r="V393" i="17"/>
  <c r="U393" i="17"/>
  <c r="R393" i="17"/>
  <c r="P393" i="17"/>
  <c r="O393" i="17"/>
  <c r="N393" i="17"/>
  <c r="K393" i="17"/>
  <c r="I393" i="17"/>
  <c r="H393" i="17"/>
  <c r="G393" i="17"/>
  <c r="D393" i="17"/>
  <c r="E393" i="17" s="1"/>
  <c r="AR392" i="17"/>
  <c r="AQ392" i="17"/>
  <c r="AP392" i="17"/>
  <c r="AO392" i="17"/>
  <c r="AM392" i="17"/>
  <c r="AN392" i="17" s="1"/>
  <c r="AK392" i="17"/>
  <c r="AJ392" i="17"/>
  <c r="AI392" i="17"/>
  <c r="AH392" i="17"/>
  <c r="AF392" i="17"/>
  <c r="AD392" i="17"/>
  <c r="AC392" i="17"/>
  <c r="AB392" i="17"/>
  <c r="AA392" i="17"/>
  <c r="Y392" i="17"/>
  <c r="W392" i="17"/>
  <c r="V392" i="17"/>
  <c r="U392" i="17"/>
  <c r="R392" i="17"/>
  <c r="T392" i="17" s="1"/>
  <c r="P392" i="17"/>
  <c r="O392" i="17"/>
  <c r="N392" i="17"/>
  <c r="M392" i="17"/>
  <c r="K392" i="17"/>
  <c r="I392" i="17"/>
  <c r="H392" i="17"/>
  <c r="G392" i="17"/>
  <c r="E392" i="17"/>
  <c r="D392" i="17"/>
  <c r="F392" i="17" s="1"/>
  <c r="AO391" i="17"/>
  <c r="AN391" i="17"/>
  <c r="AH391" i="17"/>
  <c r="AA391" i="17"/>
  <c r="T391" i="17"/>
  <c r="M391" i="17"/>
  <c r="F391" i="17"/>
  <c r="E391" i="17"/>
  <c r="AO390" i="17"/>
  <c r="AN390" i="17"/>
  <c r="AH390" i="17"/>
  <c r="AA390" i="17"/>
  <c r="T390" i="17"/>
  <c r="M390" i="17"/>
  <c r="F390" i="17"/>
  <c r="E390" i="17"/>
  <c r="AO389" i="17"/>
  <c r="AN389" i="17"/>
  <c r="AH389" i="17"/>
  <c r="AA389" i="17"/>
  <c r="T389" i="17"/>
  <c r="M389" i="17"/>
  <c r="F389" i="17"/>
  <c r="E389" i="17"/>
  <c r="AO388" i="17"/>
  <c r="AN388" i="17"/>
  <c r="AH388" i="17"/>
  <c r="AA388" i="17"/>
  <c r="T388" i="17"/>
  <c r="M388" i="17"/>
  <c r="F388" i="17"/>
  <c r="E388" i="17"/>
  <c r="AO387" i="17"/>
  <c r="AN387" i="17"/>
  <c r="AH387" i="17"/>
  <c r="AA387" i="17"/>
  <c r="T387" i="17"/>
  <c r="M387" i="17"/>
  <c r="F387" i="17"/>
  <c r="E387" i="17"/>
  <c r="AO386" i="17"/>
  <c r="AN386" i="17"/>
  <c r="AH386" i="17"/>
  <c r="AA386" i="17"/>
  <c r="T386" i="17"/>
  <c r="M386" i="17"/>
  <c r="F386" i="17"/>
  <c r="E386" i="17"/>
  <c r="AO385" i="17"/>
  <c r="AN385" i="17"/>
  <c r="AH385" i="17"/>
  <c r="AA385" i="17"/>
  <c r="T385" i="17"/>
  <c r="M385" i="17"/>
  <c r="F385" i="17"/>
  <c r="E385" i="17"/>
  <c r="AO384" i="17"/>
  <c r="AN384" i="17"/>
  <c r="AH384" i="17"/>
  <c r="AA384" i="17"/>
  <c r="T384" i="17"/>
  <c r="M384" i="17"/>
  <c r="F384" i="17"/>
  <c r="E384" i="17"/>
  <c r="AO383" i="17"/>
  <c r="AN383" i="17"/>
  <c r="AH383" i="17"/>
  <c r="AA383" i="17"/>
  <c r="T383" i="17"/>
  <c r="M383" i="17"/>
  <c r="F383" i="17"/>
  <c r="E383" i="17"/>
  <c r="AO382" i="17"/>
  <c r="AN382" i="17"/>
  <c r="AH382" i="17"/>
  <c r="AA382" i="17"/>
  <c r="T382" i="17"/>
  <c r="M382" i="17"/>
  <c r="F382" i="17"/>
  <c r="E382" i="17"/>
  <c r="AO381" i="17"/>
  <c r="AN381" i="17"/>
  <c r="AH381" i="17"/>
  <c r="AA381" i="17"/>
  <c r="T381" i="17"/>
  <c r="M381" i="17"/>
  <c r="F381" i="17"/>
  <c r="E381" i="17"/>
  <c r="AO380" i="17"/>
  <c r="AN380" i="17"/>
  <c r="AH380" i="17"/>
  <c r="AA380" i="17"/>
  <c r="T380" i="17"/>
  <c r="M380" i="17"/>
  <c r="F380" i="17"/>
  <c r="E380" i="17"/>
  <c r="AO379" i="17"/>
  <c r="AN379" i="17"/>
  <c r="AH379" i="17"/>
  <c r="AA379" i="17"/>
  <c r="T379" i="17"/>
  <c r="M379" i="17"/>
  <c r="F379" i="17"/>
  <c r="E379" i="17"/>
  <c r="AO378" i="17"/>
  <c r="AN378" i="17"/>
  <c r="AH378" i="17"/>
  <c r="AA378" i="17"/>
  <c r="T378" i="17"/>
  <c r="M378" i="17"/>
  <c r="F378" i="17"/>
  <c r="E378" i="17"/>
  <c r="AO377" i="17"/>
  <c r="AN377" i="17"/>
  <c r="AH377" i="17"/>
  <c r="AA377" i="17"/>
  <c r="T377" i="17"/>
  <c r="M377" i="17"/>
  <c r="F377" i="17"/>
  <c r="E377" i="17"/>
  <c r="AO376" i="17"/>
  <c r="AN376" i="17"/>
  <c r="AH376" i="17"/>
  <c r="AA376" i="17"/>
  <c r="T376" i="17"/>
  <c r="M376" i="17"/>
  <c r="F376" i="17"/>
  <c r="E376" i="17"/>
  <c r="AO375" i="17"/>
  <c r="AN375" i="17"/>
  <c r="AH375" i="17"/>
  <c r="AA375" i="17"/>
  <c r="T375" i="17"/>
  <c r="M375" i="17"/>
  <c r="F375" i="17"/>
  <c r="E375" i="17"/>
  <c r="AO374" i="17"/>
  <c r="AN374" i="17"/>
  <c r="AH374" i="17"/>
  <c r="AA374" i="17"/>
  <c r="T374" i="17"/>
  <c r="M374" i="17"/>
  <c r="F374" i="17"/>
  <c r="E374" i="17"/>
  <c r="AO373" i="17"/>
  <c r="AN373" i="17"/>
  <c r="AH373" i="17"/>
  <c r="AA373" i="17"/>
  <c r="T373" i="17"/>
  <c r="M373" i="17"/>
  <c r="F373" i="17"/>
  <c r="F393" i="17" s="1"/>
  <c r="E373" i="17"/>
  <c r="AO372" i="17"/>
  <c r="AN372" i="17"/>
  <c r="AH372" i="17"/>
  <c r="AA372" i="17"/>
  <c r="T372" i="17"/>
  <c r="T393" i="17" s="1"/>
  <c r="M372" i="17"/>
  <c r="M393" i="17" s="1"/>
  <c r="F372" i="17"/>
  <c r="E372" i="17"/>
  <c r="P366" i="17"/>
  <c r="O366" i="17"/>
  <c r="N366" i="17"/>
  <c r="M366" i="17"/>
  <c r="K366" i="17"/>
  <c r="I366" i="17"/>
  <c r="H366" i="17"/>
  <c r="G366" i="17"/>
  <c r="F366" i="17"/>
  <c r="D366" i="17"/>
  <c r="P365" i="17"/>
  <c r="O365" i="17"/>
  <c r="N365" i="17"/>
  <c r="K365" i="17"/>
  <c r="M365" i="17" s="1"/>
  <c r="I365" i="17"/>
  <c r="H365" i="17"/>
  <c r="G365" i="17"/>
  <c r="F365" i="17"/>
  <c r="D365" i="17"/>
  <c r="M364" i="17"/>
  <c r="F364" i="17"/>
  <c r="M363" i="17"/>
  <c r="F363" i="17"/>
  <c r="M362" i="17"/>
  <c r="F362" i="17"/>
  <c r="M361" i="17"/>
  <c r="F361" i="17"/>
  <c r="M360" i="17"/>
  <c r="F360" i="17"/>
  <c r="M359" i="17"/>
  <c r="F359" i="17"/>
  <c r="M358" i="17"/>
  <c r="F358" i="17"/>
  <c r="M357" i="17"/>
  <c r="F357" i="17"/>
  <c r="M356" i="17"/>
  <c r="F356" i="17"/>
  <c r="M355" i="17"/>
  <c r="F355" i="17"/>
  <c r="M354" i="17"/>
  <c r="F354" i="17"/>
  <c r="M353" i="17"/>
  <c r="F353" i="17"/>
  <c r="M352" i="17"/>
  <c r="F352" i="17"/>
  <c r="M351" i="17"/>
  <c r="F351" i="17"/>
  <c r="M350" i="17"/>
  <c r="F350" i="17"/>
  <c r="M349" i="17"/>
  <c r="F349" i="17"/>
  <c r="M348" i="17"/>
  <c r="F348" i="17"/>
  <c r="M347" i="17"/>
  <c r="F347" i="17"/>
  <c r="M346" i="17"/>
  <c r="F346" i="17"/>
  <c r="M345" i="17"/>
  <c r="F345" i="17"/>
  <c r="AK340" i="17"/>
  <c r="AJ340" i="17"/>
  <c r="AI340" i="17"/>
  <c r="AH340" i="17"/>
  <c r="AF340" i="17"/>
  <c r="AD340" i="17"/>
  <c r="AC340" i="17"/>
  <c r="AB340" i="17"/>
  <c r="AA340" i="17"/>
  <c r="Y340" i="17"/>
  <c r="W340" i="17"/>
  <c r="V340" i="17"/>
  <c r="U340" i="17"/>
  <c r="R340" i="17"/>
  <c r="T340" i="17" s="1"/>
  <c r="P340" i="17"/>
  <c r="O340" i="17"/>
  <c r="N340" i="17"/>
  <c r="M340" i="17"/>
  <c r="K340" i="17"/>
  <c r="I340" i="17"/>
  <c r="H340" i="17"/>
  <c r="G340" i="17"/>
  <c r="D340" i="17"/>
  <c r="AK339" i="17"/>
  <c r="AJ339" i="17"/>
  <c r="AI339" i="17"/>
  <c r="AF339" i="17"/>
  <c r="AH339" i="17" s="1"/>
  <c r="AD339" i="17"/>
  <c r="AC339" i="17"/>
  <c r="AB339" i="17"/>
  <c r="AA339" i="17"/>
  <c r="Y339" i="17"/>
  <c r="W339" i="17"/>
  <c r="V339" i="17"/>
  <c r="U339" i="17"/>
  <c r="T339" i="17"/>
  <c r="R339" i="17"/>
  <c r="P339" i="17"/>
  <c r="O339" i="17"/>
  <c r="N339" i="17"/>
  <c r="K339" i="17"/>
  <c r="M339" i="17" s="1"/>
  <c r="I339" i="17"/>
  <c r="H339" i="17"/>
  <c r="G339" i="17"/>
  <c r="F339" i="17"/>
  <c r="D339" i="17"/>
  <c r="AH338" i="17"/>
  <c r="AA338" i="17"/>
  <c r="T338" i="17"/>
  <c r="M338" i="17"/>
  <c r="F338" i="17"/>
  <c r="AH337" i="17"/>
  <c r="AA337" i="17"/>
  <c r="T337" i="17"/>
  <c r="M337" i="17"/>
  <c r="F337" i="17"/>
  <c r="AH336" i="17"/>
  <c r="AA336" i="17"/>
  <c r="T336" i="17"/>
  <c r="M336" i="17"/>
  <c r="F336" i="17"/>
  <c r="AH335" i="17"/>
  <c r="AA335" i="17"/>
  <c r="T335" i="17"/>
  <c r="M335" i="17"/>
  <c r="F335" i="17"/>
  <c r="AH334" i="17"/>
  <c r="AA334" i="17"/>
  <c r="T334" i="17"/>
  <c r="M334" i="17"/>
  <c r="F334" i="17"/>
  <c r="AH333" i="17"/>
  <c r="AA333" i="17"/>
  <c r="T333" i="17"/>
  <c r="M333" i="17"/>
  <c r="F333" i="17"/>
  <c r="AH332" i="17"/>
  <c r="AA332" i="17"/>
  <c r="T332" i="17"/>
  <c r="M332" i="17"/>
  <c r="F332" i="17"/>
  <c r="AH331" i="17"/>
  <c r="AA331" i="17"/>
  <c r="T331" i="17"/>
  <c r="M331" i="17"/>
  <c r="F331" i="17"/>
  <c r="AH330" i="17"/>
  <c r="AA330" i="17"/>
  <c r="T330" i="17"/>
  <c r="M330" i="17"/>
  <c r="F330" i="17"/>
  <c r="AH329" i="17"/>
  <c r="AA329" i="17"/>
  <c r="T329" i="17"/>
  <c r="M329" i="17"/>
  <c r="F329" i="17"/>
  <c r="AH328" i="17"/>
  <c r="AA328" i="17"/>
  <c r="T328" i="17"/>
  <c r="M328" i="17"/>
  <c r="F328" i="17"/>
  <c r="AH327" i="17"/>
  <c r="AA327" i="17"/>
  <c r="T327" i="17"/>
  <c r="M327" i="17"/>
  <c r="F327" i="17"/>
  <c r="AH326" i="17"/>
  <c r="AA326" i="17"/>
  <c r="T326" i="17"/>
  <c r="M326" i="17"/>
  <c r="F326" i="17"/>
  <c r="AH325" i="17"/>
  <c r="AA325" i="17"/>
  <c r="T325" i="17"/>
  <c r="M325" i="17"/>
  <c r="F325" i="17"/>
  <c r="AH324" i="17"/>
  <c r="AA324" i="17"/>
  <c r="T324" i="17"/>
  <c r="M324" i="17"/>
  <c r="F324" i="17"/>
  <c r="AH323" i="17"/>
  <c r="AA323" i="17"/>
  <c r="T323" i="17"/>
  <c r="M323" i="17"/>
  <c r="F323" i="17"/>
  <c r="AH322" i="17"/>
  <c r="AA322" i="17"/>
  <c r="T322" i="17"/>
  <c r="M322" i="17"/>
  <c r="F322" i="17"/>
  <c r="F340" i="17" s="1"/>
  <c r="AH321" i="17"/>
  <c r="AA321" i="17"/>
  <c r="T321" i="17"/>
  <c r="M321" i="17"/>
  <c r="F321" i="17"/>
  <c r="AH320" i="17"/>
  <c r="AA320" i="17"/>
  <c r="T320" i="17"/>
  <c r="M320" i="17"/>
  <c r="F320" i="17"/>
  <c r="AH319" i="17"/>
  <c r="AA319" i="17"/>
  <c r="T319" i="17"/>
  <c r="M319" i="17"/>
  <c r="F319" i="17"/>
  <c r="W314" i="17"/>
  <c r="V314" i="17"/>
  <c r="U314" i="17"/>
  <c r="T314" i="17"/>
  <c r="R314" i="17"/>
  <c r="P314" i="17"/>
  <c r="O314" i="17"/>
  <c r="N314" i="17"/>
  <c r="M314" i="17"/>
  <c r="K314" i="17"/>
  <c r="I314" i="17"/>
  <c r="H314" i="17"/>
  <c r="G314" i="17"/>
  <c r="D314" i="17"/>
  <c r="W313" i="17"/>
  <c r="V313" i="17"/>
  <c r="U313" i="17"/>
  <c r="T313" i="17"/>
  <c r="R313" i="17"/>
  <c r="P313" i="17"/>
  <c r="O313" i="17"/>
  <c r="N313" i="17"/>
  <c r="K313" i="17"/>
  <c r="M313" i="17" s="1"/>
  <c r="I313" i="17"/>
  <c r="H313" i="17"/>
  <c r="G313" i="17"/>
  <c r="D313" i="17"/>
  <c r="F313" i="17" s="1"/>
  <c r="T312" i="17"/>
  <c r="M312" i="17"/>
  <c r="F312" i="17"/>
  <c r="T311" i="17"/>
  <c r="M311" i="17"/>
  <c r="F311" i="17"/>
  <c r="T310" i="17"/>
  <c r="M310" i="17"/>
  <c r="F310" i="17"/>
  <c r="T309" i="17"/>
  <c r="M309" i="17"/>
  <c r="F309" i="17"/>
  <c r="T308" i="17"/>
  <c r="M308" i="17"/>
  <c r="F308" i="17"/>
  <c r="T307" i="17"/>
  <c r="M307" i="17"/>
  <c r="F307" i="17"/>
  <c r="T306" i="17"/>
  <c r="M306" i="17"/>
  <c r="F306" i="17"/>
  <c r="T305" i="17"/>
  <c r="M305" i="17"/>
  <c r="F305" i="17"/>
  <c r="T304" i="17"/>
  <c r="M304" i="17"/>
  <c r="F304" i="17"/>
  <c r="T303" i="17"/>
  <c r="M303" i="17"/>
  <c r="F303" i="17"/>
  <c r="T302" i="17"/>
  <c r="M302" i="17"/>
  <c r="F302" i="17"/>
  <c r="T301" i="17"/>
  <c r="M301" i="17"/>
  <c r="F301" i="17"/>
  <c r="T300" i="17"/>
  <c r="M300" i="17"/>
  <c r="F300" i="17"/>
  <c r="T299" i="17"/>
  <c r="M299" i="17"/>
  <c r="F299" i="17"/>
  <c r="T298" i="17"/>
  <c r="M298" i="17"/>
  <c r="F298" i="17"/>
  <c r="T297" i="17"/>
  <c r="M297" i="17"/>
  <c r="F297" i="17"/>
  <c r="T296" i="17"/>
  <c r="M296" i="17"/>
  <c r="F296" i="17"/>
  <c r="T295" i="17"/>
  <c r="M295" i="17"/>
  <c r="F295" i="17"/>
  <c r="T294" i="17"/>
  <c r="M294" i="17"/>
  <c r="F294" i="17"/>
  <c r="T293" i="17"/>
  <c r="M293" i="17"/>
  <c r="F293" i="17"/>
  <c r="F314" i="17" s="1"/>
  <c r="AR288" i="17"/>
  <c r="AQ288" i="17"/>
  <c r="AP288" i="17"/>
  <c r="AM288" i="17"/>
  <c r="AK288" i="17"/>
  <c r="AJ288" i="17"/>
  <c r="AI288" i="17"/>
  <c r="AH288" i="17"/>
  <c r="AF288" i="17"/>
  <c r="AD288" i="17"/>
  <c r="AC288" i="17"/>
  <c r="AB288" i="17"/>
  <c r="Y288" i="17"/>
  <c r="W288" i="17"/>
  <c r="V288" i="17"/>
  <c r="U288" i="17"/>
  <c r="T288" i="17"/>
  <c r="R288" i="17"/>
  <c r="P288" i="17"/>
  <c r="O288" i="17"/>
  <c r="N288" i="17"/>
  <c r="M288" i="17"/>
  <c r="K288" i="17"/>
  <c r="I288" i="17"/>
  <c r="H288" i="17"/>
  <c r="G288" i="17"/>
  <c r="D288" i="17"/>
  <c r="AR287" i="17"/>
  <c r="AQ287" i="17"/>
  <c r="AP287" i="17"/>
  <c r="AM287" i="17"/>
  <c r="AK287" i="17"/>
  <c r="AJ287" i="17"/>
  <c r="AI287" i="17"/>
  <c r="AH287" i="17"/>
  <c r="AF287" i="17"/>
  <c r="AD287" i="17"/>
  <c r="AC287" i="17"/>
  <c r="AB287" i="17"/>
  <c r="Y287" i="17"/>
  <c r="W287" i="17"/>
  <c r="V287" i="17"/>
  <c r="U287" i="17"/>
  <c r="R287" i="17"/>
  <c r="P287" i="17"/>
  <c r="O287" i="17"/>
  <c r="N287" i="17"/>
  <c r="K287" i="17"/>
  <c r="I287" i="17"/>
  <c r="H287" i="17"/>
  <c r="G287" i="17"/>
  <c r="D287" i="17"/>
  <c r="AO286" i="17"/>
  <c r="AH286" i="17"/>
  <c r="AA286" i="17"/>
  <c r="T286" i="17"/>
  <c r="M286" i="17"/>
  <c r="F286" i="17"/>
  <c r="AO285" i="17"/>
  <c r="AH285" i="17"/>
  <c r="AA285" i="17"/>
  <c r="T285" i="17"/>
  <c r="M285" i="17"/>
  <c r="F285" i="17"/>
  <c r="AO284" i="17"/>
  <c r="AH284" i="17"/>
  <c r="AA284" i="17"/>
  <c r="T284" i="17"/>
  <c r="M284" i="17"/>
  <c r="F284" i="17"/>
  <c r="AO283" i="17"/>
  <c r="AH283" i="17"/>
  <c r="AA283" i="17"/>
  <c r="T283" i="17"/>
  <c r="M283" i="17"/>
  <c r="F283" i="17"/>
  <c r="AO282" i="17"/>
  <c r="AH282" i="17"/>
  <c r="AA282" i="17"/>
  <c r="T282" i="17"/>
  <c r="M282" i="17"/>
  <c r="F282" i="17"/>
  <c r="AO281" i="17"/>
  <c r="AH281" i="17"/>
  <c r="AA281" i="17"/>
  <c r="T281" i="17"/>
  <c r="M281" i="17"/>
  <c r="F281" i="17"/>
  <c r="AO280" i="17"/>
  <c r="AH280" i="17"/>
  <c r="AA280" i="17"/>
  <c r="T280" i="17"/>
  <c r="M280" i="17"/>
  <c r="F280" i="17"/>
  <c r="AO279" i="17"/>
  <c r="AH279" i="17"/>
  <c r="AA279" i="17"/>
  <c r="T279" i="17"/>
  <c r="M279" i="17"/>
  <c r="F279" i="17"/>
  <c r="AO278" i="17"/>
  <c r="AH278" i="17"/>
  <c r="AA278" i="17"/>
  <c r="T278" i="17"/>
  <c r="M278" i="17"/>
  <c r="F278" i="17"/>
  <c r="AO277" i="17"/>
  <c r="AH277" i="17"/>
  <c r="AA277" i="17"/>
  <c r="T277" i="17"/>
  <c r="M277" i="17"/>
  <c r="F277" i="17"/>
  <c r="AO276" i="17"/>
  <c r="AH276" i="17"/>
  <c r="AA276" i="17"/>
  <c r="T276" i="17"/>
  <c r="M276" i="17"/>
  <c r="F276" i="17"/>
  <c r="AO275" i="17"/>
  <c r="AH275" i="17"/>
  <c r="AA275" i="17"/>
  <c r="T275" i="17"/>
  <c r="M275" i="17"/>
  <c r="F275" i="17"/>
  <c r="AO274" i="17"/>
  <c r="AH274" i="17"/>
  <c r="AA274" i="17"/>
  <c r="T274" i="17"/>
  <c r="M274" i="17"/>
  <c r="F274" i="17"/>
  <c r="AO273" i="17"/>
  <c r="AH273" i="17"/>
  <c r="AA273" i="17"/>
  <c r="T273" i="17"/>
  <c r="M273" i="17"/>
  <c r="F273" i="17"/>
  <c r="AO272" i="17"/>
  <c r="AH272" i="17"/>
  <c r="AA272" i="17"/>
  <c r="T272" i="17"/>
  <c r="M272" i="17"/>
  <c r="F272" i="17"/>
  <c r="AO271" i="17"/>
  <c r="AH271" i="17"/>
  <c r="AA271" i="17"/>
  <c r="T271" i="17"/>
  <c r="M271" i="17"/>
  <c r="F271" i="17"/>
  <c r="AO270" i="17"/>
  <c r="AH270" i="17"/>
  <c r="AA270" i="17"/>
  <c r="T270" i="17"/>
  <c r="M270" i="17"/>
  <c r="F270" i="17"/>
  <c r="AO269" i="17"/>
  <c r="AH269" i="17"/>
  <c r="AA269" i="17"/>
  <c r="T269" i="17"/>
  <c r="M269" i="17"/>
  <c r="F269" i="17"/>
  <c r="AO268" i="17"/>
  <c r="AH268" i="17"/>
  <c r="AA268" i="17"/>
  <c r="T268" i="17"/>
  <c r="T287" i="17" s="1"/>
  <c r="M268" i="17"/>
  <c r="F268" i="17"/>
  <c r="AO267" i="17"/>
  <c r="AO287" i="17" s="1"/>
  <c r="AH267" i="17"/>
  <c r="AA267" i="17"/>
  <c r="AA287" i="17" s="1"/>
  <c r="T267" i="17"/>
  <c r="M267" i="17"/>
  <c r="M287" i="17" s="1"/>
  <c r="F267" i="17"/>
  <c r="F288" i="17" s="1"/>
  <c r="AK262" i="17"/>
  <c r="AJ262" i="17"/>
  <c r="AI262" i="17"/>
  <c r="AH262" i="17"/>
  <c r="AF262" i="17"/>
  <c r="AD262" i="17"/>
  <c r="AC262" i="17"/>
  <c r="AB262" i="17"/>
  <c r="AA262" i="17"/>
  <c r="Y262" i="17"/>
  <c r="W262" i="17"/>
  <c r="V262" i="17"/>
  <c r="U262" i="17"/>
  <c r="R262" i="17"/>
  <c r="T262" i="17" s="1"/>
  <c r="P262" i="17"/>
  <c r="O262" i="17"/>
  <c r="N262" i="17"/>
  <c r="M262" i="17"/>
  <c r="K262" i="17"/>
  <c r="I262" i="17"/>
  <c r="H262" i="17"/>
  <c r="G262" i="17"/>
  <c r="D262" i="17"/>
  <c r="AK261" i="17"/>
  <c r="AJ261" i="17"/>
  <c r="AI261" i="17"/>
  <c r="AF261" i="17"/>
  <c r="AH261" i="17" s="1"/>
  <c r="AD261" i="17"/>
  <c r="AC261" i="17"/>
  <c r="AB261" i="17"/>
  <c r="AA261" i="17"/>
  <c r="Y261" i="17"/>
  <c r="W261" i="17"/>
  <c r="V261" i="17"/>
  <c r="U261" i="17"/>
  <c r="T261" i="17"/>
  <c r="R261" i="17"/>
  <c r="P261" i="17"/>
  <c r="O261" i="17"/>
  <c r="N261" i="17"/>
  <c r="K261" i="17"/>
  <c r="M261" i="17" s="1"/>
  <c r="I261" i="17"/>
  <c r="H261" i="17"/>
  <c r="G261" i="17"/>
  <c r="D261" i="17"/>
  <c r="AH260" i="17"/>
  <c r="AA260" i="17"/>
  <c r="T260" i="17"/>
  <c r="M260" i="17"/>
  <c r="F260" i="17"/>
  <c r="AH259" i="17"/>
  <c r="AA259" i="17"/>
  <c r="T259" i="17"/>
  <c r="M259" i="17"/>
  <c r="F259" i="17"/>
  <c r="AH258" i="17"/>
  <c r="AA258" i="17"/>
  <c r="T258" i="17"/>
  <c r="M258" i="17"/>
  <c r="F258" i="17"/>
  <c r="AH257" i="17"/>
  <c r="AA257" i="17"/>
  <c r="T257" i="17"/>
  <c r="M257" i="17"/>
  <c r="F257" i="17"/>
  <c r="AH256" i="17"/>
  <c r="AA256" i="17"/>
  <c r="T256" i="17"/>
  <c r="M256" i="17"/>
  <c r="F256" i="17"/>
  <c r="AH255" i="17"/>
  <c r="AA255" i="17"/>
  <c r="T255" i="17"/>
  <c r="M255" i="17"/>
  <c r="F255" i="17"/>
  <c r="AH254" i="17"/>
  <c r="AA254" i="17"/>
  <c r="T254" i="17"/>
  <c r="M254" i="17"/>
  <c r="F254" i="17"/>
  <c r="AH253" i="17"/>
  <c r="AA253" i="17"/>
  <c r="T253" i="17"/>
  <c r="M253" i="17"/>
  <c r="F253" i="17"/>
  <c r="AH252" i="17"/>
  <c r="AA252" i="17"/>
  <c r="T252" i="17"/>
  <c r="M252" i="17"/>
  <c r="F252" i="17"/>
  <c r="AH251" i="17"/>
  <c r="AA251" i="17"/>
  <c r="T251" i="17"/>
  <c r="M251" i="17"/>
  <c r="F251" i="17"/>
  <c r="AH250" i="17"/>
  <c r="AA250" i="17"/>
  <c r="T250" i="17"/>
  <c r="M250" i="17"/>
  <c r="F250" i="17"/>
  <c r="AH249" i="17"/>
  <c r="AA249" i="17"/>
  <c r="T249" i="17"/>
  <c r="M249" i="17"/>
  <c r="F249" i="17"/>
  <c r="AH248" i="17"/>
  <c r="AA248" i="17"/>
  <c r="T248" i="17"/>
  <c r="M248" i="17"/>
  <c r="F248" i="17"/>
  <c r="AH247" i="17"/>
  <c r="AA247" i="17"/>
  <c r="T247" i="17"/>
  <c r="M247" i="17"/>
  <c r="F247" i="17"/>
  <c r="AH246" i="17"/>
  <c r="AA246" i="17"/>
  <c r="T246" i="17"/>
  <c r="M246" i="17"/>
  <c r="F246" i="17"/>
  <c r="AH245" i="17"/>
  <c r="AA245" i="17"/>
  <c r="T245" i="17"/>
  <c r="M245" i="17"/>
  <c r="F245" i="17"/>
  <c r="AH244" i="17"/>
  <c r="AA244" i="17"/>
  <c r="T244" i="17"/>
  <c r="M244" i="17"/>
  <c r="F244" i="17"/>
  <c r="AH243" i="17"/>
  <c r="AA243" i="17"/>
  <c r="T243" i="17"/>
  <c r="M243" i="17"/>
  <c r="F243" i="17"/>
  <c r="AH242" i="17"/>
  <c r="AA242" i="17"/>
  <c r="T242" i="17"/>
  <c r="M242" i="17"/>
  <c r="F242" i="17"/>
  <c r="AH241" i="17"/>
  <c r="AA241" i="17"/>
  <c r="T241" i="17"/>
  <c r="M241" i="17"/>
  <c r="F241" i="17"/>
  <c r="AK236" i="17"/>
  <c r="AJ236" i="17"/>
  <c r="AI236" i="17"/>
  <c r="AH236" i="17"/>
  <c r="AF236" i="17"/>
  <c r="AD236" i="17"/>
  <c r="AC236" i="17"/>
  <c r="AB236" i="17"/>
  <c r="AA236" i="17"/>
  <c r="Y236" i="17"/>
  <c r="W236" i="17"/>
  <c r="V236" i="17"/>
  <c r="U236" i="17"/>
  <c r="R236" i="17"/>
  <c r="T236" i="17" s="1"/>
  <c r="P236" i="17"/>
  <c r="O236" i="17"/>
  <c r="N236" i="17"/>
  <c r="M236" i="17"/>
  <c r="K236" i="17"/>
  <c r="I236" i="17"/>
  <c r="H236" i="17"/>
  <c r="G236" i="17"/>
  <c r="D236" i="17"/>
  <c r="AK235" i="17"/>
  <c r="AJ235" i="17"/>
  <c r="AI235" i="17"/>
  <c r="AF235" i="17"/>
  <c r="AH235" i="17" s="1"/>
  <c r="AD235" i="17"/>
  <c r="AC235" i="17"/>
  <c r="AB235" i="17"/>
  <c r="AA235" i="17"/>
  <c r="Y235" i="17"/>
  <c r="W235" i="17"/>
  <c r="V235" i="17"/>
  <c r="U235" i="17"/>
  <c r="T235" i="17"/>
  <c r="R235" i="17"/>
  <c r="P235" i="17"/>
  <c r="O235" i="17"/>
  <c r="N235" i="17"/>
  <c r="K235" i="17"/>
  <c r="M235" i="17" s="1"/>
  <c r="I235" i="17"/>
  <c r="H235" i="17"/>
  <c r="G235" i="17"/>
  <c r="D235" i="17"/>
  <c r="AH234" i="17"/>
  <c r="AA234" i="17"/>
  <c r="T234" i="17"/>
  <c r="M234" i="17"/>
  <c r="F234" i="17"/>
  <c r="AH233" i="17"/>
  <c r="AA233" i="17"/>
  <c r="T233" i="17"/>
  <c r="M233" i="17"/>
  <c r="F233" i="17"/>
  <c r="AH232" i="17"/>
  <c r="AA232" i="17"/>
  <c r="T232" i="17"/>
  <c r="M232" i="17"/>
  <c r="F232" i="17"/>
  <c r="AH231" i="17"/>
  <c r="AA231" i="17"/>
  <c r="T231" i="17"/>
  <c r="M231" i="17"/>
  <c r="F231" i="17"/>
  <c r="AH230" i="17"/>
  <c r="AA230" i="17"/>
  <c r="T230" i="17"/>
  <c r="M230" i="17"/>
  <c r="F230" i="17"/>
  <c r="AH229" i="17"/>
  <c r="AA229" i="17"/>
  <c r="T229" i="17"/>
  <c r="M229" i="17"/>
  <c r="F229" i="17"/>
  <c r="AH228" i="17"/>
  <c r="AA228" i="17"/>
  <c r="T228" i="17"/>
  <c r="M228" i="17"/>
  <c r="F228" i="17"/>
  <c r="AH227" i="17"/>
  <c r="AA227" i="17"/>
  <c r="T227" i="17"/>
  <c r="M227" i="17"/>
  <c r="F227" i="17"/>
  <c r="AH226" i="17"/>
  <c r="AA226" i="17"/>
  <c r="T226" i="17"/>
  <c r="M226" i="17"/>
  <c r="F226" i="17"/>
  <c r="AH225" i="17"/>
  <c r="AA225" i="17"/>
  <c r="T225" i="17"/>
  <c r="M225" i="17"/>
  <c r="F225" i="17"/>
  <c r="AH224" i="17"/>
  <c r="AA224" i="17"/>
  <c r="T224" i="17"/>
  <c r="M224" i="17"/>
  <c r="F224" i="17"/>
  <c r="AH223" i="17"/>
  <c r="AA223" i="17"/>
  <c r="T223" i="17"/>
  <c r="M223" i="17"/>
  <c r="F223" i="17"/>
  <c r="AH222" i="17"/>
  <c r="AA222" i="17"/>
  <c r="T222" i="17"/>
  <c r="M222" i="17"/>
  <c r="F222" i="17"/>
  <c r="AH221" i="17"/>
  <c r="AA221" i="17"/>
  <c r="T221" i="17"/>
  <c r="M221" i="17"/>
  <c r="F221" i="17"/>
  <c r="AH220" i="17"/>
  <c r="AA220" i="17"/>
  <c r="T220" i="17"/>
  <c r="M220" i="17"/>
  <c r="F220" i="17"/>
  <c r="AH219" i="17"/>
  <c r="AA219" i="17"/>
  <c r="T219" i="17"/>
  <c r="M219" i="17"/>
  <c r="F219" i="17"/>
  <c r="AH218" i="17"/>
  <c r="AA218" i="17"/>
  <c r="T218" i="17"/>
  <c r="M218" i="17"/>
  <c r="F218" i="17"/>
  <c r="AH217" i="17"/>
  <c r="AA217" i="17"/>
  <c r="T217" i="17"/>
  <c r="M217" i="17"/>
  <c r="F217" i="17"/>
  <c r="AH216" i="17"/>
  <c r="AA216" i="17"/>
  <c r="T216" i="17"/>
  <c r="M216" i="17"/>
  <c r="F216" i="17"/>
  <c r="F235" i="17" s="1"/>
  <c r="AH215" i="17"/>
  <c r="AA215" i="17"/>
  <c r="T215" i="17"/>
  <c r="M215" i="17"/>
  <c r="F215" i="17"/>
  <c r="F236" i="17" s="1"/>
  <c r="AD210" i="17"/>
  <c r="AC210" i="17"/>
  <c r="AB210" i="17"/>
  <c r="AA210" i="17"/>
  <c r="Y210" i="17"/>
  <c r="W210" i="17"/>
  <c r="V210" i="17"/>
  <c r="U210" i="17"/>
  <c r="T210" i="17"/>
  <c r="R210" i="17"/>
  <c r="P210" i="17"/>
  <c r="O210" i="17"/>
  <c r="N210" i="17"/>
  <c r="K210" i="17"/>
  <c r="M210" i="17" s="1"/>
  <c r="I210" i="17"/>
  <c r="H210" i="17"/>
  <c r="G210" i="17"/>
  <c r="D210" i="17"/>
  <c r="AD209" i="17"/>
  <c r="AC209" i="17"/>
  <c r="AB209" i="17"/>
  <c r="AA209" i="17"/>
  <c r="Y209" i="17"/>
  <c r="W209" i="17"/>
  <c r="V209" i="17"/>
  <c r="U209" i="17"/>
  <c r="R209" i="17"/>
  <c r="T209" i="17" s="1"/>
  <c r="P209" i="17"/>
  <c r="O209" i="17"/>
  <c r="N209" i="17"/>
  <c r="M209" i="17"/>
  <c r="K209" i="17"/>
  <c r="I209" i="17"/>
  <c r="H209" i="17"/>
  <c r="G209" i="17"/>
  <c r="D209" i="17"/>
  <c r="AA208" i="17"/>
  <c r="T208" i="17"/>
  <c r="M208" i="17"/>
  <c r="F208" i="17"/>
  <c r="E208" i="17"/>
  <c r="AA207" i="17"/>
  <c r="T207" i="17"/>
  <c r="M207" i="17"/>
  <c r="F207" i="17"/>
  <c r="E207" i="17"/>
  <c r="AA206" i="17"/>
  <c r="T206" i="17"/>
  <c r="M206" i="17"/>
  <c r="F206" i="17"/>
  <c r="E206" i="17"/>
  <c r="AA205" i="17"/>
  <c r="T205" i="17"/>
  <c r="M205" i="17"/>
  <c r="F205" i="17"/>
  <c r="E205" i="17"/>
  <c r="AA204" i="17"/>
  <c r="T204" i="17"/>
  <c r="M204" i="17"/>
  <c r="F204" i="17"/>
  <c r="E204" i="17"/>
  <c r="AA203" i="17"/>
  <c r="T203" i="17"/>
  <c r="M203" i="17"/>
  <c r="F203" i="17"/>
  <c r="E203" i="17"/>
  <c r="AA202" i="17"/>
  <c r="T202" i="17"/>
  <c r="M202" i="17"/>
  <c r="F202" i="17"/>
  <c r="E202" i="17"/>
  <c r="AA201" i="17"/>
  <c r="T201" i="17"/>
  <c r="M201" i="17"/>
  <c r="F201" i="17"/>
  <c r="E201" i="17"/>
  <c r="AA200" i="17"/>
  <c r="T200" i="17"/>
  <c r="M200" i="17"/>
  <c r="F200" i="17"/>
  <c r="E200" i="17"/>
  <c r="AA199" i="17"/>
  <c r="T199" i="17"/>
  <c r="M199" i="17"/>
  <c r="F199" i="17"/>
  <c r="E199" i="17"/>
  <c r="AA198" i="17"/>
  <c r="T198" i="17"/>
  <c r="M198" i="17"/>
  <c r="F198" i="17"/>
  <c r="E198" i="17"/>
  <c r="AA197" i="17"/>
  <c r="T197" i="17"/>
  <c r="M197" i="17"/>
  <c r="F197" i="17"/>
  <c r="E197" i="17"/>
  <c r="AA196" i="17"/>
  <c r="T196" i="17"/>
  <c r="M196" i="17"/>
  <c r="F196" i="17"/>
  <c r="E196" i="17"/>
  <c r="AA195" i="17"/>
  <c r="T195" i="17"/>
  <c r="M195" i="17"/>
  <c r="F195" i="17"/>
  <c r="E195" i="17"/>
  <c r="AA194" i="17"/>
  <c r="T194" i="17"/>
  <c r="M194" i="17"/>
  <c r="F194" i="17"/>
  <c r="E194" i="17"/>
  <c r="AA193" i="17"/>
  <c r="T193" i="17"/>
  <c r="M193" i="17"/>
  <c r="F193" i="17"/>
  <c r="E193" i="17"/>
  <c r="AA192" i="17"/>
  <c r="T192" i="17"/>
  <c r="M192" i="17"/>
  <c r="F192" i="17"/>
  <c r="E192" i="17"/>
  <c r="AA191" i="17"/>
  <c r="T191" i="17"/>
  <c r="M191" i="17"/>
  <c r="F191" i="17"/>
  <c r="E191" i="17"/>
  <c r="AA190" i="17"/>
  <c r="T190" i="17"/>
  <c r="M190" i="17"/>
  <c r="F190" i="17"/>
  <c r="E190" i="17"/>
  <c r="AA189" i="17"/>
  <c r="T189" i="17"/>
  <c r="M189" i="17"/>
  <c r="F189" i="17"/>
  <c r="E189" i="17"/>
  <c r="AD183" i="17"/>
  <c r="AC183" i="17"/>
  <c r="AB183" i="17"/>
  <c r="AA183" i="17"/>
  <c r="Y183" i="17"/>
  <c r="W183" i="17"/>
  <c r="V183" i="17"/>
  <c r="U183" i="17"/>
  <c r="R183" i="17"/>
  <c r="T183" i="17" s="1"/>
  <c r="P183" i="17"/>
  <c r="O183" i="17"/>
  <c r="N183" i="17"/>
  <c r="M183" i="17"/>
  <c r="K183" i="17"/>
  <c r="I183" i="17"/>
  <c r="H183" i="17"/>
  <c r="G183" i="17"/>
  <c r="F183" i="17"/>
  <c r="D183" i="17"/>
  <c r="C183" i="17"/>
  <c r="AD182" i="17"/>
  <c r="AC182" i="17"/>
  <c r="AB182" i="17"/>
  <c r="AA182" i="17"/>
  <c r="Y182" i="17"/>
  <c r="W182" i="17"/>
  <c r="V182" i="17"/>
  <c r="U182" i="17"/>
  <c r="R182" i="17"/>
  <c r="T182" i="17" s="1"/>
  <c r="P182" i="17"/>
  <c r="O182" i="17"/>
  <c r="N182" i="17"/>
  <c r="M182" i="17"/>
  <c r="K182" i="17"/>
  <c r="I182" i="17"/>
  <c r="H182" i="17"/>
  <c r="G182" i="17"/>
  <c r="F182" i="17"/>
  <c r="D182" i="17"/>
  <c r="C182" i="17"/>
  <c r="AA181" i="17"/>
  <c r="T181" i="17"/>
  <c r="M181" i="17"/>
  <c r="F181" i="17"/>
  <c r="AA180" i="17"/>
  <c r="T180" i="17"/>
  <c r="M180" i="17"/>
  <c r="F180" i="17"/>
  <c r="AA179" i="17"/>
  <c r="T179" i="17"/>
  <c r="M179" i="17"/>
  <c r="F179" i="17"/>
  <c r="AA178" i="17"/>
  <c r="T178" i="17"/>
  <c r="M178" i="17"/>
  <c r="F178" i="17"/>
  <c r="AA177" i="17"/>
  <c r="T177" i="17"/>
  <c r="M177" i="17"/>
  <c r="F177" i="17"/>
  <c r="AA176" i="17"/>
  <c r="T176" i="17"/>
  <c r="M176" i="17"/>
  <c r="F176" i="17"/>
  <c r="AA175" i="17"/>
  <c r="T175" i="17"/>
  <c r="M175" i="17"/>
  <c r="F175" i="17"/>
  <c r="AA174" i="17"/>
  <c r="T174" i="17"/>
  <c r="M174" i="17"/>
  <c r="F174" i="17"/>
  <c r="AA173" i="17"/>
  <c r="T173" i="17"/>
  <c r="M173" i="17"/>
  <c r="F173" i="17"/>
  <c r="AA172" i="17"/>
  <c r="T172" i="17"/>
  <c r="M172" i="17"/>
  <c r="F172" i="17"/>
  <c r="AA171" i="17"/>
  <c r="T171" i="17"/>
  <c r="M171" i="17"/>
  <c r="F171" i="17"/>
  <c r="AA170" i="17"/>
  <c r="T170" i="17"/>
  <c r="M170" i="17"/>
  <c r="F170" i="17"/>
  <c r="AA169" i="17"/>
  <c r="T169" i="17"/>
  <c r="M169" i="17"/>
  <c r="F169" i="17"/>
  <c r="AA168" i="17"/>
  <c r="T168" i="17"/>
  <c r="M168" i="17"/>
  <c r="F168" i="17"/>
  <c r="AA167" i="17"/>
  <c r="T167" i="17"/>
  <c r="M167" i="17"/>
  <c r="F167" i="17"/>
  <c r="AA166" i="17"/>
  <c r="T166" i="17"/>
  <c r="M166" i="17"/>
  <c r="F166" i="17"/>
  <c r="AA165" i="17"/>
  <c r="T165" i="17"/>
  <c r="M165" i="17"/>
  <c r="F165" i="17"/>
  <c r="AA164" i="17"/>
  <c r="T164" i="17"/>
  <c r="M164" i="17"/>
  <c r="F164" i="17"/>
  <c r="AA163" i="17"/>
  <c r="T163" i="17"/>
  <c r="M163" i="17"/>
  <c r="F163" i="17"/>
  <c r="AA162" i="17"/>
  <c r="T162" i="17"/>
  <c r="M162" i="17"/>
  <c r="F162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9" i="17"/>
  <c r="D138" i="17"/>
  <c r="D137" i="17"/>
  <c r="D136" i="17"/>
  <c r="M129" i="17"/>
  <c r="AH127" i="17"/>
  <c r="AA127" i="17"/>
  <c r="T127" i="17"/>
  <c r="M127" i="17"/>
  <c r="F127" i="17"/>
  <c r="AH126" i="17"/>
  <c r="AA126" i="17"/>
  <c r="T126" i="17"/>
  <c r="M126" i="17"/>
  <c r="F126" i="17"/>
  <c r="AH125" i="17"/>
  <c r="AA125" i="17"/>
  <c r="T125" i="17"/>
  <c r="M125" i="17"/>
  <c r="F125" i="17"/>
  <c r="AH124" i="17"/>
  <c r="AA124" i="17"/>
  <c r="T124" i="17"/>
  <c r="M124" i="17"/>
  <c r="F124" i="17"/>
  <c r="AH123" i="17"/>
  <c r="AA123" i="17"/>
  <c r="T123" i="17"/>
  <c r="M123" i="17"/>
  <c r="F123" i="17"/>
  <c r="AH122" i="17"/>
  <c r="AA122" i="17"/>
  <c r="T122" i="17"/>
  <c r="M122" i="17"/>
  <c r="F122" i="17"/>
  <c r="AH121" i="17"/>
  <c r="AA121" i="17"/>
  <c r="T121" i="17"/>
  <c r="M121" i="17"/>
  <c r="F121" i="17"/>
  <c r="AH120" i="17"/>
  <c r="AA120" i="17"/>
  <c r="T120" i="17"/>
  <c r="M120" i="17"/>
  <c r="F120" i="17"/>
  <c r="AH119" i="17"/>
  <c r="AA119" i="17"/>
  <c r="T119" i="17"/>
  <c r="M119" i="17"/>
  <c r="F119" i="17"/>
  <c r="AH118" i="17"/>
  <c r="AA118" i="17"/>
  <c r="T118" i="17"/>
  <c r="M118" i="17"/>
  <c r="F118" i="17"/>
  <c r="AH117" i="17"/>
  <c r="AA117" i="17"/>
  <c r="T117" i="17"/>
  <c r="M117" i="17"/>
  <c r="F117" i="17"/>
  <c r="AH116" i="17"/>
  <c r="AA116" i="17"/>
  <c r="T116" i="17"/>
  <c r="M116" i="17"/>
  <c r="F116" i="17"/>
  <c r="AH115" i="17"/>
  <c r="AA115" i="17"/>
  <c r="T115" i="17"/>
  <c r="M115" i="17"/>
  <c r="F115" i="17"/>
  <c r="AH114" i="17"/>
  <c r="AA114" i="17"/>
  <c r="T114" i="17"/>
  <c r="M114" i="17"/>
  <c r="F114" i="17"/>
  <c r="AH113" i="17"/>
  <c r="AA113" i="17"/>
  <c r="T113" i="17"/>
  <c r="M113" i="17"/>
  <c r="F113" i="17"/>
  <c r="AH112" i="17"/>
  <c r="AA112" i="17"/>
  <c r="T112" i="17"/>
  <c r="M112" i="17"/>
  <c r="F112" i="17"/>
  <c r="AH111" i="17"/>
  <c r="AA111" i="17"/>
  <c r="T111" i="17"/>
  <c r="M111" i="17"/>
  <c r="F111" i="17"/>
  <c r="AH110" i="17"/>
  <c r="AA110" i="17"/>
  <c r="T110" i="17"/>
  <c r="M110" i="17"/>
  <c r="F110" i="17"/>
  <c r="AH109" i="17"/>
  <c r="AA109" i="17"/>
  <c r="T109" i="17"/>
  <c r="M109" i="17"/>
  <c r="F109" i="17"/>
  <c r="AH108" i="17"/>
  <c r="AA108" i="17"/>
  <c r="T108" i="17"/>
  <c r="M108" i="17"/>
  <c r="F108" i="17"/>
  <c r="AA101" i="17"/>
  <c r="T101" i="17"/>
  <c r="M101" i="17"/>
  <c r="F101" i="17"/>
  <c r="AA100" i="17"/>
  <c r="T100" i="17"/>
  <c r="M100" i="17"/>
  <c r="F100" i="17"/>
  <c r="AA99" i="17"/>
  <c r="T99" i="17"/>
  <c r="M99" i="17"/>
  <c r="F99" i="17"/>
  <c r="AA98" i="17"/>
  <c r="T98" i="17"/>
  <c r="M98" i="17"/>
  <c r="F98" i="17"/>
  <c r="AA97" i="17"/>
  <c r="T97" i="17"/>
  <c r="M97" i="17"/>
  <c r="F97" i="17"/>
  <c r="AA96" i="17"/>
  <c r="T96" i="17"/>
  <c r="M96" i="17"/>
  <c r="F96" i="17"/>
  <c r="AA95" i="17"/>
  <c r="T95" i="17"/>
  <c r="M95" i="17"/>
  <c r="F95" i="17"/>
  <c r="AA94" i="17"/>
  <c r="T94" i="17"/>
  <c r="M94" i="17"/>
  <c r="F94" i="17"/>
  <c r="AA93" i="17"/>
  <c r="T93" i="17"/>
  <c r="M93" i="17"/>
  <c r="F93" i="17"/>
  <c r="AA92" i="17"/>
  <c r="T92" i="17"/>
  <c r="M92" i="17"/>
  <c r="F92" i="17"/>
  <c r="AA91" i="17"/>
  <c r="T91" i="17"/>
  <c r="M91" i="17"/>
  <c r="F91" i="17"/>
  <c r="AA90" i="17"/>
  <c r="T90" i="17"/>
  <c r="M90" i="17"/>
  <c r="F90" i="17"/>
  <c r="AA89" i="17"/>
  <c r="T89" i="17"/>
  <c r="M89" i="17"/>
  <c r="F89" i="17"/>
  <c r="AA88" i="17"/>
  <c r="T88" i="17"/>
  <c r="M88" i="17"/>
  <c r="F88" i="17"/>
  <c r="AA87" i="17"/>
  <c r="T87" i="17"/>
  <c r="M87" i="17"/>
  <c r="F87" i="17"/>
  <c r="AA86" i="17"/>
  <c r="T86" i="17"/>
  <c r="M86" i="17"/>
  <c r="F86" i="17"/>
  <c r="AA85" i="17"/>
  <c r="T85" i="17"/>
  <c r="M85" i="17"/>
  <c r="F85" i="17"/>
  <c r="AA84" i="17"/>
  <c r="T84" i="17"/>
  <c r="M84" i="17"/>
  <c r="F84" i="17"/>
  <c r="AA83" i="17"/>
  <c r="T83" i="17"/>
  <c r="M83" i="17"/>
  <c r="F83" i="17"/>
  <c r="AA82" i="17"/>
  <c r="T82" i="17"/>
  <c r="M82" i="17"/>
  <c r="F82" i="17"/>
  <c r="N78" i="17"/>
  <c r="N77" i="17"/>
  <c r="AH76" i="17"/>
  <c r="AA76" i="17"/>
  <c r="T76" i="17"/>
  <c r="M76" i="17"/>
  <c r="F76" i="17"/>
  <c r="AH75" i="17"/>
  <c r="AA75" i="17"/>
  <c r="T75" i="17"/>
  <c r="M75" i="17"/>
  <c r="F75" i="17"/>
  <c r="AH74" i="17"/>
  <c r="AA74" i="17"/>
  <c r="T74" i="17"/>
  <c r="M74" i="17"/>
  <c r="F74" i="17"/>
  <c r="AH73" i="17"/>
  <c r="AA73" i="17"/>
  <c r="T73" i="17"/>
  <c r="M73" i="17"/>
  <c r="F73" i="17"/>
  <c r="AH72" i="17"/>
  <c r="AA72" i="17"/>
  <c r="T72" i="17"/>
  <c r="M72" i="17"/>
  <c r="F72" i="17"/>
  <c r="AH71" i="17"/>
  <c r="AA71" i="17"/>
  <c r="T71" i="17"/>
  <c r="M71" i="17"/>
  <c r="F71" i="17"/>
  <c r="AH70" i="17"/>
  <c r="AA70" i="17"/>
  <c r="T70" i="17"/>
  <c r="M70" i="17"/>
  <c r="F70" i="17"/>
  <c r="AH69" i="17"/>
  <c r="AA69" i="17"/>
  <c r="T69" i="17"/>
  <c r="M69" i="17"/>
  <c r="F69" i="17"/>
  <c r="AH68" i="17"/>
  <c r="AA68" i="17"/>
  <c r="T68" i="17"/>
  <c r="M68" i="17"/>
  <c r="F68" i="17"/>
  <c r="AH67" i="17"/>
  <c r="AA67" i="17"/>
  <c r="T67" i="17"/>
  <c r="M67" i="17"/>
  <c r="F67" i="17"/>
  <c r="AH66" i="17"/>
  <c r="AA66" i="17"/>
  <c r="T66" i="17"/>
  <c r="M66" i="17"/>
  <c r="F66" i="17"/>
  <c r="AH65" i="17"/>
  <c r="AA65" i="17"/>
  <c r="T65" i="17"/>
  <c r="M65" i="17"/>
  <c r="F65" i="17"/>
  <c r="AH64" i="17"/>
  <c r="AA64" i="17"/>
  <c r="T64" i="17"/>
  <c r="M64" i="17"/>
  <c r="F64" i="17"/>
  <c r="AH63" i="17"/>
  <c r="AA63" i="17"/>
  <c r="T63" i="17"/>
  <c r="M63" i="17"/>
  <c r="F63" i="17"/>
  <c r="AH62" i="17"/>
  <c r="AA62" i="17"/>
  <c r="T62" i="17"/>
  <c r="M62" i="17"/>
  <c r="F62" i="17"/>
  <c r="AH61" i="17"/>
  <c r="AA61" i="17"/>
  <c r="T61" i="17"/>
  <c r="M61" i="17"/>
  <c r="F61" i="17"/>
  <c r="AH60" i="17"/>
  <c r="AA60" i="17"/>
  <c r="T60" i="17"/>
  <c r="M60" i="17"/>
  <c r="F60" i="17"/>
  <c r="AH59" i="17"/>
  <c r="AA59" i="17"/>
  <c r="T59" i="17"/>
  <c r="M59" i="17"/>
  <c r="F59" i="17"/>
  <c r="AH58" i="17"/>
  <c r="AA58" i="17"/>
  <c r="T58" i="17"/>
  <c r="M58" i="17"/>
  <c r="F58" i="17"/>
  <c r="AH57" i="17"/>
  <c r="AA57" i="17"/>
  <c r="T57" i="17"/>
  <c r="M57" i="17"/>
  <c r="F57" i="17"/>
  <c r="AM50" i="17"/>
  <c r="AH50" i="17"/>
  <c r="AA50" i="17"/>
  <c r="T50" i="17"/>
  <c r="M50" i="17"/>
  <c r="F50" i="17"/>
  <c r="AM49" i="17"/>
  <c r="AH49" i="17"/>
  <c r="AA49" i="17"/>
  <c r="T49" i="17"/>
  <c r="M49" i="17"/>
  <c r="F49" i="17"/>
  <c r="AM48" i="17"/>
  <c r="AH48" i="17"/>
  <c r="AA48" i="17"/>
  <c r="T48" i="17"/>
  <c r="M48" i="17"/>
  <c r="F48" i="17"/>
  <c r="AM47" i="17"/>
  <c r="AH47" i="17"/>
  <c r="AA47" i="17"/>
  <c r="T47" i="17"/>
  <c r="M47" i="17"/>
  <c r="F47" i="17"/>
  <c r="AM46" i="17"/>
  <c r="AH46" i="17"/>
  <c r="AA46" i="17"/>
  <c r="T46" i="17"/>
  <c r="M46" i="17"/>
  <c r="F46" i="17"/>
  <c r="AM45" i="17"/>
  <c r="AH45" i="17"/>
  <c r="AA45" i="17"/>
  <c r="T45" i="17"/>
  <c r="M45" i="17"/>
  <c r="F45" i="17"/>
  <c r="AM44" i="17"/>
  <c r="AH44" i="17"/>
  <c r="AA44" i="17"/>
  <c r="T44" i="17"/>
  <c r="M44" i="17"/>
  <c r="F44" i="17"/>
  <c r="AM43" i="17"/>
  <c r="AH43" i="17"/>
  <c r="AA43" i="17"/>
  <c r="T43" i="17"/>
  <c r="M43" i="17"/>
  <c r="F43" i="17"/>
  <c r="AM42" i="17"/>
  <c r="AH42" i="17"/>
  <c r="AA42" i="17"/>
  <c r="T42" i="17"/>
  <c r="M42" i="17"/>
  <c r="F42" i="17"/>
  <c r="AM41" i="17"/>
  <c r="AH41" i="17"/>
  <c r="AA41" i="17"/>
  <c r="T41" i="17"/>
  <c r="M41" i="17"/>
  <c r="F41" i="17"/>
  <c r="AM40" i="17"/>
  <c r="AH40" i="17"/>
  <c r="AA40" i="17"/>
  <c r="T40" i="17"/>
  <c r="M40" i="17"/>
  <c r="F40" i="17"/>
  <c r="AM39" i="17"/>
  <c r="AH39" i="17"/>
  <c r="AA39" i="17"/>
  <c r="T39" i="17"/>
  <c r="M39" i="17"/>
  <c r="F39" i="17"/>
  <c r="AM38" i="17"/>
  <c r="AH38" i="17"/>
  <c r="AA38" i="17"/>
  <c r="T38" i="17"/>
  <c r="M38" i="17"/>
  <c r="F38" i="17"/>
  <c r="AM37" i="17"/>
  <c r="AH37" i="17"/>
  <c r="AA37" i="17"/>
  <c r="T37" i="17"/>
  <c r="M37" i="17"/>
  <c r="F37" i="17"/>
  <c r="AM36" i="17"/>
  <c r="AH36" i="17"/>
  <c r="AA36" i="17"/>
  <c r="T36" i="17"/>
  <c r="M36" i="17"/>
  <c r="F36" i="17"/>
  <c r="AM35" i="17"/>
  <c r="AH35" i="17"/>
  <c r="AA35" i="17"/>
  <c r="T35" i="17"/>
  <c r="M35" i="17"/>
  <c r="F35" i="17"/>
  <c r="AM34" i="17"/>
  <c r="AH34" i="17"/>
  <c r="AA34" i="17"/>
  <c r="T34" i="17"/>
  <c r="M34" i="17"/>
  <c r="F34" i="17"/>
  <c r="AM33" i="17"/>
  <c r="AH33" i="17"/>
  <c r="AA33" i="17"/>
  <c r="T33" i="17"/>
  <c r="M33" i="17"/>
  <c r="F33" i="17"/>
  <c r="AM32" i="17"/>
  <c r="AH32" i="17"/>
  <c r="AA32" i="17"/>
  <c r="T32" i="17"/>
  <c r="M32" i="17"/>
  <c r="F32" i="17"/>
  <c r="AM31" i="17"/>
  <c r="AH31" i="17"/>
  <c r="AA31" i="17"/>
  <c r="T31" i="17"/>
  <c r="M31" i="17"/>
  <c r="F31" i="17"/>
  <c r="AH25" i="17"/>
  <c r="AA25" i="17"/>
  <c r="T25" i="17"/>
  <c r="M25" i="17"/>
  <c r="F25" i="17"/>
  <c r="AH24" i="17"/>
  <c r="AA24" i="17"/>
  <c r="T24" i="17"/>
  <c r="M24" i="17"/>
  <c r="F24" i="17"/>
  <c r="AH23" i="17"/>
  <c r="AA23" i="17"/>
  <c r="T23" i="17"/>
  <c r="M23" i="17"/>
  <c r="F23" i="17"/>
  <c r="AH22" i="17"/>
  <c r="AA22" i="17"/>
  <c r="T22" i="17"/>
  <c r="M22" i="17"/>
  <c r="F22" i="17"/>
  <c r="AH21" i="17"/>
  <c r="AA21" i="17"/>
  <c r="T21" i="17"/>
  <c r="M21" i="17"/>
  <c r="F21" i="17"/>
  <c r="AH20" i="17"/>
  <c r="AA20" i="17"/>
  <c r="T20" i="17"/>
  <c r="M20" i="17"/>
  <c r="F20" i="17"/>
  <c r="AH19" i="17"/>
  <c r="AA19" i="17"/>
  <c r="T19" i="17"/>
  <c r="M19" i="17"/>
  <c r="F19" i="17"/>
  <c r="AH18" i="17"/>
  <c r="AA18" i="17"/>
  <c r="T18" i="17"/>
  <c r="M18" i="17"/>
  <c r="F18" i="17"/>
  <c r="AH17" i="17"/>
  <c r="AA17" i="17"/>
  <c r="T17" i="17"/>
  <c r="M17" i="17"/>
  <c r="F17" i="17"/>
  <c r="AH16" i="17"/>
  <c r="AA16" i="17"/>
  <c r="T16" i="17"/>
  <c r="M16" i="17"/>
  <c r="F16" i="17"/>
  <c r="AH15" i="17"/>
  <c r="AA15" i="17"/>
  <c r="T15" i="17"/>
  <c r="M15" i="17"/>
  <c r="F15" i="17"/>
  <c r="AH14" i="17"/>
  <c r="AA14" i="17"/>
  <c r="T14" i="17"/>
  <c r="M14" i="17"/>
  <c r="F14" i="17"/>
  <c r="AH13" i="17"/>
  <c r="AA13" i="17"/>
  <c r="T13" i="17"/>
  <c r="M13" i="17"/>
  <c r="F13" i="17"/>
  <c r="AH12" i="17"/>
  <c r="AA12" i="17"/>
  <c r="T12" i="17"/>
  <c r="M12" i="17"/>
  <c r="F12" i="17"/>
  <c r="AH11" i="17"/>
  <c r="AA11" i="17"/>
  <c r="T11" i="17"/>
  <c r="M11" i="17"/>
  <c r="F11" i="17"/>
  <c r="AH10" i="17"/>
  <c r="AA10" i="17"/>
  <c r="T10" i="17"/>
  <c r="M10" i="17"/>
  <c r="F10" i="17"/>
  <c r="AH9" i="17"/>
  <c r="AA9" i="17"/>
  <c r="T9" i="17"/>
  <c r="M9" i="17"/>
  <c r="F9" i="17"/>
  <c r="AH8" i="17"/>
  <c r="AA8" i="17"/>
  <c r="T8" i="17"/>
  <c r="M8" i="17"/>
  <c r="F8" i="17"/>
  <c r="AH7" i="17"/>
  <c r="AA7" i="17"/>
  <c r="T7" i="17"/>
  <c r="M7" i="17"/>
  <c r="F7" i="17"/>
  <c r="AH6" i="17"/>
  <c r="AA6" i="17"/>
  <c r="T6" i="17"/>
  <c r="M6" i="17"/>
  <c r="F6" i="17"/>
  <c r="G77" i="11"/>
  <c r="E127" i="10"/>
  <c r="G127" i="10" s="1"/>
  <c r="G126" i="10"/>
  <c r="E126" i="10"/>
  <c r="E125" i="10"/>
  <c r="G125" i="10" s="1"/>
  <c r="E124" i="10"/>
  <c r="G124" i="10" s="1"/>
  <c r="E123" i="10"/>
  <c r="G123" i="10" s="1"/>
  <c r="E122" i="10"/>
  <c r="G122" i="10" s="1"/>
  <c r="E121" i="10"/>
  <c r="G121" i="10" s="1"/>
  <c r="E120" i="10"/>
  <c r="G120" i="10" s="1"/>
  <c r="E119" i="10"/>
  <c r="G119" i="10" s="1"/>
  <c r="G118" i="10"/>
  <c r="E118" i="10"/>
  <c r="E117" i="10"/>
  <c r="G117" i="10" s="1"/>
  <c r="E116" i="10"/>
  <c r="G116" i="10" s="1"/>
  <c r="BP66" i="10"/>
  <c r="BO66" i="10"/>
  <c r="BN66" i="10"/>
  <c r="BM66" i="10"/>
  <c r="BK66" i="10"/>
  <c r="BJ66" i="10"/>
  <c r="BI66" i="10"/>
  <c r="BE66" i="10"/>
  <c r="BA66" i="10"/>
  <c r="AY66" i="10"/>
  <c r="AW66" i="10"/>
  <c r="AS66" i="10"/>
  <c r="AR66" i="10"/>
  <c r="AO66" i="10"/>
  <c r="AM66" i="10"/>
  <c r="AG66" i="10"/>
  <c r="AF66" i="10"/>
  <c r="AE66" i="10"/>
  <c r="AD66" i="10"/>
  <c r="AA66" i="10"/>
  <c r="Y66" i="10"/>
  <c r="U66" i="10"/>
  <c r="S66" i="10"/>
  <c r="R66" i="10"/>
  <c r="Q66" i="10"/>
  <c r="O66" i="10"/>
  <c r="I66" i="10"/>
  <c r="H66" i="10"/>
  <c r="G66" i="10"/>
  <c r="F66" i="10"/>
  <c r="E66" i="10"/>
  <c r="BP65" i="10"/>
  <c r="BO65" i="10"/>
  <c r="BN65" i="10"/>
  <c r="BM65" i="10"/>
  <c r="BL65" i="10"/>
  <c r="BL66" i="10" s="1"/>
  <c r="BK65" i="10"/>
  <c r="BJ65" i="10"/>
  <c r="BI65" i="10"/>
  <c r="BH65" i="10"/>
  <c r="BH66" i="10" s="1"/>
  <c r="BG65" i="10"/>
  <c r="BG66" i="10" s="1"/>
  <c r="BF65" i="10"/>
  <c r="BF66" i="10" s="1"/>
  <c r="BE65" i="10"/>
  <c r="BD65" i="10"/>
  <c r="BD66" i="10" s="1"/>
  <c r="BC65" i="10"/>
  <c r="BC66" i="10" s="1"/>
  <c r="BB65" i="10"/>
  <c r="BB66" i="10" s="1"/>
  <c r="BA65" i="10"/>
  <c r="AZ65" i="10"/>
  <c r="AZ66" i="10" s="1"/>
  <c r="AY65" i="10"/>
  <c r="AX65" i="10"/>
  <c r="AX66" i="10" s="1"/>
  <c r="AW65" i="10"/>
  <c r="AV65" i="10"/>
  <c r="AV66" i="10" s="1"/>
  <c r="AU65" i="10"/>
  <c r="AU66" i="10" s="1"/>
  <c r="AT65" i="10"/>
  <c r="AT66" i="10" s="1"/>
  <c r="AS65" i="10"/>
  <c r="AR65" i="10"/>
  <c r="AQ65" i="10"/>
  <c r="AQ66" i="10" s="1"/>
  <c r="AP65" i="10"/>
  <c r="AP66" i="10" s="1"/>
  <c r="AO65" i="10"/>
  <c r="AN65" i="10"/>
  <c r="AN66" i="10" s="1"/>
  <c r="AM65" i="10"/>
  <c r="AL65" i="10"/>
  <c r="AL66" i="10" s="1"/>
  <c r="AK65" i="10"/>
  <c r="AK66" i="10" s="1"/>
  <c r="AJ65" i="10"/>
  <c r="AJ66" i="10" s="1"/>
  <c r="AI65" i="10"/>
  <c r="AI66" i="10" s="1"/>
  <c r="AH65" i="10"/>
  <c r="AH66" i="10" s="1"/>
  <c r="AG65" i="10"/>
  <c r="AF65" i="10"/>
  <c r="AE65" i="10"/>
  <c r="AD65" i="10"/>
  <c r="AC65" i="10"/>
  <c r="AC66" i="10" s="1"/>
  <c r="AB65" i="10"/>
  <c r="AB66" i="10" s="1"/>
  <c r="AA65" i="10"/>
  <c r="Z65" i="10"/>
  <c r="Z66" i="10" s="1"/>
  <c r="Y65" i="10"/>
  <c r="X65" i="10"/>
  <c r="X66" i="10" s="1"/>
  <c r="W65" i="10"/>
  <c r="W66" i="10" s="1"/>
  <c r="V65" i="10"/>
  <c r="V66" i="10" s="1"/>
  <c r="U65" i="10"/>
  <c r="T65" i="10"/>
  <c r="T66" i="10" s="1"/>
  <c r="S65" i="10"/>
  <c r="R65" i="10"/>
  <c r="Q65" i="10"/>
  <c r="P65" i="10"/>
  <c r="P66" i="10" s="1"/>
  <c r="O65" i="10"/>
  <c r="N65" i="10"/>
  <c r="N66" i="10" s="1"/>
  <c r="M65" i="10"/>
  <c r="M66" i="10" s="1"/>
  <c r="L65" i="10"/>
  <c r="L66" i="10" s="1"/>
  <c r="K65" i="10"/>
  <c r="K66" i="10" s="1"/>
  <c r="J65" i="10"/>
  <c r="J66" i="10" s="1"/>
  <c r="I65" i="10"/>
  <c r="H65" i="10"/>
  <c r="G65" i="10"/>
  <c r="F65" i="10"/>
  <c r="E65" i="10"/>
  <c r="D65" i="10"/>
  <c r="D66" i="10" s="1"/>
  <c r="BO57" i="10"/>
  <c r="BM57" i="10"/>
  <c r="BL57" i="10"/>
  <c r="BK57" i="10"/>
  <c r="BI57" i="10"/>
  <c r="BC57" i="10"/>
  <c r="AZ57" i="10"/>
  <c r="AY57" i="10"/>
  <c r="AW57" i="10"/>
  <c r="AV57" i="10"/>
  <c r="AU57" i="10"/>
  <c r="AT57" i="10"/>
  <c r="AS57" i="10"/>
  <c r="AQ57" i="10"/>
  <c r="AN57" i="10"/>
  <c r="AM57" i="10"/>
  <c r="AK57" i="10"/>
  <c r="AI57" i="10"/>
  <c r="AH57" i="10"/>
  <c r="AG57" i="10"/>
  <c r="AE57" i="10"/>
  <c r="AD57" i="10"/>
  <c r="AB57" i="10"/>
  <c r="Y57" i="10"/>
  <c r="V57" i="10"/>
  <c r="U57" i="10"/>
  <c r="S57" i="10"/>
  <c r="R57" i="10"/>
  <c r="P57" i="10"/>
  <c r="O57" i="10"/>
  <c r="M57" i="10"/>
  <c r="I57" i="10"/>
  <c r="G57" i="10"/>
  <c r="D57" i="10"/>
  <c r="BP56" i="10"/>
  <c r="BP57" i="10" s="1"/>
  <c r="BO56" i="10"/>
  <c r="BN56" i="10"/>
  <c r="BN57" i="10" s="1"/>
  <c r="BM56" i="10"/>
  <c r="BL56" i="10"/>
  <c r="BK56" i="10"/>
  <c r="BJ56" i="10"/>
  <c r="BJ57" i="10" s="1"/>
  <c r="BI56" i="10"/>
  <c r="BH56" i="10"/>
  <c r="BH57" i="10" s="1"/>
  <c r="BG56" i="10"/>
  <c r="BG57" i="10" s="1"/>
  <c r="BF56" i="10"/>
  <c r="BF57" i="10" s="1"/>
  <c r="BE56" i="10"/>
  <c r="BE57" i="10" s="1"/>
  <c r="BD56" i="10"/>
  <c r="BD57" i="10" s="1"/>
  <c r="BC56" i="10"/>
  <c r="BB56" i="10"/>
  <c r="BB57" i="10" s="1"/>
  <c r="BA56" i="10"/>
  <c r="BA57" i="10" s="1"/>
  <c r="AZ56" i="10"/>
  <c r="AY56" i="10"/>
  <c r="AX56" i="10"/>
  <c r="AX57" i="10" s="1"/>
  <c r="AW56" i="10"/>
  <c r="AV56" i="10"/>
  <c r="AU56" i="10"/>
  <c r="AT56" i="10"/>
  <c r="AS56" i="10"/>
  <c r="AR56" i="10"/>
  <c r="AR57" i="10" s="1"/>
  <c r="AQ56" i="10"/>
  <c r="AP56" i="10"/>
  <c r="AP57" i="10" s="1"/>
  <c r="AO56" i="10"/>
  <c r="AO57" i="10" s="1"/>
  <c r="AN56" i="10"/>
  <c r="AM56" i="10"/>
  <c r="AL56" i="10"/>
  <c r="AL57" i="10" s="1"/>
  <c r="AK56" i="10"/>
  <c r="AJ56" i="10"/>
  <c r="AJ57" i="10" s="1"/>
  <c r="AI56" i="10"/>
  <c r="AH56" i="10"/>
  <c r="AG56" i="10"/>
  <c r="AF56" i="10"/>
  <c r="AF57" i="10" s="1"/>
  <c r="AE56" i="10"/>
  <c r="AD56" i="10"/>
  <c r="AC56" i="10"/>
  <c r="AC57" i="10" s="1"/>
  <c r="AB56" i="10"/>
  <c r="AA56" i="10"/>
  <c r="AA57" i="10" s="1"/>
  <c r="Z56" i="10"/>
  <c r="Z57" i="10" s="1"/>
  <c r="Y56" i="10"/>
  <c r="X56" i="10"/>
  <c r="X57" i="10" s="1"/>
  <c r="W56" i="10"/>
  <c r="W57" i="10" s="1"/>
  <c r="V56" i="10"/>
  <c r="U56" i="10"/>
  <c r="T56" i="10"/>
  <c r="T57" i="10" s="1"/>
  <c r="S56" i="10"/>
  <c r="R56" i="10"/>
  <c r="Q56" i="10"/>
  <c r="Q57" i="10" s="1"/>
  <c r="P56" i="10"/>
  <c r="O56" i="10"/>
  <c r="N56" i="10"/>
  <c r="N57" i="10" s="1"/>
  <c r="M56" i="10"/>
  <c r="L56" i="10"/>
  <c r="L57" i="10" s="1"/>
  <c r="K56" i="10"/>
  <c r="K57" i="10" s="1"/>
  <c r="J56" i="10"/>
  <c r="J57" i="10" s="1"/>
  <c r="I56" i="10"/>
  <c r="H56" i="10"/>
  <c r="H57" i="10" s="1"/>
  <c r="G56" i="10"/>
  <c r="F56" i="10"/>
  <c r="F57" i="10" s="1"/>
  <c r="E56" i="10"/>
  <c r="E57" i="10" s="1"/>
  <c r="D56" i="10"/>
  <c r="D44" i="10"/>
  <c r="D43" i="10"/>
  <c r="D42" i="10"/>
  <c r="D41" i="10"/>
  <c r="D40" i="10"/>
  <c r="D39" i="10"/>
  <c r="D38" i="10"/>
  <c r="D37" i="10"/>
  <c r="O36" i="10"/>
  <c r="N36" i="10"/>
  <c r="I36" i="10"/>
  <c r="H36" i="10"/>
  <c r="O35" i="10"/>
  <c r="N35" i="10"/>
  <c r="I35" i="10"/>
  <c r="H35" i="10"/>
  <c r="O34" i="10"/>
  <c r="N34" i="10"/>
  <c r="I34" i="10"/>
  <c r="H34" i="10"/>
  <c r="O33" i="10"/>
  <c r="N33" i="10"/>
  <c r="I33" i="10"/>
  <c r="H33" i="10"/>
  <c r="O32" i="10"/>
  <c r="N32" i="10"/>
  <c r="I32" i="10"/>
  <c r="H32" i="10"/>
  <c r="O31" i="10"/>
  <c r="N31" i="10"/>
  <c r="I31" i="10"/>
  <c r="H31" i="10"/>
  <c r="O30" i="10"/>
  <c r="N30" i="10"/>
  <c r="I30" i="10"/>
  <c r="H30" i="10"/>
  <c r="D29" i="10"/>
  <c r="D28" i="10"/>
  <c r="D27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AN445" i="9"/>
  <c r="AM445" i="9"/>
  <c r="AL445" i="9"/>
  <c r="AF445" i="9"/>
  <c r="AE445" i="9"/>
  <c r="AD445" i="9"/>
  <c r="X445" i="9"/>
  <c r="W445" i="9"/>
  <c r="V445" i="9"/>
  <c r="P445" i="9"/>
  <c r="O445" i="9"/>
  <c r="N445" i="9"/>
  <c r="H445" i="9"/>
  <c r="G445" i="9"/>
  <c r="F445" i="9"/>
  <c r="AP444" i="9"/>
  <c r="AO444" i="9"/>
  <c r="AN444" i="9"/>
  <c r="AM444" i="9"/>
  <c r="AL444" i="9"/>
  <c r="AH444" i="9"/>
  <c r="AG444" i="9"/>
  <c r="AF444" i="9"/>
  <c r="AE444" i="9"/>
  <c r="AD444" i="9"/>
  <c r="X444" i="9"/>
  <c r="W444" i="9"/>
  <c r="V444" i="9"/>
  <c r="R444" i="9"/>
  <c r="P444" i="9"/>
  <c r="O444" i="9"/>
  <c r="N444" i="9"/>
  <c r="Q444" i="9" s="1"/>
  <c r="H444" i="9"/>
  <c r="G444" i="9"/>
  <c r="F444" i="9"/>
  <c r="AZ443" i="9"/>
  <c r="AX443" i="9"/>
  <c r="AV443" i="9"/>
  <c r="BA443" i="9" s="1"/>
  <c r="AU443" i="9"/>
  <c r="AT443" i="9"/>
  <c r="AW443" i="9" s="1"/>
  <c r="AP443" i="9"/>
  <c r="AO443" i="9"/>
  <c r="AH443" i="9"/>
  <c r="AG443" i="9"/>
  <c r="Z443" i="9"/>
  <c r="Y443" i="9"/>
  <c r="R443" i="9"/>
  <c r="Q443" i="9"/>
  <c r="J443" i="9"/>
  <c r="I443" i="9"/>
  <c r="BA442" i="9"/>
  <c r="AZ442" i="9"/>
  <c r="AX442" i="9"/>
  <c r="AW442" i="9"/>
  <c r="AV442" i="9"/>
  <c r="AU442" i="9"/>
  <c r="AT442" i="9"/>
  <c r="AP442" i="9"/>
  <c r="AO442" i="9"/>
  <c r="AH442" i="9"/>
  <c r="AG442" i="9"/>
  <c r="Z442" i="9"/>
  <c r="Y442" i="9"/>
  <c r="R442" i="9"/>
  <c r="Q442" i="9"/>
  <c r="J442" i="9"/>
  <c r="I442" i="9"/>
  <c r="AV441" i="9"/>
  <c r="BA441" i="9" s="1"/>
  <c r="AU441" i="9"/>
  <c r="AT441" i="9"/>
  <c r="AP441" i="9"/>
  <c r="AO441" i="9"/>
  <c r="AH441" i="9"/>
  <c r="AG441" i="9"/>
  <c r="Z441" i="9"/>
  <c r="Y441" i="9"/>
  <c r="R441" i="9"/>
  <c r="Q441" i="9"/>
  <c r="J441" i="9"/>
  <c r="I441" i="9"/>
  <c r="AX440" i="9"/>
  <c r="AW440" i="9"/>
  <c r="AV440" i="9"/>
  <c r="AU440" i="9"/>
  <c r="AT440" i="9"/>
  <c r="AP440" i="9"/>
  <c r="AO440" i="9"/>
  <c r="AH440" i="9"/>
  <c r="AG440" i="9"/>
  <c r="Z440" i="9"/>
  <c r="Y440" i="9"/>
  <c r="R440" i="9"/>
  <c r="Q440" i="9"/>
  <c r="J440" i="9"/>
  <c r="I440" i="9"/>
  <c r="AV439" i="9"/>
  <c r="AU439" i="9"/>
  <c r="AT439" i="9"/>
  <c r="AP439" i="9"/>
  <c r="AO439" i="9"/>
  <c r="AH439" i="9"/>
  <c r="AG439" i="9"/>
  <c r="Z439" i="9"/>
  <c r="Y439" i="9"/>
  <c r="R439" i="9"/>
  <c r="Q439" i="9"/>
  <c r="J439" i="9"/>
  <c r="I439" i="9"/>
  <c r="AV438" i="9"/>
  <c r="BA438" i="9" s="1"/>
  <c r="AU438" i="9"/>
  <c r="AT438" i="9"/>
  <c r="AX438" i="9" s="1"/>
  <c r="AP438" i="9"/>
  <c r="AO438" i="9"/>
  <c r="AH438" i="9"/>
  <c r="AG438" i="9"/>
  <c r="Z438" i="9"/>
  <c r="Y438" i="9"/>
  <c r="R438" i="9"/>
  <c r="Q438" i="9"/>
  <c r="J438" i="9"/>
  <c r="I438" i="9"/>
  <c r="BA437" i="9"/>
  <c r="AZ437" i="9"/>
  <c r="AX437" i="9"/>
  <c r="AW437" i="9"/>
  <c r="AV437" i="9"/>
  <c r="AU437" i="9"/>
  <c r="AT437" i="9"/>
  <c r="AP437" i="9"/>
  <c r="AO437" i="9"/>
  <c r="AH437" i="9"/>
  <c r="AG437" i="9"/>
  <c r="Z437" i="9"/>
  <c r="Y437" i="9"/>
  <c r="R437" i="9"/>
  <c r="Q437" i="9"/>
  <c r="J437" i="9"/>
  <c r="I437" i="9"/>
  <c r="AW436" i="9"/>
  <c r="AV436" i="9"/>
  <c r="AU436" i="9"/>
  <c r="AT436" i="9"/>
  <c r="AP436" i="9"/>
  <c r="AO436" i="9"/>
  <c r="AH436" i="9"/>
  <c r="AG436" i="9"/>
  <c r="Z436" i="9"/>
  <c r="Y436" i="9"/>
  <c r="R436" i="9"/>
  <c r="Q436" i="9"/>
  <c r="J436" i="9"/>
  <c r="I436" i="9"/>
  <c r="AV435" i="9"/>
  <c r="BA435" i="9" s="1"/>
  <c r="AU435" i="9"/>
  <c r="AT435" i="9"/>
  <c r="AZ435" i="9" s="1"/>
  <c r="AP435" i="9"/>
  <c r="AO435" i="9"/>
  <c r="AH435" i="9"/>
  <c r="AG435" i="9"/>
  <c r="Z435" i="9"/>
  <c r="Y435" i="9"/>
  <c r="R435" i="9"/>
  <c r="Q435" i="9"/>
  <c r="J435" i="9"/>
  <c r="I435" i="9"/>
  <c r="BA434" i="9"/>
  <c r="AZ434" i="9"/>
  <c r="AX434" i="9"/>
  <c r="AW434" i="9"/>
  <c r="AV434" i="9"/>
  <c r="AU434" i="9"/>
  <c r="AT434" i="9"/>
  <c r="AP434" i="9"/>
  <c r="AO434" i="9"/>
  <c r="AH434" i="9"/>
  <c r="AG434" i="9"/>
  <c r="Z434" i="9"/>
  <c r="Y434" i="9"/>
  <c r="R434" i="9"/>
  <c r="R445" i="9" s="1"/>
  <c r="Q434" i="9"/>
  <c r="J434" i="9"/>
  <c r="I434" i="9"/>
  <c r="BA433" i="9"/>
  <c r="AX433" i="9"/>
  <c r="AV433" i="9"/>
  <c r="AU433" i="9"/>
  <c r="AT433" i="9"/>
  <c r="AW433" i="9" s="1"/>
  <c r="AP433" i="9"/>
  <c r="AO433" i="9"/>
  <c r="AH433" i="9"/>
  <c r="AG433" i="9"/>
  <c r="Z433" i="9"/>
  <c r="Y433" i="9"/>
  <c r="R433" i="9"/>
  <c r="Q433" i="9"/>
  <c r="J433" i="9"/>
  <c r="I433" i="9"/>
  <c r="AX432" i="9"/>
  <c r="AW432" i="9"/>
  <c r="AV432" i="9"/>
  <c r="AU432" i="9"/>
  <c r="AT432" i="9"/>
  <c r="AP432" i="9"/>
  <c r="AO432" i="9"/>
  <c r="AH432" i="9"/>
  <c r="AG432" i="9"/>
  <c r="Z432" i="9"/>
  <c r="Y432" i="9"/>
  <c r="R432" i="9"/>
  <c r="Q432" i="9"/>
  <c r="J432" i="9"/>
  <c r="I432" i="9"/>
  <c r="AV431" i="9"/>
  <c r="BA431" i="9" s="1"/>
  <c r="AU431" i="9"/>
  <c r="AT431" i="9"/>
  <c r="AP431" i="9"/>
  <c r="AP445" i="9" s="1"/>
  <c r="AO431" i="9"/>
  <c r="AH431" i="9"/>
  <c r="AG431" i="9"/>
  <c r="Z431" i="9"/>
  <c r="Y431" i="9"/>
  <c r="R431" i="9"/>
  <c r="Q431" i="9"/>
  <c r="J431" i="9"/>
  <c r="I431" i="9"/>
  <c r="AN425" i="9"/>
  <c r="AM425" i="9"/>
  <c r="AL425" i="9"/>
  <c r="AF425" i="9"/>
  <c r="AE425" i="9"/>
  <c r="AD425" i="9"/>
  <c r="X425" i="9"/>
  <c r="W425" i="9"/>
  <c r="V425" i="9"/>
  <c r="P425" i="9"/>
  <c r="O425" i="9"/>
  <c r="N425" i="9"/>
  <c r="H425" i="9"/>
  <c r="G425" i="9"/>
  <c r="F425" i="9"/>
  <c r="AO424" i="9"/>
  <c r="AN424" i="9"/>
  <c r="AM424" i="9"/>
  <c r="AL424" i="9"/>
  <c r="AP424" i="9" s="1"/>
  <c r="AH424" i="9"/>
  <c r="AG424" i="9"/>
  <c r="AF424" i="9"/>
  <c r="AE424" i="9"/>
  <c r="AD424" i="9"/>
  <c r="X424" i="9"/>
  <c r="W424" i="9"/>
  <c r="V424" i="9"/>
  <c r="R424" i="9"/>
  <c r="Q424" i="9"/>
  <c r="P424" i="9"/>
  <c r="O424" i="9"/>
  <c r="N424" i="9"/>
  <c r="H424" i="9"/>
  <c r="G424" i="9"/>
  <c r="F424" i="9"/>
  <c r="AZ423" i="9"/>
  <c r="AW423" i="9"/>
  <c r="AV423" i="9"/>
  <c r="BA423" i="9" s="1"/>
  <c r="AU423" i="9"/>
  <c r="AT423" i="9"/>
  <c r="AX423" i="9" s="1"/>
  <c r="AP423" i="9"/>
  <c r="AO423" i="9"/>
  <c r="AH423" i="9"/>
  <c r="AG423" i="9"/>
  <c r="Z423" i="9"/>
  <c r="Y423" i="9"/>
  <c r="R423" i="9"/>
  <c r="Q423" i="9"/>
  <c r="J423" i="9"/>
  <c r="I423" i="9"/>
  <c r="BA422" i="9"/>
  <c r="AZ422" i="9"/>
  <c r="AX422" i="9"/>
  <c r="AV422" i="9"/>
  <c r="AU422" i="9"/>
  <c r="AT422" i="9"/>
  <c r="AW422" i="9" s="1"/>
  <c r="AP422" i="9"/>
  <c r="AO422" i="9"/>
  <c r="AH422" i="9"/>
  <c r="AG422" i="9"/>
  <c r="Z422" i="9"/>
  <c r="Y422" i="9"/>
  <c r="R422" i="9"/>
  <c r="Q422" i="9"/>
  <c r="J422" i="9"/>
  <c r="I422" i="9"/>
  <c r="AV421" i="9"/>
  <c r="BA421" i="9" s="1"/>
  <c r="AU421" i="9"/>
  <c r="AT421" i="9"/>
  <c r="AP421" i="9"/>
  <c r="AO421" i="9"/>
  <c r="AO425" i="9" s="1"/>
  <c r="AH421" i="9"/>
  <c r="AG421" i="9"/>
  <c r="Z421" i="9"/>
  <c r="Y421" i="9"/>
  <c r="R421" i="9"/>
  <c r="Q421" i="9"/>
  <c r="J421" i="9"/>
  <c r="I421" i="9"/>
  <c r="AZ420" i="9"/>
  <c r="AX420" i="9"/>
  <c r="AW420" i="9"/>
  <c r="AV420" i="9"/>
  <c r="BA420" i="9" s="1"/>
  <c r="AU420" i="9"/>
  <c r="AT420" i="9"/>
  <c r="AP420" i="9"/>
  <c r="AO420" i="9"/>
  <c r="AH420" i="9"/>
  <c r="AG420" i="9"/>
  <c r="Z420" i="9"/>
  <c r="Y420" i="9"/>
  <c r="R420" i="9"/>
  <c r="Q420" i="9"/>
  <c r="J420" i="9"/>
  <c r="I420" i="9"/>
  <c r="AZ419" i="9"/>
  <c r="AV419" i="9"/>
  <c r="BA419" i="9" s="1"/>
  <c r="AU419" i="9"/>
  <c r="AT419" i="9"/>
  <c r="AP419" i="9"/>
  <c r="AO419" i="9"/>
  <c r="AH419" i="9"/>
  <c r="AG419" i="9"/>
  <c r="Z419" i="9"/>
  <c r="Y419" i="9"/>
  <c r="R419" i="9"/>
  <c r="Q419" i="9"/>
  <c r="J419" i="9"/>
  <c r="I419" i="9"/>
  <c r="BA418" i="9"/>
  <c r="AV418" i="9"/>
  <c r="AU418" i="9"/>
  <c r="AT418" i="9"/>
  <c r="AP418" i="9"/>
  <c r="AO418" i="9"/>
  <c r="AH418" i="9"/>
  <c r="AG418" i="9"/>
  <c r="Z418" i="9"/>
  <c r="Y418" i="9"/>
  <c r="R418" i="9"/>
  <c r="Q418" i="9"/>
  <c r="J418" i="9"/>
  <c r="I418" i="9"/>
  <c r="AZ417" i="9"/>
  <c r="AW417" i="9"/>
  <c r="AV417" i="9"/>
  <c r="BA417" i="9" s="1"/>
  <c r="AU417" i="9"/>
  <c r="AT417" i="9"/>
  <c r="AX417" i="9" s="1"/>
  <c r="AP417" i="9"/>
  <c r="AO417" i="9"/>
  <c r="AH417" i="9"/>
  <c r="AG417" i="9"/>
  <c r="Z417" i="9"/>
  <c r="Y417" i="9"/>
  <c r="R417" i="9"/>
  <c r="Q417" i="9"/>
  <c r="J417" i="9"/>
  <c r="I417" i="9"/>
  <c r="AW416" i="9"/>
  <c r="AV416" i="9"/>
  <c r="BA416" i="9" s="1"/>
  <c r="AU416" i="9"/>
  <c r="AT416" i="9"/>
  <c r="AP416" i="9"/>
  <c r="AO416" i="9"/>
  <c r="AH416" i="9"/>
  <c r="AG416" i="9"/>
  <c r="Z416" i="9"/>
  <c r="Y416" i="9"/>
  <c r="R416" i="9"/>
  <c r="Q416" i="9"/>
  <c r="J416" i="9"/>
  <c r="I416" i="9"/>
  <c r="BA415" i="9"/>
  <c r="AZ415" i="9"/>
  <c r="AV415" i="9"/>
  <c r="AU415" i="9"/>
  <c r="AT415" i="9"/>
  <c r="AW415" i="9" s="1"/>
  <c r="AP415" i="9"/>
  <c r="AO415" i="9"/>
  <c r="AH415" i="9"/>
  <c r="AG415" i="9"/>
  <c r="Z415" i="9"/>
  <c r="Y415" i="9"/>
  <c r="R415" i="9"/>
  <c r="Q415" i="9"/>
  <c r="J415" i="9"/>
  <c r="I415" i="9"/>
  <c r="AV414" i="9"/>
  <c r="AU414" i="9"/>
  <c r="AT414" i="9"/>
  <c r="AP414" i="9"/>
  <c r="AO414" i="9"/>
  <c r="AH414" i="9"/>
  <c r="AG414" i="9"/>
  <c r="Z414" i="9"/>
  <c r="Y414" i="9"/>
  <c r="R414" i="9"/>
  <c r="Q414" i="9"/>
  <c r="J414" i="9"/>
  <c r="I414" i="9"/>
  <c r="AZ413" i="9"/>
  <c r="AX413" i="9"/>
  <c r="AW413" i="9"/>
  <c r="AV413" i="9"/>
  <c r="BA413" i="9" s="1"/>
  <c r="AU413" i="9"/>
  <c r="AT413" i="9"/>
  <c r="AP413" i="9"/>
  <c r="AO413" i="9"/>
  <c r="AH413" i="9"/>
  <c r="AG413" i="9"/>
  <c r="Z413" i="9"/>
  <c r="Y413" i="9"/>
  <c r="R413" i="9"/>
  <c r="R425" i="9" s="1"/>
  <c r="Q413" i="9"/>
  <c r="Q425" i="9" s="1"/>
  <c r="J413" i="9"/>
  <c r="I413" i="9"/>
  <c r="BA412" i="9"/>
  <c r="AX412" i="9"/>
  <c r="AW412" i="9"/>
  <c r="AV412" i="9"/>
  <c r="AU412" i="9"/>
  <c r="AT412" i="9"/>
  <c r="AP412" i="9"/>
  <c r="AO412" i="9"/>
  <c r="AH412" i="9"/>
  <c r="AG412" i="9"/>
  <c r="Z412" i="9"/>
  <c r="Y412" i="9"/>
  <c r="R412" i="9"/>
  <c r="Q412" i="9"/>
  <c r="J412" i="9"/>
  <c r="I412" i="9"/>
  <c r="AV411" i="9"/>
  <c r="AU411" i="9"/>
  <c r="AT411" i="9"/>
  <c r="AP411" i="9"/>
  <c r="AP425" i="9" s="1"/>
  <c r="AO411" i="9"/>
  <c r="AH411" i="9"/>
  <c r="AH425" i="9" s="1"/>
  <c r="AG411" i="9"/>
  <c r="AG425" i="9" s="1"/>
  <c r="Z411" i="9"/>
  <c r="Y411" i="9"/>
  <c r="R411" i="9"/>
  <c r="Q411" i="9"/>
  <c r="J411" i="9"/>
  <c r="I411" i="9"/>
  <c r="H405" i="9"/>
  <c r="G405" i="9"/>
  <c r="F405" i="9"/>
  <c r="J404" i="9"/>
  <c r="I404" i="9"/>
  <c r="H404" i="9"/>
  <c r="G404" i="9"/>
  <c r="F404" i="9"/>
  <c r="J403" i="9"/>
  <c r="I403" i="9"/>
  <c r="J402" i="9"/>
  <c r="I402" i="9"/>
  <c r="J401" i="9"/>
  <c r="I401" i="9"/>
  <c r="J400" i="9"/>
  <c r="I400" i="9"/>
  <c r="J399" i="9"/>
  <c r="I399" i="9"/>
  <c r="J398" i="9"/>
  <c r="I398" i="9"/>
  <c r="J397" i="9"/>
  <c r="I397" i="9"/>
  <c r="J396" i="9"/>
  <c r="I396" i="9"/>
  <c r="J395" i="9"/>
  <c r="I395" i="9"/>
  <c r="J394" i="9"/>
  <c r="J405" i="9" s="1"/>
  <c r="I394" i="9"/>
  <c r="I405" i="9" s="1"/>
  <c r="J393" i="9"/>
  <c r="I393" i="9"/>
  <c r="J392" i="9"/>
  <c r="I392" i="9"/>
  <c r="J391" i="9"/>
  <c r="I391" i="9"/>
  <c r="AN386" i="9"/>
  <c r="AM386" i="9"/>
  <c r="AL386" i="9"/>
  <c r="AF386" i="9"/>
  <c r="AE386" i="9"/>
  <c r="AD386" i="9"/>
  <c r="X386" i="9"/>
  <c r="W386" i="9"/>
  <c r="V386" i="9"/>
  <c r="P386" i="9"/>
  <c r="O386" i="9"/>
  <c r="N386" i="9"/>
  <c r="H386" i="9"/>
  <c r="G386" i="9"/>
  <c r="F386" i="9"/>
  <c r="AP385" i="9"/>
  <c r="AO385" i="9"/>
  <c r="AN385" i="9"/>
  <c r="AM385" i="9"/>
  <c r="AL385" i="9"/>
  <c r="AF385" i="9"/>
  <c r="AE385" i="9"/>
  <c r="AD385" i="9"/>
  <c r="X385" i="9"/>
  <c r="W385" i="9"/>
  <c r="V385" i="9"/>
  <c r="R385" i="9"/>
  <c r="P385" i="9"/>
  <c r="O385" i="9"/>
  <c r="N385" i="9"/>
  <c r="Q385" i="9" s="1"/>
  <c r="J385" i="9"/>
  <c r="I385" i="9"/>
  <c r="H385" i="9"/>
  <c r="G385" i="9"/>
  <c r="F385" i="9"/>
  <c r="AW384" i="9"/>
  <c r="AV384" i="9"/>
  <c r="AU384" i="9"/>
  <c r="AT384" i="9"/>
  <c r="AX384" i="9" s="1"/>
  <c r="AP384" i="9"/>
  <c r="AO384" i="9"/>
  <c r="AH384" i="9"/>
  <c r="AG384" i="9"/>
  <c r="Z384" i="9"/>
  <c r="Y384" i="9"/>
  <c r="R384" i="9"/>
  <c r="Q384" i="9"/>
  <c r="J384" i="9"/>
  <c r="I384" i="9"/>
  <c r="AW383" i="9"/>
  <c r="AV383" i="9"/>
  <c r="AU383" i="9"/>
  <c r="AT383" i="9"/>
  <c r="AX383" i="9" s="1"/>
  <c r="AP383" i="9"/>
  <c r="AO383" i="9"/>
  <c r="AH383" i="9"/>
  <c r="AG383" i="9"/>
  <c r="Z383" i="9"/>
  <c r="Y383" i="9"/>
  <c r="R383" i="9"/>
  <c r="Q383" i="9"/>
  <c r="J383" i="9"/>
  <c r="I383" i="9"/>
  <c r="AV382" i="9"/>
  <c r="BA436" i="9" s="1"/>
  <c r="AU382" i="9"/>
  <c r="AT382" i="9"/>
  <c r="AW382" i="9" s="1"/>
  <c r="AP382" i="9"/>
  <c r="AO382" i="9"/>
  <c r="AH382" i="9"/>
  <c r="AG382" i="9"/>
  <c r="Z382" i="9"/>
  <c r="Y382" i="9"/>
  <c r="R382" i="9"/>
  <c r="Q382" i="9"/>
  <c r="J382" i="9"/>
  <c r="I382" i="9"/>
  <c r="AX381" i="9"/>
  <c r="AW381" i="9"/>
  <c r="AV381" i="9"/>
  <c r="AU381" i="9"/>
  <c r="AT381" i="9"/>
  <c r="AP381" i="9"/>
  <c r="AO381" i="9"/>
  <c r="AH381" i="9"/>
  <c r="AG381" i="9"/>
  <c r="Z381" i="9"/>
  <c r="Y381" i="9"/>
  <c r="R381" i="9"/>
  <c r="Q381" i="9"/>
  <c r="J381" i="9"/>
  <c r="I381" i="9"/>
  <c r="AV380" i="9"/>
  <c r="AU380" i="9"/>
  <c r="AT380" i="9"/>
  <c r="AP380" i="9"/>
  <c r="AO380" i="9"/>
  <c r="AH380" i="9"/>
  <c r="AG380" i="9"/>
  <c r="Z380" i="9"/>
  <c r="Y380" i="9"/>
  <c r="R380" i="9"/>
  <c r="Q380" i="9"/>
  <c r="J380" i="9"/>
  <c r="I380" i="9"/>
  <c r="AW379" i="9"/>
  <c r="AV379" i="9"/>
  <c r="AU379" i="9"/>
  <c r="AT379" i="9"/>
  <c r="AX379" i="9" s="1"/>
  <c r="AP379" i="9"/>
  <c r="AO379" i="9"/>
  <c r="AH379" i="9"/>
  <c r="AG379" i="9"/>
  <c r="Z379" i="9"/>
  <c r="Y379" i="9"/>
  <c r="R379" i="9"/>
  <c r="Q379" i="9"/>
  <c r="J379" i="9"/>
  <c r="I379" i="9"/>
  <c r="AX378" i="9"/>
  <c r="AW378" i="9"/>
  <c r="AV378" i="9"/>
  <c r="AU378" i="9"/>
  <c r="AT378" i="9"/>
  <c r="AP378" i="9"/>
  <c r="AO378" i="9"/>
  <c r="AH378" i="9"/>
  <c r="AG378" i="9"/>
  <c r="Z378" i="9"/>
  <c r="Y378" i="9"/>
  <c r="R378" i="9"/>
  <c r="Q378" i="9"/>
  <c r="J378" i="9"/>
  <c r="I378" i="9"/>
  <c r="AX377" i="9"/>
  <c r="AW377" i="9"/>
  <c r="AV377" i="9"/>
  <c r="AU377" i="9"/>
  <c r="AT377" i="9"/>
  <c r="AP377" i="9"/>
  <c r="AO377" i="9"/>
  <c r="AH377" i="9"/>
  <c r="AG377" i="9"/>
  <c r="Z377" i="9"/>
  <c r="Y377" i="9"/>
  <c r="R377" i="9"/>
  <c r="Q377" i="9"/>
  <c r="J377" i="9"/>
  <c r="I377" i="9"/>
  <c r="AV376" i="9"/>
  <c r="AU376" i="9"/>
  <c r="AT376" i="9"/>
  <c r="AP376" i="9"/>
  <c r="AO376" i="9"/>
  <c r="AH376" i="9"/>
  <c r="AG376" i="9"/>
  <c r="Z376" i="9"/>
  <c r="Y376" i="9"/>
  <c r="R376" i="9"/>
  <c r="Q376" i="9"/>
  <c r="J376" i="9"/>
  <c r="I376" i="9"/>
  <c r="AV375" i="9"/>
  <c r="AU375" i="9"/>
  <c r="AT375" i="9"/>
  <c r="AP375" i="9"/>
  <c r="AP386" i="9" s="1"/>
  <c r="AO375" i="9"/>
  <c r="AH375" i="9"/>
  <c r="AG375" i="9"/>
  <c r="Z375" i="9"/>
  <c r="Y375" i="9"/>
  <c r="R375" i="9"/>
  <c r="Q375" i="9"/>
  <c r="J375" i="9"/>
  <c r="I375" i="9"/>
  <c r="AW374" i="9"/>
  <c r="AV374" i="9"/>
  <c r="AV385" i="9" s="1"/>
  <c r="BA439" i="9" s="1"/>
  <c r="AU374" i="9"/>
  <c r="AT374" i="9"/>
  <c r="AX374" i="9" s="1"/>
  <c r="AP374" i="9"/>
  <c r="AO374" i="9"/>
  <c r="AH374" i="9"/>
  <c r="AG374" i="9"/>
  <c r="Z374" i="9"/>
  <c r="Y374" i="9"/>
  <c r="R374" i="9"/>
  <c r="Q374" i="9"/>
  <c r="J374" i="9"/>
  <c r="I374" i="9"/>
  <c r="AX373" i="9"/>
  <c r="AW373" i="9"/>
  <c r="AV373" i="9"/>
  <c r="AU373" i="9"/>
  <c r="AT373" i="9"/>
  <c r="AP373" i="9"/>
  <c r="AO373" i="9"/>
  <c r="AH373" i="9"/>
  <c r="AG373" i="9"/>
  <c r="Z373" i="9"/>
  <c r="Y373" i="9"/>
  <c r="R373" i="9"/>
  <c r="Q373" i="9"/>
  <c r="J373" i="9"/>
  <c r="I373" i="9"/>
  <c r="AV372" i="9"/>
  <c r="AU372" i="9"/>
  <c r="AT372" i="9"/>
  <c r="AX372" i="9" s="1"/>
  <c r="AP372" i="9"/>
  <c r="AO372" i="9"/>
  <c r="AH372" i="9"/>
  <c r="AG372" i="9"/>
  <c r="Z372" i="9"/>
  <c r="Y372" i="9"/>
  <c r="R372" i="9"/>
  <c r="Q372" i="9"/>
  <c r="J372" i="9"/>
  <c r="I372" i="9"/>
  <c r="AN365" i="9"/>
  <c r="AM365" i="9"/>
  <c r="AL365" i="9"/>
  <c r="AF365" i="9"/>
  <c r="AE365" i="9"/>
  <c r="AD365" i="9"/>
  <c r="X365" i="9"/>
  <c r="W365" i="9"/>
  <c r="V365" i="9"/>
  <c r="P365" i="9"/>
  <c r="O365" i="9"/>
  <c r="N365" i="9"/>
  <c r="H365" i="9"/>
  <c r="G365" i="9"/>
  <c r="F365" i="9"/>
  <c r="AN364" i="9"/>
  <c r="AM364" i="9"/>
  <c r="AL364" i="9"/>
  <c r="AP364" i="9" s="1"/>
  <c r="AG364" i="9"/>
  <c r="AF364" i="9"/>
  <c r="AE364" i="9"/>
  <c r="AD364" i="9"/>
  <c r="AH364" i="9" s="1"/>
  <c r="X364" i="9"/>
  <c r="W364" i="9"/>
  <c r="V364" i="9"/>
  <c r="P364" i="9"/>
  <c r="O364" i="9"/>
  <c r="N364" i="9"/>
  <c r="Q364" i="9" s="1"/>
  <c r="J364" i="9"/>
  <c r="I364" i="9"/>
  <c r="H364" i="9"/>
  <c r="G364" i="9"/>
  <c r="F364" i="9"/>
  <c r="AZ363" i="9"/>
  <c r="AX363" i="9"/>
  <c r="AV363" i="9"/>
  <c r="BA363" i="9" s="1"/>
  <c r="AU363" i="9"/>
  <c r="AT363" i="9"/>
  <c r="AW363" i="9" s="1"/>
  <c r="AP363" i="9"/>
  <c r="AO363" i="9"/>
  <c r="AH363" i="9"/>
  <c r="AG363" i="9"/>
  <c r="Z363" i="9"/>
  <c r="Y363" i="9"/>
  <c r="R363" i="9"/>
  <c r="Q363" i="9"/>
  <c r="J363" i="9"/>
  <c r="I363" i="9"/>
  <c r="AZ362" i="9"/>
  <c r="AX362" i="9"/>
  <c r="AW362" i="9"/>
  <c r="AV362" i="9"/>
  <c r="BA362" i="9" s="1"/>
  <c r="AU362" i="9"/>
  <c r="AT362" i="9"/>
  <c r="AP362" i="9"/>
  <c r="AO362" i="9"/>
  <c r="AH362" i="9"/>
  <c r="AG362" i="9"/>
  <c r="Z362" i="9"/>
  <c r="Y362" i="9"/>
  <c r="R362" i="9"/>
  <c r="Q362" i="9"/>
  <c r="J362" i="9"/>
  <c r="J365" i="9" s="1"/>
  <c r="I362" i="9"/>
  <c r="AV361" i="9"/>
  <c r="AU361" i="9"/>
  <c r="AT361" i="9"/>
  <c r="AP361" i="9"/>
  <c r="AO361" i="9"/>
  <c r="AH361" i="9"/>
  <c r="AG361" i="9"/>
  <c r="Z361" i="9"/>
  <c r="Y361" i="9"/>
  <c r="R361" i="9"/>
  <c r="Q361" i="9"/>
  <c r="J361" i="9"/>
  <c r="I361" i="9"/>
  <c r="AX360" i="9"/>
  <c r="AW360" i="9"/>
  <c r="AV360" i="9"/>
  <c r="AU360" i="9"/>
  <c r="AT360" i="9"/>
  <c r="AP360" i="9"/>
  <c r="AO360" i="9"/>
  <c r="AH360" i="9"/>
  <c r="AG360" i="9"/>
  <c r="Z360" i="9"/>
  <c r="Y360" i="9"/>
  <c r="R360" i="9"/>
  <c r="Q360" i="9"/>
  <c r="J360" i="9"/>
  <c r="I360" i="9"/>
  <c r="AW359" i="9"/>
  <c r="AV359" i="9"/>
  <c r="AU359" i="9"/>
  <c r="AT359" i="9"/>
  <c r="AX359" i="9" s="1"/>
  <c r="AP359" i="9"/>
  <c r="AO359" i="9"/>
  <c r="AH359" i="9"/>
  <c r="AG359" i="9"/>
  <c r="Z359" i="9"/>
  <c r="Y359" i="9"/>
  <c r="R359" i="9"/>
  <c r="Q359" i="9"/>
  <c r="J359" i="9"/>
  <c r="I359" i="9"/>
  <c r="AV358" i="9"/>
  <c r="BA358" i="9" s="1"/>
  <c r="AU358" i="9"/>
  <c r="AT358" i="9"/>
  <c r="AP358" i="9"/>
  <c r="AO358" i="9"/>
  <c r="AH358" i="9"/>
  <c r="AG358" i="9"/>
  <c r="Z358" i="9"/>
  <c r="Y358" i="9"/>
  <c r="R358" i="9"/>
  <c r="Q358" i="9"/>
  <c r="J358" i="9"/>
  <c r="I358" i="9"/>
  <c r="AZ357" i="9"/>
  <c r="AX357" i="9"/>
  <c r="AW357" i="9"/>
  <c r="AV357" i="9"/>
  <c r="AU357" i="9"/>
  <c r="AT357" i="9"/>
  <c r="AP357" i="9"/>
  <c r="AO357" i="9"/>
  <c r="AH357" i="9"/>
  <c r="AG357" i="9"/>
  <c r="Z357" i="9"/>
  <c r="Y357" i="9"/>
  <c r="R357" i="9"/>
  <c r="Q357" i="9"/>
  <c r="J357" i="9"/>
  <c r="I357" i="9"/>
  <c r="AV356" i="9"/>
  <c r="BA356" i="9" s="1"/>
  <c r="AU356" i="9"/>
  <c r="AT356" i="9"/>
  <c r="AP356" i="9"/>
  <c r="AO356" i="9"/>
  <c r="AH356" i="9"/>
  <c r="AG356" i="9"/>
  <c r="Z356" i="9"/>
  <c r="Y356" i="9"/>
  <c r="R356" i="9"/>
  <c r="Q356" i="9"/>
  <c r="J356" i="9"/>
  <c r="I356" i="9"/>
  <c r="AZ355" i="9"/>
  <c r="AX355" i="9"/>
  <c r="AW355" i="9"/>
  <c r="AV355" i="9"/>
  <c r="BA355" i="9" s="1"/>
  <c r="AU355" i="9"/>
  <c r="AT355" i="9"/>
  <c r="AP355" i="9"/>
  <c r="AO355" i="9"/>
  <c r="AH355" i="9"/>
  <c r="AG355" i="9"/>
  <c r="Z355" i="9"/>
  <c r="Y355" i="9"/>
  <c r="R355" i="9"/>
  <c r="Q355" i="9"/>
  <c r="J355" i="9"/>
  <c r="I355" i="9"/>
  <c r="I365" i="9" s="1"/>
  <c r="BA354" i="9"/>
  <c r="AX354" i="9"/>
  <c r="AW354" i="9"/>
  <c r="AV354" i="9"/>
  <c r="AU354" i="9"/>
  <c r="AT354" i="9"/>
  <c r="AP354" i="9"/>
  <c r="AO354" i="9"/>
  <c r="AH354" i="9"/>
  <c r="AG354" i="9"/>
  <c r="Z354" i="9"/>
  <c r="Y354" i="9"/>
  <c r="R354" i="9"/>
  <c r="Q354" i="9"/>
  <c r="J354" i="9"/>
  <c r="I354" i="9"/>
  <c r="AV353" i="9"/>
  <c r="AU353" i="9"/>
  <c r="AT353" i="9"/>
  <c r="AX353" i="9" s="1"/>
  <c r="AP353" i="9"/>
  <c r="AO353" i="9"/>
  <c r="AH353" i="9"/>
  <c r="AH365" i="9" s="1"/>
  <c r="AG353" i="9"/>
  <c r="Z353" i="9"/>
  <c r="Y353" i="9"/>
  <c r="R353" i="9"/>
  <c r="Q353" i="9"/>
  <c r="J353" i="9"/>
  <c r="I353" i="9"/>
  <c r="AV352" i="9"/>
  <c r="BA352" i="9" s="1"/>
  <c r="AU352" i="9"/>
  <c r="AT352" i="9"/>
  <c r="AP352" i="9"/>
  <c r="AO352" i="9"/>
  <c r="AH352" i="9"/>
  <c r="AG352" i="9"/>
  <c r="Z352" i="9"/>
  <c r="Y352" i="9"/>
  <c r="R352" i="9"/>
  <c r="Q352" i="9"/>
  <c r="J352" i="9"/>
  <c r="I352" i="9"/>
  <c r="BA351" i="9"/>
  <c r="AZ351" i="9"/>
  <c r="AV351" i="9"/>
  <c r="AU351" i="9"/>
  <c r="AT351" i="9"/>
  <c r="AP351" i="9"/>
  <c r="AO351" i="9"/>
  <c r="AH351" i="9"/>
  <c r="AG351" i="9"/>
  <c r="Z351" i="9"/>
  <c r="Y351" i="9"/>
  <c r="R351" i="9"/>
  <c r="Q351" i="9"/>
  <c r="J351" i="9"/>
  <c r="I351" i="9"/>
  <c r="AP345" i="9"/>
  <c r="AN345" i="9"/>
  <c r="AM345" i="9"/>
  <c r="AL345" i="9"/>
  <c r="AF345" i="9"/>
  <c r="AE345" i="9"/>
  <c r="AD345" i="9"/>
  <c r="X345" i="9"/>
  <c r="W345" i="9"/>
  <c r="V345" i="9"/>
  <c r="R345" i="9"/>
  <c r="Q345" i="9"/>
  <c r="P345" i="9"/>
  <c r="O345" i="9"/>
  <c r="N345" i="9"/>
  <c r="J345" i="9"/>
  <c r="I345" i="9"/>
  <c r="H345" i="9"/>
  <c r="G345" i="9"/>
  <c r="F345" i="9"/>
  <c r="AP344" i="9"/>
  <c r="AO344" i="9"/>
  <c r="AN344" i="9"/>
  <c r="AM344" i="9"/>
  <c r="AL344" i="9"/>
  <c r="AH344" i="9"/>
  <c r="AG344" i="9"/>
  <c r="AF344" i="9"/>
  <c r="AE344" i="9"/>
  <c r="AD344" i="9"/>
  <c r="X344" i="9"/>
  <c r="W344" i="9"/>
  <c r="V344" i="9"/>
  <c r="R344" i="9"/>
  <c r="P344" i="9"/>
  <c r="O344" i="9"/>
  <c r="N344" i="9"/>
  <c r="Q344" i="9" s="1"/>
  <c r="J344" i="9"/>
  <c r="I344" i="9"/>
  <c r="H344" i="9"/>
  <c r="G344" i="9"/>
  <c r="F344" i="9"/>
  <c r="BA343" i="9"/>
  <c r="AZ343" i="9"/>
  <c r="AW343" i="9"/>
  <c r="AV343" i="9"/>
  <c r="BB343" i="9" s="1"/>
  <c r="AU343" i="9"/>
  <c r="AT343" i="9"/>
  <c r="AX343" i="9" s="1"/>
  <c r="AP343" i="9"/>
  <c r="AO343" i="9"/>
  <c r="AH343" i="9"/>
  <c r="AG343" i="9"/>
  <c r="Z343" i="9"/>
  <c r="Y343" i="9"/>
  <c r="R343" i="9"/>
  <c r="Q343" i="9"/>
  <c r="J343" i="9"/>
  <c r="I343" i="9"/>
  <c r="BB342" i="9"/>
  <c r="BA342" i="9"/>
  <c r="AV342" i="9"/>
  <c r="AU342" i="9"/>
  <c r="AT342" i="9"/>
  <c r="AP342" i="9"/>
  <c r="AO342" i="9"/>
  <c r="AH342" i="9"/>
  <c r="AG342" i="9"/>
  <c r="Z342" i="9"/>
  <c r="Y342" i="9"/>
  <c r="R342" i="9"/>
  <c r="Q342" i="9"/>
  <c r="J342" i="9"/>
  <c r="I342" i="9"/>
  <c r="AV341" i="9"/>
  <c r="BB341" i="9" s="1"/>
  <c r="AU341" i="9"/>
  <c r="BA341" i="9" s="1"/>
  <c r="AT341" i="9"/>
  <c r="AP341" i="9"/>
  <c r="AO341" i="9"/>
  <c r="AH341" i="9"/>
  <c r="AG341" i="9"/>
  <c r="Z341" i="9"/>
  <c r="Y341" i="9"/>
  <c r="R341" i="9"/>
  <c r="Q341" i="9"/>
  <c r="J341" i="9"/>
  <c r="I341" i="9"/>
  <c r="BB340" i="9"/>
  <c r="BA340" i="9"/>
  <c r="AZ340" i="9"/>
  <c r="AX340" i="9"/>
  <c r="AW340" i="9"/>
  <c r="AV340" i="9"/>
  <c r="AU340" i="9"/>
  <c r="AT340" i="9"/>
  <c r="AP340" i="9"/>
  <c r="AO340" i="9"/>
  <c r="AH340" i="9"/>
  <c r="AG340" i="9"/>
  <c r="Z340" i="9"/>
  <c r="Y340" i="9"/>
  <c r="R340" i="9"/>
  <c r="Q340" i="9"/>
  <c r="J340" i="9"/>
  <c r="I340" i="9"/>
  <c r="AV339" i="9"/>
  <c r="AU339" i="9"/>
  <c r="BA339" i="9" s="1"/>
  <c r="AT339" i="9"/>
  <c r="AX339" i="9" s="1"/>
  <c r="AP339" i="9"/>
  <c r="AO339" i="9"/>
  <c r="AH339" i="9"/>
  <c r="AG339" i="9"/>
  <c r="Z339" i="9"/>
  <c r="Y339" i="9"/>
  <c r="R339" i="9"/>
  <c r="Q339" i="9"/>
  <c r="J339" i="9"/>
  <c r="I339" i="9"/>
  <c r="BB338" i="9"/>
  <c r="BA338" i="9"/>
  <c r="AZ338" i="9"/>
  <c r="AX338" i="9"/>
  <c r="AW338" i="9"/>
  <c r="AV338" i="9"/>
  <c r="AU338" i="9"/>
  <c r="AT338" i="9"/>
  <c r="AP338" i="9"/>
  <c r="AO338" i="9"/>
  <c r="AH338" i="9"/>
  <c r="AG338" i="9"/>
  <c r="Z338" i="9"/>
  <c r="Y338" i="9"/>
  <c r="R338" i="9"/>
  <c r="Q338" i="9"/>
  <c r="J338" i="9"/>
  <c r="I338" i="9"/>
  <c r="AW337" i="9"/>
  <c r="AV337" i="9"/>
  <c r="AU337" i="9"/>
  <c r="AT337" i="9"/>
  <c r="AP337" i="9"/>
  <c r="AO337" i="9"/>
  <c r="AH337" i="9"/>
  <c r="AG337" i="9"/>
  <c r="Z337" i="9"/>
  <c r="Y337" i="9"/>
  <c r="R337" i="9"/>
  <c r="Q337" i="9"/>
  <c r="J337" i="9"/>
  <c r="I337" i="9"/>
  <c r="AZ336" i="9"/>
  <c r="AX336" i="9"/>
  <c r="AW336" i="9"/>
  <c r="AV336" i="9"/>
  <c r="BB336" i="9" s="1"/>
  <c r="AU336" i="9"/>
  <c r="BA336" i="9" s="1"/>
  <c r="AT336" i="9"/>
  <c r="AP336" i="9"/>
  <c r="AO336" i="9"/>
  <c r="AH336" i="9"/>
  <c r="AG336" i="9"/>
  <c r="Z336" i="9"/>
  <c r="Y336" i="9"/>
  <c r="R336" i="9"/>
  <c r="Q336" i="9"/>
  <c r="J336" i="9"/>
  <c r="I336" i="9"/>
  <c r="BB335" i="9"/>
  <c r="AV335" i="9"/>
  <c r="AU335" i="9"/>
  <c r="BA335" i="9" s="1"/>
  <c r="AT335" i="9"/>
  <c r="AP335" i="9"/>
  <c r="AO335" i="9"/>
  <c r="AH335" i="9"/>
  <c r="AG335" i="9"/>
  <c r="Z335" i="9"/>
  <c r="Y335" i="9"/>
  <c r="R335" i="9"/>
  <c r="Q335" i="9"/>
  <c r="J335" i="9"/>
  <c r="I335" i="9"/>
  <c r="BB334" i="9"/>
  <c r="BA334" i="9"/>
  <c r="AZ334" i="9"/>
  <c r="AV334" i="9"/>
  <c r="AU334" i="9"/>
  <c r="AT334" i="9"/>
  <c r="AW334" i="9" s="1"/>
  <c r="AP334" i="9"/>
  <c r="AO334" i="9"/>
  <c r="AH334" i="9"/>
  <c r="AG334" i="9"/>
  <c r="Z334" i="9"/>
  <c r="Y334" i="9"/>
  <c r="R334" i="9"/>
  <c r="Q334" i="9"/>
  <c r="J334" i="9"/>
  <c r="I334" i="9"/>
  <c r="AV333" i="9"/>
  <c r="AU333" i="9"/>
  <c r="BA333" i="9" s="1"/>
  <c r="AT333" i="9"/>
  <c r="AP333" i="9"/>
  <c r="AO333" i="9"/>
  <c r="AH333" i="9"/>
  <c r="AG333" i="9"/>
  <c r="Z333" i="9"/>
  <c r="Y333" i="9"/>
  <c r="R333" i="9"/>
  <c r="Q333" i="9"/>
  <c r="J333" i="9"/>
  <c r="I333" i="9"/>
  <c r="AZ332" i="9"/>
  <c r="AX332" i="9"/>
  <c r="AW332" i="9"/>
  <c r="AV332" i="9"/>
  <c r="BB332" i="9" s="1"/>
  <c r="AU332" i="9"/>
  <c r="AT332" i="9"/>
  <c r="AP332" i="9"/>
  <c r="AO332" i="9"/>
  <c r="AH332" i="9"/>
  <c r="AG332" i="9"/>
  <c r="Z332" i="9"/>
  <c r="Y332" i="9"/>
  <c r="R332" i="9"/>
  <c r="Q332" i="9"/>
  <c r="J332" i="9"/>
  <c r="I332" i="9"/>
  <c r="BB331" i="9"/>
  <c r="BA331" i="9"/>
  <c r="AV331" i="9"/>
  <c r="AU331" i="9"/>
  <c r="AT331" i="9"/>
  <c r="AP331" i="9"/>
  <c r="AO331" i="9"/>
  <c r="AO345" i="9" s="1"/>
  <c r="AH331" i="9"/>
  <c r="AH345" i="9" s="1"/>
  <c r="AG331" i="9"/>
  <c r="AG345" i="9" s="1"/>
  <c r="Z331" i="9"/>
  <c r="Z345" i="9" s="1"/>
  <c r="Y331" i="9"/>
  <c r="Y345" i="9" s="1"/>
  <c r="R331" i="9"/>
  <c r="Q331" i="9"/>
  <c r="J331" i="9"/>
  <c r="I331" i="9"/>
  <c r="AN325" i="9"/>
  <c r="AM325" i="9"/>
  <c r="AL325" i="9"/>
  <c r="AF325" i="9"/>
  <c r="AE325" i="9"/>
  <c r="AD325" i="9"/>
  <c r="X325" i="9"/>
  <c r="W325" i="9"/>
  <c r="V325" i="9"/>
  <c r="P325" i="9"/>
  <c r="O325" i="9"/>
  <c r="N325" i="9"/>
  <c r="H325" i="9"/>
  <c r="G325" i="9"/>
  <c r="F325" i="9"/>
  <c r="AN324" i="9"/>
  <c r="AM324" i="9"/>
  <c r="AL324" i="9"/>
  <c r="AP324" i="9" s="1"/>
  <c r="AH324" i="9"/>
  <c r="AF324" i="9"/>
  <c r="AE324" i="9"/>
  <c r="AD324" i="9"/>
  <c r="AG324" i="9" s="1"/>
  <c r="X324" i="9"/>
  <c r="W324" i="9"/>
  <c r="V324" i="9"/>
  <c r="P324" i="9"/>
  <c r="O324" i="9"/>
  <c r="N324" i="9"/>
  <c r="I324" i="9"/>
  <c r="H324" i="9"/>
  <c r="G324" i="9"/>
  <c r="F324" i="9"/>
  <c r="J324" i="9" s="1"/>
  <c r="BA323" i="9"/>
  <c r="AZ323" i="9"/>
  <c r="AX323" i="9"/>
  <c r="AW323" i="9"/>
  <c r="AV323" i="9"/>
  <c r="BB323" i="9" s="1"/>
  <c r="AU323" i="9"/>
  <c r="AT323" i="9"/>
  <c r="AP323" i="9"/>
  <c r="AO323" i="9"/>
  <c r="AH323" i="9"/>
  <c r="AG323" i="9"/>
  <c r="Z323" i="9"/>
  <c r="Y323" i="9"/>
  <c r="R323" i="9"/>
  <c r="Q323" i="9"/>
  <c r="J323" i="9"/>
  <c r="I323" i="9"/>
  <c r="BB322" i="9"/>
  <c r="AX322" i="9"/>
  <c r="AW322" i="9"/>
  <c r="AV322" i="9"/>
  <c r="AU322" i="9"/>
  <c r="AT322" i="9"/>
  <c r="AP322" i="9"/>
  <c r="AO322" i="9"/>
  <c r="AH322" i="9"/>
  <c r="AG322" i="9"/>
  <c r="Z322" i="9"/>
  <c r="Y322" i="9"/>
  <c r="R322" i="9"/>
  <c r="Q322" i="9"/>
  <c r="J322" i="9"/>
  <c r="I322" i="9"/>
  <c r="AZ321" i="9"/>
  <c r="AX321" i="9"/>
  <c r="AW321" i="9"/>
  <c r="AV321" i="9"/>
  <c r="BB321" i="9" s="1"/>
  <c r="AU321" i="9"/>
  <c r="AT321" i="9"/>
  <c r="AP321" i="9"/>
  <c r="AO321" i="9"/>
  <c r="AH321" i="9"/>
  <c r="AG321" i="9"/>
  <c r="Z321" i="9"/>
  <c r="Y321" i="9"/>
  <c r="R321" i="9"/>
  <c r="Q321" i="9"/>
  <c r="J321" i="9"/>
  <c r="I321" i="9"/>
  <c r="AX320" i="9"/>
  <c r="AW320" i="9"/>
  <c r="AV320" i="9"/>
  <c r="AU320" i="9"/>
  <c r="AT320" i="9"/>
  <c r="AP320" i="9"/>
  <c r="AO320" i="9"/>
  <c r="AH320" i="9"/>
  <c r="AG320" i="9"/>
  <c r="Z320" i="9"/>
  <c r="Y320" i="9"/>
  <c r="R320" i="9"/>
  <c r="Q320" i="9"/>
  <c r="J320" i="9"/>
  <c r="I320" i="9"/>
  <c r="AX319" i="9"/>
  <c r="AW319" i="9"/>
  <c r="AV319" i="9"/>
  <c r="BB319" i="9" s="1"/>
  <c r="AU319" i="9"/>
  <c r="BA319" i="9" s="1"/>
  <c r="AT319" i="9"/>
  <c r="AZ319" i="9" s="1"/>
  <c r="AP319" i="9"/>
  <c r="AO319" i="9"/>
  <c r="AH319" i="9"/>
  <c r="AG319" i="9"/>
  <c r="Z319" i="9"/>
  <c r="Y319" i="9"/>
  <c r="R319" i="9"/>
  <c r="Q319" i="9"/>
  <c r="J319" i="9"/>
  <c r="I319" i="9"/>
  <c r="BA318" i="9"/>
  <c r="AZ318" i="9"/>
  <c r="AX318" i="9"/>
  <c r="AW318" i="9"/>
  <c r="AV318" i="9"/>
  <c r="AU318" i="9"/>
  <c r="AT318" i="9"/>
  <c r="AP318" i="9"/>
  <c r="AO318" i="9"/>
  <c r="AH318" i="9"/>
  <c r="AG318" i="9"/>
  <c r="Z318" i="9"/>
  <c r="Y318" i="9"/>
  <c r="R318" i="9"/>
  <c r="Q318" i="9"/>
  <c r="J318" i="9"/>
  <c r="I318" i="9"/>
  <c r="AV317" i="9"/>
  <c r="BB317" i="9" s="1"/>
  <c r="AU317" i="9"/>
  <c r="BA317" i="9" s="1"/>
  <c r="AT317" i="9"/>
  <c r="AP317" i="9"/>
  <c r="AO317" i="9"/>
  <c r="AH317" i="9"/>
  <c r="AG317" i="9"/>
  <c r="Z317" i="9"/>
  <c r="Y317" i="9"/>
  <c r="R317" i="9"/>
  <c r="Q317" i="9"/>
  <c r="J317" i="9"/>
  <c r="I317" i="9"/>
  <c r="BB316" i="9"/>
  <c r="BA316" i="9"/>
  <c r="AX316" i="9"/>
  <c r="AW316" i="9"/>
  <c r="AV316" i="9"/>
  <c r="AU316" i="9"/>
  <c r="AT316" i="9"/>
  <c r="AP316" i="9"/>
  <c r="AO316" i="9"/>
  <c r="AH316" i="9"/>
  <c r="AG316" i="9"/>
  <c r="Z316" i="9"/>
  <c r="Y316" i="9"/>
  <c r="R316" i="9"/>
  <c r="Q316" i="9"/>
  <c r="J316" i="9"/>
  <c r="I316" i="9"/>
  <c r="AV315" i="9"/>
  <c r="BB315" i="9" s="1"/>
  <c r="AU315" i="9"/>
  <c r="BA315" i="9" s="1"/>
  <c r="AT315" i="9"/>
  <c r="AP315" i="9"/>
  <c r="AO315" i="9"/>
  <c r="AH315" i="9"/>
  <c r="AG315" i="9"/>
  <c r="Z315" i="9"/>
  <c r="Y315" i="9"/>
  <c r="R315" i="9"/>
  <c r="Q315" i="9"/>
  <c r="J315" i="9"/>
  <c r="I315" i="9"/>
  <c r="BA314" i="9"/>
  <c r="AZ314" i="9"/>
  <c r="AX314" i="9"/>
  <c r="AW314" i="9"/>
  <c r="AV314" i="9"/>
  <c r="AU314" i="9"/>
  <c r="AT314" i="9"/>
  <c r="AP314" i="9"/>
  <c r="AO314" i="9"/>
  <c r="AH314" i="9"/>
  <c r="AG314" i="9"/>
  <c r="AG325" i="9" s="1"/>
  <c r="Z314" i="9"/>
  <c r="Y314" i="9"/>
  <c r="R314" i="9"/>
  <c r="Q314" i="9"/>
  <c r="J314" i="9"/>
  <c r="I314" i="9"/>
  <c r="AV313" i="9"/>
  <c r="BB313" i="9" s="1"/>
  <c r="AU313" i="9"/>
  <c r="AT313" i="9"/>
  <c r="AP313" i="9"/>
  <c r="AO313" i="9"/>
  <c r="AH313" i="9"/>
  <c r="AH325" i="9" s="1"/>
  <c r="AG313" i="9"/>
  <c r="Z313" i="9"/>
  <c r="Y313" i="9"/>
  <c r="R313" i="9"/>
  <c r="Q313" i="9"/>
  <c r="J313" i="9"/>
  <c r="I313" i="9"/>
  <c r="BA312" i="9"/>
  <c r="AX312" i="9"/>
  <c r="AW312" i="9"/>
  <c r="AV312" i="9"/>
  <c r="AU312" i="9"/>
  <c r="AT312" i="9"/>
  <c r="AP312" i="9"/>
  <c r="AO312" i="9"/>
  <c r="AH312" i="9"/>
  <c r="AG312" i="9"/>
  <c r="Z312" i="9"/>
  <c r="Y312" i="9"/>
  <c r="R312" i="9"/>
  <c r="Q312" i="9"/>
  <c r="J312" i="9"/>
  <c r="J325" i="9" s="1"/>
  <c r="I312" i="9"/>
  <c r="AZ311" i="9"/>
  <c r="AX311" i="9"/>
  <c r="AV311" i="9"/>
  <c r="BB311" i="9" s="1"/>
  <c r="AU311" i="9"/>
  <c r="BA311" i="9" s="1"/>
  <c r="AT311" i="9"/>
  <c r="AW311" i="9" s="1"/>
  <c r="AP311" i="9"/>
  <c r="AO311" i="9"/>
  <c r="AH311" i="9"/>
  <c r="AG311" i="9"/>
  <c r="Z311" i="9"/>
  <c r="Y311" i="9"/>
  <c r="R311" i="9"/>
  <c r="Q311" i="9"/>
  <c r="J311" i="9"/>
  <c r="I311" i="9"/>
  <c r="H304" i="9"/>
  <c r="G304" i="9"/>
  <c r="F304" i="9"/>
  <c r="H303" i="9"/>
  <c r="G303" i="9"/>
  <c r="F303" i="9"/>
  <c r="AX302" i="9"/>
  <c r="AW302" i="9"/>
  <c r="AV302" i="9"/>
  <c r="AU302" i="9"/>
  <c r="AT302" i="9"/>
  <c r="J302" i="9"/>
  <c r="I302" i="9"/>
  <c r="AV301" i="9"/>
  <c r="AU301" i="9"/>
  <c r="AT301" i="9"/>
  <c r="J301" i="9"/>
  <c r="I301" i="9"/>
  <c r="AX300" i="9"/>
  <c r="AW300" i="9"/>
  <c r="AV300" i="9"/>
  <c r="AU300" i="9"/>
  <c r="AT300" i="9"/>
  <c r="J300" i="9"/>
  <c r="I300" i="9"/>
  <c r="AW299" i="9"/>
  <c r="AV299" i="9"/>
  <c r="AU299" i="9"/>
  <c r="AT299" i="9"/>
  <c r="AX299" i="9" s="1"/>
  <c r="J299" i="9"/>
  <c r="I299" i="9"/>
  <c r="AX298" i="9"/>
  <c r="AW298" i="9"/>
  <c r="AV298" i="9"/>
  <c r="AU298" i="9"/>
  <c r="AT298" i="9"/>
  <c r="J298" i="9"/>
  <c r="I298" i="9"/>
  <c r="AW297" i="9"/>
  <c r="AV297" i="9"/>
  <c r="AU297" i="9"/>
  <c r="AT297" i="9"/>
  <c r="AX297" i="9" s="1"/>
  <c r="J297" i="9"/>
  <c r="I297" i="9"/>
  <c r="AV296" i="9"/>
  <c r="AU296" i="9"/>
  <c r="AT296" i="9"/>
  <c r="AW296" i="9" s="1"/>
  <c r="J296" i="9"/>
  <c r="I296" i="9"/>
  <c r="AX295" i="9"/>
  <c r="AW295" i="9"/>
  <c r="AV295" i="9"/>
  <c r="AU295" i="9"/>
  <c r="AT295" i="9"/>
  <c r="J295" i="9"/>
  <c r="I295" i="9"/>
  <c r="AV294" i="9"/>
  <c r="AU294" i="9"/>
  <c r="AT294" i="9"/>
  <c r="J294" i="9"/>
  <c r="I294" i="9"/>
  <c r="AX293" i="9"/>
  <c r="AW293" i="9"/>
  <c r="AV293" i="9"/>
  <c r="BB333" i="9" s="1"/>
  <c r="AU293" i="9"/>
  <c r="AT293" i="9"/>
  <c r="J293" i="9"/>
  <c r="I293" i="9"/>
  <c r="AV292" i="9"/>
  <c r="AU292" i="9"/>
  <c r="BA332" i="9" s="1"/>
  <c r="AT292" i="9"/>
  <c r="AX292" i="9" s="1"/>
  <c r="J292" i="9"/>
  <c r="I292" i="9"/>
  <c r="AX291" i="9"/>
  <c r="AW291" i="9"/>
  <c r="AV291" i="9"/>
  <c r="AU291" i="9"/>
  <c r="AT291" i="9"/>
  <c r="J291" i="9"/>
  <c r="I291" i="9"/>
  <c r="AV290" i="9"/>
  <c r="AU290" i="9"/>
  <c r="AT290" i="9"/>
  <c r="AX290" i="9" s="1"/>
  <c r="J290" i="9"/>
  <c r="J304" i="9" s="1"/>
  <c r="I290" i="9"/>
  <c r="I304" i="9" s="1"/>
  <c r="H285" i="9"/>
  <c r="G285" i="9"/>
  <c r="F285" i="9"/>
  <c r="H284" i="9"/>
  <c r="G284" i="9"/>
  <c r="F284" i="9"/>
  <c r="J284" i="9" s="1"/>
  <c r="AX283" i="9"/>
  <c r="AW283" i="9"/>
  <c r="AV283" i="9"/>
  <c r="AU283" i="9"/>
  <c r="AT283" i="9"/>
  <c r="J283" i="9"/>
  <c r="I283" i="9"/>
  <c r="AV282" i="9"/>
  <c r="AU282" i="9"/>
  <c r="AT282" i="9"/>
  <c r="AX282" i="9" s="1"/>
  <c r="J282" i="9"/>
  <c r="I282" i="9"/>
  <c r="AV281" i="9"/>
  <c r="AU281" i="9"/>
  <c r="AT281" i="9"/>
  <c r="J281" i="9"/>
  <c r="I281" i="9"/>
  <c r="AV280" i="9"/>
  <c r="BB320" i="9" s="1"/>
  <c r="AU280" i="9"/>
  <c r="BA320" i="9" s="1"/>
  <c r="AT280" i="9"/>
  <c r="AZ320" i="9" s="1"/>
  <c r="J280" i="9"/>
  <c r="I280" i="9"/>
  <c r="AW279" i="9"/>
  <c r="AV279" i="9"/>
  <c r="AU279" i="9"/>
  <c r="AT279" i="9"/>
  <c r="AX279" i="9" s="1"/>
  <c r="J279" i="9"/>
  <c r="I279" i="9"/>
  <c r="AX278" i="9"/>
  <c r="AW278" i="9"/>
  <c r="AV278" i="9"/>
  <c r="BB318" i="9" s="1"/>
  <c r="AU278" i="9"/>
  <c r="AT278" i="9"/>
  <c r="J278" i="9"/>
  <c r="I278" i="9"/>
  <c r="AX277" i="9"/>
  <c r="AW277" i="9"/>
  <c r="AV277" i="9"/>
  <c r="AU277" i="9"/>
  <c r="AT277" i="9"/>
  <c r="J277" i="9"/>
  <c r="I277" i="9"/>
  <c r="AV276" i="9"/>
  <c r="AU276" i="9"/>
  <c r="AT276" i="9"/>
  <c r="J276" i="9"/>
  <c r="I276" i="9"/>
  <c r="AX275" i="9"/>
  <c r="AV275" i="9"/>
  <c r="AU275" i="9"/>
  <c r="AT275" i="9"/>
  <c r="AW275" i="9" s="1"/>
  <c r="J275" i="9"/>
  <c r="I275" i="9"/>
  <c r="AV274" i="9"/>
  <c r="BB314" i="9" s="1"/>
  <c r="AU274" i="9"/>
  <c r="AT274" i="9"/>
  <c r="J274" i="9"/>
  <c r="I274" i="9"/>
  <c r="AX273" i="9"/>
  <c r="AW273" i="9"/>
  <c r="AV273" i="9"/>
  <c r="AU273" i="9"/>
  <c r="AT273" i="9"/>
  <c r="J273" i="9"/>
  <c r="I273" i="9"/>
  <c r="AX272" i="9"/>
  <c r="AW272" i="9"/>
  <c r="AV272" i="9"/>
  <c r="BB312" i="9" s="1"/>
  <c r="AU272" i="9"/>
  <c r="AT272" i="9"/>
  <c r="AZ312" i="9" s="1"/>
  <c r="J272" i="9"/>
  <c r="I272" i="9"/>
  <c r="AV271" i="9"/>
  <c r="AU271" i="9"/>
  <c r="AT271" i="9"/>
  <c r="AX271" i="9" s="1"/>
  <c r="J271" i="9"/>
  <c r="J285" i="9" s="1"/>
  <c r="I271" i="9"/>
  <c r="AN266" i="9"/>
  <c r="AM266" i="9"/>
  <c r="AL266" i="9"/>
  <c r="AF266" i="9"/>
  <c r="AE266" i="9"/>
  <c r="AD266" i="9"/>
  <c r="X266" i="9"/>
  <c r="W266" i="9"/>
  <c r="V266" i="9"/>
  <c r="P266" i="9"/>
  <c r="O266" i="9"/>
  <c r="N266" i="9"/>
  <c r="H266" i="9"/>
  <c r="G266" i="9"/>
  <c r="F266" i="9"/>
  <c r="AP265" i="9"/>
  <c r="AN265" i="9"/>
  <c r="AM265" i="9"/>
  <c r="AL265" i="9"/>
  <c r="AO265" i="9" s="1"/>
  <c r="AH265" i="9"/>
  <c r="AG265" i="9"/>
  <c r="AF265" i="9"/>
  <c r="AE265" i="9"/>
  <c r="AD265" i="9"/>
  <c r="X265" i="9"/>
  <c r="W265" i="9"/>
  <c r="V265" i="9"/>
  <c r="R265" i="9"/>
  <c r="Q265" i="9"/>
  <c r="P265" i="9"/>
  <c r="O265" i="9"/>
  <c r="N265" i="9"/>
  <c r="H265" i="9"/>
  <c r="G265" i="9"/>
  <c r="F265" i="9"/>
  <c r="AV264" i="9"/>
  <c r="AU264" i="9"/>
  <c r="AT264" i="9"/>
  <c r="AX264" i="9" s="1"/>
  <c r="AP264" i="9"/>
  <c r="AO264" i="9"/>
  <c r="AH264" i="9"/>
  <c r="AG264" i="9"/>
  <c r="Z264" i="9"/>
  <c r="Y264" i="9"/>
  <c r="R264" i="9"/>
  <c r="Q264" i="9"/>
  <c r="J264" i="9"/>
  <c r="I264" i="9"/>
  <c r="AX263" i="9"/>
  <c r="AW263" i="9"/>
  <c r="AV263" i="9"/>
  <c r="BA357" i="9" s="1"/>
  <c r="AU263" i="9"/>
  <c r="AT263" i="9"/>
  <c r="AP263" i="9"/>
  <c r="AO263" i="9"/>
  <c r="AH263" i="9"/>
  <c r="AG263" i="9"/>
  <c r="Z263" i="9"/>
  <c r="Y263" i="9"/>
  <c r="R263" i="9"/>
  <c r="Q263" i="9"/>
  <c r="J263" i="9"/>
  <c r="I263" i="9"/>
  <c r="AX262" i="9"/>
  <c r="AV262" i="9"/>
  <c r="AU262" i="9"/>
  <c r="AT262" i="9"/>
  <c r="AW262" i="9" s="1"/>
  <c r="AP262" i="9"/>
  <c r="AO262" i="9"/>
  <c r="AH262" i="9"/>
  <c r="AG262" i="9"/>
  <c r="Z262" i="9"/>
  <c r="Y262" i="9"/>
  <c r="R262" i="9"/>
  <c r="Q262" i="9"/>
  <c r="J262" i="9"/>
  <c r="I262" i="9"/>
  <c r="AV261" i="9"/>
  <c r="AU261" i="9"/>
  <c r="AT261" i="9"/>
  <c r="AW261" i="9" s="1"/>
  <c r="AP261" i="9"/>
  <c r="AO261" i="9"/>
  <c r="AH261" i="9"/>
  <c r="AG261" i="9"/>
  <c r="AG266" i="9" s="1"/>
  <c r="Z261" i="9"/>
  <c r="Y261" i="9"/>
  <c r="R261" i="9"/>
  <c r="Q261" i="9"/>
  <c r="J261" i="9"/>
  <c r="I261" i="9"/>
  <c r="AV260" i="9"/>
  <c r="AU260" i="9"/>
  <c r="AT260" i="9"/>
  <c r="AP260" i="9"/>
  <c r="AO260" i="9"/>
  <c r="AH260" i="9"/>
  <c r="AG260" i="9"/>
  <c r="Z260" i="9"/>
  <c r="Y260" i="9"/>
  <c r="R260" i="9"/>
  <c r="Q260" i="9"/>
  <c r="J260" i="9"/>
  <c r="I260" i="9"/>
  <c r="AX259" i="9"/>
  <c r="AW259" i="9"/>
  <c r="AV259" i="9"/>
  <c r="AU259" i="9"/>
  <c r="AT259" i="9"/>
  <c r="AP259" i="9"/>
  <c r="AO259" i="9"/>
  <c r="AH259" i="9"/>
  <c r="AG259" i="9"/>
  <c r="Z259" i="9"/>
  <c r="Y259" i="9"/>
  <c r="R259" i="9"/>
  <c r="Q259" i="9"/>
  <c r="J259" i="9"/>
  <c r="I259" i="9"/>
  <c r="AX258" i="9"/>
  <c r="AV258" i="9"/>
  <c r="AU258" i="9"/>
  <c r="AT258" i="9"/>
  <c r="AW258" i="9" s="1"/>
  <c r="AP258" i="9"/>
  <c r="AO258" i="9"/>
  <c r="AH258" i="9"/>
  <c r="AG258" i="9"/>
  <c r="Z258" i="9"/>
  <c r="Y258" i="9"/>
  <c r="R258" i="9"/>
  <c r="Q258" i="9"/>
  <c r="J258" i="9"/>
  <c r="I258" i="9"/>
  <c r="AX257" i="9"/>
  <c r="AV257" i="9"/>
  <c r="AU257" i="9"/>
  <c r="AT257" i="9"/>
  <c r="AW257" i="9" s="1"/>
  <c r="AP257" i="9"/>
  <c r="AO257" i="9"/>
  <c r="AH257" i="9"/>
  <c r="AG257" i="9"/>
  <c r="Z257" i="9"/>
  <c r="Y257" i="9"/>
  <c r="R257" i="9"/>
  <c r="Q257" i="9"/>
  <c r="J257" i="9"/>
  <c r="I257" i="9"/>
  <c r="AV256" i="9"/>
  <c r="AU256" i="9"/>
  <c r="AT256" i="9"/>
  <c r="AX256" i="9" s="1"/>
  <c r="AP256" i="9"/>
  <c r="AO256" i="9"/>
  <c r="AH256" i="9"/>
  <c r="AG256" i="9"/>
  <c r="Z256" i="9"/>
  <c r="Y256" i="9"/>
  <c r="R256" i="9"/>
  <c r="Q256" i="9"/>
  <c r="J256" i="9"/>
  <c r="I256" i="9"/>
  <c r="AX255" i="9"/>
  <c r="AW255" i="9"/>
  <c r="AV255" i="9"/>
  <c r="AU255" i="9"/>
  <c r="AT255" i="9"/>
  <c r="AP255" i="9"/>
  <c r="AO255" i="9"/>
  <c r="AH255" i="9"/>
  <c r="AG255" i="9"/>
  <c r="Z255" i="9"/>
  <c r="Y255" i="9"/>
  <c r="R255" i="9"/>
  <c r="Q255" i="9"/>
  <c r="J255" i="9"/>
  <c r="I255" i="9"/>
  <c r="AX254" i="9"/>
  <c r="AV254" i="9"/>
  <c r="AU254" i="9"/>
  <c r="AT254" i="9"/>
  <c r="AW254" i="9" s="1"/>
  <c r="AP254" i="9"/>
  <c r="AO254" i="9"/>
  <c r="AH254" i="9"/>
  <c r="AG254" i="9"/>
  <c r="Z254" i="9"/>
  <c r="Y254" i="9"/>
  <c r="R254" i="9"/>
  <c r="Q254" i="9"/>
  <c r="J254" i="9"/>
  <c r="I254" i="9"/>
  <c r="AX253" i="9"/>
  <c r="AW253" i="9"/>
  <c r="AV253" i="9"/>
  <c r="AU253" i="9"/>
  <c r="AT253" i="9"/>
  <c r="AP253" i="9"/>
  <c r="AO253" i="9"/>
  <c r="AH253" i="9"/>
  <c r="AH266" i="9" s="1"/>
  <c r="AG253" i="9"/>
  <c r="Z253" i="9"/>
  <c r="Y253" i="9"/>
  <c r="R253" i="9"/>
  <c r="Q253" i="9"/>
  <c r="Q266" i="9" s="1"/>
  <c r="J253" i="9"/>
  <c r="I253" i="9"/>
  <c r="AV252" i="9"/>
  <c r="AU252" i="9"/>
  <c r="AT252" i="9"/>
  <c r="AP252" i="9"/>
  <c r="AP266" i="9" s="1"/>
  <c r="AO252" i="9"/>
  <c r="AO266" i="9" s="1"/>
  <c r="AH252" i="9"/>
  <c r="AG252" i="9"/>
  <c r="Z252" i="9"/>
  <c r="Y252" i="9"/>
  <c r="R252" i="9"/>
  <c r="Q252" i="9"/>
  <c r="J252" i="9"/>
  <c r="I252" i="9"/>
  <c r="H246" i="9"/>
  <c r="G246" i="9"/>
  <c r="F246" i="9"/>
  <c r="I245" i="9"/>
  <c r="I246" i="9" s="1"/>
  <c r="H245" i="9"/>
  <c r="G245" i="9"/>
  <c r="F245" i="9"/>
  <c r="J245" i="9" s="1"/>
  <c r="J244" i="9"/>
  <c r="I244" i="9"/>
  <c r="J243" i="9"/>
  <c r="I243" i="9"/>
  <c r="J242" i="9"/>
  <c r="I242" i="9"/>
  <c r="J241" i="9"/>
  <c r="I241" i="9"/>
  <c r="J240" i="9"/>
  <c r="I240" i="9"/>
  <c r="J239" i="9"/>
  <c r="I239" i="9"/>
  <c r="J238" i="9"/>
  <c r="I238" i="9"/>
  <c r="J237" i="9"/>
  <c r="I237" i="9"/>
  <c r="J236" i="9"/>
  <c r="I236" i="9"/>
  <c r="J235" i="9"/>
  <c r="I235" i="9"/>
  <c r="J234" i="9"/>
  <c r="J246" i="9" s="1"/>
  <c r="I234" i="9"/>
  <c r="AN227" i="9"/>
  <c r="AM227" i="9"/>
  <c r="AL227" i="9"/>
  <c r="AF227" i="9"/>
  <c r="AE227" i="9"/>
  <c r="AD227" i="9"/>
  <c r="X227" i="9"/>
  <c r="W227" i="9"/>
  <c r="V227" i="9"/>
  <c r="P227" i="9"/>
  <c r="O227" i="9"/>
  <c r="N227" i="9"/>
  <c r="H227" i="9"/>
  <c r="G227" i="9"/>
  <c r="F227" i="9"/>
  <c r="AT226" i="9"/>
  <c r="AO226" i="9"/>
  <c r="AN226" i="9"/>
  <c r="AM226" i="9"/>
  <c r="AL226" i="9"/>
  <c r="AP226" i="9" s="1"/>
  <c r="AH226" i="9"/>
  <c r="AG226" i="9"/>
  <c r="AF226" i="9"/>
  <c r="AE226" i="9"/>
  <c r="AD226" i="9"/>
  <c r="X226" i="9"/>
  <c r="W226" i="9"/>
  <c r="V226" i="9"/>
  <c r="R226" i="9"/>
  <c r="Q226" i="9"/>
  <c r="P226" i="9"/>
  <c r="O226" i="9"/>
  <c r="N226" i="9"/>
  <c r="H226" i="9"/>
  <c r="G226" i="9"/>
  <c r="F226" i="9"/>
  <c r="I226" i="9" s="1"/>
  <c r="AZ225" i="9"/>
  <c r="AX225" i="9"/>
  <c r="AW225" i="9"/>
  <c r="AV225" i="9"/>
  <c r="BB225" i="9" s="1"/>
  <c r="AU225" i="9"/>
  <c r="BA225" i="9" s="1"/>
  <c r="AT225" i="9"/>
  <c r="AP225" i="9"/>
  <c r="AO225" i="9"/>
  <c r="AH225" i="9"/>
  <c r="AG225" i="9"/>
  <c r="Z225" i="9"/>
  <c r="Y225" i="9"/>
  <c r="R225" i="9"/>
  <c r="Q225" i="9"/>
  <c r="J225" i="9"/>
  <c r="I225" i="9"/>
  <c r="AV224" i="9"/>
  <c r="AU224" i="9"/>
  <c r="AT224" i="9"/>
  <c r="AW224" i="9" s="1"/>
  <c r="AP224" i="9"/>
  <c r="AO224" i="9"/>
  <c r="AH224" i="9"/>
  <c r="AG224" i="9"/>
  <c r="Z224" i="9"/>
  <c r="Y224" i="9"/>
  <c r="R224" i="9"/>
  <c r="Q224" i="9"/>
  <c r="J224" i="9"/>
  <c r="I224" i="9"/>
  <c r="AX223" i="9"/>
  <c r="AV223" i="9"/>
  <c r="AU223" i="9"/>
  <c r="AT223" i="9"/>
  <c r="AP223" i="9"/>
  <c r="AO223" i="9"/>
  <c r="AH223" i="9"/>
  <c r="AG223" i="9"/>
  <c r="Z223" i="9"/>
  <c r="Y223" i="9"/>
  <c r="R223" i="9"/>
  <c r="Q223" i="9"/>
  <c r="J223" i="9"/>
  <c r="I223" i="9"/>
  <c r="BA222" i="9"/>
  <c r="AX222" i="9"/>
  <c r="AW222" i="9"/>
  <c r="AV222" i="9"/>
  <c r="AU222" i="9"/>
  <c r="AT222" i="9"/>
  <c r="AP222" i="9"/>
  <c r="AO222" i="9"/>
  <c r="AH222" i="9"/>
  <c r="AG222" i="9"/>
  <c r="Z222" i="9"/>
  <c r="Y222" i="9"/>
  <c r="R222" i="9"/>
  <c r="Q222" i="9"/>
  <c r="J222" i="9"/>
  <c r="I222" i="9"/>
  <c r="AV221" i="9"/>
  <c r="BB221" i="9" s="1"/>
  <c r="AU221" i="9"/>
  <c r="BA221" i="9" s="1"/>
  <c r="AT221" i="9"/>
  <c r="AP221" i="9"/>
  <c r="AO221" i="9"/>
  <c r="AH221" i="9"/>
  <c r="AH227" i="9" s="1"/>
  <c r="AG221" i="9"/>
  <c r="Z221" i="9"/>
  <c r="Y221" i="9"/>
  <c r="R221" i="9"/>
  <c r="Q221" i="9"/>
  <c r="J221" i="9"/>
  <c r="I221" i="9"/>
  <c r="BA220" i="9"/>
  <c r="AX220" i="9"/>
  <c r="AW220" i="9"/>
  <c r="AV220" i="9"/>
  <c r="BB220" i="9" s="1"/>
  <c r="AU220" i="9"/>
  <c r="AT220" i="9"/>
  <c r="AP220" i="9"/>
  <c r="AO220" i="9"/>
  <c r="AH220" i="9"/>
  <c r="AG220" i="9"/>
  <c r="Z220" i="9"/>
  <c r="Y220" i="9"/>
  <c r="R220" i="9"/>
  <c r="Q220" i="9"/>
  <c r="J220" i="9"/>
  <c r="I220" i="9"/>
  <c r="AX219" i="9"/>
  <c r="AV219" i="9"/>
  <c r="AU219" i="9"/>
  <c r="AT219" i="9"/>
  <c r="AW219" i="9" s="1"/>
  <c r="AP219" i="9"/>
  <c r="AO219" i="9"/>
  <c r="AO227" i="9" s="1"/>
  <c r="AH219" i="9"/>
  <c r="AG219" i="9"/>
  <c r="Z219" i="9"/>
  <c r="Y219" i="9"/>
  <c r="R219" i="9"/>
  <c r="Q219" i="9"/>
  <c r="J219" i="9"/>
  <c r="I219" i="9"/>
  <c r="AV218" i="9"/>
  <c r="AU218" i="9"/>
  <c r="AT218" i="9"/>
  <c r="AX218" i="9" s="1"/>
  <c r="AP218" i="9"/>
  <c r="AO218" i="9"/>
  <c r="AH218" i="9"/>
  <c r="AG218" i="9"/>
  <c r="AG227" i="9" s="1"/>
  <c r="Z218" i="9"/>
  <c r="Y218" i="9"/>
  <c r="R218" i="9"/>
  <c r="Q218" i="9"/>
  <c r="J218" i="9"/>
  <c r="I218" i="9"/>
  <c r="AX217" i="9"/>
  <c r="AW217" i="9"/>
  <c r="AV217" i="9"/>
  <c r="AU217" i="9"/>
  <c r="AT217" i="9"/>
  <c r="AP217" i="9"/>
  <c r="AO217" i="9"/>
  <c r="AH217" i="9"/>
  <c r="AG217" i="9"/>
  <c r="Z217" i="9"/>
  <c r="Y217" i="9"/>
  <c r="R217" i="9"/>
  <c r="Q217" i="9"/>
  <c r="J217" i="9"/>
  <c r="I217" i="9"/>
  <c r="AV216" i="9"/>
  <c r="AU216" i="9"/>
  <c r="AT216" i="9"/>
  <c r="AP216" i="9"/>
  <c r="AP227" i="9" s="1"/>
  <c r="AO216" i="9"/>
  <c r="AH216" i="9"/>
  <c r="AG216" i="9"/>
  <c r="Z216" i="9"/>
  <c r="Y216" i="9"/>
  <c r="R216" i="9"/>
  <c r="Q216" i="9"/>
  <c r="J216" i="9"/>
  <c r="I216" i="9"/>
  <c r="AX215" i="9"/>
  <c r="AW215" i="9"/>
  <c r="AV215" i="9"/>
  <c r="AU215" i="9"/>
  <c r="AT215" i="9"/>
  <c r="AP215" i="9"/>
  <c r="AO215" i="9"/>
  <c r="AH215" i="9"/>
  <c r="AG215" i="9"/>
  <c r="Z215" i="9"/>
  <c r="Y215" i="9"/>
  <c r="R215" i="9"/>
  <c r="Q215" i="9"/>
  <c r="J215" i="9"/>
  <c r="I215" i="9"/>
  <c r="AP209" i="9"/>
  <c r="AN209" i="9"/>
  <c r="AM209" i="9"/>
  <c r="AL209" i="9"/>
  <c r="AF209" i="9"/>
  <c r="AE209" i="9"/>
  <c r="AD209" i="9"/>
  <c r="X209" i="9"/>
  <c r="W209" i="9"/>
  <c r="V209" i="9"/>
  <c r="P209" i="9"/>
  <c r="O209" i="9"/>
  <c r="N209" i="9"/>
  <c r="H209" i="9"/>
  <c r="G209" i="9"/>
  <c r="F209" i="9"/>
  <c r="AP208" i="9"/>
  <c r="AO208" i="9"/>
  <c r="AN208" i="9"/>
  <c r="AM208" i="9"/>
  <c r="AL208" i="9"/>
  <c r="AF208" i="9"/>
  <c r="AE208" i="9"/>
  <c r="AD208" i="9"/>
  <c r="X208" i="9"/>
  <c r="W208" i="9"/>
  <c r="V208" i="9"/>
  <c r="Z208" i="9" s="1"/>
  <c r="R208" i="9"/>
  <c r="Q208" i="9"/>
  <c r="P208" i="9"/>
  <c r="O208" i="9"/>
  <c r="N208" i="9"/>
  <c r="H208" i="9"/>
  <c r="G208" i="9"/>
  <c r="F208" i="9"/>
  <c r="AX207" i="9"/>
  <c r="AW207" i="9"/>
  <c r="AV207" i="9"/>
  <c r="AU207" i="9"/>
  <c r="AT207" i="9"/>
  <c r="AP207" i="9"/>
  <c r="AO207" i="9"/>
  <c r="AH207" i="9"/>
  <c r="AG207" i="9"/>
  <c r="Z207" i="9"/>
  <c r="Y207" i="9"/>
  <c r="R207" i="9"/>
  <c r="Q207" i="9"/>
  <c r="J207" i="9"/>
  <c r="I207" i="9"/>
  <c r="AX206" i="9"/>
  <c r="AW206" i="9"/>
  <c r="AV206" i="9"/>
  <c r="AU206" i="9"/>
  <c r="AT206" i="9"/>
  <c r="AP206" i="9"/>
  <c r="AO206" i="9"/>
  <c r="AH206" i="9"/>
  <c r="AG206" i="9"/>
  <c r="Z206" i="9"/>
  <c r="Y206" i="9"/>
  <c r="R206" i="9"/>
  <c r="Q206" i="9"/>
  <c r="J206" i="9"/>
  <c r="I206" i="9"/>
  <c r="AV205" i="9"/>
  <c r="AU205" i="9"/>
  <c r="AT205" i="9"/>
  <c r="AP205" i="9"/>
  <c r="AO205" i="9"/>
  <c r="AH205" i="9"/>
  <c r="AG205" i="9"/>
  <c r="Z205" i="9"/>
  <c r="Y205" i="9"/>
  <c r="R205" i="9"/>
  <c r="Q205" i="9"/>
  <c r="J205" i="9"/>
  <c r="I205" i="9"/>
  <c r="AV204" i="9"/>
  <c r="AU204" i="9"/>
  <c r="AT204" i="9"/>
  <c r="AP204" i="9"/>
  <c r="AO204" i="9"/>
  <c r="AH204" i="9"/>
  <c r="AG204" i="9"/>
  <c r="Z204" i="9"/>
  <c r="Y204" i="9"/>
  <c r="R204" i="9"/>
  <c r="Q204" i="9"/>
  <c r="J204" i="9"/>
  <c r="I204" i="9"/>
  <c r="AW203" i="9"/>
  <c r="AV203" i="9"/>
  <c r="AU203" i="9"/>
  <c r="AT203" i="9"/>
  <c r="AX203" i="9" s="1"/>
  <c r="AP203" i="9"/>
  <c r="AO203" i="9"/>
  <c r="AH203" i="9"/>
  <c r="AG203" i="9"/>
  <c r="Z203" i="9"/>
  <c r="Y203" i="9"/>
  <c r="R203" i="9"/>
  <c r="R209" i="9" s="1"/>
  <c r="Q203" i="9"/>
  <c r="J203" i="9"/>
  <c r="I203" i="9"/>
  <c r="AX202" i="9"/>
  <c r="AW202" i="9"/>
  <c r="AV202" i="9"/>
  <c r="AU202" i="9"/>
  <c r="AT202" i="9"/>
  <c r="AP202" i="9"/>
  <c r="AO202" i="9"/>
  <c r="AH202" i="9"/>
  <c r="AG202" i="9"/>
  <c r="Z202" i="9"/>
  <c r="Y202" i="9"/>
  <c r="R202" i="9"/>
  <c r="Q202" i="9"/>
  <c r="J202" i="9"/>
  <c r="I202" i="9"/>
  <c r="AV201" i="9"/>
  <c r="AU201" i="9"/>
  <c r="AT201" i="9"/>
  <c r="AP201" i="9"/>
  <c r="AO201" i="9"/>
  <c r="AH201" i="9"/>
  <c r="AG201" i="9"/>
  <c r="Z201" i="9"/>
  <c r="Y201" i="9"/>
  <c r="R201" i="9"/>
  <c r="Q201" i="9"/>
  <c r="J201" i="9"/>
  <c r="I201" i="9"/>
  <c r="AV200" i="9"/>
  <c r="AU200" i="9"/>
  <c r="AT200" i="9"/>
  <c r="AP200" i="9"/>
  <c r="AO200" i="9"/>
  <c r="AH200" i="9"/>
  <c r="AG200" i="9"/>
  <c r="Z200" i="9"/>
  <c r="Y200" i="9"/>
  <c r="R200" i="9"/>
  <c r="Q200" i="9"/>
  <c r="J200" i="9"/>
  <c r="I200" i="9"/>
  <c r="AV199" i="9"/>
  <c r="AU199" i="9"/>
  <c r="AT199" i="9"/>
  <c r="AP199" i="9"/>
  <c r="AO199" i="9"/>
  <c r="AH199" i="9"/>
  <c r="AG199" i="9"/>
  <c r="Z199" i="9"/>
  <c r="Y199" i="9"/>
  <c r="R199" i="9"/>
  <c r="Q199" i="9"/>
  <c r="J199" i="9"/>
  <c r="I199" i="9"/>
  <c r="AX198" i="9"/>
  <c r="AW198" i="9"/>
  <c r="AV198" i="9"/>
  <c r="AU198" i="9"/>
  <c r="AT198" i="9"/>
  <c r="AP198" i="9"/>
  <c r="AO198" i="9"/>
  <c r="AH198" i="9"/>
  <c r="AG198" i="9"/>
  <c r="Z198" i="9"/>
  <c r="Y198" i="9"/>
  <c r="R198" i="9"/>
  <c r="Q198" i="9"/>
  <c r="Q209" i="9" s="1"/>
  <c r="J198" i="9"/>
  <c r="I198" i="9"/>
  <c r="AV197" i="9"/>
  <c r="AV209" i="9" s="1"/>
  <c r="AU197" i="9"/>
  <c r="AT197" i="9"/>
  <c r="AP197" i="9"/>
  <c r="AO197" i="9"/>
  <c r="AH197" i="9"/>
  <c r="AG197" i="9"/>
  <c r="Z197" i="9"/>
  <c r="Y197" i="9"/>
  <c r="R197" i="9"/>
  <c r="Q197" i="9"/>
  <c r="J197" i="9"/>
  <c r="I197" i="9"/>
  <c r="AN189" i="9"/>
  <c r="AM189" i="9"/>
  <c r="AL189" i="9"/>
  <c r="AF189" i="9"/>
  <c r="AE189" i="9"/>
  <c r="AD189" i="9"/>
  <c r="X189" i="9"/>
  <c r="W189" i="9"/>
  <c r="V189" i="9"/>
  <c r="P189" i="9"/>
  <c r="O189" i="9"/>
  <c r="N189" i="9"/>
  <c r="H189" i="9"/>
  <c r="G189" i="9"/>
  <c r="F189" i="9"/>
  <c r="AP188" i="9"/>
  <c r="AO188" i="9"/>
  <c r="AN188" i="9"/>
  <c r="AM188" i="9"/>
  <c r="AL188" i="9"/>
  <c r="AF188" i="9"/>
  <c r="AE188" i="9"/>
  <c r="AD188" i="9"/>
  <c r="AG188" i="9" s="1"/>
  <c r="X188" i="9"/>
  <c r="W188" i="9"/>
  <c r="V188" i="9"/>
  <c r="Z188" i="9" s="1"/>
  <c r="R188" i="9"/>
  <c r="Q188" i="9"/>
  <c r="P188" i="9"/>
  <c r="O188" i="9"/>
  <c r="N188" i="9"/>
  <c r="H188" i="9"/>
  <c r="G188" i="9"/>
  <c r="F188" i="9"/>
  <c r="J188" i="9" s="1"/>
  <c r="AX187" i="9"/>
  <c r="AW187" i="9"/>
  <c r="AV187" i="9"/>
  <c r="AU187" i="9"/>
  <c r="AT187" i="9"/>
  <c r="AP187" i="9"/>
  <c r="AO187" i="9"/>
  <c r="AH187" i="9"/>
  <c r="AG187" i="9"/>
  <c r="Z187" i="9"/>
  <c r="Y187" i="9"/>
  <c r="R187" i="9"/>
  <c r="Q187" i="9"/>
  <c r="J187" i="9"/>
  <c r="I187" i="9"/>
  <c r="AX186" i="9"/>
  <c r="AW186" i="9"/>
  <c r="AV186" i="9"/>
  <c r="AU186" i="9"/>
  <c r="AT186" i="9"/>
  <c r="AP186" i="9"/>
  <c r="AO186" i="9"/>
  <c r="AH186" i="9"/>
  <c r="AG186" i="9"/>
  <c r="Z186" i="9"/>
  <c r="Y186" i="9"/>
  <c r="R186" i="9"/>
  <c r="Q186" i="9"/>
  <c r="J186" i="9"/>
  <c r="I186" i="9"/>
  <c r="AV185" i="9"/>
  <c r="AU185" i="9"/>
  <c r="AT185" i="9"/>
  <c r="AP185" i="9"/>
  <c r="AO185" i="9"/>
  <c r="AH185" i="9"/>
  <c r="AG185" i="9"/>
  <c r="Z185" i="9"/>
  <c r="Y185" i="9"/>
  <c r="R185" i="9"/>
  <c r="Q185" i="9"/>
  <c r="J185" i="9"/>
  <c r="I185" i="9"/>
  <c r="AV184" i="9"/>
  <c r="AU184" i="9"/>
  <c r="AT184" i="9"/>
  <c r="AP184" i="9"/>
  <c r="AO184" i="9"/>
  <c r="AH184" i="9"/>
  <c r="AG184" i="9"/>
  <c r="Z184" i="9"/>
  <c r="Y184" i="9"/>
  <c r="R184" i="9"/>
  <c r="Q184" i="9"/>
  <c r="J184" i="9"/>
  <c r="I184" i="9"/>
  <c r="AW183" i="9"/>
  <c r="AV183" i="9"/>
  <c r="AU183" i="9"/>
  <c r="AT183" i="9"/>
  <c r="AX183" i="9" s="1"/>
  <c r="AP183" i="9"/>
  <c r="AO183" i="9"/>
  <c r="AH183" i="9"/>
  <c r="AG183" i="9"/>
  <c r="Z183" i="9"/>
  <c r="Y183" i="9"/>
  <c r="R183" i="9"/>
  <c r="Q183" i="9"/>
  <c r="J183" i="9"/>
  <c r="I183" i="9"/>
  <c r="AX182" i="9"/>
  <c r="AW182" i="9"/>
  <c r="AV182" i="9"/>
  <c r="AU182" i="9"/>
  <c r="AT182" i="9"/>
  <c r="AP182" i="9"/>
  <c r="AO182" i="9"/>
  <c r="AH182" i="9"/>
  <c r="AG182" i="9"/>
  <c r="Z182" i="9"/>
  <c r="Y182" i="9"/>
  <c r="R182" i="9"/>
  <c r="Q182" i="9"/>
  <c r="J182" i="9"/>
  <c r="I182" i="9"/>
  <c r="AV181" i="9"/>
  <c r="AU181" i="9"/>
  <c r="AT181" i="9"/>
  <c r="AW181" i="9" s="1"/>
  <c r="AP181" i="9"/>
  <c r="AO181" i="9"/>
  <c r="AH181" i="9"/>
  <c r="AG181" i="9"/>
  <c r="Z181" i="9"/>
  <c r="Y181" i="9"/>
  <c r="R181" i="9"/>
  <c r="Q181" i="9"/>
  <c r="J181" i="9"/>
  <c r="I181" i="9"/>
  <c r="AV180" i="9"/>
  <c r="AU180" i="9"/>
  <c r="AT180" i="9"/>
  <c r="AX180" i="9" s="1"/>
  <c r="AP180" i="9"/>
  <c r="AO180" i="9"/>
  <c r="AO189" i="9" s="1"/>
  <c r="AH180" i="9"/>
  <c r="AG180" i="9"/>
  <c r="Z180" i="9"/>
  <c r="Y180" i="9"/>
  <c r="R180" i="9"/>
  <c r="Q180" i="9"/>
  <c r="J180" i="9"/>
  <c r="I180" i="9"/>
  <c r="AV179" i="9"/>
  <c r="AU179" i="9"/>
  <c r="AT179" i="9"/>
  <c r="AP179" i="9"/>
  <c r="AO179" i="9"/>
  <c r="AH179" i="9"/>
  <c r="AG179" i="9"/>
  <c r="Z179" i="9"/>
  <c r="Y179" i="9"/>
  <c r="R179" i="9"/>
  <c r="Q179" i="9"/>
  <c r="J179" i="9"/>
  <c r="I179" i="9"/>
  <c r="AX178" i="9"/>
  <c r="AW178" i="9"/>
  <c r="AV178" i="9"/>
  <c r="AV188" i="9" s="1"/>
  <c r="AU178" i="9"/>
  <c r="AU189" i="9" s="1"/>
  <c r="AT178" i="9"/>
  <c r="AP178" i="9"/>
  <c r="AO178" i="9"/>
  <c r="AH178" i="9"/>
  <c r="AG178" i="9"/>
  <c r="Z178" i="9"/>
  <c r="Y178" i="9"/>
  <c r="R178" i="9"/>
  <c r="Q178" i="9"/>
  <c r="J178" i="9"/>
  <c r="J189" i="9" s="1"/>
  <c r="I178" i="9"/>
  <c r="AX177" i="9"/>
  <c r="AV177" i="9"/>
  <c r="AU177" i="9"/>
  <c r="AT177" i="9"/>
  <c r="AP177" i="9"/>
  <c r="AO177" i="9"/>
  <c r="AH177" i="9"/>
  <c r="AG177" i="9"/>
  <c r="AG189" i="9" s="1"/>
  <c r="Z177" i="9"/>
  <c r="Y177" i="9"/>
  <c r="R177" i="9"/>
  <c r="R189" i="9" s="1"/>
  <c r="Q177" i="9"/>
  <c r="J177" i="9"/>
  <c r="I177" i="9"/>
  <c r="AN172" i="9"/>
  <c r="AM172" i="9"/>
  <c r="AL172" i="9"/>
  <c r="AF172" i="9"/>
  <c r="AE172" i="9"/>
  <c r="AD172" i="9"/>
  <c r="X172" i="9"/>
  <c r="W172" i="9"/>
  <c r="V172" i="9"/>
  <c r="P172" i="9"/>
  <c r="O172" i="9"/>
  <c r="N172" i="9"/>
  <c r="H172" i="9"/>
  <c r="G172" i="9"/>
  <c r="F172" i="9"/>
  <c r="AN171" i="9"/>
  <c r="AM171" i="9"/>
  <c r="AL171" i="9"/>
  <c r="AO171" i="9" s="1"/>
  <c r="AF171" i="9"/>
  <c r="AE171" i="9"/>
  <c r="AD171" i="9"/>
  <c r="AH171" i="9" s="1"/>
  <c r="Z171" i="9"/>
  <c r="Y171" i="9"/>
  <c r="X171" i="9"/>
  <c r="W171" i="9"/>
  <c r="V171" i="9"/>
  <c r="P171" i="9"/>
  <c r="O171" i="9"/>
  <c r="N171" i="9"/>
  <c r="R171" i="9" s="1"/>
  <c r="J171" i="9"/>
  <c r="I171" i="9"/>
  <c r="H171" i="9"/>
  <c r="G171" i="9"/>
  <c r="F171" i="9"/>
  <c r="AV170" i="9"/>
  <c r="AU170" i="9"/>
  <c r="AT170" i="9"/>
  <c r="AX170" i="9" s="1"/>
  <c r="AP170" i="9"/>
  <c r="AO170" i="9"/>
  <c r="AH170" i="9"/>
  <c r="AG170" i="9"/>
  <c r="Z170" i="9"/>
  <c r="Y170" i="9"/>
  <c r="R170" i="9"/>
  <c r="Q170" i="9"/>
  <c r="J170" i="9"/>
  <c r="I170" i="9"/>
  <c r="AV169" i="9"/>
  <c r="AU169" i="9"/>
  <c r="BA224" i="9" s="1"/>
  <c r="AT169" i="9"/>
  <c r="AX169" i="9" s="1"/>
  <c r="AP169" i="9"/>
  <c r="AO169" i="9"/>
  <c r="AH169" i="9"/>
  <c r="AG169" i="9"/>
  <c r="Z169" i="9"/>
  <c r="Y169" i="9"/>
  <c r="R169" i="9"/>
  <c r="Q169" i="9"/>
  <c r="J169" i="9"/>
  <c r="I169" i="9"/>
  <c r="AX168" i="9"/>
  <c r="AV168" i="9"/>
  <c r="AU168" i="9"/>
  <c r="AT168" i="9"/>
  <c r="AW168" i="9" s="1"/>
  <c r="AP168" i="9"/>
  <c r="AO168" i="9"/>
  <c r="AH168" i="9"/>
  <c r="AG168" i="9"/>
  <c r="Z168" i="9"/>
  <c r="Y168" i="9"/>
  <c r="R168" i="9"/>
  <c r="Q168" i="9"/>
  <c r="J168" i="9"/>
  <c r="I168" i="9"/>
  <c r="AX167" i="9"/>
  <c r="AW167" i="9"/>
  <c r="AV167" i="9"/>
  <c r="AU167" i="9"/>
  <c r="AT167" i="9"/>
  <c r="AP167" i="9"/>
  <c r="AO167" i="9"/>
  <c r="AH167" i="9"/>
  <c r="AG167" i="9"/>
  <c r="Z167" i="9"/>
  <c r="Y167" i="9"/>
  <c r="R167" i="9"/>
  <c r="Q167" i="9"/>
  <c r="J167" i="9"/>
  <c r="I167" i="9"/>
  <c r="AW166" i="9"/>
  <c r="AV166" i="9"/>
  <c r="AU166" i="9"/>
  <c r="AT166" i="9"/>
  <c r="AX166" i="9" s="1"/>
  <c r="AP166" i="9"/>
  <c r="AO166" i="9"/>
  <c r="AH166" i="9"/>
  <c r="AG166" i="9"/>
  <c r="Z166" i="9"/>
  <c r="Y166" i="9"/>
  <c r="R166" i="9"/>
  <c r="Q166" i="9"/>
  <c r="J166" i="9"/>
  <c r="I166" i="9"/>
  <c r="AV165" i="9"/>
  <c r="AU165" i="9"/>
  <c r="AT165" i="9"/>
  <c r="AP165" i="9"/>
  <c r="AO165" i="9"/>
  <c r="AO172" i="9" s="1"/>
  <c r="AH165" i="9"/>
  <c r="AG165" i="9"/>
  <c r="Z165" i="9"/>
  <c r="Y165" i="9"/>
  <c r="R165" i="9"/>
  <c r="Q165" i="9"/>
  <c r="J165" i="9"/>
  <c r="I165" i="9"/>
  <c r="AV164" i="9"/>
  <c r="AU164" i="9"/>
  <c r="AU171" i="9" s="1"/>
  <c r="AT164" i="9"/>
  <c r="AX164" i="9" s="1"/>
  <c r="AP164" i="9"/>
  <c r="AO164" i="9"/>
  <c r="AH164" i="9"/>
  <c r="AG164" i="9"/>
  <c r="Z164" i="9"/>
  <c r="Y164" i="9"/>
  <c r="R164" i="9"/>
  <c r="Q164" i="9"/>
  <c r="J164" i="9"/>
  <c r="I164" i="9"/>
  <c r="AX163" i="9"/>
  <c r="AW163" i="9"/>
  <c r="AV163" i="9"/>
  <c r="AV171" i="9" s="1"/>
  <c r="AU163" i="9"/>
  <c r="AT163" i="9"/>
  <c r="AP163" i="9"/>
  <c r="AO163" i="9"/>
  <c r="AH163" i="9"/>
  <c r="AG163" i="9"/>
  <c r="Z163" i="9"/>
  <c r="Y163" i="9"/>
  <c r="R163" i="9"/>
  <c r="Q163" i="9"/>
  <c r="J163" i="9"/>
  <c r="I163" i="9"/>
  <c r="AW162" i="9"/>
  <c r="AV162" i="9"/>
  <c r="AU162" i="9"/>
  <c r="AT162" i="9"/>
  <c r="AX162" i="9" s="1"/>
  <c r="AP162" i="9"/>
  <c r="AO162" i="9"/>
  <c r="AH162" i="9"/>
  <c r="AG162" i="9"/>
  <c r="Z162" i="9"/>
  <c r="Z172" i="9" s="1"/>
  <c r="Y162" i="9"/>
  <c r="Y172" i="9" s="1"/>
  <c r="R162" i="9"/>
  <c r="R172" i="9" s="1"/>
  <c r="Q162" i="9"/>
  <c r="J162" i="9"/>
  <c r="I162" i="9"/>
  <c r="AV161" i="9"/>
  <c r="AU161" i="9"/>
  <c r="AT161" i="9"/>
  <c r="AW161" i="9" s="1"/>
  <c r="AP161" i="9"/>
  <c r="AO161" i="9"/>
  <c r="AH161" i="9"/>
  <c r="AG161" i="9"/>
  <c r="Z161" i="9"/>
  <c r="Y161" i="9"/>
  <c r="R161" i="9"/>
  <c r="Q161" i="9"/>
  <c r="J161" i="9"/>
  <c r="I161" i="9"/>
  <c r="AV160" i="9"/>
  <c r="AU160" i="9"/>
  <c r="AT160" i="9"/>
  <c r="AP160" i="9"/>
  <c r="AO160" i="9"/>
  <c r="AH160" i="9"/>
  <c r="AG160" i="9"/>
  <c r="Z160" i="9"/>
  <c r="Y160" i="9"/>
  <c r="R160" i="9"/>
  <c r="Q160" i="9"/>
  <c r="J160" i="9"/>
  <c r="I160" i="9"/>
  <c r="AN155" i="9"/>
  <c r="AM155" i="9"/>
  <c r="AL155" i="9"/>
  <c r="AF155" i="9"/>
  <c r="AE155" i="9"/>
  <c r="AD155" i="9"/>
  <c r="X155" i="9"/>
  <c r="W155" i="9"/>
  <c r="V155" i="9"/>
  <c r="P155" i="9"/>
  <c r="O155" i="9"/>
  <c r="N155" i="9"/>
  <c r="J155" i="9"/>
  <c r="H155" i="9"/>
  <c r="G155" i="9"/>
  <c r="F155" i="9"/>
  <c r="AP154" i="9"/>
  <c r="AO154" i="9"/>
  <c r="AN154" i="9"/>
  <c r="AM154" i="9"/>
  <c r="AL154" i="9"/>
  <c r="AH154" i="9"/>
  <c r="AG154" i="9"/>
  <c r="AF154" i="9"/>
  <c r="AE154" i="9"/>
  <c r="AD154" i="9"/>
  <c r="X154" i="9"/>
  <c r="W154" i="9"/>
  <c r="V154" i="9"/>
  <c r="P154" i="9"/>
  <c r="O154" i="9"/>
  <c r="N154" i="9"/>
  <c r="J154" i="9"/>
  <c r="I154" i="9"/>
  <c r="H154" i="9"/>
  <c r="G154" i="9"/>
  <c r="F154" i="9"/>
  <c r="AV153" i="9"/>
  <c r="AU153" i="9"/>
  <c r="AT153" i="9"/>
  <c r="AP153" i="9"/>
  <c r="AO153" i="9"/>
  <c r="AH153" i="9"/>
  <c r="AG153" i="9"/>
  <c r="Z153" i="9"/>
  <c r="Y153" i="9"/>
  <c r="R153" i="9"/>
  <c r="Q153" i="9"/>
  <c r="J153" i="9"/>
  <c r="I153" i="9"/>
  <c r="AV152" i="9"/>
  <c r="AU152" i="9"/>
  <c r="AT152" i="9"/>
  <c r="AP152" i="9"/>
  <c r="AO152" i="9"/>
  <c r="AH152" i="9"/>
  <c r="AG152" i="9"/>
  <c r="Z152" i="9"/>
  <c r="Y152" i="9"/>
  <c r="R152" i="9"/>
  <c r="Q152" i="9"/>
  <c r="J152" i="9"/>
  <c r="I152" i="9"/>
  <c r="AX151" i="9"/>
  <c r="AW151" i="9"/>
  <c r="AV151" i="9"/>
  <c r="AU151" i="9"/>
  <c r="AT151" i="9"/>
  <c r="AP151" i="9"/>
  <c r="AO151" i="9"/>
  <c r="AH151" i="9"/>
  <c r="AG151" i="9"/>
  <c r="Z151" i="9"/>
  <c r="Y151" i="9"/>
  <c r="R151" i="9"/>
  <c r="Q151" i="9"/>
  <c r="J151" i="9"/>
  <c r="I151" i="9"/>
  <c r="AX150" i="9"/>
  <c r="AV150" i="9"/>
  <c r="AU150" i="9"/>
  <c r="AT150" i="9"/>
  <c r="AW150" i="9" s="1"/>
  <c r="AP150" i="9"/>
  <c r="AO150" i="9"/>
  <c r="AH150" i="9"/>
  <c r="AG150" i="9"/>
  <c r="Z150" i="9"/>
  <c r="Y150" i="9"/>
  <c r="R150" i="9"/>
  <c r="Q150" i="9"/>
  <c r="J150" i="9"/>
  <c r="I150" i="9"/>
  <c r="AV149" i="9"/>
  <c r="AU149" i="9"/>
  <c r="AT149" i="9"/>
  <c r="AX149" i="9" s="1"/>
  <c r="AP149" i="9"/>
  <c r="AO149" i="9"/>
  <c r="AH149" i="9"/>
  <c r="AG149" i="9"/>
  <c r="Z149" i="9"/>
  <c r="Y149" i="9"/>
  <c r="R149" i="9"/>
  <c r="Q149" i="9"/>
  <c r="J149" i="9"/>
  <c r="I149" i="9"/>
  <c r="AV148" i="9"/>
  <c r="AU148" i="9"/>
  <c r="AT148" i="9"/>
  <c r="AX148" i="9" s="1"/>
  <c r="AP148" i="9"/>
  <c r="AO148" i="9"/>
  <c r="AH148" i="9"/>
  <c r="AG148" i="9"/>
  <c r="Z148" i="9"/>
  <c r="Y148" i="9"/>
  <c r="R148" i="9"/>
  <c r="Q148" i="9"/>
  <c r="J148" i="9"/>
  <c r="I148" i="9"/>
  <c r="AX147" i="9"/>
  <c r="AW147" i="9"/>
  <c r="AV147" i="9"/>
  <c r="AU147" i="9"/>
  <c r="AT147" i="9"/>
  <c r="AP147" i="9"/>
  <c r="AO147" i="9"/>
  <c r="AH147" i="9"/>
  <c r="AG147" i="9"/>
  <c r="Z147" i="9"/>
  <c r="Y147" i="9"/>
  <c r="R147" i="9"/>
  <c r="Q147" i="9"/>
  <c r="J147" i="9"/>
  <c r="I147" i="9"/>
  <c r="AX146" i="9"/>
  <c r="AW146" i="9"/>
  <c r="AV146" i="9"/>
  <c r="AU146" i="9"/>
  <c r="AT146" i="9"/>
  <c r="AP146" i="9"/>
  <c r="AO146" i="9"/>
  <c r="AH146" i="9"/>
  <c r="AG146" i="9"/>
  <c r="Z146" i="9"/>
  <c r="Y146" i="9"/>
  <c r="R146" i="9"/>
  <c r="Q146" i="9"/>
  <c r="J146" i="9"/>
  <c r="I146" i="9"/>
  <c r="AV145" i="9"/>
  <c r="AU145" i="9"/>
  <c r="AT145" i="9"/>
  <c r="AP145" i="9"/>
  <c r="AO145" i="9"/>
  <c r="AH145" i="9"/>
  <c r="AG145" i="9"/>
  <c r="Z145" i="9"/>
  <c r="Y145" i="9"/>
  <c r="R145" i="9"/>
  <c r="Q145" i="9"/>
  <c r="J145" i="9"/>
  <c r="I145" i="9"/>
  <c r="AV144" i="9"/>
  <c r="AU144" i="9"/>
  <c r="AT144" i="9"/>
  <c r="AP144" i="9"/>
  <c r="AP155" i="9" s="1"/>
  <c r="AO144" i="9"/>
  <c r="AO155" i="9" s="1"/>
  <c r="AH144" i="9"/>
  <c r="AH155" i="9" s="1"/>
  <c r="AG144" i="9"/>
  <c r="Z144" i="9"/>
  <c r="Y144" i="9"/>
  <c r="R144" i="9"/>
  <c r="Q144" i="9"/>
  <c r="J144" i="9"/>
  <c r="I144" i="9"/>
  <c r="AV143" i="9"/>
  <c r="AU143" i="9"/>
  <c r="AT143" i="9"/>
  <c r="AP143" i="9"/>
  <c r="AO143" i="9"/>
  <c r="AH143" i="9"/>
  <c r="AG143" i="9"/>
  <c r="Z143" i="9"/>
  <c r="Y143" i="9"/>
  <c r="R143" i="9"/>
  <c r="Q143" i="9"/>
  <c r="J143" i="9"/>
  <c r="I143" i="9"/>
  <c r="Q138" i="9"/>
  <c r="P138" i="9"/>
  <c r="O138" i="9"/>
  <c r="N138" i="9"/>
  <c r="H138" i="9"/>
  <c r="G138" i="9"/>
  <c r="F138" i="9"/>
  <c r="R137" i="9"/>
  <c r="Q137" i="9"/>
  <c r="J137" i="9"/>
  <c r="I137" i="9"/>
  <c r="R136" i="9"/>
  <c r="Q136" i="9"/>
  <c r="J136" i="9"/>
  <c r="I136" i="9"/>
  <c r="R135" i="9"/>
  <c r="Q135" i="9"/>
  <c r="J135" i="9"/>
  <c r="I135" i="9"/>
  <c r="R134" i="9"/>
  <c r="Q134" i="9"/>
  <c r="J134" i="9"/>
  <c r="I134" i="9"/>
  <c r="R133" i="9"/>
  <c r="Q133" i="9"/>
  <c r="J133" i="9"/>
  <c r="I133" i="9"/>
  <c r="R132" i="9"/>
  <c r="Q132" i="9"/>
  <c r="J132" i="9"/>
  <c r="I132" i="9"/>
  <c r="R131" i="9"/>
  <c r="Q131" i="9"/>
  <c r="J131" i="9"/>
  <c r="I131" i="9"/>
  <c r="R130" i="9"/>
  <c r="Q130" i="9"/>
  <c r="J130" i="9"/>
  <c r="I130" i="9"/>
  <c r="R129" i="9"/>
  <c r="Q129" i="9"/>
  <c r="J129" i="9"/>
  <c r="I129" i="9"/>
  <c r="R128" i="9"/>
  <c r="Q128" i="9"/>
  <c r="J128" i="9"/>
  <c r="I128" i="9"/>
  <c r="R127" i="9"/>
  <c r="R138" i="9" s="1"/>
  <c r="Q127" i="9"/>
  <c r="J127" i="9"/>
  <c r="I127" i="9"/>
  <c r="R126" i="9"/>
  <c r="Q126" i="9"/>
  <c r="J126" i="9"/>
  <c r="I126" i="9"/>
  <c r="P120" i="9"/>
  <c r="O120" i="9"/>
  <c r="N120" i="9"/>
  <c r="H120" i="9"/>
  <c r="G120" i="9"/>
  <c r="F120" i="9"/>
  <c r="R119" i="9"/>
  <c r="Q119" i="9"/>
  <c r="J119" i="9"/>
  <c r="I119" i="9"/>
  <c r="R118" i="9"/>
  <c r="Q118" i="9"/>
  <c r="J118" i="9"/>
  <c r="I118" i="9"/>
  <c r="R117" i="9"/>
  <c r="Q117" i="9"/>
  <c r="J117" i="9"/>
  <c r="I117" i="9"/>
  <c r="R116" i="9"/>
  <c r="Q116" i="9"/>
  <c r="J116" i="9"/>
  <c r="I116" i="9"/>
  <c r="R115" i="9"/>
  <c r="Q115" i="9"/>
  <c r="J115" i="9"/>
  <c r="I115" i="9"/>
  <c r="R114" i="9"/>
  <c r="Q114" i="9"/>
  <c r="J114" i="9"/>
  <c r="I114" i="9"/>
  <c r="R113" i="9"/>
  <c r="Q113" i="9"/>
  <c r="J113" i="9"/>
  <c r="I113" i="9"/>
  <c r="R112" i="9"/>
  <c r="Q112" i="9"/>
  <c r="J112" i="9"/>
  <c r="I112" i="9"/>
  <c r="R111" i="9"/>
  <c r="Q111" i="9"/>
  <c r="J111" i="9"/>
  <c r="I111" i="9"/>
  <c r="R110" i="9"/>
  <c r="Q110" i="9"/>
  <c r="J110" i="9"/>
  <c r="I110" i="9"/>
  <c r="R109" i="9"/>
  <c r="R120" i="9" s="1"/>
  <c r="Q109" i="9"/>
  <c r="Q120" i="9" s="1"/>
  <c r="J109" i="9"/>
  <c r="J120" i="9" s="1"/>
  <c r="I109" i="9"/>
  <c r="R108" i="9"/>
  <c r="Q108" i="9"/>
  <c r="J108" i="9"/>
  <c r="I108" i="9"/>
  <c r="I120" i="9" s="1"/>
  <c r="Q102" i="9"/>
  <c r="P102" i="9"/>
  <c r="O102" i="9"/>
  <c r="N102" i="9"/>
  <c r="J102" i="9"/>
  <c r="H102" i="9"/>
  <c r="G102" i="9"/>
  <c r="F102" i="9"/>
  <c r="R101" i="9"/>
  <c r="Q101" i="9"/>
  <c r="J101" i="9"/>
  <c r="I101" i="9"/>
  <c r="R100" i="9"/>
  <c r="Q100" i="9"/>
  <c r="J100" i="9"/>
  <c r="I100" i="9"/>
  <c r="R99" i="9"/>
  <c r="Q99" i="9"/>
  <c r="J99" i="9"/>
  <c r="I99" i="9"/>
  <c r="R98" i="9"/>
  <c r="Q98" i="9"/>
  <c r="J98" i="9"/>
  <c r="I98" i="9"/>
  <c r="R97" i="9"/>
  <c r="Q97" i="9"/>
  <c r="J97" i="9"/>
  <c r="I97" i="9"/>
  <c r="R96" i="9"/>
  <c r="Q96" i="9"/>
  <c r="J96" i="9"/>
  <c r="I96" i="9"/>
  <c r="R95" i="9"/>
  <c r="Q95" i="9"/>
  <c r="J95" i="9"/>
  <c r="I95" i="9"/>
  <c r="R94" i="9"/>
  <c r="Q94" i="9"/>
  <c r="J94" i="9"/>
  <c r="I94" i="9"/>
  <c r="R93" i="9"/>
  <c r="Q93" i="9"/>
  <c r="J93" i="9"/>
  <c r="I93" i="9"/>
  <c r="R92" i="9"/>
  <c r="Q92" i="9"/>
  <c r="J92" i="9"/>
  <c r="I92" i="9"/>
  <c r="R91" i="9"/>
  <c r="Q91" i="9"/>
  <c r="J91" i="9"/>
  <c r="I91" i="9"/>
  <c r="I102" i="9" s="1"/>
  <c r="R90" i="9"/>
  <c r="R102" i="9" s="1"/>
  <c r="Q90" i="9"/>
  <c r="J90" i="9"/>
  <c r="I90" i="9"/>
  <c r="AX82" i="9"/>
  <c r="AW82" i="9"/>
  <c r="AP82" i="9"/>
  <c r="AO82" i="9"/>
  <c r="AH82" i="9"/>
  <c r="AG82" i="9"/>
  <c r="Z82" i="9"/>
  <c r="Y82" i="9"/>
  <c r="R82" i="9"/>
  <c r="Q82" i="9"/>
  <c r="J82" i="9"/>
  <c r="I82" i="9"/>
  <c r="AX81" i="9"/>
  <c r="AW81" i="9"/>
  <c r="AP81" i="9"/>
  <c r="AO81" i="9"/>
  <c r="AH81" i="9"/>
  <c r="AG81" i="9"/>
  <c r="Z81" i="9"/>
  <c r="Y81" i="9"/>
  <c r="R81" i="9"/>
  <c r="Q81" i="9"/>
  <c r="J81" i="9"/>
  <c r="I81" i="9"/>
  <c r="AX80" i="9"/>
  <c r="AW80" i="9"/>
  <c r="AP80" i="9"/>
  <c r="AO80" i="9"/>
  <c r="AH80" i="9"/>
  <c r="AG80" i="9"/>
  <c r="Z80" i="9"/>
  <c r="Y80" i="9"/>
  <c r="R80" i="9"/>
  <c r="Q80" i="9"/>
  <c r="J80" i="9"/>
  <c r="I80" i="9"/>
  <c r="AX79" i="9"/>
  <c r="AW79" i="9"/>
  <c r="AP79" i="9"/>
  <c r="AO79" i="9"/>
  <c r="AH79" i="9"/>
  <c r="AG79" i="9"/>
  <c r="Z79" i="9"/>
  <c r="Y79" i="9"/>
  <c r="R79" i="9"/>
  <c r="Q79" i="9"/>
  <c r="J79" i="9"/>
  <c r="I79" i="9"/>
  <c r="AX78" i="9"/>
  <c r="AW78" i="9"/>
  <c r="AP78" i="9"/>
  <c r="AO78" i="9"/>
  <c r="AH78" i="9"/>
  <c r="AG78" i="9"/>
  <c r="Z78" i="9"/>
  <c r="Y78" i="9"/>
  <c r="R78" i="9"/>
  <c r="Q78" i="9"/>
  <c r="J78" i="9"/>
  <c r="I78" i="9"/>
  <c r="AX77" i="9"/>
  <c r="AW77" i="9"/>
  <c r="AP77" i="9"/>
  <c r="AO77" i="9"/>
  <c r="AH77" i="9"/>
  <c r="AG77" i="9"/>
  <c r="Z77" i="9"/>
  <c r="Y77" i="9"/>
  <c r="R77" i="9"/>
  <c r="Q77" i="9"/>
  <c r="J77" i="9"/>
  <c r="I77" i="9"/>
  <c r="AX76" i="9"/>
  <c r="AW76" i="9"/>
  <c r="AP76" i="9"/>
  <c r="AO76" i="9"/>
  <c r="AH76" i="9"/>
  <c r="AG76" i="9"/>
  <c r="Z76" i="9"/>
  <c r="Y76" i="9"/>
  <c r="R76" i="9"/>
  <c r="Q76" i="9"/>
  <c r="J76" i="9"/>
  <c r="I76" i="9"/>
  <c r="AX75" i="9"/>
  <c r="AW75" i="9"/>
  <c r="AP75" i="9"/>
  <c r="AO75" i="9"/>
  <c r="AH75" i="9"/>
  <c r="AG75" i="9"/>
  <c r="Z75" i="9"/>
  <c r="Y75" i="9"/>
  <c r="R75" i="9"/>
  <c r="Q75" i="9"/>
  <c r="J75" i="9"/>
  <c r="I75" i="9"/>
  <c r="AX74" i="9"/>
  <c r="AW74" i="9"/>
  <c r="AP74" i="9"/>
  <c r="AO74" i="9"/>
  <c r="AH74" i="9"/>
  <c r="AG74" i="9"/>
  <c r="Z74" i="9"/>
  <c r="Y74" i="9"/>
  <c r="R74" i="9"/>
  <c r="Q74" i="9"/>
  <c r="J74" i="9"/>
  <c r="I74" i="9"/>
  <c r="AX73" i="9"/>
  <c r="AW73" i="9"/>
  <c r="AP73" i="9"/>
  <c r="AO73" i="9"/>
  <c r="AH73" i="9"/>
  <c r="AG73" i="9"/>
  <c r="Z73" i="9"/>
  <c r="Y73" i="9"/>
  <c r="R73" i="9"/>
  <c r="Q73" i="9"/>
  <c r="J73" i="9"/>
  <c r="I73" i="9"/>
  <c r="AX72" i="9"/>
  <c r="AW72" i="9"/>
  <c r="AP72" i="9"/>
  <c r="AO72" i="9"/>
  <c r="AH72" i="9"/>
  <c r="AG72" i="9"/>
  <c r="Z72" i="9"/>
  <c r="Y72" i="9"/>
  <c r="R72" i="9"/>
  <c r="Q72" i="9"/>
  <c r="J72" i="9"/>
  <c r="I72" i="9"/>
  <c r="AX71" i="9"/>
  <c r="AW71" i="9"/>
  <c r="AP71" i="9"/>
  <c r="AO71" i="9"/>
  <c r="AH71" i="9"/>
  <c r="AG71" i="9"/>
  <c r="Z71" i="9"/>
  <c r="Y71" i="9"/>
  <c r="R71" i="9"/>
  <c r="Q71" i="9"/>
  <c r="J71" i="9"/>
  <c r="I71" i="9"/>
  <c r="AX70" i="9"/>
  <c r="AW70" i="9"/>
  <c r="AP70" i="9"/>
  <c r="AO70" i="9"/>
  <c r="AH70" i="9"/>
  <c r="AG70" i="9"/>
  <c r="Z70" i="9"/>
  <c r="Y70" i="9"/>
  <c r="R70" i="9"/>
  <c r="Q70" i="9"/>
  <c r="J70" i="9"/>
  <c r="I70" i="9"/>
  <c r="AX69" i="9"/>
  <c r="AW69" i="9"/>
  <c r="AP69" i="9"/>
  <c r="AO69" i="9"/>
  <c r="AH69" i="9"/>
  <c r="AG69" i="9"/>
  <c r="Z69" i="9"/>
  <c r="Y69" i="9"/>
  <c r="R69" i="9"/>
  <c r="Q69" i="9"/>
  <c r="J69" i="9"/>
  <c r="I69" i="9"/>
  <c r="AX68" i="9"/>
  <c r="AW68" i="9"/>
  <c r="AP68" i="9"/>
  <c r="AO68" i="9"/>
  <c r="AH68" i="9"/>
  <c r="AG68" i="9"/>
  <c r="Z68" i="9"/>
  <c r="Y68" i="9"/>
  <c r="R68" i="9"/>
  <c r="Q68" i="9"/>
  <c r="J68" i="9"/>
  <c r="I68" i="9"/>
  <c r="Z61" i="9"/>
  <c r="Y61" i="9"/>
  <c r="R61" i="9"/>
  <c r="Q61" i="9"/>
  <c r="J61" i="9"/>
  <c r="I61" i="9"/>
  <c r="Z60" i="9"/>
  <c r="Y60" i="9"/>
  <c r="R60" i="9"/>
  <c r="Q60" i="9"/>
  <c r="J60" i="9"/>
  <c r="I60" i="9"/>
  <c r="Z59" i="9"/>
  <c r="Y59" i="9"/>
  <c r="R59" i="9"/>
  <c r="Q59" i="9"/>
  <c r="J59" i="9"/>
  <c r="I59" i="9"/>
  <c r="Z58" i="9"/>
  <c r="Y58" i="9"/>
  <c r="R58" i="9"/>
  <c r="Q58" i="9"/>
  <c r="J58" i="9"/>
  <c r="I58" i="9"/>
  <c r="Z57" i="9"/>
  <c r="Y57" i="9"/>
  <c r="R57" i="9"/>
  <c r="Q57" i="9"/>
  <c r="J57" i="9"/>
  <c r="I57" i="9"/>
  <c r="Z56" i="9"/>
  <c r="Y56" i="9"/>
  <c r="R56" i="9"/>
  <c r="Q56" i="9"/>
  <c r="J56" i="9"/>
  <c r="I56" i="9"/>
  <c r="Z55" i="9"/>
  <c r="Y55" i="9"/>
  <c r="R55" i="9"/>
  <c r="Q55" i="9"/>
  <c r="J55" i="9"/>
  <c r="I55" i="9"/>
  <c r="Z54" i="9"/>
  <c r="Y54" i="9"/>
  <c r="R54" i="9"/>
  <c r="Q54" i="9"/>
  <c r="J54" i="9"/>
  <c r="I54" i="9"/>
  <c r="Z53" i="9"/>
  <c r="Y53" i="9"/>
  <c r="R53" i="9"/>
  <c r="Q53" i="9"/>
  <c r="J53" i="9"/>
  <c r="I53" i="9"/>
  <c r="Z52" i="9"/>
  <c r="Y52" i="9"/>
  <c r="R52" i="9"/>
  <c r="Q52" i="9"/>
  <c r="J52" i="9"/>
  <c r="I52" i="9"/>
  <c r="Z51" i="9"/>
  <c r="Y51" i="9"/>
  <c r="R51" i="9"/>
  <c r="Q51" i="9"/>
  <c r="J51" i="9"/>
  <c r="I51" i="9"/>
  <c r="Z50" i="9"/>
  <c r="Y50" i="9"/>
  <c r="R50" i="9"/>
  <c r="Q50" i="9"/>
  <c r="J50" i="9"/>
  <c r="I50" i="9"/>
  <c r="Z49" i="9"/>
  <c r="Y49" i="9"/>
  <c r="R49" i="9"/>
  <c r="Q49" i="9"/>
  <c r="J49" i="9"/>
  <c r="I49" i="9"/>
  <c r="Z48" i="9"/>
  <c r="Y48" i="9"/>
  <c r="R48" i="9"/>
  <c r="Q48" i="9"/>
  <c r="J48" i="9"/>
  <c r="I48" i="9"/>
  <c r="Z47" i="9"/>
  <c r="Y47" i="9"/>
  <c r="R47" i="9"/>
  <c r="Q47" i="9"/>
  <c r="J47" i="9"/>
  <c r="I47" i="9"/>
  <c r="X40" i="9"/>
  <c r="W40" i="9"/>
  <c r="V40" i="9"/>
  <c r="S40" i="9"/>
  <c r="R40" i="9"/>
  <c r="Q40" i="9"/>
  <c r="N40" i="9"/>
  <c r="M40" i="9"/>
  <c r="L40" i="9"/>
  <c r="I40" i="9"/>
  <c r="H40" i="9"/>
  <c r="G40" i="9"/>
  <c r="F40" i="9"/>
  <c r="X39" i="9"/>
  <c r="W39" i="9"/>
  <c r="V39" i="9"/>
  <c r="S39" i="9"/>
  <c r="R39" i="9"/>
  <c r="Q39" i="9"/>
  <c r="N39" i="9"/>
  <c r="M39" i="9"/>
  <c r="L39" i="9"/>
  <c r="I39" i="9"/>
  <c r="H39" i="9"/>
  <c r="G39" i="9"/>
  <c r="F39" i="9"/>
  <c r="X38" i="9"/>
  <c r="W38" i="9"/>
  <c r="V38" i="9"/>
  <c r="S38" i="9"/>
  <c r="R38" i="9"/>
  <c r="Q38" i="9"/>
  <c r="N38" i="9"/>
  <c r="M38" i="9"/>
  <c r="L38" i="9"/>
  <c r="I38" i="9"/>
  <c r="H38" i="9"/>
  <c r="G38" i="9"/>
  <c r="F38" i="9"/>
  <c r="X37" i="9"/>
  <c r="W37" i="9"/>
  <c r="V37" i="9"/>
  <c r="S37" i="9"/>
  <c r="R37" i="9"/>
  <c r="Q37" i="9"/>
  <c r="N37" i="9"/>
  <c r="M37" i="9"/>
  <c r="L37" i="9"/>
  <c r="I37" i="9"/>
  <c r="H37" i="9"/>
  <c r="G37" i="9"/>
  <c r="F37" i="9"/>
  <c r="E32" i="9"/>
  <c r="E31" i="9"/>
  <c r="E30" i="9"/>
  <c r="E29" i="9"/>
  <c r="X22" i="9"/>
  <c r="W22" i="9"/>
  <c r="V22" i="9"/>
  <c r="S22" i="9"/>
  <c r="R22" i="9"/>
  <c r="Q22" i="9"/>
  <c r="N22" i="9"/>
  <c r="M22" i="9"/>
  <c r="L22" i="9"/>
  <c r="I22" i="9"/>
  <c r="H22" i="9"/>
  <c r="G22" i="9"/>
  <c r="X21" i="9"/>
  <c r="W21" i="9"/>
  <c r="V21" i="9"/>
  <c r="S21" i="9"/>
  <c r="R21" i="9"/>
  <c r="Q21" i="9"/>
  <c r="N21" i="9"/>
  <c r="M21" i="9"/>
  <c r="L21" i="9"/>
  <c r="I21" i="9"/>
  <c r="H21" i="9"/>
  <c r="G21" i="9"/>
  <c r="F21" i="9"/>
  <c r="X20" i="9"/>
  <c r="W20" i="9"/>
  <c r="V20" i="9"/>
  <c r="S20" i="9"/>
  <c r="R20" i="9"/>
  <c r="Q20" i="9"/>
  <c r="N20" i="9"/>
  <c r="M20" i="9"/>
  <c r="L20" i="9"/>
  <c r="I20" i="9"/>
  <c r="H20" i="9"/>
  <c r="G20" i="9"/>
  <c r="X19" i="9"/>
  <c r="W19" i="9"/>
  <c r="V19" i="9"/>
  <c r="S19" i="9"/>
  <c r="R19" i="9"/>
  <c r="Q19" i="9"/>
  <c r="N19" i="9"/>
  <c r="M19" i="9"/>
  <c r="L19" i="9"/>
  <c r="I19" i="9"/>
  <c r="H19" i="9"/>
  <c r="G19" i="9"/>
  <c r="F19" i="9"/>
  <c r="X18" i="9"/>
  <c r="W18" i="9"/>
  <c r="V18" i="9"/>
  <c r="S18" i="9"/>
  <c r="R18" i="9"/>
  <c r="Q18" i="9"/>
  <c r="N18" i="9"/>
  <c r="M18" i="9"/>
  <c r="L18" i="9"/>
  <c r="I18" i="9"/>
  <c r="H18" i="9"/>
  <c r="G18" i="9"/>
  <c r="F18" i="9"/>
  <c r="E13" i="9"/>
  <c r="F22" i="9" s="1"/>
  <c r="E12" i="9"/>
  <c r="E11" i="9"/>
  <c r="F20" i="9" s="1"/>
  <c r="E10" i="9"/>
  <c r="E9" i="9"/>
  <c r="Q325" i="9" l="1"/>
  <c r="AG209" i="9"/>
  <c r="AV189" i="9"/>
  <c r="AX184" i="9"/>
  <c r="AW184" i="9"/>
  <c r="AU209" i="9"/>
  <c r="AX204" i="9"/>
  <c r="AW204" i="9"/>
  <c r="Y227" i="9"/>
  <c r="BB223" i="9"/>
  <c r="I266" i="9"/>
  <c r="AV266" i="9"/>
  <c r="BA360" i="9" s="1"/>
  <c r="I285" i="9"/>
  <c r="Z444" i="9"/>
  <c r="Y444" i="9"/>
  <c r="AX185" i="9"/>
  <c r="AW185" i="9"/>
  <c r="AZ315" i="9"/>
  <c r="AX315" i="9"/>
  <c r="AW315" i="9"/>
  <c r="AW352" i="9"/>
  <c r="AZ352" i="9"/>
  <c r="Z424" i="9"/>
  <c r="Y424" i="9"/>
  <c r="AG155" i="9"/>
  <c r="I189" i="9"/>
  <c r="AZ219" i="9"/>
  <c r="I386" i="9"/>
  <c r="AH385" i="9"/>
  <c r="AG385" i="9"/>
  <c r="AG386" i="9" s="1"/>
  <c r="AX414" i="9"/>
  <c r="AW414" i="9"/>
  <c r="AZ414" i="9"/>
  <c r="AG172" i="9"/>
  <c r="AT188" i="9"/>
  <c r="AW179" i="9"/>
  <c r="J209" i="9"/>
  <c r="AT209" i="9"/>
  <c r="AX199" i="9"/>
  <c r="R324" i="9"/>
  <c r="R325" i="9" s="1"/>
  <c r="Q324" i="9"/>
  <c r="Z344" i="9"/>
  <c r="Y344" i="9"/>
  <c r="AZ361" i="9"/>
  <c r="AX361" i="9"/>
  <c r="AW361" i="9"/>
  <c r="J386" i="9"/>
  <c r="AX380" i="9"/>
  <c r="AW380" i="9"/>
  <c r="AO445" i="9"/>
  <c r="AZ440" i="9"/>
  <c r="AT154" i="9"/>
  <c r="AX143" i="9"/>
  <c r="AH172" i="9"/>
  <c r="AX165" i="9"/>
  <c r="AW165" i="9"/>
  <c r="AZ220" i="9"/>
  <c r="I227" i="9"/>
  <c r="Z226" i="9"/>
  <c r="Z227" i="9" s="1"/>
  <c r="Y226" i="9"/>
  <c r="AX226" i="9"/>
  <c r="AW226" i="9"/>
  <c r="AT266" i="9"/>
  <c r="AZ360" i="9" s="1"/>
  <c r="AX252" i="9"/>
  <c r="AW252" i="9"/>
  <c r="AT265" i="9"/>
  <c r="Z265" i="9"/>
  <c r="Z266" i="9" s="1"/>
  <c r="Y265" i="9"/>
  <c r="AX352" i="9"/>
  <c r="R386" i="9"/>
  <c r="AU155" i="9"/>
  <c r="AU154" i="9"/>
  <c r="AW148" i="9"/>
  <c r="AW164" i="9"/>
  <c r="Z189" i="9"/>
  <c r="AX200" i="9"/>
  <c r="AW200" i="9"/>
  <c r="AX216" i="9"/>
  <c r="AW216" i="9"/>
  <c r="AT227" i="9"/>
  <c r="AX221" i="9"/>
  <c r="AW221" i="9"/>
  <c r="AZ221" i="9"/>
  <c r="AU266" i="9"/>
  <c r="AW290" i="9"/>
  <c r="AX333" i="9"/>
  <c r="AZ333" i="9"/>
  <c r="AW333" i="9"/>
  <c r="BA361" i="9"/>
  <c r="BA414" i="9"/>
  <c r="Y386" i="9"/>
  <c r="AX375" i="9"/>
  <c r="AW375" i="9"/>
  <c r="AT386" i="9"/>
  <c r="AW431" i="9"/>
  <c r="AZ431" i="9"/>
  <c r="AX431" i="9"/>
  <c r="I444" i="9"/>
  <c r="J444" i="9"/>
  <c r="J445" i="9" s="1"/>
  <c r="I155" i="9"/>
  <c r="AV154" i="9"/>
  <c r="AX144" i="9"/>
  <c r="AW144" i="9"/>
  <c r="AT155" i="9"/>
  <c r="AP172" i="9"/>
  <c r="AX179" i="9"/>
  <c r="Z209" i="9"/>
  <c r="AW199" i="9"/>
  <c r="AT208" i="9"/>
  <c r="Q227" i="9"/>
  <c r="AX227" i="9"/>
  <c r="AZ358" i="9"/>
  <c r="AW358" i="9"/>
  <c r="AX376" i="9"/>
  <c r="AW376" i="9"/>
  <c r="AV386" i="9"/>
  <c r="BA440" i="9" s="1"/>
  <c r="AZ441" i="9"/>
  <c r="AX441" i="9"/>
  <c r="AW441" i="9"/>
  <c r="AW143" i="9"/>
  <c r="AX145" i="9"/>
  <c r="AW145" i="9"/>
  <c r="Q154" i="9"/>
  <c r="Q155" i="9" s="1"/>
  <c r="R154" i="9"/>
  <c r="R155" i="9" s="1"/>
  <c r="AV155" i="9"/>
  <c r="AX160" i="9"/>
  <c r="AW160" i="9"/>
  <c r="AT171" i="9"/>
  <c r="AV208" i="9"/>
  <c r="R227" i="9"/>
  <c r="AW264" i="9"/>
  <c r="AX313" i="9"/>
  <c r="AW313" i="9"/>
  <c r="AZ313" i="9"/>
  <c r="AZ317" i="9"/>
  <c r="AW317" i="9"/>
  <c r="AX341" i="9"/>
  <c r="AW341" i="9"/>
  <c r="AZ421" i="9"/>
  <c r="AX421" i="9"/>
  <c r="AW421" i="9"/>
  <c r="I445" i="9"/>
  <c r="AU172" i="9"/>
  <c r="AG171" i="9"/>
  <c r="AW276" i="9"/>
  <c r="AZ316" i="9"/>
  <c r="J303" i="9"/>
  <c r="I303" i="9"/>
  <c r="Q365" i="9"/>
  <c r="BA432" i="9"/>
  <c r="AG445" i="9"/>
  <c r="I172" i="9"/>
  <c r="AV172" i="9"/>
  <c r="AP189" i="9"/>
  <c r="Y188" i="9"/>
  <c r="Y189" i="9" s="1"/>
  <c r="Y208" i="9"/>
  <c r="Y209" i="9" s="1"/>
  <c r="AU265" i="9"/>
  <c r="AX260" i="9"/>
  <c r="AW260" i="9"/>
  <c r="AX274" i="9"/>
  <c r="AW274" i="9"/>
  <c r="AX331" i="9"/>
  <c r="AW331" i="9"/>
  <c r="AZ331" i="9"/>
  <c r="AW342" i="9"/>
  <c r="AZ342" i="9"/>
  <c r="AX342" i="9"/>
  <c r="AX358" i="9"/>
  <c r="AO386" i="9"/>
  <c r="I138" i="9"/>
  <c r="AX152" i="9"/>
  <c r="AW152" i="9"/>
  <c r="Z154" i="9"/>
  <c r="Y154" i="9"/>
  <c r="Y155" i="9" s="1"/>
  <c r="J172" i="9"/>
  <c r="AT189" i="9"/>
  <c r="J208" i="9"/>
  <c r="I208" i="9"/>
  <c r="I209" i="9" s="1"/>
  <c r="AH208" i="9"/>
  <c r="AH209" i="9" s="1"/>
  <c r="AG208" i="9"/>
  <c r="AZ223" i="9"/>
  <c r="AW223" i="9"/>
  <c r="AW227" i="9" s="1"/>
  <c r="Y266" i="9"/>
  <c r="AX301" i="9"/>
  <c r="AW301" i="9"/>
  <c r="AX317" i="9"/>
  <c r="AZ341" i="9"/>
  <c r="Q445" i="9"/>
  <c r="J138" i="9"/>
  <c r="AX153" i="9"/>
  <c r="AW153" i="9"/>
  <c r="AT172" i="9"/>
  <c r="BA223" i="9"/>
  <c r="AX276" i="9"/>
  <c r="AG365" i="9"/>
  <c r="AX418" i="9"/>
  <c r="AW418" i="9"/>
  <c r="AZ418" i="9"/>
  <c r="AX161" i="9"/>
  <c r="AW170" i="9"/>
  <c r="AP171" i="9"/>
  <c r="AW177" i="9"/>
  <c r="AX181" i="9"/>
  <c r="AH188" i="9"/>
  <c r="AX197" i="9"/>
  <c r="AW197" i="9"/>
  <c r="AU226" i="9"/>
  <c r="AX224" i="9"/>
  <c r="R266" i="9"/>
  <c r="AX261" i="9"/>
  <c r="BA321" i="9"/>
  <c r="Z324" i="9"/>
  <c r="Z325" i="9" s="1"/>
  <c r="Y324" i="9"/>
  <c r="Y325" i="9" s="1"/>
  <c r="AX334" i="9"/>
  <c r="BB337" i="9"/>
  <c r="AP365" i="9"/>
  <c r="R364" i="9"/>
  <c r="R365" i="9" s="1"/>
  <c r="AO364" i="9"/>
  <c r="AO365" i="9" s="1"/>
  <c r="AU385" i="9"/>
  <c r="AX382" i="9"/>
  <c r="AX415" i="9"/>
  <c r="AX419" i="9"/>
  <c r="AW419" i="9"/>
  <c r="AH445" i="9"/>
  <c r="Q189" i="9"/>
  <c r="AV226" i="9"/>
  <c r="AX281" i="9"/>
  <c r="AW281" i="9"/>
  <c r="AX351" i="9"/>
  <c r="AW351" i="9"/>
  <c r="Y364" i="9"/>
  <c r="Y365" i="9" s="1"/>
  <c r="Z364" i="9"/>
  <c r="Z365" i="9" s="1"/>
  <c r="Q386" i="9"/>
  <c r="Z425" i="9"/>
  <c r="AZ416" i="9"/>
  <c r="AX416" i="9"/>
  <c r="AX335" i="9"/>
  <c r="AZ335" i="9"/>
  <c r="AW335" i="9"/>
  <c r="Z385" i="9"/>
  <c r="Z386" i="9" s="1"/>
  <c r="Y385" i="9"/>
  <c r="Y425" i="9"/>
  <c r="AH189" i="9"/>
  <c r="AU208" i="9"/>
  <c r="AH386" i="9"/>
  <c r="AZ411" i="9"/>
  <c r="AX411" i="9"/>
  <c r="AX205" i="9"/>
  <c r="AW205" i="9"/>
  <c r="AX294" i="9"/>
  <c r="AW294" i="9"/>
  <c r="AP325" i="9"/>
  <c r="BA313" i="9"/>
  <c r="AZ322" i="9"/>
  <c r="BB339" i="9"/>
  <c r="AZ353" i="9"/>
  <c r="AZ356" i="9"/>
  <c r="AX356" i="9"/>
  <c r="AW356" i="9"/>
  <c r="BA411" i="9"/>
  <c r="Z155" i="9"/>
  <c r="AW149" i="9"/>
  <c r="AW169" i="9"/>
  <c r="Q171" i="9"/>
  <c r="Q172" i="9" s="1"/>
  <c r="AW180" i="9"/>
  <c r="I188" i="9"/>
  <c r="AW218" i="9"/>
  <c r="AV265" i="9"/>
  <c r="BA359" i="9" s="1"/>
  <c r="AW256" i="9"/>
  <c r="J265" i="9"/>
  <c r="J266" i="9" s="1"/>
  <c r="I265" i="9"/>
  <c r="AW271" i="9"/>
  <c r="AW280" i="9"/>
  <c r="AW282" i="9"/>
  <c r="I284" i="9"/>
  <c r="AW292" i="9"/>
  <c r="AW339" i="9"/>
  <c r="AW372" i="9"/>
  <c r="AT385" i="9"/>
  <c r="AW411" i="9"/>
  <c r="I424" i="9"/>
  <c r="I425" i="9" s="1"/>
  <c r="J424" i="9"/>
  <c r="J425" i="9" s="1"/>
  <c r="Y445" i="9"/>
  <c r="AZ432" i="9"/>
  <c r="AZ433" i="9"/>
  <c r="AW435" i="9"/>
  <c r="AW438" i="9"/>
  <c r="AU188" i="9"/>
  <c r="AO209" i="9"/>
  <c r="AX201" i="9"/>
  <c r="AW201" i="9"/>
  <c r="BA219" i="9"/>
  <c r="AU227" i="9"/>
  <c r="AX280" i="9"/>
  <c r="AX337" i="9"/>
  <c r="AZ337" i="9"/>
  <c r="AZ339" i="9"/>
  <c r="BA353" i="9"/>
  <c r="Z445" i="9"/>
  <c r="AX435" i="9"/>
  <c r="AZ438" i="9"/>
  <c r="AX439" i="9"/>
  <c r="AW439" i="9"/>
  <c r="BB219" i="9"/>
  <c r="J226" i="9"/>
  <c r="J227" i="9" s="1"/>
  <c r="AV227" i="9"/>
  <c r="AX296" i="9"/>
  <c r="I325" i="9"/>
  <c r="AO324" i="9"/>
  <c r="AO325" i="9" s="1"/>
  <c r="BA337" i="9"/>
  <c r="AW353" i="9"/>
  <c r="AZ436" i="9"/>
  <c r="AX436" i="9"/>
  <c r="AZ354" i="9"/>
  <c r="AU386" i="9"/>
  <c r="BA322" i="9"/>
  <c r="AZ412" i="9"/>
  <c r="F210" i="17"/>
  <c r="M78" i="17"/>
  <c r="F262" i="17"/>
  <c r="M77" i="17"/>
  <c r="M128" i="17"/>
  <c r="F261" i="17"/>
  <c r="F209" i="17"/>
  <c r="AO288" i="17"/>
  <c r="AA288" i="17"/>
  <c r="F287" i="17"/>
  <c r="AW265" i="9" l="1"/>
  <c r="AZ359" i="9"/>
  <c r="AX265" i="9"/>
  <c r="AW266" i="9"/>
  <c r="AX171" i="9"/>
  <c r="AX172" i="9" s="1"/>
  <c r="AW171" i="9"/>
  <c r="AX266" i="9"/>
  <c r="AX208" i="9"/>
  <c r="AW208" i="9"/>
  <c r="AW172" i="9"/>
  <c r="AW154" i="9"/>
  <c r="AX154" i="9"/>
  <c r="AX155" i="9" s="1"/>
  <c r="AZ439" i="9"/>
  <c r="AW385" i="9"/>
  <c r="AW386" i="9" s="1"/>
  <c r="AX385" i="9"/>
  <c r="AX386" i="9" s="1"/>
  <c r="AW209" i="9"/>
  <c r="AX209" i="9"/>
  <c r="AW155" i="9"/>
  <c r="AX188" i="9"/>
  <c r="AX189" i="9" s="1"/>
  <c r="AW188" i="9"/>
  <c r="AW189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4" authorId="0" shapeId="0" xr:uid="{00000000-0006-0000-1000-000009000000}">
      <text>
        <r>
          <rPr>
            <sz val="10"/>
            <color rgb="FF000000"/>
            <rFont val="Arial"/>
            <scheme val="minor"/>
          </rPr>
          <t>不是原始的ddmin，是one-pass
	-mx z</t>
        </r>
      </text>
    </comment>
    <comment ref="AF4" authorId="0" shapeId="0" xr:uid="{00000000-0006-0000-1000-000008000000}">
      <text>
        <r>
          <rPr>
            <sz val="10"/>
            <color rgb="FF000000"/>
            <rFont val="Arial"/>
            <scheme val="minor"/>
          </rPr>
          <t>granularity一开始就是1
	-mx z</t>
        </r>
      </text>
    </comment>
    <comment ref="AI62" authorId="0" shapeId="0" xr:uid="{00000000-0006-0000-1000-000007000000}">
      <text>
        <r>
          <rPr>
            <sz val="10"/>
            <color rgb="FF000000"/>
            <rFont val="Arial"/>
            <scheme val="minor"/>
          </rPr>
          <t>值得研究
	-mx z</t>
        </r>
      </text>
    </comment>
    <comment ref="T106" authorId="0" shapeId="0" xr:uid="{00000000-0006-0000-1000-000006000000}">
      <text>
        <r>
          <rPr>
            <sz val="10"/>
            <color rgb="FF000000"/>
            <rFont val="Arial"/>
            <scheme val="minor"/>
          </rPr>
          <t>似乎有bug，但是没必要重跑
	-mx z</t>
        </r>
      </text>
    </comment>
    <comment ref="AA106" authorId="0" shapeId="0" xr:uid="{00000000-0006-0000-1000-000005000000}">
      <text>
        <r>
          <rPr>
            <sz val="10"/>
            <color rgb="FF000000"/>
            <rFont val="Arial"/>
            <scheme val="minor"/>
          </rPr>
          <t>似乎有bug，很有必要重跑
	-mx z</t>
        </r>
      </text>
    </comment>
    <comment ref="D134" authorId="0" shapeId="0" xr:uid="{00000000-0006-0000-1000-000004000000}">
      <text>
        <r>
          <rPr>
            <sz val="10"/>
            <color rgb="FF000000"/>
            <rFont val="Arial"/>
            <scheme val="minor"/>
          </rPr>
          <t>时间有明显不合理，需要debug
	-mx z</t>
        </r>
      </text>
    </comment>
    <comment ref="H370" authorId="0" shapeId="0" xr:uid="{00000000-0006-0000-1000-000003000000}">
      <text>
        <r>
          <rPr>
            <sz val="10"/>
            <color rgb="FF000000"/>
            <rFont val="Arial"/>
            <scheme val="minor"/>
          </rPr>
          <t>再次跑时需要注意，因为flag可能已经变了
	-mx z</t>
        </r>
      </text>
    </comment>
    <comment ref="O370" authorId="0" shapeId="0" xr:uid="{00000000-0006-0000-1000-000002000000}">
      <text>
        <r>
          <rPr>
            <sz val="10"/>
            <color rgb="FF000000"/>
            <rFont val="Arial"/>
            <scheme val="minor"/>
          </rPr>
          <t>再次跑时需要注意，因为flag可能已经变了
	-mx z</t>
        </r>
      </text>
    </comment>
    <comment ref="W371" authorId="0" shapeId="0" xr:uid="{00000000-0006-0000-1000-000001000000}">
      <text>
        <r>
          <rPr>
            <sz val="10"/>
            <color rgb="FF000000"/>
            <rFont val="Arial"/>
            <scheme val="minor"/>
          </rPr>
          <t>这个数应该是错的，应该多算一次
	-mx z</t>
        </r>
      </text>
    </comment>
  </commentList>
</comments>
</file>

<file path=xl/sharedStrings.xml><?xml version="1.0" encoding="utf-8"?>
<sst xmlns="http://schemas.openxmlformats.org/spreadsheetml/2006/main" count="3922" uniqueCount="691">
  <si>
    <t>mean</t>
  </si>
  <si>
    <t>todo</t>
  </si>
  <si>
    <t>?</t>
  </si>
  <si>
    <t>ddmin</t>
  </si>
  <si>
    <t>ProbDD</t>
  </si>
  <si>
    <t>CDD</t>
  </si>
  <si>
    <t>All</t>
  </si>
  <si>
    <t>\llvm-22704</t>
  </si>
  <si>
    <t>\llvm-26760</t>
  </si>
  <si>
    <t>\llvm-31259</t>
  </si>
  <si>
    <t>\gcc-64990</t>
  </si>
  <si>
    <t>\gcc-66186</t>
  </si>
  <si>
    <t>\llvm-23309</t>
  </si>
  <si>
    <t>\llvm-27137</t>
  </si>
  <si>
    <t>\gcc-60116</t>
  </si>
  <si>
    <t>\gcc-66375</t>
  </si>
  <si>
    <t>\gcc-70127</t>
  </si>
  <si>
    <t>\gcc-70586</t>
  </si>
  <si>
    <t>all</t>
  </si>
  <si>
    <t>probdd</t>
  </si>
  <si>
    <t>time</t>
  </si>
  <si>
    <t>size</t>
  </si>
  <si>
    <t>clang-22382</t>
  </si>
  <si>
    <t>clang-23353</t>
  </si>
  <si>
    <t>clang-25900</t>
  </si>
  <si>
    <t>clang-26760</t>
  </si>
  <si>
    <t>clang-27747</t>
  </si>
  <si>
    <t>gcc-59903</t>
  </si>
  <si>
    <t>gcc-61917</t>
  </si>
  <si>
    <t>gcc-65383</t>
  </si>
  <si>
    <t>gcc-66186</t>
  </si>
  <si>
    <t>gcc-71626</t>
  </si>
  <si>
    <t>ddmin, id=0</t>
  </si>
  <si>
    <t>compiler bugs</t>
  </si>
  <si>
    <t>time/s</t>
  </si>
  <si>
    <t># iteration</t>
  </si>
  <si>
    <t># test</t>
  </si>
  <si>
    <t>time/h</t>
  </si>
  <si>
    <t>time/format</t>
  </si>
  <si>
    <t>Success</t>
  </si>
  <si>
    <t>ddmin, id=1</t>
  </si>
  <si>
    <t>ddmin, id=2</t>
  </si>
  <si>
    <t/>
  </si>
  <si>
    <t>ddmin, id=3</t>
  </si>
  <si>
    <t>ddmin, id=4</t>
  </si>
  <si>
    <t>average</t>
  </si>
  <si>
    <t>sum</t>
  </si>
  <si>
    <t>2024.3.6</t>
  </si>
  <si>
    <t>2024.3.8</t>
  </si>
  <si>
    <t>60709c8</t>
  </si>
  <si>
    <t>存在冗余计算</t>
  </si>
  <si>
    <t>c74f2f8</t>
  </si>
  <si>
    <t>ddmin, average</t>
  </si>
  <si>
    <t>probdd, average</t>
  </si>
  <si>
    <t>cdd, average</t>
  </si>
  <si>
    <t>2024.7.18</t>
  </si>
  <si>
    <t>\llvm-22382</t>
  </si>
  <si>
    <t>\llvm-23353</t>
  </si>
  <si>
    <t>\llvm-25900</t>
  </si>
  <si>
    <t>\llvm-27747</t>
  </si>
  <si>
    <t>\gcc-59903</t>
  </si>
  <si>
    <t>\gcc-61383</t>
  </si>
  <si>
    <t>\gcc-65383</t>
  </si>
  <si>
    <t>\gcc-71626</t>
  </si>
  <si>
    <t>clang-22704</t>
  </si>
  <si>
    <t>clang-23309</t>
  </si>
  <si>
    <t>clang-27137</t>
  </si>
  <si>
    <t>clang-31259</t>
  </si>
  <si>
    <t>gcc-60116</t>
  </si>
  <si>
    <t>gcc-61383</t>
  </si>
  <si>
    <t>gcc-64990</t>
  </si>
  <si>
    <t>gcc-66375</t>
  </si>
  <si>
    <t>gcc-70127</t>
  </si>
  <si>
    <t>gcc-70586</t>
  </si>
  <si>
    <t>2024.3.11</t>
  </si>
  <si>
    <t>probdd, shuffle, average</t>
  </si>
  <si>
    <t>16437cd</t>
  </si>
  <si>
    <t>62abd15</t>
  </si>
  <si>
    <t>running</t>
  </si>
  <si>
    <t>original</t>
  </si>
  <si>
    <t>docker id</t>
  </si>
  <si>
    <t>928e663274ff</t>
  </si>
  <si>
    <t>注释</t>
  </si>
  <si>
    <t>fastdd</t>
  </si>
  <si>
    <t>论文用这个</t>
  </si>
  <si>
    <t>2024.1.2</t>
  </si>
  <si>
    <t>c369b82</t>
  </si>
  <si>
    <t>./scripts/run_string_reduction.sh --args_for_tool "--dd ddmin"</t>
  </si>
  <si>
    <t>./scripts/run_string_reduction.sh --args_for_tool "--dd probdd --init-probability 0.0000001"</t>
  </si>
  <si>
    <t>./scripts/run_string_reduction.sh --args_for_tool "--dd cdd --init-probability 0.0000001" --max_jobs 10</t>
  </si>
  <si>
    <t>尝试5个crash</t>
  </si>
  <si>
    <t>original size (char)</t>
  </si>
  <si>
    <t>time (second)</t>
  </si>
  <si>
    <t>size (char)</t>
  </si>
  <si>
    <t>query</t>
  </si>
  <si>
    <t>1-minimal?</t>
  </si>
  <si>
    <t>why</t>
  </si>
  <si>
    <t>dc-1.3</t>
  </si>
  <si>
    <t>yes</t>
  </si>
  <si>
    <t>no</t>
  </si>
  <si>
    <t>P?_[，可以依次把P和_删掉</t>
  </si>
  <si>
    <t>可以去掉最后一个newline</t>
  </si>
  <si>
    <t>flex-2.5.39</t>
  </si>
  <si>
    <t>至少可以删掉~B这个char，~B是一个char</t>
  </si>
  <si>
    <t>可以去掉一对引号</t>
  </si>
  <si>
    <t>gdb-8.1</t>
  </si>
  <si>
    <t>`
cl, 
输入是这个，可以删掉第一行的`</t>
  </si>
  <si>
    <t>lldb-7.1.0</t>
  </si>
  <si>
    <t>k f*
`$`
星号可以单独去掉</t>
  </si>
  <si>
    <t>troff-1.22.3</t>
  </si>
  <si>
    <t>\fHJ\F+,\f2\YB
逗号可以单独去掉</t>
  </si>
  <si>
    <t>总结一下</t>
  </si>
  <si>
    <t>case</t>
  </si>
  <si>
    <t>2024.1.4</t>
  </si>
  <si>
    <t>有些case换了更大的input，去掉flex，加上了stack trace</t>
  </si>
  <si>
    <t>ddmin，打印每个query的时间</t>
  </si>
  <si>
    <t>probdd，打印每个query的时间</t>
  </si>
  <si>
    <t>cdd，打印每个query的时间</t>
  </si>
  <si>
    <t>dd806c9</t>
  </si>
  <si>
    <t>./scripts/run_string_reduction.sh --args_for_tool "--dd ddmin" --max_jobs 10</t>
  </si>
  <si>
    <t>./scripts/run_string_reduction.sh --args_for_tool "--dd probdd --init-probability 0.0000001" --max_jobs 10</t>
  </si>
  <si>
    <t>eb14908</t>
  </si>
  <si>
    <t>太久了，10h都看不到太多进展</t>
  </si>
  <si>
    <t>2024.1.10</t>
  </si>
  <si>
    <t>2024.1.10：复现了13-14个bug，试着跑一下</t>
  </si>
  <si>
    <t>c765c3b</t>
  </si>
  <si>
    <t>time (hour)</t>
  </si>
  <si>
    <t>time (format)</t>
  </si>
  <si>
    <t>as-2.30</t>
  </si>
  <si>
    <t>hang</t>
  </si>
  <si>
    <t>跑了四天，没结果，扔了，改用timeout</t>
  </si>
  <si>
    <t>bison-3.0.4</t>
  </si>
  <si>
    <t>checknr-8.1</t>
  </si>
  <si>
    <t>crash</t>
  </si>
  <si>
    <t>timeout</t>
  </si>
  <si>
    <t>ctags-8.4</t>
  </si>
  <si>
    <t>dc-1.4</t>
  </si>
  <si>
    <t>groff-1.19.2</t>
  </si>
  <si>
    <t>indent-5.17</t>
  </si>
  <si>
    <t>look-8.2</t>
  </si>
  <si>
    <t>ptx-8.32</t>
  </si>
  <si>
    <t>spell-1.1</t>
  </si>
  <si>
    <t>troff-1.19.2</t>
  </si>
  <si>
    <t>2024.1.18</t>
  </si>
  <si>
    <t>2024.1.19</t>
  </si>
  <si>
    <t>重跑一次这三个算法，看看有没有不确定性</t>
  </si>
  <si>
    <t>2024.1.18：和上一次相比，加了24h的timeout</t>
  </si>
  <si>
    <t>19d05be</t>
  </si>
  <si>
    <t>81d3b8e</t>
  </si>
  <si>
    <t>./scripts/run_string_reduction.sh --args_for_tool "--dd ddmin --id 0" --max_jobs 10</t>
  </si>
  <si>
    <t>./scripts/run_string_reduction.sh --args_for_tool "--dd probdd --init-probability 0.0000001 --id 0" --max_jobs 10</t>
  </si>
  <si>
    <t>./scripts/run_string_reduction.sh --args_for_tool "--dd cdd --init-probability 0.0000001 --id 0" --max_jobs 10</t>
  </si>
  <si>
    <t>e89c046</t>
  </si>
  <si>
    <t>./scripts/run_string_reduction.sh --args_for_tool "--dd ddmin --id 0" --max_jobs 5</t>
  </si>
  <si>
    <t>probdd, p=1e-7, id=0</t>
  </si>
  <si>
    <t>./scripts/run_string_reduction.sh --args_for_tool "--dd probdd --init-probability 0.0000001 --id 0" --max_jobs 5</t>
  </si>
  <si>
    <t>cdd, p=1e-7, id=0</t>
  </si>
  <si>
    <t>./scripts/run_string_reduction.sh --args_for_tool "--dd cdd --init-probability 0.0000001 --id 0" --max_jobs 5</t>
  </si>
  <si>
    <t>e77efcd</t>
  </si>
  <si>
    <t>./scripts/run_string_reduction.sh --args_for_tool "--dd ddmin --id 1" --max_jobs 5</t>
  </si>
  <si>
    <t>./scripts/run_string_reduction.sh --args_for_tool "--dd ddmin --id 2" --max_jobs 2</t>
  </si>
  <si>
    <t>./scripts/run_string_reduction.sh --args_for_tool "--dd ddmin --id 3" --max_jobs 2</t>
  </si>
  <si>
    <t>./scripts/run_string_reduction.sh --args_for_tool "--dd ddmin --id 4" --max_jobs 2</t>
  </si>
  <si>
    <t>?[</t>
  </si>
  <si>
    <t>F�5^k6v</t>
  </si>
  <si>
    <t>\fS\FG\f3"\X44</t>
  </si>
  <si>
    <t>probdd, p=1e-7, id=1</t>
  </si>
  <si>
    <t>./scripts/run_string_reduction.sh --args_for_tool "--dd probdd --init-probability 0.0000001 --id 1" --max_jobs 2</t>
  </si>
  <si>
    <t>probdd, p=1e-7, id=2</t>
  </si>
  <si>
    <t>./scripts/run_string_reduction.sh --args_for_tool "--dd probdd --init-probability 0.0000001 --id 2" --max_jobs 2</t>
  </si>
  <si>
    <t>probdd, p=1e-7, id=3</t>
  </si>
  <si>
    <t>./scripts/run_string_reduction.sh --args_for_tool "--dd probdd --init-probability 0.0000001 --id 3" --max_jobs 2</t>
  </si>
  <si>
    <t>probdd, p=1e-7, id=4</t>
  </si>
  <si>
    <t>./scripts/run_string_reduction.sh --args_for_tool "--dd probdd --init-probability 0.0000001 --id 4" --max_jobs 2</t>
  </si>
  <si>
    <t>F�5~I0P^k6v</t>
  </si>
  <si>
    <t>\FN%\f6\FV\f3\XW\n</t>
  </si>
  <si>
    <t>只能去掉换行</t>
  </si>
  <si>
    <t>cdd, p=1e-7, id=1</t>
  </si>
  <si>
    <t>./scripts/run_string_reduction.sh --args_for_tool "--dd cdd --init-probability 0.0000001 --id 1" --max_jobs 2</t>
  </si>
  <si>
    <t>cdd, p=1e-7, id=2</t>
  </si>
  <si>
    <t>./scripts/run_string_reduction.sh --args_for_tool "--dd cdd --init-probability 0.0000001 --id 2" --max_jobs 2</t>
  </si>
  <si>
    <t>cdd, p=1e-7, id=3</t>
  </si>
  <si>
    <t>./scripts/run_string_reduction.sh --args_for_tool "--dd cdd --init-probability 0.0000001 --id 3" --max_jobs 2</t>
  </si>
  <si>
    <t>cdd, p=1e-7, id=4</t>
  </si>
  <si>
    <t>./scripts/run_string_reduction.sh --args_for_tool "--dd cdd --init-probability 0.0000001 --id 4" --max_jobs 2</t>
  </si>
  <si>
    <t>?[\n</t>
  </si>
  <si>
    <t>最开始的阶段shuffle，不是我们想要的</t>
  </si>
  <si>
    <t>2024.7.15</t>
  </si>
  <si>
    <t>probdd, p=1e-7, shuffle=0, id=0</t>
  </si>
  <si>
    <t>./scripts/run_string_reduction.sh --args_for_tool "--dd probdd --init-probability 0.0000001 --shuffle 0 --id 0" --max_jobs 5</t>
  </si>
  <si>
    <t>probdd, p=1e-7, shuffle=1, id=1</t>
  </si>
  <si>
    <t>./scripts/run_string_reduction.sh --args_for_tool "--dd probdd --init-probability 0.0000001 --shuffle 1 --id 1" --max_jobs 5</t>
  </si>
  <si>
    <t>probdd, p=1e-7, shuffle=2, id=2</t>
  </si>
  <si>
    <t>./scripts/run_string_reduction.sh --args_for_tool "--dd probdd --init-probability 0.0000001 --shuffle 2 --id 2" --max_jobs 5</t>
  </si>
  <si>
    <t>probdd, p=1e-7, shuffle=3, id=3</t>
  </si>
  <si>
    <t>./scripts/run_string_reduction.sh --args_for_tool "--dd probdd --init-probability 0.0000001 --shuffle 3 --id 3" --max_jobs 5</t>
  </si>
  <si>
    <t>probdd, p=1e-7, shuffle=4, id=4</t>
  </si>
  <si>
    <t>./scripts/run_string_reduction.sh --args_for_tool "--dd probdd --init-probability 0.0000001 --shuffle 4 --id 4" --max_jobs 5</t>
  </si>
  <si>
    <t>这次是每次sample都shuffle</t>
  </si>
  <si>
    <t>2024.7.18，修了一下shuffle=0的时候不随机的问题</t>
  </si>
  <si>
    <t>2024.7.17</t>
  </si>
  <si>
    <t>ee6a3613</t>
  </si>
  <si>
    <t>和不shuffle的相比，time的变化</t>
  </si>
  <si>
    <t>和不shuffle的相比，size的变化</t>
  </si>
  <si>
    <t>和不shuffle的相比，query的变化</t>
  </si>
  <si>
    <t>重跑一个不shuffle的，用于对比debug</t>
  </si>
  <si>
    <t>./scripts/run_string_reduction.sh --args_for_tool "--dd probdd --init-probability 0.0000001 --id 0" --max_jobs 8</t>
  </si>
  <si>
    <t>尝试line reduction</t>
  </si>
  <si>
    <t>2024.7.20</t>
  </si>
  <si>
    <t>ddmin, line, id=0</t>
  </si>
  <si>
    <t>879df75</t>
  </si>
  <si>
    <t>./scripts/run_line_reduction.sh --args_for_tool "--dd ddmin --atom line --id 0" --max_jobs 10</t>
  </si>
  <si>
    <t>./scripts/run_line_reduction.sh --args_for_tool "--dd probdd --init-probability 0.0000001 --atom line --id 0" --max_jobs 10</t>
  </si>
  <si>
    <t>4c1fe17</t>
  </si>
  <si>
    <t>分析</t>
  </si>
  <si>
    <t>run1就有进展了，删除了除最后一行之外的其他element</t>
  </si>
  <si>
    <t>run70有进展，删掉了1/38的行</t>
  </si>
  <si>
    <t>run2删掉大部分，run3开始和shuffle拉开差距</t>
  </si>
  <si>
    <t>run4,5,6连着删掉大部分，和shuffle拉开差距</t>
  </si>
  <si>
    <t>run4,5,删掉大部分，比shuffle的run7开始删进展快得多</t>
  </si>
  <si>
    <t>run4就删掉了将近一半，比shuffle的run19开始删1/10进展快得多</t>
  </si>
  <si>
    <t>一开始shuffle删的快，但是后来被反超</t>
  </si>
  <si>
    <r>
      <rPr>
        <sz val="10"/>
        <color theme="1"/>
        <rFont val="Arial"/>
        <family val="2"/>
      </rPr>
      <t xml:space="preserve">run6就删了三分之一，比shuffle的run74才开始删1/30好得多
</t>
    </r>
    <r>
      <rPr>
        <sz val="10"/>
        <color rgb="FFFF0000"/>
        <rFont val="Arial"/>
        <family val="2"/>
      </rPr>
      <t>这个case未完成，所以不能这样比！！！</t>
    </r>
  </si>
  <si>
    <t>逐渐反超suffle</t>
  </si>
  <si>
    <t>很快就删到了1，这个分布和bison类似</t>
  </si>
  <si>
    <t>2024.7.22</t>
  </si>
  <si>
    <t>probdd, p=0.0005, id=0</t>
  </si>
  <si>
    <t>4c1fe170</t>
  </si>
  <si>
    <t>./scripts/run_line_reduction.sh --args_for_tool "--dd probdd --init-probability 0.0005 --atom line --id 0" --max_jobs 10</t>
  </si>
  <si>
    <t>probdd, p=1e-7, shuffle</t>
  </si>
  <si>
    <t>./scripts/run_line_reduction.sh --args_for_tool "--dd probdd --init-probability 0.0000001 --atom line --shuffle 0" --max_jobs 10</t>
  </si>
  <si>
    <t>probdd, p=1e-7, shuffle=1</t>
  </si>
  <si>
    <t>./scripts/run_line_reduction.sh --args_for_tool "--dd probdd --init-probability 0.0000001 --atom line --shuffle 1" --max_jobs 10</t>
  </si>
  <si>
    <t>probdd, p=1e-7, shuffle=2</t>
  </si>
  <si>
    <t>./scripts/run_line_reduction.sh --args_for_tool "--dd probdd --init-probability 0.0000001 --atom line --shuffle 2" --max_jobs 10</t>
  </si>
  <si>
    <t>probdd, p=1e-7, shuffle=3</t>
  </si>
  <si>
    <t>./scripts/run_line_reduction.sh --args_for_tool "--dd probdd --init-probability 0.0000001 --atom line --shuffle 3" --max_jobs 10</t>
  </si>
  <si>
    <t>probdd, p=1e-7, shuffle=4</t>
  </si>
  <si>
    <t>./scripts/run_line_reduction.sh --args_for_tool "--dd probdd --init-probability 0.0000001 --atom line --shuffle 4" --max_jobs 10</t>
  </si>
  <si>
    <t>run2有进展，删掉了一半</t>
  </si>
  <si>
    <t>run40有进展，删掉了2/38的行，为什么后面反而慢了？</t>
  </si>
  <si>
    <t>和不shuffle的相比，不是同一行</t>
  </si>
  <si>
    <t>是同一行
一开始run3，shuffle就有进展了。</t>
  </si>
  <si>
    <t>probdd, p=0.0005, shuffle</t>
  </si>
  <si>
    <t>./scripts/run_line_reduction.sh --args_for_tool "--dd probdd --init-probability 0.0005 --atom line --shuffle 0" --max_jobs 10</t>
  </si>
  <si>
    <t>./scripts/run_line_reduction.sh --args_for_tool "--dd probdd --init-probability 0.0005 --atom line --shuffle 1" --max_jobs 10</t>
  </si>
  <si>
    <t>./scripts/run_line_reduction.sh --args_for_tool "--dd probdd --init-probability 0.0005 --atom line --shuffle 2" --max_jobs 10</t>
  </si>
  <si>
    <t>./scripts/run_line_reduction.sh --args_for_tool "--dd probdd --init-probability 0.0005 --atom line --shuffle 3" --max_jobs 10</t>
  </si>
  <si>
    <t>./scripts/run_line_reduction.sh --args_for_tool "--dd probdd --init-probability 0.0005 --atom line --shuffle 4" --max_jobs 10</t>
  </si>
  <si>
    <t>./scripts/run_line_reduction.sh --args_for_tool "--dd cdd --init-probability 0.0000001 --atom line --id 0" --max_jobs 10</t>
  </si>
  <si>
    <t>和不shuffle的相比，time劣化的比例</t>
  </si>
  <si>
    <t>和不shuffle的相比，query劣化的比例</t>
  </si>
  <si>
    <t>line+char</t>
  </si>
  <si>
    <t>ddmin, both, id=0</t>
  </si>
  <si>
    <t>./scripts/run_line_reduction.sh --args_for_tool "--dd ddmin --atom both --id 0" --max_jobs 3</t>
  </si>
  <si>
    <t>./scripts/run_line_reduction.sh --args_for_tool "--dd probdd --init-probability 0.0000001 --atom both --id 0" --max_jobs 3</t>
  </si>
  <si>
    <t>./scripts/run_line_reduction.sh --args_for_tool "--dd probdd --init-probability 0.0000001 --atom both --shuffle 0" --max_jobs 3</t>
  </si>
  <si>
    <t>./scripts/run_line_reduction.sh --args_for_tool "--dd cdd --init-probability 0.0000001 --atom both --id 0" --max_jobs 3</t>
  </si>
  <si>
    <t>2024.7.22，locality研究</t>
  </si>
  <si>
    <t xml:space="preserve">delete N random lines (non-consecutive)  </t>
  </si>
  <si>
    <t xml:space="preserve">delete N random lines (consecutive)  </t>
  </si>
  <si>
    <t>initial line number</t>
  </si>
  <si>
    <t>N</t>
  </si>
  <si>
    <t>number of attempts</t>
  </si>
  <si>
    <t>number of failures</t>
  </si>
  <si>
    <t>python ../../delete_random.py input r.sh 30000 --jobs 100 --attempts 1000 --mode random --unit_type lines</t>
  </si>
  <si>
    <t>反例</t>
  </si>
  <si>
    <t>python ../../delete_random.py input r.sh 50000 --jobs 100 --attempts 1000 --mode random --unit_type lines</t>
  </si>
  <si>
    <t>2024.7.23在小例子上的研究，取自20240722235611</t>
  </si>
  <si>
    <t xml:space="preserve">delete N random chars (non-consecutive)  </t>
  </si>
  <si>
    <t xml:space="preserve">delete N random chars (consecutive)  </t>
  </si>
  <si>
    <t>initial char number</t>
  </si>
  <si>
    <t>实验失败率</t>
  </si>
  <si>
    <t>理论失败率</t>
  </si>
  <si>
    <t>python ~/cdd/benchmarks/utilitybugs-line/delete_random.py input r.sh 10 --jobs 100 --attempts 1000 --unit_type chars --mode random</t>
  </si>
  <si>
    <t>dc-1.3每一个element的统计数据</t>
  </si>
  <si>
    <t>random mode</t>
  </si>
  <si>
    <t>n=30</t>
  </si>
  <si>
    <t>这个没法删</t>
  </si>
  <si>
    <t>char</t>
  </si>
  <si>
    <t>ñ</t>
  </si>
  <si>
    <t>Q</t>
  </si>
  <si>
    <t>Ç</t>
  </si>
  <si>
    <t>ë</t>
  </si>
  <si>
    <t>M</t>
  </si>
  <si>
    <t>I</t>
  </si>
  <si>
    <t>Å</t>
  </si>
  <si>
    <t>¸</t>
  </si>
  <si>
    <t>Þ</t>
  </si>
  <si>
    <t>¬</t>
  </si>
  <si>
    <t>\x99</t>
  </si>
  <si>
    <t>Ð</t>
  </si>
  <si>
    <t>\xa0</t>
  </si>
  <si>
    <t>Ï</t>
  </si>
  <si>
    <t>\x8b</t>
  </si>
  <si>
    <t>\x00</t>
  </si>
  <si>
    <t>Ô</t>
  </si>
  <si>
    <t>µ</t>
  </si>
  <si>
    <t>\x9c</t>
  </si>
  <si>
    <t>~</t>
  </si>
  <si>
    <t>¯</t>
  </si>
  <si>
    <t>\x0b</t>
  </si>
  <si>
    <t>J</t>
  </si>
  <si>
    <t>½</t>
  </si>
  <si>
    <t>\x7f</t>
  </si>
  <si>
    <t>}</t>
  </si>
  <si>
    <t>t</t>
  </si>
  <si>
    <t>¼</t>
  </si>
  <si>
    <t>Ø</t>
  </si>
  <si>
    <t>©</t>
  </si>
  <si>
    <t>&lt;</t>
  </si>
  <si>
    <t>ö</t>
  </si>
  <si>
    <t>Û</t>
  </si>
  <si>
    <t>®</t>
  </si>
  <si>
    <t>ä</t>
  </si>
  <si>
    <t>³</t>
  </si>
  <si>
    <t>)</t>
  </si>
  <si>
    <t>y</t>
  </si>
  <si>
    <t>U</t>
  </si>
  <si>
    <t>È</t>
  </si>
  <si>
    <t>Â</t>
  </si>
  <si>
    <t>õ</t>
  </si>
  <si>
    <t>\x8f</t>
  </si>
  <si>
    <t>\x11</t>
  </si>
  <si>
    <t>\x9b</t>
  </si>
  <si>
    <t>\x05</t>
  </si>
  <si>
    <t>\x80</t>
  </si>
  <si>
    <t>\x93</t>
  </si>
  <si>
    <t>P</t>
  </si>
  <si>
    <t>=</t>
  </si>
  <si>
    <t>\x12</t>
  </si>
  <si>
    <t>Í</t>
  </si>
  <si>
    <t>±</t>
  </si>
  <si>
    <t>Î</t>
  </si>
  <si>
    <t>¥</t>
  </si>
  <si>
    <t>[</t>
  </si>
  <si>
    <t>\n</t>
  </si>
  <si>
    <t>element id</t>
  </si>
  <si>
    <t>1000次尝试中，每一个element对应的失败的次数。当然，并不是每次尝试都会选中这个element</t>
  </si>
  <si>
    <t>Failure</t>
  </si>
  <si>
    <t>failure rate</t>
  </si>
  <si>
    <t>slide mode</t>
  </si>
  <si>
    <t>2024.7.26，做一下模拟实验</t>
  </si>
  <si>
    <t>10000个点</t>
  </si>
  <si>
    <t>关键element的个数</t>
  </si>
  <si>
    <t>删掉的subset的大小</t>
  </si>
  <si>
    <t>尝试次数</t>
  </si>
  <si>
    <t>subset是连续还是随机？</t>
  </si>
  <si>
    <t>实验成功率</t>
  </si>
  <si>
    <t>slide</t>
  </si>
  <si>
    <t>python simulation.py -n 2 -s 5000 -T 10000 --mode slide</t>
  </si>
  <si>
    <t>random</t>
  </si>
  <si>
    <t>python simulation.py -n 2 -s 5000 -T 10000 --mode random</t>
  </si>
  <si>
    <t>python simulation.py -n 2 -s 7000 -T 10000 --mode slide</t>
  </si>
  <si>
    <t>python simulation.py -n 2 -s 7000 -T 10000 --mode random</t>
  </si>
  <si>
    <t>python simulation.py -n 2 -s 3000 -T 10000 --mode slide</t>
  </si>
  <si>
    <t>python simulation.py -n 2 -s 3000 -T 10000 --mode random</t>
  </si>
  <si>
    <t>python simulation.py -n 2 -s 1000 -T 10000 --mode slide</t>
  </si>
  <si>
    <t>python simulation.py -n 2 -s 1000 -T 10000 --mode random</t>
  </si>
  <si>
    <t>python simulation.py -n 2 -s 9000 -T 10000 --mode slide</t>
  </si>
  <si>
    <t>python simulation.py -n 2 -s 9000 -T 10000 --mode random</t>
  </si>
  <si>
    <t>python simulation.py -n 3 -s 5000 -T 10000 --mode slide</t>
  </si>
  <si>
    <t>python simulation.py -n 3 -s 5000 -T 10000 --mode random</t>
  </si>
  <si>
    <t>python simulation.py -n 3 -s 7000 -T 10000 --mode slide</t>
  </si>
  <si>
    <t>python simulation.py -n 3 -s 7000 -T 10000 --mode random</t>
  </si>
  <si>
    <t>python simulation.py -n 3 -s 3000 -T 10000 --mode slide</t>
  </si>
  <si>
    <t>python simulation.py -n 3 -s 3000 -T 10000 --mode random</t>
  </si>
  <si>
    <t>python simulation.py -n 3 -s 1000 -T 10000 --mode slide</t>
  </si>
  <si>
    <t>python simulation.py -n 3 -s 1000 -T 10000 --mode random</t>
  </si>
  <si>
    <t>python simulation.py -n 3 -s 9000 -T 10000 --mode slide</t>
  </si>
  <si>
    <t>python simulation.py -n 3 -s 9000 -T 10000 --mode random</t>
  </si>
  <si>
    <t>python simulation.py -n 4 -s 5000 -T 10000 --mode slide</t>
  </si>
  <si>
    <t>python simulation.py -n 4 -s 5000 -T 10000 --mode random</t>
  </si>
  <si>
    <t>python simulation.py -n 4 -s 7000 -T 10000 --mode slide</t>
  </si>
  <si>
    <t>python simulation.py -n 4 -s 7000 -T 10000 --mode random</t>
  </si>
  <si>
    <t>python simulation.py -n 4 -s 3000 -T 10000 --mode slide</t>
  </si>
  <si>
    <t>python simulation.py -n 4 -s 3000 -T 10000 --mode random</t>
  </si>
  <si>
    <t>python simulation.py -n 4 -s 1000 -T 10000 --mode slide</t>
  </si>
  <si>
    <t>python simulation.py -n 4 -s 1000 -T 10000 --mode random</t>
  </si>
  <si>
    <t>python simulation.py -n 4 -s 9000 -T 10000 --mode slide</t>
  </si>
  <si>
    <t>python simulation.py -n 4 -s 9000 -T 10000 --mode random</t>
  </si>
  <si>
    <t>2024.7.28，尝试看看每个case的最小的前n行还能触发bug，n是多少</t>
  </si>
  <si>
    <t>是否存在乱码</t>
  </si>
  <si>
    <t>first n lines</t>
  </si>
  <si>
    <t>百分比</t>
  </si>
  <si>
    <t>是</t>
  </si>
  <si>
    <t>反常，手动能删，但是自动却算不出来</t>
  </si>
  <si>
    <t>打算收集一些string的input，从我2021年的fse paper</t>
  </si>
  <si>
    <t>p=0.000005</t>
  </si>
  <si>
    <t xml:space="preserve">cdd </t>
  </si>
  <si>
    <t>by line</t>
  </si>
  <si>
    <t>by char</t>
  </si>
  <si>
    <t>bug</t>
  </si>
  <si>
    <t>版本</t>
  </si>
  <si>
    <t>能否复现</t>
  </si>
  <si>
    <t>是否保存好binary</t>
  </si>
  <si>
    <t>是否有stack trace</t>
  </si>
  <si>
    <t>源码链接</t>
  </si>
  <si>
    <t>input size (byte)</t>
  </si>
  <si>
    <t>input size (line)</t>
  </si>
  <si>
    <t>as</t>
  </si>
  <si>
    <t>2.30</t>
  </si>
  <si>
    <t>能</t>
  </si>
  <si>
    <t>https://ftp.gnu.org/gnu/binutils/binutils-2.30.tar.gz</t>
  </si>
  <si>
    <t>Medium1/t304</t>
  </si>
  <si>
    <t>从上午跑到晚上，还没跑完</t>
  </si>
  <si>
    <t>bison</t>
  </si>
  <si>
    <t>3.0.4</t>
  </si>
  <si>
    <r>
      <rPr>
        <u/>
        <sz val="10"/>
        <color rgb="FF1155CC"/>
        <rFont val="Arial"/>
        <family val="2"/>
      </rPr>
      <t>https://ftp.gnu.org/gnu/bison/bison-3.0.4.tar.gz</t>
    </r>
    <r>
      <rPr>
        <sz val="10"/>
        <color rgb="FF000000"/>
        <rFont val="Arial"/>
        <scheme val="minor"/>
      </rPr>
      <t xml:space="preserve">
</t>
    </r>
    <r>
      <rPr>
        <u/>
        <sz val="10"/>
        <color rgb="FF1155CC"/>
        <rFont val="Arial"/>
        <family val="2"/>
      </rPr>
      <t>https://github.com/ARM-software/arm-enterprise-acs/issues/73</t>
    </r>
  </si>
  <si>
    <t>Medium1/t112和Large1/t60的拼接板</t>
  </si>
  <si>
    <t>col</t>
  </si>
  <si>
    <t>bsd 8.5</t>
  </si>
  <si>
    <t>都能编译了，但是还是复现不出来那个case
自己fuzz，加上-p flag，也找不到bug</t>
  </si>
  <si>
    <t>"https://github.com/freebsd/freebsd-src/archive/refs/tags/release/14.0.0.tar.gz
需要安装bmake
需要export MAKEFLAGS=""-I /home/coq/cdd/benchmarks/utilitybugs/bsd/freebsd-src-release-8.3.0/sys -I /home/coq/cdd/benchmarks/utilitybugs/bsd/freebsd-src-release-8.3.0/lib/libcapsicum -I /home/coq/cdd/benchmarks/utilitybugs/bsd/freebsd-src-release-8.3.0/include/ -m /home/coq/cdd/benchmarks/utilitybugs/bsd/freebsd-src-release-8.3.0/share/mk""
然后在usr.bin/col里面运行bmake，就成了。到时候再改一下-g等参数"</t>
  </si>
  <si>
    <t>dc</t>
  </si>
  <si>
    <t>1.4</t>
  </si>
  <si>
    <t>https://ftp.gnu.org/gnu/bc/bc-1.07.tar.gz</t>
  </si>
  <si>
    <t>Large1/t32</t>
  </si>
  <si>
    <t>gdb</t>
  </si>
  <si>
    <t>8.1</t>
  </si>
  <si>
    <t>需要-g编译，完成</t>
  </si>
  <si>
    <t>https://ftp.gnu.org/gnu/gdb/</t>
  </si>
  <si>
    <t>Large3/t171</t>
  </si>
  <si>
    <t>less</t>
  </si>
  <si>
    <t>551</t>
  </si>
  <si>
    <t>需要ptyjig</t>
  </si>
  <si>
    <t>ptx</t>
  </si>
  <si>
    <t>8.32</t>
  </si>
  <si>
    <t>又无法build了，先放着
可以重新build了，就是重新clone
需要-g编译，完成</t>
  </si>
  <si>
    <r>
      <rPr>
        <u/>
        <sz val="10"/>
        <color rgb="FF1155CC"/>
        <rFont val="Arial"/>
        <family val="2"/>
      </rPr>
      <t>https://github.com/coreutils/coreutils</t>
    </r>
    <r>
      <rPr>
        <sz val="10"/>
        <color rgb="FF000000"/>
        <rFont val="Arial"/>
        <scheme val="minor"/>
      </rPr>
      <t xml:space="preserve">
881c3f20ec435</t>
    </r>
  </si>
  <si>
    <t>Large3//t60</t>
  </si>
  <si>
    <t>时间并不长</t>
  </si>
  <si>
    <t>spell</t>
  </si>
  <si>
    <t>1.1</t>
  </si>
  <si>
    <t>https://ftp.gnu.org/gnu/spell/</t>
  </si>
  <si>
    <t>太长了，跑一晚上才删了一半不到
似乎是log打印太多了</t>
  </si>
  <si>
    <t>tex</t>
  </si>
  <si>
    <t>6.2.3</t>
  </si>
  <si>
    <t>复现不了</t>
  </si>
  <si>
    <t>https://www.tug.org/texlive/build.html</t>
  </si>
  <si>
    <t>Medium3/t62</t>
  </si>
  <si>
    <t>需要依赖一个外部文件</t>
  </si>
  <si>
    <t>troff</t>
  </si>
  <si>
    <t>1.22.3</t>
  </si>
  <si>
    <t>https://ftp.gnu.org/gnu/groff/</t>
  </si>
  <si>
    <t>Medium1/t501</t>
  </si>
  <si>
    <t>可能可行的</t>
  </si>
  <si>
    <t>ctags</t>
  </si>
  <si>
    <t>bsd，macos</t>
  </si>
  <si>
    <t>除了其他那几个utility需要的那些环境变量，还需要bmake LDFLAGS="-lbsd"
原本case复现不出来，但是fuzz到了一个bug /home/coq/cdd/benchmarks/utilitybugs/bsd/freebsd-src-release-8.3.0/usr.bin/ctags/ctags -v ../data/Medium1/t298</t>
  </si>
  <si>
    <t>bmake LDFLAGS="-lbsd" CFLAGS="-g -O0"</t>
  </si>
  <si>
    <t>http://prdownloads.sourceforge.net/ctags/ctags-5.8.tar.gz</t>
  </si>
  <si>
    <t>Large3/t60</t>
  </si>
  <si>
    <t>1.3</t>
  </si>
  <si>
    <t>https://ftp.gnu.org/gnu/bc/bc-1.06.tar.gz</t>
  </si>
  <si>
    <t>Medium2//t367</t>
  </si>
  <si>
    <t>groff</t>
  </si>
  <si>
    <t>1.19.2</t>
  </si>
  <si>
    <t>https://ftp.gnu.org/gnu/groff/old/groff-1.19.2.tar.gz</t>
  </si>
  <si>
    <t>lldb</t>
  </si>
  <si>
    <t>7.1.0</t>
  </si>
  <si>
    <r>
      <t xml:space="preserve">sudo apt install lldb
</t>
    </r>
    <r>
      <rPr>
        <u/>
        <sz val="10"/>
        <color rgb="FF1155CC"/>
        <rFont val="Arial"/>
        <family val="2"/>
      </rPr>
      <t xml:space="preserve">https://github.com/llvm/llvm-project/archive/refs/tags/llvmorg-9.0.0.tar.gz
</t>
    </r>
    <r>
      <rPr>
        <sz val="10"/>
        <color rgb="FF000000"/>
        <rFont val="Arial"/>
        <scheme val="minor"/>
      </rPr>
      <t>cmake -G "Unix Makefiles" -DLLVM_ENABLE_PROJECTS="clang;lldb" -DLLDB_TEST_C_COMPILER=/usr/bin/gcc -DLLDB_TEST_CXX_COMPILER=/usr/bin/g++ -DCMAKE_BUILD_TYPE=Debug -DCMAKE_CXX_FLAGS="-I/home/coq/cdd/benchmarks/utilitybugs/lldb-7.1.0/llvm-project-llvmorg-9.0.0/clang/include" -DCMAKE_C_FLAGS="-I/home/coq/cdd/benchmarks/utilitybugs/lldb-7.1.0/llvm-project-llvmorg-9.0.0/clang/include" ../llvm
路径可能得改一下</t>
    </r>
  </si>
  <si>
    <t>Large3/t102</t>
  </si>
  <si>
    <t>zsh</t>
  </si>
  <si>
    <t>5.7.1</t>
  </si>
  <si>
    <t>flex</t>
  </si>
  <si>
    <t>2.5.37</t>
  </si>
  <si>
    <t>abort似乎不能用valgrind来找到stack trace
后来又fuzz出了一个segfault
../../fuzz_data/Medium2//t542</t>
  </si>
  <si>
    <t>Medium2/t491</t>
  </si>
  <si>
    <t>ftp</t>
  </si>
  <si>
    <t>bsd 8.6</t>
  </si>
  <si>
    <t>pdftex</t>
  </si>
  <si>
    <t>版本全对上了，但是就是复现不了</t>
  </si>
  <si>
    <t>ftp://ftp.math.utah.edu/pub/tex/historic/systems/texlive/2017/texlive-20170524-source.tar.xz</t>
  </si>
  <si>
    <t>indent</t>
  </si>
  <si>
    <t>5.17</t>
  </si>
  <si>
    <t>在linux上编译了，但是复现不出来
后来自己fuzz出了一个bug
/home/coq/cdd/benchmarks/utilitybugs/bsd/freebsd-src-release-8.3.0/usr.bin/indent/indent -troff ../data/Medium2/t300</t>
  </si>
  <si>
    <t>这几个case都需要bmake CFLAGS="-g -O0"</t>
  </si>
  <si>
    <t>make</t>
  </si>
  <si>
    <t>bsd 8.3</t>
  </si>
  <si>
    <t>在linux编译时一大堆报错</t>
  </si>
  <si>
    <t>checknr</t>
  </si>
  <si>
    <t>在linux上编译了，但是复现不出来
后来自己fuzz出了一个bug
/home/coq/cdd/benchmarks/utilitybugs/bsd/freebsd-src-release-8.3.0/usr.bin/checknr/checknr ../data/Medium1/t338</t>
  </si>
  <si>
    <t>look</t>
  </si>
  <si>
    <t>能
./look -d a ../../../../data/Small3/t678</t>
  </si>
  <si>
    <t>Large3/t108</t>
  </si>
  <si>
    <t>2024.1.10：从头整理所有复现过的bug</t>
  </si>
  <si>
    <t>bug type</t>
  </si>
  <si>
    <t>original size (line)</t>
  </si>
  <si>
    <t>9183856</t>
  </si>
  <si>
    <t>很慢，可能是element之间关联性很强</t>
  </si>
  <si>
    <t>9863847</t>
  </si>
  <si>
    <t>很慢，需要stack full</t>
  </si>
  <si>
    <t>10000000</t>
  </si>
  <si>
    <t>4494686</t>
  </si>
  <si>
    <t>1219302</t>
  </si>
  <si>
    <t>没有stack trace信息</t>
  </si>
  <si>
    <t>7258118</t>
  </si>
  <si>
    <t>5061405</t>
  </si>
  <si>
    <t>可能是dependency有问题，每次跑都不一样，不好复现</t>
  </si>
  <si>
    <t>8158135</t>
  </si>
  <si>
    <t>3862258</t>
  </si>
  <si>
    <t>很慢，需要buffer overflow</t>
  </si>
  <si>
    <t>5069652</t>
  </si>
  <si>
    <t>2024.7.20，把论文里的10个，按行切分，整理的好看一些</t>
  </si>
  <si>
    <t>切分之后char</t>
  </si>
  <si>
    <t>切分之后line</t>
  </si>
  <si>
    <t>bison去掉的原因可能是没有stack trace</t>
  </si>
  <si>
    <t>新加进来的</t>
  </si>
  <si>
    <t>./runHDD.sh "--dd ddmin"</t>
  </si>
  <si>
    <t>ddmin+complement</t>
  </si>
  <si>
    <t>ddmin+complement+onepass</t>
  </si>
  <si>
    <t>ddmin+complement+onepass+1</t>
  </si>
  <si>
    <t>这个container大概率被清理了</t>
  </si>
  <si>
    <t>该组试验废弃</t>
  </si>
  <si>
    <t>hdd-probdd</t>
  </si>
  <si>
    <t>hdd-ddmin</t>
  </si>
  <si>
    <t>hdd-ddmin-inverse</t>
  </si>
  <si>
    <t>hdd-ddmin-inverse-complement</t>
  </si>
  <si>
    <t>hdd-ddmin-inverse-complement_1</t>
  </si>
  <si>
    <t>经常报错，不用了</t>
  </si>
  <si>
    <t>error</t>
  </si>
  <si>
    <t>太慢了，不用</t>
  </si>
  <si>
    <t>发现probdd用的picire是20年的，ddmin用的picire是19年的，于是让ddmin也用20年的。
另外，尽可能把两个算法的log减少，重做实验</t>
  </si>
  <si>
    <t>是上一个在probdd框架上的重写，以求更快</t>
  </si>
  <si>
    <t>e15d60e2</t>
  </si>
  <si>
    <t>试着调一下probdd的各种参数，log还是很多</t>
  </si>
  <si>
    <t>原版</t>
  </si>
  <si>
    <t>修正bug</t>
  </si>
  <si>
    <t>init p = 0.3</t>
  </si>
  <si>
    <t>init p = 0.5</t>
  </si>
  <si>
    <t>init p = 0.7</t>
  </si>
  <si>
    <t>ddmin的random形式，每次随机排列list</t>
  </si>
  <si>
    <t>subset和complement随机1</t>
  </si>
  <si>
    <t>subset和complement随机2</t>
  </si>
  <si>
    <t>subset和complement随机3</t>
  </si>
  <si>
    <t>一些genetic等方法的尝试</t>
  </si>
  <si>
    <t>fb24d857</t>
  </si>
  <si>
    <t>flip，部分采样用best，引入hit_count</t>
  </si>
  <si>
    <t>第二次</t>
  </si>
  <si>
    <t>708b45d4</t>
  </si>
  <si>
    <t>5次，3到1，random_dd</t>
  </si>
  <si>
    <t>b2ffcf5b</t>
  </si>
  <si>
    <t>random_dd + genetic</t>
  </si>
  <si>
    <t>f538f831</t>
  </si>
  <si>
    <t>3个probdd，每层选最好的</t>
  </si>
  <si>
    <t>太慢不跑了</t>
  </si>
  <si>
    <t>一些更追求速度的尝试</t>
  </si>
  <si>
    <t>b40fde66</t>
  </si>
  <si>
    <t>1次，3到1，random_dd, no fixpoint</t>
  </si>
  <si>
    <t>重构代码和运行脚本之后2022.11.29</t>
  </si>
  <si>
    <t>关掉cache，加入更多log</t>
  </si>
  <si>
    <t>8547a3b</t>
  </si>
  <si>
    <t>./runHDD.sh "--dd probdd"</t>
  </si>
  <si>
    <t>add iterator and reset()</t>
  </si>
  <si>
    <t>2ce4071</t>
  </si>
  <si>
    <t>./runHDD.sh "--dd ddmin --subset-iterator skip"</t>
  </si>
  <si>
    <t>9d8810a</t>
  </si>
  <si>
    <t>./runHDD.sh "--dd ddmin --subset-iterator skip --onepass"</t>
  </si>
  <si>
    <t>ddmin+complement+backward</t>
  </si>
  <si>
    <t>删了</t>
  </si>
  <si>
    <t>./runHDD.sh "--dd ddmin --subset-iterator skip --complement-iterator backward"</t>
  </si>
  <si>
    <t>ddmin+complement+backward+onepass</t>
  </si>
  <si>
    <t>./runHDD.sh "--dd ddmin --subset-iterator skip --complement-iterator backward --onepass"</t>
  </si>
  <si>
    <t>./runHDD.sh "--dd ddmin --subset-iterator skip --onepass --granularity inf"</t>
  </si>
  <si>
    <t>ddmin+complement+onepass+shuffle+seed0</t>
  </si>
  <si>
    <t>./runHDD.sh "--dd ddmin --subset-iterator skip --onepass --shuffle --seed 0"</t>
  </si>
  <si>
    <t>ddmin+complement+onepass+shuffle+seed1</t>
  </si>
  <si>
    <t>./runHDD.sh "--dd ddmin --subset-iterator skip --onepass --shuffle --seed 1"</t>
  </si>
  <si>
    <t>ddmin+complement+onepass+shuffle+seed2</t>
  </si>
  <si>
    <t>./runHDD.sh "--dd ddmin --subset-iterator skip --onepass --shuffle --seed 2"</t>
  </si>
  <si>
    <t>ddmin+complement+onepass+shuffle+seed3</t>
  </si>
  <si>
    <t>2fe5812</t>
  </si>
  <si>
    <t>./runHDD.sh "--dd ddmin --subset-iterator skip --onepass --shuffle --seed 3"</t>
  </si>
  <si>
    <t>ddmin+complement+onepass+shuffle+seed4</t>
  </si>
  <si>
    <t>./runHDD.sh "--dd ddmin --subset-iterator skip --onepass --shuffle --seed 4"</t>
  </si>
  <si>
    <t>probdd+shuffle+seed0</t>
  </si>
  <si>
    <t>./runHDD.sh "--dd probdd --shuffle --seed 0"</t>
  </si>
  <si>
    <t>probdd+shuffle+seed1</t>
  </si>
  <si>
    <t>./runHDD.sh "--dd probdd --shuffle --seed 1"</t>
  </si>
  <si>
    <t>probdd+shuffle+seed2</t>
  </si>
  <si>
    <t>./runHDD.sh "--dd probdd --shuffle --seed 2"</t>
  </si>
  <si>
    <t>probdd+shuffle+seed3</t>
  </si>
  <si>
    <t>./runHDD.sh "--dd probdd --shuffle --seed 3"</t>
  </si>
  <si>
    <t>probdd+shuffle+seed4</t>
  </si>
  <si>
    <t>./runHDD.sh "--dd probdd --shuffle --seed 4"</t>
  </si>
  <si>
    <t>./runHDD.sh "--dd fastdd"</t>
  </si>
  <si>
    <t>9860e64</t>
  </si>
  <si>
    <t>simplified probdd(10,5,3,2,1)（log的delete size有bug）</t>
  </si>
  <si>
    <t>859675b</t>
  </si>
  <si>
    <t>./runHDD.sh "--dd simplifiedprobdd"</t>
  </si>
  <si>
    <t>不小心被我删了一部分结果</t>
  </si>
  <si>
    <t>simplified probdd(10,3,2,1)（log的delete size有bug）</t>
  </si>
  <si>
    <t>simplified probdd(10,6,4,3,2,1)</t>
  </si>
  <si>
    <t>febda34</t>
  </si>
  <si>
    <t>simplified probdd(3,2,1)</t>
  </si>
  <si>
    <t>40b1d99</t>
  </si>
  <si>
    <t>ddmin+onepass</t>
  </si>
  <si>
    <t>./runHDD.sh "--dd ddmin --onepass"</t>
  </si>
  <si>
    <t>ddmin+subset_first</t>
  </si>
  <si>
    <t>./runHDD.sh "--dd ddmin --complement-first"</t>
  </si>
  <si>
    <t>ddmin+1</t>
  </si>
  <si>
    <t>./runHDD.sh "--dd ddmin --granularity inf"</t>
  </si>
  <si>
    <t>probdd+counter 0.1</t>
  </si>
  <si>
    <t>c1a6de1</t>
  </si>
  <si>
    <t>./runHDD.sh "--dd probdd --counter"</t>
  </si>
  <si>
    <t>probdd+counter 0.15</t>
  </si>
  <si>
    <t>037e2d7</t>
  </si>
  <si>
    <t>./runHDD.sh "--dd probdd --counter 0.15"</t>
  </si>
  <si>
    <t>probdd+counter 0.2</t>
  </si>
  <si>
    <t>./runHDD.sh "--dd probdd --counter 0.2"</t>
  </si>
  <si>
    <t>probdd+counter 0.25</t>
  </si>
  <si>
    <t>./runHDD.sh "--dd probdd --counter 0.25"</t>
  </si>
  <si>
    <t>probdd+counter 0.3</t>
  </si>
  <si>
    <t>./runHDD.sh "--dd probdd --counter 0.3"</t>
  </si>
  <si>
    <t>probdd+no-sort-before-sample</t>
  </si>
  <si>
    <t>b889a509</t>
  </si>
  <si>
    <t>./runHDD.sh "--dd probdd --no-sort-before-sample"</t>
  </si>
  <si>
    <t>probdd+no-sort-before-sample+counter 0.2</t>
  </si>
  <si>
    <t>./runHDD.sh "--dd probdd --no-sort-before-sample --counter 0.2"</t>
  </si>
  <si>
    <t>plan2</t>
  </si>
  <si>
    <t>probdd+use-ddmin-in-probdd</t>
  </si>
  <si>
    <t>f0145b93</t>
  </si>
  <si>
    <t>./runHDD.sh "--dd probdd --use-ddmin-in-probdd"</t>
  </si>
  <si>
    <t>概率部分不变，但是按照概率算size的部分换成ddmin用的固定size序列</t>
  </si>
  <si>
    <t>probdd + use-ddmin-in-probdd + disable onepass</t>
  </si>
  <si>
    <t>0c633f4f</t>
  </si>
  <si>
    <t>在上一个基础上，去掉onepass</t>
  </si>
  <si>
    <t>probdd + use-ddmin-in-probdd + disable onepass + disable complement only</t>
  </si>
  <si>
    <t>780b0d94</t>
  </si>
  <si>
    <t>在上一个基础上，考虑sublist</t>
  </si>
  <si>
    <t>probdd + use counter in probdd + counter 0.1 + complement-only</t>
  </si>
  <si>
    <t>3c2242ee</t>
  </si>
  <si>
    <t>./runHDD.sh "--dd probdd --use-counter-in-probdd --counter 0.1 --complement-only-in-probdd"</t>
  </si>
  <si>
    <t>比较简陋，把概率换成counter，counter总和大于10时，停止这次sample</t>
  </si>
  <si>
    <t>simplified probdd(10 5, 2, 1)下界</t>
  </si>
  <si>
    <t>4ccbcce0</t>
  </si>
  <si>
    <t>simplified probdd(9，5，3，1)整数范围</t>
  </si>
  <si>
    <t>rerun probdd 0</t>
  </si>
  <si>
    <t>b1604116</t>
  </si>
  <si>
    <t>./runHDD.sh "--dd probdd --complement-only-in-probdd --id 0"</t>
  </si>
  <si>
    <t>重跑probdd，看看有什么non-deterministic</t>
  </si>
  <si>
    <t>rerun probdd 1</t>
  </si>
  <si>
    <t>./runHDD.sh "--dd probdd --complement-only-in-probdd --id 1"</t>
  </si>
  <si>
    <t>rerun probdd 2</t>
  </si>
  <si>
    <t>./runHDD.sh "--dd probdd --complement-only-in-probdd --id 2"</t>
  </si>
  <si>
    <t>ub</t>
  </si>
  <si>
    <t>ddmin+complement+onepass+start from 9</t>
  </si>
  <si>
    <t>f6fa1a9c</t>
  </si>
  <si>
    <t>./runHDD.sh "--dd ddmin --subset-iterator skip --onepass --start-from-n 9"</t>
  </si>
  <si>
    <t>加上start from n，看看能不能和probdd得到等价的效果</t>
  </si>
  <si>
    <t>数据有问题，前面快后面慢，可能需要重跑！！</t>
  </si>
  <si>
    <t>ddmin+complement+onepass+start from 9 + config cache</t>
  </si>
  <si>
    <t>a6d79fee</t>
  </si>
  <si>
    <t>./runHDD.sh "--dd ddmin --subset-iterator skip --onepass --start-from-n 9 --cache config"</t>
  </si>
  <si>
    <t>前一个基础上，加上cache（cache修好了，现在默认cache是none。之前默认cache是config，但是因为bug等价于没有cache）</t>
  </si>
  <si>
    <t>2023.4.26：论文用这个</t>
  </si>
  <si>
    <t>7b66ba74</t>
  </si>
  <si>
    <t>把cache放到onepass里面，也就是把onepass这个优化视为一个cache</t>
  </si>
  <si>
    <t>7905a029</t>
  </si>
  <si>
    <t>./runHDD.sh "--dd ddmin --subset-iterator skip --onepass --start-from-n 9 --id 0"</t>
  </si>
  <si>
    <t>重跑一下上次的，看看时间是否有变化</t>
  </si>
  <si>
    <t>这数据为什么比预期快？</t>
  </si>
  <si>
    <t>断了，算了不跑了</t>
  </si>
  <si>
    <t>改成按照统计期望， 取前95%推荐size list</t>
  </si>
  <si>
    <t>dc5c5891</t>
  </si>
  <si>
    <t>ddmin+complement+onepass+start from 7</t>
  </si>
  <si>
    <t>./runHDD.sh "--dd ddmin --subset-iterator skip --onepass --start-from-n 7 --id 0"</t>
  </si>
  <si>
    <t>start from 7</t>
  </si>
  <si>
    <t>ddmin+complement+onepass+start from 5</t>
  </si>
  <si>
    <t>./runHDD.sh "--dd ddmin --subset-iterator skip --onepass --start-from-n 5 --id 0"</t>
  </si>
  <si>
    <t>感觉明显慢了，可能还是server问题</t>
  </si>
  <si>
    <t>ddmin+complement+onepass+start from 3</t>
  </si>
  <si>
    <t>./runHDD.sh "--dd ddmin --subset-iterator skip --onepass --start-from-n 3 --id 0"</t>
  </si>
  <si>
    <t>ddmin+complement+onepass+start from 1</t>
  </si>
  <si>
    <t>./runHDD.sh "--dd ddmin --subset-iterator skip --onepass --start-from-n 1 --id 0"</t>
  </si>
  <si>
    <t>./runHDD.sh "--dd ddmin --subset-iterator skip --onepass --start-from-n 5 --id 1"</t>
  </si>
  <si>
    <t>跑第二次5的</t>
  </si>
  <si>
    <t>ddmin+complement+onepass+start from 2</t>
  </si>
  <si>
    <t>./runHDD.sh "--dd ddmin --subset-iterator skip --onepass --start-from-n 2 --id 0"</t>
  </si>
  <si>
    <t>明显慢了(感觉数据有问题，暂时不要了)</t>
  </si>
  <si>
    <t>ddmin+complement+onepass+start from 11</t>
  </si>
  <si>
    <t>./runHDD.sh "--dd ddmin --subset-iterator skip --onepass --start-from-n 11 --id 0"</t>
  </si>
  <si>
    <t>ddmin+complement+onepass+start from 13</t>
  </si>
  <si>
    <t>./runHDD.sh "--dd ddmin --subset-iterator skip --onepass --start-from-n 13 --id 0"</t>
  </si>
  <si>
    <t>./runHDD.sh "--dd ddmin --subset-iterator skip --onepass --start-from-n 2 --id 1"</t>
  </si>
  <si>
    <t>2还不行，比了一下还是慢。先放着吧。以后有空再跑</t>
  </si>
  <si>
    <t>ddmin++start from 9</t>
  </si>
  <si>
    <t>1ea0d339</t>
  </si>
  <si>
    <t>./runHDD.sh "--dd ddmin --start-from-n 9 --id 0"</t>
  </si>
  <si>
    <t>直接start-from-9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</si>
</sst>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FF0000"/>
      <name val="Arial"/>
      <family val="2"/>
    </font>
    <font>
      <u/>
      <sz val="10"/>
      <color rgb="FF1155CC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3" fontId="1" fillId="0" borderId="0" xfId="0" applyNumberFormat="1" applyFont="1"/>
    <xf numFmtId="2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46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172" fontId="1" fillId="0" borderId="0" xfId="0" applyNumberFormat="1" applyFont="1"/>
    <xf numFmtId="49" fontId="1" fillId="0" borderId="0" xfId="0" applyNumberFormat="1" applyFont="1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left"/>
    </xf>
    <xf numFmtId="172" fontId="2" fillId="3" borderId="0" xfId="0" applyNumberFormat="1" applyFont="1" applyFill="1" applyAlignment="1">
      <alignment horizontal="right"/>
    </xf>
    <xf numFmtId="46" fontId="2" fillId="3" borderId="0" xfId="0" applyNumberFormat="1" applyFont="1" applyFill="1" applyAlignment="1">
      <alignment horizontal="right"/>
    </xf>
    <xf numFmtId="0" fontId="2" fillId="0" borderId="0" xfId="0" applyFont="1" applyAlignment="1">
      <alignment wrapText="1"/>
    </xf>
    <xf numFmtId="0" fontId="1" fillId="3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3" borderId="0" xfId="0" applyFont="1" applyFill="1"/>
    <xf numFmtId="172" fontId="1" fillId="3" borderId="0" xfId="0" applyNumberFormat="1" applyFont="1" applyFill="1"/>
    <xf numFmtId="46" fontId="1" fillId="3" borderId="0" xfId="0" applyNumberFormat="1" applyFont="1" applyFill="1"/>
    <xf numFmtId="0" fontId="2" fillId="2" borderId="0" xfId="0" applyFont="1" applyFill="1" applyAlignment="1">
      <alignment wrapText="1"/>
    </xf>
    <xf numFmtId="0" fontId="1" fillId="0" borderId="1" xfId="0" applyFont="1" applyBorder="1"/>
    <xf numFmtId="3" fontId="1" fillId="0" borderId="0" xfId="0" applyNumberFormat="1" applyFont="1" applyAlignment="1">
      <alignment horizontal="right"/>
    </xf>
    <xf numFmtId="46" fontId="1" fillId="2" borderId="0" xfId="0" applyNumberFormat="1" applyFont="1" applyFill="1"/>
    <xf numFmtId="0" fontId="2" fillId="3" borderId="0" xfId="0" applyFont="1" applyFill="1" applyAlignment="1">
      <alignment horizontal="right"/>
    </xf>
    <xf numFmtId="172" fontId="1" fillId="2" borderId="0" xfId="0" applyNumberFormat="1" applyFont="1" applyFill="1"/>
    <xf numFmtId="49" fontId="1" fillId="0" borderId="0" xfId="0" applyNumberFormat="1" applyFont="1" applyAlignment="1">
      <alignment wrapText="1"/>
    </xf>
    <xf numFmtId="2" fontId="1" fillId="3" borderId="0" xfId="0" applyNumberFormat="1" applyFont="1" applyFill="1"/>
    <xf numFmtId="2" fontId="2" fillId="3" borderId="0" xfId="0" applyNumberFormat="1" applyFont="1" applyFill="1" applyAlignment="1">
      <alignment horizontal="right"/>
    </xf>
    <xf numFmtId="2" fontId="2" fillId="3" borderId="0" xfId="0" applyNumberFormat="1" applyFont="1" applyFill="1" applyAlignment="1">
      <alignment horizontal="center"/>
    </xf>
    <xf numFmtId="2" fontId="1" fillId="2" borderId="0" xfId="0" applyNumberFormat="1" applyFont="1" applyFill="1"/>
    <xf numFmtId="0" fontId="3" fillId="2" borderId="0" xfId="0" applyFont="1" applyFill="1" applyAlignment="1">
      <alignment horizontal="left" wrapText="1"/>
    </xf>
    <xf numFmtId="0" fontId="1" fillId="3" borderId="0" xfId="0" applyFont="1" applyFill="1" applyAlignment="1">
      <alignment horizontal="right"/>
    </xf>
    <xf numFmtId="10" fontId="1" fillId="3" borderId="0" xfId="0" applyNumberFormat="1" applyFont="1" applyFill="1"/>
    <xf numFmtId="0" fontId="1" fillId="0" borderId="2" xfId="0" applyFont="1" applyBorder="1"/>
    <xf numFmtId="3" fontId="1" fillId="0" borderId="2" xfId="0" applyNumberFormat="1" applyFont="1" applyBorder="1"/>
    <xf numFmtId="3" fontId="1" fillId="0" borderId="1" xfId="0" applyNumberFormat="1" applyFont="1" applyBorder="1"/>
    <xf numFmtId="49" fontId="1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right" wrapText="1"/>
    </xf>
    <xf numFmtId="0" fontId="1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ftp.gnu.org/gnu/groff/" TargetMode="External"/><Relationship Id="rId13" Type="http://schemas.openxmlformats.org/officeDocument/2006/relationships/hyperlink" Target="ftp://ftp.math.utah.edu/pub/tex/historic/systems/texlive/2017/texlive-20170524-source.tar.xz" TargetMode="External"/><Relationship Id="rId3" Type="http://schemas.openxmlformats.org/officeDocument/2006/relationships/hyperlink" Target="https://ftp.gnu.org/gnu/bc/bc-1.07.tar.gz" TargetMode="External"/><Relationship Id="rId7" Type="http://schemas.openxmlformats.org/officeDocument/2006/relationships/hyperlink" Target="https://www.tug.org/texlive/build.html" TargetMode="External"/><Relationship Id="rId12" Type="http://schemas.openxmlformats.org/officeDocument/2006/relationships/hyperlink" Target="https://github.com/llvm/llvm-project/archive/refs/tags/llvmorg-7.1.0.tar.gz" TargetMode="External"/><Relationship Id="rId2" Type="http://schemas.openxmlformats.org/officeDocument/2006/relationships/hyperlink" Target="https://ftp.gnu.org/gnu/bison/bison-3.0.4.tar.gz" TargetMode="External"/><Relationship Id="rId1" Type="http://schemas.openxmlformats.org/officeDocument/2006/relationships/hyperlink" Target="https://ftp.gnu.org/gnu/binutils/binutils-2.30.tar.gz" TargetMode="External"/><Relationship Id="rId6" Type="http://schemas.openxmlformats.org/officeDocument/2006/relationships/hyperlink" Target="https://ftp.gnu.org/gnu/spell/" TargetMode="External"/><Relationship Id="rId11" Type="http://schemas.openxmlformats.org/officeDocument/2006/relationships/hyperlink" Target="https://ftp.gnu.org/gnu/groff/old/groff-1.19.2.tar.gz" TargetMode="External"/><Relationship Id="rId5" Type="http://schemas.openxmlformats.org/officeDocument/2006/relationships/hyperlink" Target="https://github.com/coreutils/coreutils" TargetMode="External"/><Relationship Id="rId10" Type="http://schemas.openxmlformats.org/officeDocument/2006/relationships/hyperlink" Target="https://ftp.gnu.org/gnu/bc/bc-1.06.tar.gz" TargetMode="External"/><Relationship Id="rId4" Type="http://schemas.openxmlformats.org/officeDocument/2006/relationships/hyperlink" Target="https://ftp.gnu.org/gnu/gdb/" TargetMode="External"/><Relationship Id="rId9" Type="http://schemas.openxmlformats.org/officeDocument/2006/relationships/hyperlink" Target="http://prdownloads.sourceforge.net/ctags/ctags-5.8.tar.gz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BB1041"/>
  <sheetViews>
    <sheetView tabSelected="1" topLeftCell="A124" workbookViewId="0">
      <pane xSplit="4" topLeftCell="E1" activePane="topRight" state="frozen"/>
      <selection pane="topRight" activeCell="F2" sqref="F2"/>
    </sheetView>
  </sheetViews>
  <sheetFormatPr baseColWidth="10" defaultColWidth="12.6640625" defaultRowHeight="15.75" customHeight="1" x14ac:dyDescent="0.15"/>
  <cols>
    <col min="1" max="1" width="3" customWidth="1"/>
    <col min="2" max="3" width="15.6640625" customWidth="1"/>
    <col min="4" max="4" width="13" customWidth="1"/>
    <col min="5" max="5" width="19.33203125" customWidth="1"/>
    <col min="6" max="6" width="15" customWidth="1"/>
    <col min="8" max="8" width="15.6640625" customWidth="1"/>
    <col min="9" max="9" width="14.83203125" customWidth="1"/>
    <col min="10" max="10" width="16.6640625" customWidth="1"/>
    <col min="11" max="11" width="17.5" customWidth="1"/>
    <col min="12" max="12" width="16" customWidth="1"/>
    <col min="18" max="18" width="15.6640625" customWidth="1"/>
    <col min="26" max="26" width="16.1640625" customWidth="1"/>
    <col min="34" max="34" width="14.5" customWidth="1"/>
    <col min="42" max="42" width="14.6640625" customWidth="1"/>
  </cols>
  <sheetData>
    <row r="1" spans="4:24" ht="15.75" customHeight="1" x14ac:dyDescent="0.15">
      <c r="K1" s="8"/>
      <c r="L1" s="8"/>
    </row>
    <row r="2" spans="4:24" ht="15.75" customHeight="1" x14ac:dyDescent="0.15">
      <c r="K2" s="8"/>
      <c r="L2" s="8"/>
    </row>
    <row r="3" spans="4:24" ht="15.75" customHeight="1" x14ac:dyDescent="0.15">
      <c r="K3" s="8"/>
      <c r="L3" s="8"/>
    </row>
    <row r="4" spans="4:24" ht="15.75" customHeight="1" x14ac:dyDescent="0.15">
      <c r="K4" s="8"/>
      <c r="L4" s="8"/>
    </row>
    <row r="5" spans="4:24" ht="15.75" customHeight="1" x14ac:dyDescent="0.15">
      <c r="K5" s="8"/>
      <c r="L5" s="8"/>
    </row>
    <row r="6" spans="4:24" ht="15.75" customHeight="1" x14ac:dyDescent="0.15">
      <c r="E6" s="1" t="s">
        <v>85</v>
      </c>
      <c r="K6" s="8"/>
      <c r="L6" s="8"/>
    </row>
    <row r="7" spans="4:24" ht="15.75" customHeight="1" x14ac:dyDescent="0.15">
      <c r="E7" s="11" t="s">
        <v>86</v>
      </c>
      <c r="F7" s="1" t="s">
        <v>87</v>
      </c>
      <c r="K7" s="8"/>
      <c r="L7" s="8" t="s">
        <v>88</v>
      </c>
      <c r="S7" s="1" t="s">
        <v>89</v>
      </c>
    </row>
    <row r="8" spans="4:24" ht="15.75" customHeight="1" x14ac:dyDescent="0.15">
      <c r="D8" s="1" t="s">
        <v>90</v>
      </c>
      <c r="E8" s="1" t="s">
        <v>91</v>
      </c>
      <c r="G8" s="1" t="s">
        <v>92</v>
      </c>
      <c r="H8" s="1" t="s">
        <v>93</v>
      </c>
      <c r="I8" s="1" t="s">
        <v>94</v>
      </c>
      <c r="J8" s="1" t="s">
        <v>95</v>
      </c>
      <c r="K8" s="8"/>
      <c r="L8" s="8"/>
      <c r="M8" s="1" t="s">
        <v>92</v>
      </c>
      <c r="N8" s="1" t="s">
        <v>93</v>
      </c>
      <c r="O8" s="1" t="s">
        <v>94</v>
      </c>
      <c r="P8" s="1" t="s">
        <v>95</v>
      </c>
      <c r="T8" s="1" t="s">
        <v>92</v>
      </c>
      <c r="U8" s="1" t="s">
        <v>93</v>
      </c>
      <c r="V8" s="1" t="s">
        <v>94</v>
      </c>
      <c r="W8" s="1" t="s">
        <v>95</v>
      </c>
      <c r="X8" s="1" t="s">
        <v>96</v>
      </c>
    </row>
    <row r="9" spans="4:24" ht="15.75" customHeight="1" x14ac:dyDescent="0.15">
      <c r="D9" s="1" t="s">
        <v>97</v>
      </c>
      <c r="E9" s="11">
        <f>string_reduction_benchmark!J23</f>
        <v>4494686</v>
      </c>
      <c r="G9" s="1">
        <v>1</v>
      </c>
      <c r="H9" s="1">
        <v>2</v>
      </c>
      <c r="I9" s="1">
        <v>92</v>
      </c>
      <c r="J9" s="1" t="s">
        <v>98</v>
      </c>
      <c r="K9" s="8"/>
      <c r="L9" s="8"/>
      <c r="M9" s="1">
        <v>1</v>
      </c>
      <c r="N9" s="1">
        <v>4</v>
      </c>
      <c r="O9" s="1">
        <v>45</v>
      </c>
      <c r="P9" s="1" t="s">
        <v>99</v>
      </c>
      <c r="Q9" s="1" t="s">
        <v>100</v>
      </c>
      <c r="T9" s="1">
        <v>1</v>
      </c>
      <c r="U9" s="1">
        <v>3</v>
      </c>
      <c r="V9" s="1">
        <v>38</v>
      </c>
      <c r="W9" s="1" t="s">
        <v>99</v>
      </c>
      <c r="X9" s="1" t="s">
        <v>101</v>
      </c>
    </row>
    <row r="10" spans="4:24" ht="15.75" customHeight="1" x14ac:dyDescent="0.15">
      <c r="D10" s="1" t="s">
        <v>102</v>
      </c>
      <c r="E10" s="11">
        <f>string_reduction_benchmark!J27</f>
        <v>5009248</v>
      </c>
      <c r="G10" s="1">
        <v>29</v>
      </c>
      <c r="H10" s="1">
        <v>8</v>
      </c>
      <c r="I10" s="1">
        <v>1337</v>
      </c>
      <c r="J10" s="1" t="s">
        <v>98</v>
      </c>
      <c r="K10" s="8"/>
      <c r="L10" s="8"/>
      <c r="M10" s="1">
        <v>591</v>
      </c>
      <c r="N10" s="1">
        <v>12</v>
      </c>
      <c r="O10" s="1">
        <v>253</v>
      </c>
      <c r="P10" s="1" t="s">
        <v>99</v>
      </c>
      <c r="Q10" s="1" t="s">
        <v>103</v>
      </c>
      <c r="T10" s="1">
        <v>572</v>
      </c>
      <c r="U10" s="1">
        <v>10</v>
      </c>
      <c r="V10" s="1">
        <v>239</v>
      </c>
      <c r="W10" s="1" t="s">
        <v>98</v>
      </c>
      <c r="X10" s="1" t="s">
        <v>104</v>
      </c>
    </row>
    <row r="11" spans="4:24" ht="15.75" customHeight="1" x14ac:dyDescent="0.15">
      <c r="D11" s="1" t="s">
        <v>105</v>
      </c>
      <c r="E11" s="11">
        <f>string_reduction_benchmark!J12</f>
        <v>5061405</v>
      </c>
      <c r="G11" s="1">
        <v>5</v>
      </c>
      <c r="H11" s="1">
        <v>3</v>
      </c>
      <c r="I11" s="1">
        <v>55</v>
      </c>
      <c r="J11" s="1" t="s">
        <v>98</v>
      </c>
      <c r="K11" s="8"/>
      <c r="L11" s="8"/>
      <c r="M11" s="1">
        <v>124</v>
      </c>
      <c r="N11" s="1">
        <v>5</v>
      </c>
      <c r="O11" s="1">
        <v>46</v>
      </c>
      <c r="P11" s="1" t="s">
        <v>99</v>
      </c>
      <c r="Q11" s="1" t="s">
        <v>106</v>
      </c>
      <c r="T11" s="1">
        <v>121</v>
      </c>
      <c r="U11" s="1">
        <v>3</v>
      </c>
      <c r="V11" s="1">
        <v>43</v>
      </c>
      <c r="W11" s="1" t="s">
        <v>98</v>
      </c>
    </row>
    <row r="12" spans="4:24" ht="15.75" customHeight="1" x14ac:dyDescent="0.15">
      <c r="D12" s="1" t="s">
        <v>107</v>
      </c>
      <c r="E12" s="11">
        <f>string_reduction_benchmark!J25</f>
        <v>5069652</v>
      </c>
      <c r="G12" s="1">
        <v>40</v>
      </c>
      <c r="H12" s="1">
        <v>7</v>
      </c>
      <c r="I12" s="1">
        <v>425</v>
      </c>
      <c r="J12" s="1" t="s">
        <v>98</v>
      </c>
      <c r="K12" s="8"/>
      <c r="L12" s="8"/>
      <c r="M12" s="1">
        <v>18</v>
      </c>
      <c r="N12" s="1">
        <v>8</v>
      </c>
      <c r="O12" s="1">
        <v>99</v>
      </c>
      <c r="P12" s="1" t="s">
        <v>99</v>
      </c>
      <c r="Q12" s="1" t="s">
        <v>108</v>
      </c>
      <c r="T12" s="1">
        <v>14</v>
      </c>
      <c r="U12" s="1">
        <v>7</v>
      </c>
      <c r="V12" s="1">
        <v>78</v>
      </c>
      <c r="W12" s="1" t="s">
        <v>98</v>
      </c>
    </row>
    <row r="13" spans="4:24" ht="15.75" customHeight="1" x14ac:dyDescent="0.15">
      <c r="D13" s="1" t="s">
        <v>109</v>
      </c>
      <c r="E13" s="11">
        <f>string_reduction_benchmark!J17</f>
        <v>8158135</v>
      </c>
      <c r="G13" s="1">
        <v>37</v>
      </c>
      <c r="H13" s="1">
        <v>12</v>
      </c>
      <c r="I13" s="1">
        <v>754</v>
      </c>
      <c r="J13" s="1" t="s">
        <v>98</v>
      </c>
      <c r="K13" s="8"/>
      <c r="L13" s="8"/>
      <c r="M13" s="1">
        <v>652</v>
      </c>
      <c r="N13" s="1">
        <v>14</v>
      </c>
      <c r="O13" s="1">
        <v>175</v>
      </c>
      <c r="P13" s="1" t="s">
        <v>99</v>
      </c>
      <c r="Q13" s="1" t="s">
        <v>110</v>
      </c>
      <c r="T13" s="1">
        <v>611</v>
      </c>
      <c r="U13" s="1">
        <v>11</v>
      </c>
      <c r="V13" s="1">
        <v>155</v>
      </c>
      <c r="W13" s="1" t="s">
        <v>98</v>
      </c>
    </row>
    <row r="14" spans="4:24" ht="15.75" customHeight="1" x14ac:dyDescent="0.15">
      <c r="K14" s="8"/>
      <c r="L14" s="8"/>
    </row>
    <row r="15" spans="4:24" ht="15.75" customHeight="1" x14ac:dyDescent="0.15">
      <c r="E15" s="1" t="s">
        <v>111</v>
      </c>
      <c r="K15" s="8"/>
      <c r="L15" s="8"/>
    </row>
    <row r="16" spans="4:24" ht="15.75" customHeight="1" x14ac:dyDescent="0.15">
      <c r="F16" s="1" t="s">
        <v>21</v>
      </c>
      <c r="K16" s="8"/>
      <c r="L16" s="8" t="s">
        <v>20</v>
      </c>
      <c r="Q16" s="1" t="s">
        <v>94</v>
      </c>
      <c r="V16" s="1" t="s">
        <v>95</v>
      </c>
    </row>
    <row r="17" spans="4:54" ht="15.75" customHeight="1" x14ac:dyDescent="0.15">
      <c r="E17" s="1" t="s">
        <v>112</v>
      </c>
      <c r="F17" s="1" t="s">
        <v>91</v>
      </c>
      <c r="G17" s="1" t="s">
        <v>3</v>
      </c>
      <c r="H17" s="1" t="s">
        <v>4</v>
      </c>
      <c r="I17" s="1" t="s">
        <v>5</v>
      </c>
      <c r="K17" s="8" t="s">
        <v>112</v>
      </c>
      <c r="L17" s="8" t="s">
        <v>3</v>
      </c>
      <c r="M17" s="1" t="s">
        <v>4</v>
      </c>
      <c r="N17" s="1" t="s">
        <v>5</v>
      </c>
      <c r="P17" s="1" t="s">
        <v>112</v>
      </c>
      <c r="Q17" s="1" t="s">
        <v>3</v>
      </c>
      <c r="R17" s="1" t="s">
        <v>4</v>
      </c>
      <c r="S17" s="1" t="s">
        <v>5</v>
      </c>
      <c r="U17" s="1" t="s">
        <v>112</v>
      </c>
      <c r="V17" s="1" t="s">
        <v>3</v>
      </c>
      <c r="W17" s="1" t="s">
        <v>4</v>
      </c>
      <c r="X17" s="1" t="s">
        <v>5</v>
      </c>
    </row>
    <row r="18" spans="4:54" ht="15.75" customHeight="1" x14ac:dyDescent="0.15">
      <c r="E18" s="1" t="s">
        <v>97</v>
      </c>
      <c r="F18" s="11">
        <f t="shared" ref="F18:F22" si="0">E9</f>
        <v>4494686</v>
      </c>
      <c r="G18" s="1">
        <f t="shared" ref="G18:G22" si="1">H9</f>
        <v>2</v>
      </c>
      <c r="H18" s="1">
        <f t="shared" ref="H18:H22" si="2">N9</f>
        <v>4</v>
      </c>
      <c r="I18" s="1">
        <f t="shared" ref="I18:I22" si="3">U9</f>
        <v>3</v>
      </c>
      <c r="K18" s="8" t="s">
        <v>97</v>
      </c>
      <c r="L18" s="32">
        <f t="shared" ref="L18:L22" si="4">G9</f>
        <v>1</v>
      </c>
      <c r="M18" s="1">
        <f t="shared" ref="M18:M22" si="5">M9</f>
        <v>1</v>
      </c>
      <c r="N18" s="1">
        <f t="shared" ref="N18:N22" si="6">T9</f>
        <v>1</v>
      </c>
      <c r="P18" s="1" t="s">
        <v>97</v>
      </c>
      <c r="Q18" s="11">
        <f t="shared" ref="Q18:Q22" si="7">I9</f>
        <v>92</v>
      </c>
      <c r="R18" s="1">
        <f t="shared" ref="R18:R22" si="8">O9</f>
        <v>45</v>
      </c>
      <c r="S18" s="1">
        <f t="shared" ref="S18:S22" si="9">V9</f>
        <v>38</v>
      </c>
      <c r="U18" s="1" t="s">
        <v>97</v>
      </c>
      <c r="V18" s="11" t="str">
        <f t="shared" ref="V18:V22" si="10">J9</f>
        <v>yes</v>
      </c>
      <c r="W18" s="1" t="str">
        <f t="shared" ref="W18:W22" si="11">P9</f>
        <v>no</v>
      </c>
      <c r="X18" s="1" t="str">
        <f t="shared" ref="X18:X22" si="12">W9</f>
        <v>no</v>
      </c>
    </row>
    <row r="19" spans="4:54" ht="15.75" customHeight="1" x14ac:dyDescent="0.15">
      <c r="E19" s="1" t="s">
        <v>102</v>
      </c>
      <c r="F19" s="11">
        <f t="shared" si="0"/>
        <v>5009248</v>
      </c>
      <c r="G19" s="1">
        <f t="shared" si="1"/>
        <v>8</v>
      </c>
      <c r="H19" s="1">
        <f t="shared" si="2"/>
        <v>12</v>
      </c>
      <c r="I19" s="1">
        <f t="shared" si="3"/>
        <v>10</v>
      </c>
      <c r="K19" s="8" t="s">
        <v>102</v>
      </c>
      <c r="L19" s="32">
        <f t="shared" si="4"/>
        <v>29</v>
      </c>
      <c r="M19" s="1">
        <f t="shared" si="5"/>
        <v>591</v>
      </c>
      <c r="N19" s="1">
        <f t="shared" si="6"/>
        <v>572</v>
      </c>
      <c r="P19" s="1" t="s">
        <v>102</v>
      </c>
      <c r="Q19" s="11">
        <f t="shared" si="7"/>
        <v>1337</v>
      </c>
      <c r="R19" s="1">
        <f t="shared" si="8"/>
        <v>253</v>
      </c>
      <c r="S19" s="1">
        <f t="shared" si="9"/>
        <v>239</v>
      </c>
      <c r="U19" s="1" t="s">
        <v>102</v>
      </c>
      <c r="V19" s="11" t="str">
        <f t="shared" si="10"/>
        <v>yes</v>
      </c>
      <c r="W19" s="1" t="str">
        <f t="shared" si="11"/>
        <v>no</v>
      </c>
      <c r="X19" s="1" t="str">
        <f t="shared" si="12"/>
        <v>yes</v>
      </c>
    </row>
    <row r="20" spans="4:54" ht="15.75" customHeight="1" x14ac:dyDescent="0.15">
      <c r="E20" s="1" t="s">
        <v>105</v>
      </c>
      <c r="F20" s="11">
        <f t="shared" si="0"/>
        <v>5061405</v>
      </c>
      <c r="G20" s="1">
        <f t="shared" si="1"/>
        <v>3</v>
      </c>
      <c r="H20" s="1">
        <f t="shared" si="2"/>
        <v>5</v>
      </c>
      <c r="I20" s="1">
        <f t="shared" si="3"/>
        <v>3</v>
      </c>
      <c r="K20" s="8" t="s">
        <v>105</v>
      </c>
      <c r="L20" s="32">
        <f t="shared" si="4"/>
        <v>5</v>
      </c>
      <c r="M20" s="1">
        <f t="shared" si="5"/>
        <v>124</v>
      </c>
      <c r="N20" s="1">
        <f t="shared" si="6"/>
        <v>121</v>
      </c>
      <c r="P20" s="1" t="s">
        <v>105</v>
      </c>
      <c r="Q20" s="11">
        <f t="shared" si="7"/>
        <v>55</v>
      </c>
      <c r="R20" s="1">
        <f t="shared" si="8"/>
        <v>46</v>
      </c>
      <c r="S20" s="1">
        <f t="shared" si="9"/>
        <v>43</v>
      </c>
      <c r="U20" s="1" t="s">
        <v>105</v>
      </c>
      <c r="V20" s="11" t="str">
        <f t="shared" si="10"/>
        <v>yes</v>
      </c>
      <c r="W20" s="1" t="str">
        <f t="shared" si="11"/>
        <v>no</v>
      </c>
      <c r="X20" s="1" t="str">
        <f t="shared" si="12"/>
        <v>yes</v>
      </c>
    </row>
    <row r="21" spans="4:54" ht="15.75" customHeight="1" x14ac:dyDescent="0.15">
      <c r="E21" s="1" t="s">
        <v>107</v>
      </c>
      <c r="F21" s="11">
        <f t="shared" si="0"/>
        <v>5069652</v>
      </c>
      <c r="G21" s="1">
        <f t="shared" si="1"/>
        <v>7</v>
      </c>
      <c r="H21" s="1">
        <f t="shared" si="2"/>
        <v>8</v>
      </c>
      <c r="I21" s="1">
        <f t="shared" si="3"/>
        <v>7</v>
      </c>
      <c r="K21" s="8" t="s">
        <v>107</v>
      </c>
      <c r="L21" s="32">
        <f t="shared" si="4"/>
        <v>40</v>
      </c>
      <c r="M21" s="1">
        <f t="shared" si="5"/>
        <v>18</v>
      </c>
      <c r="N21" s="1">
        <f t="shared" si="6"/>
        <v>14</v>
      </c>
      <c r="P21" s="1" t="s">
        <v>107</v>
      </c>
      <c r="Q21" s="11">
        <f t="shared" si="7"/>
        <v>425</v>
      </c>
      <c r="R21" s="1">
        <f t="shared" si="8"/>
        <v>99</v>
      </c>
      <c r="S21" s="1">
        <f t="shared" si="9"/>
        <v>78</v>
      </c>
      <c r="U21" s="1" t="s">
        <v>107</v>
      </c>
      <c r="V21" s="11" t="str">
        <f t="shared" si="10"/>
        <v>yes</v>
      </c>
      <c r="W21" s="1" t="str">
        <f t="shared" si="11"/>
        <v>no</v>
      </c>
      <c r="X21" s="1" t="str">
        <f t="shared" si="12"/>
        <v>yes</v>
      </c>
    </row>
    <row r="22" spans="4:54" ht="15.75" customHeight="1" x14ac:dyDescent="0.15">
      <c r="E22" s="1" t="s">
        <v>109</v>
      </c>
      <c r="F22" s="11">
        <f t="shared" si="0"/>
        <v>8158135</v>
      </c>
      <c r="G22" s="1">
        <f t="shared" si="1"/>
        <v>12</v>
      </c>
      <c r="H22" s="1">
        <f t="shared" si="2"/>
        <v>14</v>
      </c>
      <c r="I22" s="1">
        <f t="shared" si="3"/>
        <v>11</v>
      </c>
      <c r="K22" s="8" t="s">
        <v>109</v>
      </c>
      <c r="L22" s="32">
        <f t="shared" si="4"/>
        <v>37</v>
      </c>
      <c r="M22" s="1">
        <f t="shared" si="5"/>
        <v>652</v>
      </c>
      <c r="N22" s="1">
        <f t="shared" si="6"/>
        <v>611</v>
      </c>
      <c r="P22" s="1" t="s">
        <v>109</v>
      </c>
      <c r="Q22" s="11">
        <f t="shared" si="7"/>
        <v>754</v>
      </c>
      <c r="R22" s="1">
        <f t="shared" si="8"/>
        <v>175</v>
      </c>
      <c r="S22" s="1">
        <f t="shared" si="9"/>
        <v>155</v>
      </c>
      <c r="U22" s="1" t="s">
        <v>109</v>
      </c>
      <c r="V22" s="11" t="str">
        <f t="shared" si="10"/>
        <v>yes</v>
      </c>
      <c r="W22" s="1" t="str">
        <f t="shared" si="11"/>
        <v>no</v>
      </c>
      <c r="X22" s="1" t="str">
        <f t="shared" si="12"/>
        <v>yes</v>
      </c>
    </row>
    <row r="23" spans="4:54" ht="15.75" customHeight="1" x14ac:dyDescent="0.15">
      <c r="K23" s="8"/>
      <c r="L23" s="8"/>
    </row>
    <row r="24" spans="4:54" ht="15.75" customHeight="1" x14ac:dyDescent="0.15">
      <c r="K24" s="8"/>
      <c r="L24" s="8"/>
    </row>
    <row r="25" spans="4:54" ht="15.75" customHeight="1" x14ac:dyDescent="0.15">
      <c r="K25" s="8"/>
      <c r="L25" s="8"/>
    </row>
    <row r="26" spans="4:54" ht="15.75" customHeight="1" x14ac:dyDescent="0.15">
      <c r="E26" s="1" t="s">
        <v>113</v>
      </c>
      <c r="F26" s="1" t="s">
        <v>114</v>
      </c>
      <c r="K26" s="8"/>
      <c r="L26" s="8"/>
      <c r="AA26" s="1" t="s">
        <v>115</v>
      </c>
      <c r="AH26" s="1" t="s">
        <v>116</v>
      </c>
      <c r="AO26" s="1" t="s">
        <v>117</v>
      </c>
    </row>
    <row r="27" spans="4:54" ht="15.75" customHeight="1" x14ac:dyDescent="0.15">
      <c r="E27" s="11" t="s">
        <v>118</v>
      </c>
      <c r="F27" s="1" t="s">
        <v>119</v>
      </c>
      <c r="J27" s="1">
        <v>20240104014802</v>
      </c>
      <c r="K27" s="8"/>
      <c r="L27" s="8" t="s">
        <v>120</v>
      </c>
      <c r="O27" s="1">
        <v>20240104143708</v>
      </c>
      <c r="S27" s="1" t="s">
        <v>89</v>
      </c>
      <c r="V27" s="1">
        <v>20240104143758</v>
      </c>
      <c r="Z27" s="1" t="s">
        <v>119</v>
      </c>
      <c r="AA27" s="1" t="s">
        <v>121</v>
      </c>
      <c r="AC27" s="1">
        <v>20240107154615</v>
      </c>
      <c r="AG27" s="1" t="s">
        <v>120</v>
      </c>
      <c r="AH27" s="1" t="s">
        <v>121</v>
      </c>
      <c r="AN27" s="1" t="s">
        <v>89</v>
      </c>
      <c r="AO27" s="1" t="s">
        <v>121</v>
      </c>
    </row>
    <row r="28" spans="4:54" ht="15.75" customHeight="1" x14ac:dyDescent="0.15">
      <c r="D28" s="1" t="s">
        <v>90</v>
      </c>
      <c r="E28" s="1" t="s">
        <v>91</v>
      </c>
      <c r="G28" s="1" t="s">
        <v>92</v>
      </c>
      <c r="H28" s="1" t="s">
        <v>93</v>
      </c>
      <c r="I28" s="1" t="s">
        <v>94</v>
      </c>
      <c r="J28" s="1" t="s">
        <v>95</v>
      </c>
      <c r="K28" s="8"/>
      <c r="L28" s="8"/>
      <c r="M28" s="1" t="s">
        <v>92</v>
      </c>
      <c r="N28" s="1" t="s">
        <v>93</v>
      </c>
      <c r="O28" s="1" t="s">
        <v>94</v>
      </c>
      <c r="P28" s="1" t="s">
        <v>95</v>
      </c>
      <c r="T28" s="1" t="s">
        <v>92</v>
      </c>
      <c r="U28" s="1" t="s">
        <v>93</v>
      </c>
      <c r="V28" s="1" t="s">
        <v>94</v>
      </c>
      <c r="W28" s="1" t="s">
        <v>95</v>
      </c>
      <c r="X28" s="1" t="s">
        <v>96</v>
      </c>
      <c r="AA28" s="1" t="s">
        <v>92</v>
      </c>
      <c r="AB28" s="1" t="s">
        <v>93</v>
      </c>
      <c r="AC28" s="1" t="s">
        <v>94</v>
      </c>
      <c r="AD28" s="1" t="s">
        <v>95</v>
      </c>
      <c r="AE28" s="1"/>
      <c r="AF28" s="1"/>
      <c r="AH28" s="1" t="s">
        <v>92</v>
      </c>
      <c r="AI28" s="1" t="s">
        <v>93</v>
      </c>
      <c r="AJ28" s="1" t="s">
        <v>94</v>
      </c>
      <c r="AK28" s="1" t="s">
        <v>95</v>
      </c>
      <c r="AL28" s="1"/>
      <c r="AM28" s="1"/>
      <c r="AO28" s="1" t="s">
        <v>92</v>
      </c>
      <c r="AP28" s="1" t="s">
        <v>93</v>
      </c>
      <c r="AQ28" s="1" t="s">
        <v>94</v>
      </c>
      <c r="AR28" s="1" t="s">
        <v>95</v>
      </c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4:54" ht="15.75" customHeight="1" x14ac:dyDescent="0.15">
      <c r="D29" s="1" t="s">
        <v>97</v>
      </c>
      <c r="E29" s="11">
        <f>string_reduction_benchmark!J23</f>
        <v>4494686</v>
      </c>
      <c r="G29" s="1">
        <v>147</v>
      </c>
      <c r="H29" s="1">
        <v>2</v>
      </c>
      <c r="I29" s="1">
        <v>174</v>
      </c>
      <c r="J29" s="1" t="s">
        <v>98</v>
      </c>
      <c r="K29" s="8"/>
      <c r="L29" s="8"/>
      <c r="M29" s="1">
        <v>225</v>
      </c>
      <c r="N29" s="1">
        <v>3</v>
      </c>
      <c r="O29" s="1">
        <v>67</v>
      </c>
      <c r="T29" s="1">
        <v>248</v>
      </c>
      <c r="U29" s="1">
        <v>3</v>
      </c>
      <c r="V29" s="1">
        <v>68</v>
      </c>
      <c r="AA29" s="1">
        <v>150</v>
      </c>
      <c r="AB29" s="1">
        <v>2</v>
      </c>
      <c r="AC29" s="1">
        <v>174</v>
      </c>
      <c r="AH29" s="1">
        <v>132</v>
      </c>
      <c r="AI29" s="1">
        <v>3</v>
      </c>
      <c r="AJ29" s="1">
        <v>67</v>
      </c>
      <c r="AO29" s="1">
        <v>178</v>
      </c>
      <c r="AP29" s="1">
        <v>3</v>
      </c>
      <c r="AQ29" s="1">
        <v>68</v>
      </c>
    </row>
    <row r="30" spans="4:54" ht="15.75" customHeight="1" x14ac:dyDescent="0.15">
      <c r="D30" s="1" t="s">
        <v>105</v>
      </c>
      <c r="E30" s="11">
        <f>string_reduction_benchmark!J12</f>
        <v>5061405</v>
      </c>
      <c r="G30" s="1">
        <v>103</v>
      </c>
      <c r="H30" s="1">
        <v>3</v>
      </c>
      <c r="I30" s="1">
        <v>55</v>
      </c>
      <c r="J30" s="1" t="s">
        <v>98</v>
      </c>
      <c r="K30" s="8"/>
      <c r="L30" s="8"/>
      <c r="M30" s="1">
        <v>233</v>
      </c>
      <c r="N30" s="1">
        <v>5</v>
      </c>
      <c r="O30" s="1">
        <v>46</v>
      </c>
      <c r="T30" s="1">
        <v>233</v>
      </c>
      <c r="U30" s="1">
        <v>3</v>
      </c>
      <c r="V30" s="1">
        <v>43</v>
      </c>
      <c r="AA30" s="1">
        <v>104</v>
      </c>
      <c r="AB30" s="1">
        <v>3</v>
      </c>
      <c r="AC30" s="1">
        <v>55</v>
      </c>
      <c r="AH30" s="1">
        <v>157</v>
      </c>
      <c r="AI30" s="1">
        <v>5</v>
      </c>
      <c r="AJ30" s="1">
        <v>46</v>
      </c>
      <c r="AO30" s="1">
        <v>185</v>
      </c>
      <c r="AP30" s="1">
        <v>3</v>
      </c>
      <c r="AQ30" s="1">
        <v>43</v>
      </c>
    </row>
    <row r="31" spans="4:54" ht="15.75" customHeight="1" x14ac:dyDescent="0.15">
      <c r="D31" s="1" t="s">
        <v>107</v>
      </c>
      <c r="E31" s="11">
        <f>string_reduction_benchmark!J25</f>
        <v>5069652</v>
      </c>
      <c r="J31" s="1" t="s">
        <v>98</v>
      </c>
      <c r="K31" s="8"/>
      <c r="L31" s="8"/>
      <c r="M31" s="1" t="s">
        <v>42</v>
      </c>
      <c r="N31" s="1" t="s">
        <v>42</v>
      </c>
      <c r="O31" s="1" t="s">
        <v>42</v>
      </c>
      <c r="Q31" s="1" t="s">
        <v>122</v>
      </c>
      <c r="T31" s="1" t="s">
        <v>42</v>
      </c>
      <c r="U31" s="1" t="s">
        <v>42</v>
      </c>
      <c r="V31" s="1" t="s">
        <v>42</v>
      </c>
    </row>
    <row r="32" spans="4:54" ht="15.75" customHeight="1" x14ac:dyDescent="0.15">
      <c r="D32" s="1" t="s">
        <v>109</v>
      </c>
      <c r="E32" s="11">
        <f>string_reduction_benchmark!J17</f>
        <v>8158135</v>
      </c>
      <c r="G32" s="1">
        <v>1080</v>
      </c>
      <c r="H32" s="1">
        <v>13</v>
      </c>
      <c r="I32" s="1">
        <v>733</v>
      </c>
      <c r="J32" s="1" t="s">
        <v>98</v>
      </c>
      <c r="K32" s="8"/>
      <c r="L32" s="8"/>
      <c r="M32" s="1">
        <v>843</v>
      </c>
      <c r="N32" s="1">
        <v>15</v>
      </c>
      <c r="O32" s="1">
        <v>161</v>
      </c>
      <c r="T32" s="1">
        <v>843</v>
      </c>
      <c r="U32" s="1">
        <v>13</v>
      </c>
      <c r="V32" s="1">
        <v>155</v>
      </c>
      <c r="AA32" s="1">
        <v>1076</v>
      </c>
      <c r="AB32" s="1">
        <v>13</v>
      </c>
      <c r="AC32" s="1">
        <v>733</v>
      </c>
      <c r="AH32" s="1">
        <v>440</v>
      </c>
      <c r="AI32" s="1">
        <v>15</v>
      </c>
      <c r="AJ32" s="1">
        <v>161</v>
      </c>
      <c r="AO32" s="1">
        <v>638</v>
      </c>
      <c r="AP32" s="1">
        <v>13</v>
      </c>
      <c r="AQ32" s="1">
        <v>155</v>
      </c>
    </row>
    <row r="33" spans="2:27" ht="15.75" customHeight="1" x14ac:dyDescent="0.15">
      <c r="K33" s="8"/>
      <c r="L33" s="8"/>
    </row>
    <row r="34" spans="2:27" ht="15.75" customHeight="1" x14ac:dyDescent="0.15">
      <c r="E34" s="1" t="s">
        <v>111</v>
      </c>
      <c r="K34" s="8"/>
      <c r="L34" s="8"/>
    </row>
    <row r="35" spans="2:27" ht="15.75" customHeight="1" x14ac:dyDescent="0.15">
      <c r="F35" s="1" t="s">
        <v>21</v>
      </c>
      <c r="K35" s="8"/>
      <c r="L35" s="8" t="s">
        <v>20</v>
      </c>
      <c r="Q35" s="1" t="s">
        <v>94</v>
      </c>
      <c r="V35" s="1" t="s">
        <v>95</v>
      </c>
    </row>
    <row r="36" spans="2:27" ht="15.75" customHeight="1" x14ac:dyDescent="0.15">
      <c r="E36" s="1" t="s">
        <v>112</v>
      </c>
      <c r="F36" s="1" t="s">
        <v>91</v>
      </c>
      <c r="G36" s="1" t="s">
        <v>3</v>
      </c>
      <c r="H36" s="1" t="s">
        <v>4</v>
      </c>
      <c r="I36" s="1" t="s">
        <v>5</v>
      </c>
      <c r="K36" s="8" t="s">
        <v>112</v>
      </c>
      <c r="L36" s="8" t="s">
        <v>3</v>
      </c>
      <c r="M36" s="1" t="s">
        <v>4</v>
      </c>
      <c r="N36" s="1" t="s">
        <v>5</v>
      </c>
      <c r="P36" s="1" t="s">
        <v>112</v>
      </c>
      <c r="Q36" s="1" t="s">
        <v>3</v>
      </c>
      <c r="R36" s="1" t="s">
        <v>4</v>
      </c>
      <c r="S36" s="1" t="s">
        <v>5</v>
      </c>
      <c r="U36" s="1" t="s">
        <v>112</v>
      </c>
      <c r="V36" s="1" t="s">
        <v>3</v>
      </c>
      <c r="W36" s="1" t="s">
        <v>4</v>
      </c>
      <c r="X36" s="1" t="s">
        <v>5</v>
      </c>
    </row>
    <row r="37" spans="2:27" ht="15.75" customHeight="1" x14ac:dyDescent="0.15">
      <c r="E37" s="1" t="s">
        <v>97</v>
      </c>
      <c r="F37" s="11">
        <f t="shared" ref="F37:F40" si="13">E29</f>
        <v>4494686</v>
      </c>
      <c r="G37" s="1">
        <f t="shared" ref="G37:G40" si="14">H29</f>
        <v>2</v>
      </c>
      <c r="H37" s="1">
        <f t="shared" ref="H37:H40" si="15">N29</f>
        <v>3</v>
      </c>
      <c r="I37" s="1">
        <f t="shared" ref="I37:I40" si="16">U29</f>
        <v>3</v>
      </c>
      <c r="K37" s="8" t="s">
        <v>97</v>
      </c>
      <c r="L37" s="32">
        <f t="shared" ref="L37:L40" si="17">G29</f>
        <v>147</v>
      </c>
      <c r="M37" s="1">
        <f t="shared" ref="M37:M40" si="18">M29</f>
        <v>225</v>
      </c>
      <c r="N37" s="1">
        <f t="shared" ref="N37:N40" si="19">T29</f>
        <v>248</v>
      </c>
      <c r="P37" s="1" t="s">
        <v>97</v>
      </c>
      <c r="Q37" s="11">
        <f t="shared" ref="Q37:Q40" si="20">I29</f>
        <v>174</v>
      </c>
      <c r="R37" s="1">
        <f t="shared" ref="R37:R40" si="21">O29</f>
        <v>67</v>
      </c>
      <c r="S37" s="1">
        <f t="shared" ref="S37:S40" si="22">V29</f>
        <v>68</v>
      </c>
      <c r="U37" s="1" t="s">
        <v>97</v>
      </c>
      <c r="V37" s="11" t="str">
        <f t="shared" ref="V37:V40" si="23">J29</f>
        <v>yes</v>
      </c>
      <c r="W37" s="1">
        <f t="shared" ref="W37:W40" si="24">P29</f>
        <v>0</v>
      </c>
      <c r="X37" s="1">
        <f t="shared" ref="X37:X40" si="25">W29</f>
        <v>0</v>
      </c>
    </row>
    <row r="38" spans="2:27" ht="15.75" customHeight="1" x14ac:dyDescent="0.15">
      <c r="E38" s="1" t="s">
        <v>105</v>
      </c>
      <c r="F38" s="11">
        <f t="shared" si="13"/>
        <v>5061405</v>
      </c>
      <c r="G38" s="1">
        <f t="shared" si="14"/>
        <v>3</v>
      </c>
      <c r="H38" s="1">
        <f t="shared" si="15"/>
        <v>5</v>
      </c>
      <c r="I38" s="1">
        <f t="shared" si="16"/>
        <v>3</v>
      </c>
      <c r="K38" s="8" t="s">
        <v>105</v>
      </c>
      <c r="L38" s="32">
        <f t="shared" si="17"/>
        <v>103</v>
      </c>
      <c r="M38" s="1">
        <f t="shared" si="18"/>
        <v>233</v>
      </c>
      <c r="N38" s="1">
        <f t="shared" si="19"/>
        <v>233</v>
      </c>
      <c r="P38" s="1" t="s">
        <v>105</v>
      </c>
      <c r="Q38" s="11">
        <f t="shared" si="20"/>
        <v>55</v>
      </c>
      <c r="R38" s="1">
        <f t="shared" si="21"/>
        <v>46</v>
      </c>
      <c r="S38" s="1">
        <f t="shared" si="22"/>
        <v>43</v>
      </c>
      <c r="U38" s="1" t="s">
        <v>105</v>
      </c>
      <c r="V38" s="11" t="str">
        <f t="shared" si="23"/>
        <v>yes</v>
      </c>
      <c r="W38" s="1">
        <f t="shared" si="24"/>
        <v>0</v>
      </c>
      <c r="X38" s="1">
        <f t="shared" si="25"/>
        <v>0</v>
      </c>
    </row>
    <row r="39" spans="2:27" ht="15.75" customHeight="1" x14ac:dyDescent="0.15">
      <c r="E39" s="1" t="s">
        <v>107</v>
      </c>
      <c r="F39" s="11">
        <f t="shared" si="13"/>
        <v>5069652</v>
      </c>
      <c r="G39" s="1">
        <f t="shared" si="14"/>
        <v>0</v>
      </c>
      <c r="H39" s="1" t="str">
        <f t="shared" si="15"/>
        <v/>
      </c>
      <c r="I39" s="1" t="str">
        <f t="shared" si="16"/>
        <v/>
      </c>
      <c r="K39" s="8" t="s">
        <v>107</v>
      </c>
      <c r="L39" s="32">
        <f t="shared" si="17"/>
        <v>0</v>
      </c>
      <c r="M39" s="1" t="str">
        <f t="shared" si="18"/>
        <v/>
      </c>
      <c r="N39" s="1" t="str">
        <f t="shared" si="19"/>
        <v/>
      </c>
      <c r="P39" s="1" t="s">
        <v>107</v>
      </c>
      <c r="Q39" s="11">
        <f t="shared" si="20"/>
        <v>0</v>
      </c>
      <c r="R39" s="1" t="str">
        <f t="shared" si="21"/>
        <v/>
      </c>
      <c r="S39" s="1" t="str">
        <f t="shared" si="22"/>
        <v/>
      </c>
      <c r="U39" s="1" t="s">
        <v>107</v>
      </c>
      <c r="V39" s="11" t="str">
        <f t="shared" si="23"/>
        <v>yes</v>
      </c>
      <c r="W39" s="1">
        <f t="shared" si="24"/>
        <v>0</v>
      </c>
      <c r="X39" s="1">
        <f t="shared" si="25"/>
        <v>0</v>
      </c>
    </row>
    <row r="40" spans="2:27" ht="15.75" customHeight="1" x14ac:dyDescent="0.15">
      <c r="E40" s="1" t="s">
        <v>109</v>
      </c>
      <c r="F40" s="11">
        <f t="shared" si="13"/>
        <v>8158135</v>
      </c>
      <c r="G40" s="1">
        <f t="shared" si="14"/>
        <v>13</v>
      </c>
      <c r="H40" s="1">
        <f t="shared" si="15"/>
        <v>15</v>
      </c>
      <c r="I40" s="1">
        <f t="shared" si="16"/>
        <v>13</v>
      </c>
      <c r="K40" s="8" t="s">
        <v>109</v>
      </c>
      <c r="L40" s="32">
        <f t="shared" si="17"/>
        <v>1080</v>
      </c>
      <c r="M40" s="1">
        <f t="shared" si="18"/>
        <v>843</v>
      </c>
      <c r="N40" s="1">
        <f t="shared" si="19"/>
        <v>843</v>
      </c>
      <c r="P40" s="1" t="s">
        <v>109</v>
      </c>
      <c r="Q40" s="11">
        <f t="shared" si="20"/>
        <v>733</v>
      </c>
      <c r="R40" s="1">
        <f t="shared" si="21"/>
        <v>161</v>
      </c>
      <c r="S40" s="1">
        <f t="shared" si="22"/>
        <v>155</v>
      </c>
      <c r="U40" s="1" t="s">
        <v>109</v>
      </c>
      <c r="V40" s="11" t="str">
        <f t="shared" si="23"/>
        <v>yes</v>
      </c>
      <c r="W40" s="1">
        <f t="shared" si="24"/>
        <v>0</v>
      </c>
      <c r="X40" s="1">
        <f t="shared" si="25"/>
        <v>0</v>
      </c>
    </row>
    <row r="41" spans="2:27" ht="15.75" customHeight="1" x14ac:dyDescent="0.15">
      <c r="K41" s="8"/>
      <c r="L41" s="8"/>
    </row>
    <row r="42" spans="2:27" ht="15.75" customHeight="1" x14ac:dyDescent="0.15">
      <c r="K42" s="8"/>
      <c r="L42" s="8"/>
    </row>
    <row r="43" spans="2:27" ht="15.75" customHeight="1" x14ac:dyDescent="0.15">
      <c r="K43" s="8"/>
      <c r="L43" s="8"/>
    </row>
    <row r="44" spans="2:27" ht="15.75" customHeight="1" x14ac:dyDescent="0.15">
      <c r="F44" s="1" t="s">
        <v>123</v>
      </c>
      <c r="K44" s="8"/>
      <c r="L44" s="8"/>
      <c r="N44" s="1" t="s">
        <v>123</v>
      </c>
      <c r="V44" s="1" t="s">
        <v>123</v>
      </c>
    </row>
    <row r="45" spans="2:27" ht="15.75" customHeight="1" x14ac:dyDescent="0.15">
      <c r="B45" s="8" t="s">
        <v>124</v>
      </c>
      <c r="C45" s="8"/>
      <c r="E45" s="8"/>
      <c r="F45" s="11" t="s">
        <v>125</v>
      </c>
      <c r="G45" s="1" t="s">
        <v>119</v>
      </c>
      <c r="K45" s="8"/>
      <c r="L45" s="8"/>
      <c r="N45" s="11" t="s">
        <v>125</v>
      </c>
      <c r="O45" s="1" t="s">
        <v>120</v>
      </c>
      <c r="V45" s="11" t="s">
        <v>125</v>
      </c>
      <c r="W45" s="1" t="s">
        <v>89</v>
      </c>
    </row>
    <row r="46" spans="2:27" ht="15.75" customHeight="1" x14ac:dyDescent="0.15">
      <c r="E46" s="8"/>
      <c r="F46" s="1" t="s">
        <v>92</v>
      </c>
      <c r="G46" s="1" t="s">
        <v>93</v>
      </c>
      <c r="H46" s="1" t="s">
        <v>94</v>
      </c>
      <c r="I46" s="1" t="s">
        <v>126</v>
      </c>
      <c r="J46" s="1" t="s">
        <v>127</v>
      </c>
      <c r="K46" s="8" t="s">
        <v>95</v>
      </c>
      <c r="L46" s="8"/>
      <c r="N46" s="1" t="s">
        <v>92</v>
      </c>
      <c r="O46" s="1" t="s">
        <v>93</v>
      </c>
      <c r="P46" s="1" t="s">
        <v>94</v>
      </c>
      <c r="Q46" s="1" t="s">
        <v>126</v>
      </c>
      <c r="R46" s="1" t="s">
        <v>127</v>
      </c>
      <c r="S46" s="1" t="s">
        <v>95</v>
      </c>
      <c r="V46" s="1" t="s">
        <v>92</v>
      </c>
      <c r="W46" s="1" t="s">
        <v>93</v>
      </c>
      <c r="X46" s="1" t="s">
        <v>94</v>
      </c>
      <c r="Y46" s="1" t="s">
        <v>126</v>
      </c>
      <c r="Z46" s="1" t="s">
        <v>127</v>
      </c>
      <c r="AA46" s="1" t="s">
        <v>95</v>
      </c>
    </row>
    <row r="47" spans="2:27" ht="15.75" customHeight="1" x14ac:dyDescent="0.15">
      <c r="B47" s="7" t="s">
        <v>128</v>
      </c>
      <c r="C47" s="7"/>
      <c r="D47" s="7" t="s">
        <v>129</v>
      </c>
      <c r="E47" s="8" t="s">
        <v>130</v>
      </c>
      <c r="F47" s="8" t="s">
        <v>42</v>
      </c>
      <c r="G47" s="8" t="s">
        <v>42</v>
      </c>
      <c r="H47" s="8" t="s">
        <v>42</v>
      </c>
      <c r="I47" s="10" t="e">
        <f t="shared" ref="I47:I61" si="26">F47/3600</f>
        <v>#VALUE!</v>
      </c>
      <c r="J47" s="6" t="e">
        <f t="shared" ref="J47:J61" si="27">F47/86400</f>
        <v>#VALUE!</v>
      </c>
      <c r="K47" s="8"/>
      <c r="L47" s="8"/>
      <c r="N47" s="1" t="s">
        <v>42</v>
      </c>
      <c r="O47" s="1" t="s">
        <v>42</v>
      </c>
      <c r="P47" s="1" t="s">
        <v>42</v>
      </c>
      <c r="Q47" s="10" t="e">
        <f t="shared" ref="Q47:Q61" si="28">N47/3600</f>
        <v>#VALUE!</v>
      </c>
      <c r="R47" s="6" t="e">
        <f t="shared" ref="R47:R61" si="29">N47/86400</f>
        <v>#VALUE!</v>
      </c>
      <c r="V47" s="1" t="s">
        <v>42</v>
      </c>
      <c r="W47" s="1" t="s">
        <v>42</v>
      </c>
      <c r="X47" s="1" t="s">
        <v>42</v>
      </c>
      <c r="Y47" s="10" t="e">
        <f t="shared" ref="Y47:Y61" si="30">V47/3600</f>
        <v>#VALUE!</v>
      </c>
      <c r="Z47" s="6" t="e">
        <f t="shared" ref="Z47:Z61" si="31">V47/86400</f>
        <v>#VALUE!</v>
      </c>
    </row>
    <row r="48" spans="2:27" ht="15.75" customHeight="1" x14ac:dyDescent="0.15">
      <c r="B48" s="7" t="s">
        <v>131</v>
      </c>
      <c r="C48" s="7"/>
      <c r="D48" s="7" t="s">
        <v>129</v>
      </c>
      <c r="E48" s="8"/>
      <c r="F48" s="8">
        <v>814</v>
      </c>
      <c r="G48" s="8">
        <v>1</v>
      </c>
      <c r="H48" s="8">
        <v>111</v>
      </c>
      <c r="I48" s="10">
        <f t="shared" si="26"/>
        <v>0.22611111111111112</v>
      </c>
      <c r="J48" s="6">
        <f t="shared" si="27"/>
        <v>9.4212962962962957E-3</v>
      </c>
      <c r="K48" s="8"/>
      <c r="L48" s="8"/>
      <c r="N48" s="1">
        <v>1381</v>
      </c>
      <c r="O48" s="1">
        <v>2</v>
      </c>
      <c r="P48" s="1">
        <v>105</v>
      </c>
      <c r="Q48" s="10">
        <f t="shared" si="28"/>
        <v>0.38361111111111112</v>
      </c>
      <c r="R48" s="6">
        <f t="shared" si="29"/>
        <v>1.5983796296296298E-2</v>
      </c>
      <c r="V48" s="1">
        <v>1075</v>
      </c>
      <c r="W48" s="1">
        <v>1</v>
      </c>
      <c r="X48" s="1">
        <v>65</v>
      </c>
      <c r="Y48" s="10">
        <f t="shared" si="30"/>
        <v>0.2986111111111111</v>
      </c>
      <c r="Z48" s="6">
        <f t="shared" si="31"/>
        <v>1.2442129629629629E-2</v>
      </c>
    </row>
    <row r="49" spans="2:26" ht="15.75" customHeight="1" x14ac:dyDescent="0.15">
      <c r="B49" s="7" t="s">
        <v>132</v>
      </c>
      <c r="C49" s="7"/>
      <c r="D49" s="7" t="s">
        <v>133</v>
      </c>
      <c r="E49" s="8" t="s">
        <v>134</v>
      </c>
      <c r="F49" s="8" t="s">
        <v>42</v>
      </c>
      <c r="G49" s="8" t="s">
        <v>42</v>
      </c>
      <c r="H49" s="8" t="s">
        <v>42</v>
      </c>
      <c r="I49" s="10" t="e">
        <f t="shared" si="26"/>
        <v>#VALUE!</v>
      </c>
      <c r="J49" s="6" t="e">
        <f t="shared" si="27"/>
        <v>#VALUE!</v>
      </c>
      <c r="K49" s="8"/>
      <c r="L49" s="8"/>
      <c r="N49" s="1">
        <v>296104</v>
      </c>
      <c r="O49" s="1">
        <v>10254</v>
      </c>
      <c r="P49" s="1">
        <v>116472</v>
      </c>
      <c r="Q49" s="10">
        <f t="shared" si="28"/>
        <v>82.251111111111115</v>
      </c>
      <c r="R49" s="6">
        <f t="shared" si="29"/>
        <v>3.4271296296296296</v>
      </c>
      <c r="V49" s="1">
        <v>372023</v>
      </c>
      <c r="W49" s="1">
        <v>6805</v>
      </c>
      <c r="X49" s="1">
        <v>132970</v>
      </c>
      <c r="Y49" s="10">
        <f t="shared" si="30"/>
        <v>103.33972222222222</v>
      </c>
      <c r="Z49" s="6">
        <f t="shared" si="31"/>
        <v>4.3058217592592589</v>
      </c>
    </row>
    <row r="50" spans="2:26" ht="15.75" customHeight="1" x14ac:dyDescent="0.15">
      <c r="B50" s="7" t="s">
        <v>135</v>
      </c>
      <c r="C50" s="7"/>
      <c r="D50" s="7" t="s">
        <v>133</v>
      </c>
      <c r="E50" s="8"/>
      <c r="F50" s="8">
        <v>11962</v>
      </c>
      <c r="G50" s="8">
        <v>2785</v>
      </c>
      <c r="H50" s="8">
        <v>17415</v>
      </c>
      <c r="I50" s="10">
        <f t="shared" si="26"/>
        <v>3.3227777777777776</v>
      </c>
      <c r="J50" s="6">
        <f t="shared" si="27"/>
        <v>0.13844907407407409</v>
      </c>
      <c r="K50" s="8"/>
      <c r="L50" s="8"/>
      <c r="N50" s="1">
        <v>17996</v>
      </c>
      <c r="O50" s="1">
        <v>2785</v>
      </c>
      <c r="P50" s="1">
        <v>7804</v>
      </c>
      <c r="Q50" s="10">
        <f t="shared" si="28"/>
        <v>4.9988888888888887</v>
      </c>
      <c r="R50" s="6">
        <f t="shared" si="29"/>
        <v>0.20828703703703705</v>
      </c>
      <c r="V50" s="1">
        <v>12625</v>
      </c>
      <c r="W50" s="1">
        <v>2785</v>
      </c>
      <c r="X50" s="1">
        <v>5072</v>
      </c>
      <c r="Y50" s="10">
        <f t="shared" si="30"/>
        <v>3.5069444444444446</v>
      </c>
      <c r="Z50" s="6">
        <f t="shared" si="31"/>
        <v>0.14612268518518517</v>
      </c>
    </row>
    <row r="51" spans="2:26" ht="15.75" customHeight="1" x14ac:dyDescent="0.15">
      <c r="B51" s="7" t="s">
        <v>97</v>
      </c>
      <c r="C51" s="7"/>
      <c r="D51" s="7" t="s">
        <v>133</v>
      </c>
      <c r="E51" s="8"/>
      <c r="F51" s="8">
        <v>163</v>
      </c>
      <c r="G51" s="8">
        <v>2</v>
      </c>
      <c r="H51" s="8">
        <v>174</v>
      </c>
      <c r="I51" s="10">
        <f t="shared" si="26"/>
        <v>4.5277777777777778E-2</v>
      </c>
      <c r="J51" s="6">
        <f t="shared" si="27"/>
        <v>1.8865740740740742E-3</v>
      </c>
      <c r="K51" s="8"/>
      <c r="L51" s="8"/>
      <c r="N51" s="1">
        <v>145</v>
      </c>
      <c r="O51" s="1">
        <v>3</v>
      </c>
      <c r="P51" s="1">
        <v>67</v>
      </c>
      <c r="Q51" s="10">
        <f t="shared" si="28"/>
        <v>4.027777777777778E-2</v>
      </c>
      <c r="R51" s="6">
        <f t="shared" si="29"/>
        <v>1.6782407407407408E-3</v>
      </c>
      <c r="V51" s="1">
        <v>172</v>
      </c>
      <c r="W51" s="1">
        <v>3</v>
      </c>
      <c r="X51" s="1">
        <v>68</v>
      </c>
      <c r="Y51" s="10">
        <f t="shared" si="30"/>
        <v>4.777777777777778E-2</v>
      </c>
      <c r="Z51" s="6">
        <f t="shared" si="31"/>
        <v>1.9907407407407408E-3</v>
      </c>
    </row>
    <row r="52" spans="2:26" ht="15.75" customHeight="1" x14ac:dyDescent="0.15">
      <c r="B52" s="7" t="s">
        <v>136</v>
      </c>
      <c r="C52" s="7"/>
      <c r="D52" s="7" t="s">
        <v>129</v>
      </c>
      <c r="E52" s="8"/>
      <c r="F52" s="8">
        <v>1202</v>
      </c>
      <c r="G52" s="8">
        <v>7</v>
      </c>
      <c r="H52" s="8">
        <v>416</v>
      </c>
      <c r="I52" s="10">
        <f t="shared" si="26"/>
        <v>0.3338888888888889</v>
      </c>
      <c r="J52" s="6">
        <f t="shared" si="27"/>
        <v>1.3912037037037037E-2</v>
      </c>
      <c r="K52" s="8"/>
      <c r="L52" s="8"/>
      <c r="N52" s="1">
        <v>898</v>
      </c>
      <c r="O52" s="1">
        <v>12</v>
      </c>
      <c r="P52" s="1">
        <v>116</v>
      </c>
      <c r="Q52" s="10">
        <f t="shared" si="28"/>
        <v>0.24944444444444444</v>
      </c>
      <c r="R52" s="6">
        <f t="shared" si="29"/>
        <v>1.0393518518518519E-2</v>
      </c>
      <c r="V52" s="1">
        <v>1291</v>
      </c>
      <c r="W52" s="1">
        <v>10</v>
      </c>
      <c r="X52" s="1">
        <v>106</v>
      </c>
      <c r="Y52" s="10">
        <f t="shared" si="30"/>
        <v>0.3586111111111111</v>
      </c>
      <c r="Z52" s="6">
        <f t="shared" si="31"/>
        <v>1.494212962962963E-2</v>
      </c>
    </row>
    <row r="53" spans="2:26" ht="15.75" customHeight="1" x14ac:dyDescent="0.15">
      <c r="B53" s="7" t="s">
        <v>102</v>
      </c>
      <c r="C53" s="7"/>
      <c r="D53" s="7" t="s">
        <v>133</v>
      </c>
      <c r="E53" s="8"/>
      <c r="F53" s="8">
        <v>13</v>
      </c>
      <c r="G53" s="8">
        <v>8</v>
      </c>
      <c r="H53" s="8">
        <v>1448</v>
      </c>
      <c r="I53" s="10">
        <f t="shared" si="26"/>
        <v>3.6111111111111109E-3</v>
      </c>
      <c r="J53" s="6">
        <f t="shared" si="27"/>
        <v>1.5046296296296297E-4</v>
      </c>
      <c r="K53" s="8"/>
      <c r="L53" s="8"/>
      <c r="N53" s="1">
        <v>574</v>
      </c>
      <c r="O53" s="1">
        <v>11</v>
      </c>
      <c r="P53" s="1">
        <v>501</v>
      </c>
      <c r="Q53" s="10">
        <f t="shared" si="28"/>
        <v>0.15944444444444444</v>
      </c>
      <c r="R53" s="6">
        <f t="shared" si="29"/>
        <v>6.6435185185185182E-3</v>
      </c>
      <c r="V53" s="1">
        <v>475</v>
      </c>
      <c r="W53" s="1">
        <v>8</v>
      </c>
      <c r="X53" s="1">
        <v>354</v>
      </c>
      <c r="Y53" s="10">
        <f t="shared" si="30"/>
        <v>0.13194444444444445</v>
      </c>
      <c r="Z53" s="6">
        <f t="shared" si="31"/>
        <v>5.4976851851851853E-3</v>
      </c>
    </row>
    <row r="54" spans="2:26" ht="15.75" customHeight="1" x14ac:dyDescent="0.15">
      <c r="B54" s="7" t="s">
        <v>105</v>
      </c>
      <c r="C54" s="7"/>
      <c r="D54" s="7" t="s">
        <v>133</v>
      </c>
      <c r="E54" s="8"/>
      <c r="F54" s="8">
        <v>113</v>
      </c>
      <c r="G54" s="8">
        <v>3</v>
      </c>
      <c r="H54" s="8">
        <v>55</v>
      </c>
      <c r="I54" s="10">
        <f t="shared" si="26"/>
        <v>3.138888888888889E-2</v>
      </c>
      <c r="J54" s="6">
        <f t="shared" si="27"/>
        <v>1.3078703703703703E-3</v>
      </c>
      <c r="K54" s="8"/>
      <c r="L54" s="8"/>
      <c r="N54" s="1">
        <v>176</v>
      </c>
      <c r="O54" s="1">
        <v>5</v>
      </c>
      <c r="P54" s="1">
        <v>46</v>
      </c>
      <c r="Q54" s="10">
        <f t="shared" si="28"/>
        <v>4.8888888888888891E-2</v>
      </c>
      <c r="R54" s="6">
        <f t="shared" si="29"/>
        <v>2.0370370370370369E-3</v>
      </c>
      <c r="V54" s="1">
        <v>184</v>
      </c>
      <c r="W54" s="1">
        <v>3</v>
      </c>
      <c r="X54" s="1">
        <v>43</v>
      </c>
      <c r="Y54" s="10">
        <f t="shared" si="30"/>
        <v>5.1111111111111114E-2</v>
      </c>
      <c r="Z54" s="6">
        <f t="shared" si="31"/>
        <v>2.1296296296296298E-3</v>
      </c>
    </row>
    <row r="55" spans="2:26" ht="15.75" customHeight="1" x14ac:dyDescent="0.15">
      <c r="B55" s="7" t="s">
        <v>137</v>
      </c>
      <c r="C55" s="7"/>
      <c r="D55" s="7" t="s">
        <v>129</v>
      </c>
      <c r="E55" s="8"/>
      <c r="F55" s="8">
        <v>728</v>
      </c>
      <c r="G55" s="8">
        <v>5</v>
      </c>
      <c r="H55" s="8">
        <v>94</v>
      </c>
      <c r="I55" s="10">
        <f t="shared" si="26"/>
        <v>0.20222222222222222</v>
      </c>
      <c r="J55" s="6">
        <f t="shared" si="27"/>
        <v>8.4259259259259253E-3</v>
      </c>
      <c r="K55" s="8"/>
      <c r="L55" s="8"/>
      <c r="N55" s="1">
        <v>700</v>
      </c>
      <c r="O55" s="1">
        <v>3</v>
      </c>
      <c r="P55" s="1">
        <v>58</v>
      </c>
      <c r="Q55" s="10">
        <f t="shared" si="28"/>
        <v>0.19444444444444445</v>
      </c>
      <c r="R55" s="6">
        <f t="shared" si="29"/>
        <v>8.1018518518518514E-3</v>
      </c>
      <c r="V55" s="1">
        <v>64179</v>
      </c>
      <c r="W55" s="1">
        <v>2551</v>
      </c>
      <c r="X55" s="1">
        <v>7976</v>
      </c>
      <c r="Y55" s="10">
        <f t="shared" si="30"/>
        <v>17.827500000000001</v>
      </c>
      <c r="Z55" s="6">
        <f t="shared" si="31"/>
        <v>0.74281249999999999</v>
      </c>
    </row>
    <row r="56" spans="2:26" ht="14" x14ac:dyDescent="0.15">
      <c r="B56" s="7" t="s">
        <v>138</v>
      </c>
      <c r="C56" s="7"/>
      <c r="D56" s="7" t="s">
        <v>133</v>
      </c>
      <c r="E56" s="8" t="s">
        <v>134</v>
      </c>
      <c r="F56" s="8" t="s">
        <v>42</v>
      </c>
      <c r="G56" s="8" t="s">
        <v>42</v>
      </c>
      <c r="H56" s="8" t="s">
        <v>42</v>
      </c>
      <c r="I56" s="10" t="e">
        <f t="shared" si="26"/>
        <v>#VALUE!</v>
      </c>
      <c r="J56" s="6" t="e">
        <f t="shared" si="27"/>
        <v>#VALUE!</v>
      </c>
      <c r="K56" s="8"/>
      <c r="L56" s="8"/>
      <c r="N56" s="1">
        <v>134580</v>
      </c>
      <c r="O56" s="1">
        <v>30872</v>
      </c>
      <c r="P56" s="1">
        <v>98226</v>
      </c>
      <c r="Q56" s="10">
        <f t="shared" si="28"/>
        <v>37.383333333333333</v>
      </c>
      <c r="R56" s="6">
        <f t="shared" si="29"/>
        <v>1.5576388888888888</v>
      </c>
      <c r="V56" s="1">
        <v>105792</v>
      </c>
      <c r="W56" s="1">
        <v>34474</v>
      </c>
      <c r="X56" s="1">
        <v>71499</v>
      </c>
      <c r="Y56" s="10">
        <f t="shared" si="30"/>
        <v>29.386666666666667</v>
      </c>
      <c r="Z56" s="6">
        <f t="shared" si="31"/>
        <v>1.2244444444444444</v>
      </c>
    </row>
    <row r="57" spans="2:26" ht="13" x14ac:dyDescent="0.15">
      <c r="B57" s="7" t="s">
        <v>107</v>
      </c>
      <c r="C57" s="7"/>
      <c r="D57" s="7" t="s">
        <v>133</v>
      </c>
      <c r="E57" s="8"/>
      <c r="F57" s="8">
        <v>553</v>
      </c>
      <c r="G57" s="8">
        <v>7</v>
      </c>
      <c r="H57" s="8">
        <v>549</v>
      </c>
      <c r="I57" s="10">
        <f t="shared" si="26"/>
        <v>0.15361111111111111</v>
      </c>
      <c r="J57" s="6">
        <f t="shared" si="27"/>
        <v>6.4004629629629628E-3</v>
      </c>
      <c r="K57" s="8"/>
      <c r="L57" s="8"/>
      <c r="N57" s="1">
        <v>474</v>
      </c>
      <c r="O57" s="1">
        <v>8</v>
      </c>
      <c r="P57" s="1">
        <v>122</v>
      </c>
      <c r="Q57" s="10">
        <f t="shared" si="28"/>
        <v>0.13166666666666665</v>
      </c>
      <c r="R57" s="6">
        <f t="shared" si="29"/>
        <v>5.4861111111111109E-3</v>
      </c>
      <c r="V57" s="1">
        <v>519</v>
      </c>
      <c r="W57" s="1">
        <v>7</v>
      </c>
      <c r="X57" s="1">
        <v>105</v>
      </c>
      <c r="Y57" s="10">
        <f t="shared" si="30"/>
        <v>0.14416666666666667</v>
      </c>
      <c r="Z57" s="6">
        <f t="shared" si="31"/>
        <v>6.0069444444444441E-3</v>
      </c>
    </row>
    <row r="58" spans="2:26" ht="13" x14ac:dyDescent="0.15">
      <c r="B58" s="7" t="s">
        <v>139</v>
      </c>
      <c r="C58" s="7"/>
      <c r="D58" s="7" t="s">
        <v>129</v>
      </c>
      <c r="E58" s="8"/>
      <c r="F58" s="8">
        <v>487</v>
      </c>
      <c r="G58" s="8">
        <v>1</v>
      </c>
      <c r="H58" s="8">
        <v>130</v>
      </c>
      <c r="I58" s="10">
        <f t="shared" si="26"/>
        <v>0.13527777777777777</v>
      </c>
      <c r="J58" s="6">
        <f t="shared" si="27"/>
        <v>5.6365740740740742E-3</v>
      </c>
      <c r="K58" s="8"/>
      <c r="L58" s="8"/>
      <c r="N58" s="1" t="s">
        <v>42</v>
      </c>
      <c r="O58" s="1" t="s">
        <v>42</v>
      </c>
      <c r="P58" s="1" t="s">
        <v>42</v>
      </c>
      <c r="Q58" s="10" t="e">
        <f t="shared" si="28"/>
        <v>#VALUE!</v>
      </c>
      <c r="R58" s="6" t="e">
        <f t="shared" si="29"/>
        <v>#VALUE!</v>
      </c>
      <c r="V58" s="1" t="s">
        <v>42</v>
      </c>
      <c r="W58" s="1" t="s">
        <v>42</v>
      </c>
      <c r="X58" s="1" t="s">
        <v>42</v>
      </c>
      <c r="Y58" s="10" t="e">
        <f t="shared" si="30"/>
        <v>#VALUE!</v>
      </c>
      <c r="Z58" s="6" t="e">
        <f t="shared" si="31"/>
        <v>#VALUE!</v>
      </c>
    </row>
    <row r="59" spans="2:26" ht="13" x14ac:dyDescent="0.15">
      <c r="B59" s="7" t="s">
        <v>140</v>
      </c>
      <c r="C59" s="7"/>
      <c r="D59" s="7" t="s">
        <v>129</v>
      </c>
      <c r="E59" s="8"/>
      <c r="F59" s="8">
        <v>666</v>
      </c>
      <c r="G59" s="8">
        <v>66</v>
      </c>
      <c r="H59" s="8">
        <v>563</v>
      </c>
      <c r="I59" s="10">
        <f t="shared" si="26"/>
        <v>0.185</v>
      </c>
      <c r="J59" s="6">
        <f t="shared" si="27"/>
        <v>7.7083333333333335E-3</v>
      </c>
      <c r="K59" s="8"/>
      <c r="L59" s="8"/>
      <c r="N59" s="1">
        <v>797</v>
      </c>
      <c r="O59" s="1">
        <v>66</v>
      </c>
      <c r="P59" s="1">
        <v>220</v>
      </c>
      <c r="Q59" s="10">
        <f t="shared" si="28"/>
        <v>0.22138888888888889</v>
      </c>
      <c r="R59" s="6">
        <f t="shared" si="29"/>
        <v>9.2245370370370363E-3</v>
      </c>
      <c r="V59" s="1">
        <v>804</v>
      </c>
      <c r="W59" s="1">
        <v>66</v>
      </c>
      <c r="X59" s="1">
        <v>154</v>
      </c>
      <c r="Y59" s="10">
        <f t="shared" si="30"/>
        <v>0.22333333333333333</v>
      </c>
      <c r="Z59" s="6">
        <f t="shared" si="31"/>
        <v>9.3055555555555548E-3</v>
      </c>
    </row>
    <row r="60" spans="2:26" ht="13" x14ac:dyDescent="0.15">
      <c r="B60" s="7" t="s">
        <v>141</v>
      </c>
      <c r="C60" s="7"/>
      <c r="D60" s="7" t="s">
        <v>129</v>
      </c>
      <c r="E60" s="8"/>
      <c r="F60" s="8">
        <v>14463</v>
      </c>
      <c r="G60" s="8">
        <v>12291</v>
      </c>
      <c r="H60" s="8">
        <v>71327</v>
      </c>
      <c r="I60" s="10">
        <f t="shared" si="26"/>
        <v>4.0175000000000001</v>
      </c>
      <c r="J60" s="6">
        <f t="shared" si="27"/>
        <v>0.16739583333333333</v>
      </c>
      <c r="K60" s="8"/>
      <c r="L60" s="8"/>
      <c r="N60" s="1">
        <v>65378</v>
      </c>
      <c r="O60" s="1">
        <v>12313</v>
      </c>
      <c r="P60" s="1">
        <v>34346</v>
      </c>
      <c r="Q60" s="10">
        <f t="shared" si="28"/>
        <v>18.160555555555554</v>
      </c>
      <c r="R60" s="6">
        <f t="shared" si="29"/>
        <v>0.75668981481481479</v>
      </c>
      <c r="V60" s="1">
        <v>49414</v>
      </c>
      <c r="W60" s="1">
        <v>12297</v>
      </c>
      <c r="X60" s="1">
        <v>22356</v>
      </c>
      <c r="Y60" s="10">
        <f t="shared" si="30"/>
        <v>13.726111111111111</v>
      </c>
      <c r="Z60" s="6">
        <f t="shared" si="31"/>
        <v>0.57192129629629629</v>
      </c>
    </row>
    <row r="61" spans="2:26" ht="13" x14ac:dyDescent="0.15">
      <c r="B61" s="7" t="s">
        <v>142</v>
      </c>
      <c r="C61" s="7"/>
      <c r="D61" s="7" t="s">
        <v>133</v>
      </c>
      <c r="E61" s="8"/>
      <c r="F61" s="8">
        <v>980</v>
      </c>
      <c r="G61" s="8">
        <v>14</v>
      </c>
      <c r="H61" s="8">
        <v>912</v>
      </c>
      <c r="I61" s="10">
        <f t="shared" si="26"/>
        <v>0.2722222222222222</v>
      </c>
      <c r="J61" s="6">
        <f t="shared" si="27"/>
        <v>1.1342592592592593E-2</v>
      </c>
      <c r="K61" s="8"/>
      <c r="L61" s="8"/>
      <c r="N61" s="1">
        <v>532</v>
      </c>
      <c r="O61" s="1">
        <v>16</v>
      </c>
      <c r="P61" s="1">
        <v>206</v>
      </c>
      <c r="Q61" s="10">
        <f t="shared" si="28"/>
        <v>0.14777777777777779</v>
      </c>
      <c r="R61" s="6">
        <f t="shared" si="29"/>
        <v>6.1574074074074074E-3</v>
      </c>
      <c r="V61" s="1">
        <v>529</v>
      </c>
      <c r="W61" s="1">
        <v>14</v>
      </c>
      <c r="X61" s="1">
        <v>176</v>
      </c>
      <c r="Y61" s="10">
        <f t="shared" si="30"/>
        <v>0.14694444444444443</v>
      </c>
      <c r="Z61" s="6">
        <f t="shared" si="31"/>
        <v>6.122685185185185E-3</v>
      </c>
    </row>
    <row r="62" spans="2:26" ht="13" x14ac:dyDescent="0.15">
      <c r="E62" s="8"/>
      <c r="K62" s="8"/>
      <c r="L62" s="8"/>
    </row>
    <row r="63" spans="2:26" ht="13" x14ac:dyDescent="0.15">
      <c r="E63" s="8"/>
      <c r="K63" s="8"/>
      <c r="L63" s="8"/>
    </row>
    <row r="64" spans="2:26" ht="13" x14ac:dyDescent="0.15">
      <c r="E64" s="8"/>
      <c r="K64" s="8"/>
      <c r="L64" s="8"/>
    </row>
    <row r="65" spans="2:54" ht="13" x14ac:dyDescent="0.15">
      <c r="F65" s="1" t="s">
        <v>143</v>
      </c>
      <c r="K65" s="8"/>
      <c r="L65" s="8"/>
      <c r="N65" s="1" t="s">
        <v>143</v>
      </c>
      <c r="V65" s="1" t="s">
        <v>143</v>
      </c>
      <c r="AD65" s="1" t="s">
        <v>144</v>
      </c>
      <c r="AE65" s="1" t="s">
        <v>145</v>
      </c>
      <c r="AL65" s="1" t="s">
        <v>144</v>
      </c>
      <c r="AT65" s="1" t="s">
        <v>144</v>
      </c>
    </row>
    <row r="66" spans="2:54" ht="42" x14ac:dyDescent="0.15">
      <c r="B66" s="8" t="s">
        <v>146</v>
      </c>
      <c r="C66" s="8"/>
      <c r="E66" s="8"/>
      <c r="F66" s="11" t="s">
        <v>147</v>
      </c>
      <c r="G66" s="1" t="s">
        <v>119</v>
      </c>
      <c r="K66" s="8"/>
      <c r="L66" s="8"/>
      <c r="N66" s="11" t="s">
        <v>147</v>
      </c>
      <c r="O66" s="1" t="s">
        <v>120</v>
      </c>
      <c r="V66" s="11" t="s">
        <v>147</v>
      </c>
      <c r="W66" s="1" t="s">
        <v>89</v>
      </c>
      <c r="AD66" s="11" t="s">
        <v>148</v>
      </c>
      <c r="AE66" s="1" t="s">
        <v>149</v>
      </c>
      <c r="AL66" s="11" t="s">
        <v>148</v>
      </c>
      <c r="AM66" s="1" t="s">
        <v>150</v>
      </c>
      <c r="AT66" s="11" t="s">
        <v>148</v>
      </c>
      <c r="AU66" s="1" t="s">
        <v>151</v>
      </c>
    </row>
    <row r="67" spans="2:54" ht="14" x14ac:dyDescent="0.15">
      <c r="E67" s="8"/>
      <c r="F67" s="1" t="s">
        <v>92</v>
      </c>
      <c r="G67" s="1" t="s">
        <v>93</v>
      </c>
      <c r="H67" s="1" t="s">
        <v>94</v>
      </c>
      <c r="I67" s="1" t="s">
        <v>126</v>
      </c>
      <c r="J67" s="1" t="s">
        <v>127</v>
      </c>
      <c r="K67" s="8" t="s">
        <v>95</v>
      </c>
      <c r="L67" s="8"/>
      <c r="N67" s="1" t="s">
        <v>92</v>
      </c>
      <c r="O67" s="1" t="s">
        <v>93</v>
      </c>
      <c r="P67" s="1" t="s">
        <v>94</v>
      </c>
      <c r="Q67" s="1" t="s">
        <v>126</v>
      </c>
      <c r="R67" s="1" t="s">
        <v>127</v>
      </c>
      <c r="S67" s="1" t="s">
        <v>95</v>
      </c>
      <c r="V67" s="1" t="s">
        <v>92</v>
      </c>
      <c r="W67" s="1" t="s">
        <v>93</v>
      </c>
      <c r="X67" s="1" t="s">
        <v>94</v>
      </c>
      <c r="Y67" s="1" t="s">
        <v>126</v>
      </c>
      <c r="Z67" s="1" t="s">
        <v>127</v>
      </c>
      <c r="AA67" s="1" t="s">
        <v>95</v>
      </c>
      <c r="AD67" s="1" t="s">
        <v>92</v>
      </c>
      <c r="AE67" s="1" t="s">
        <v>93</v>
      </c>
      <c r="AF67" s="1" t="s">
        <v>94</v>
      </c>
      <c r="AG67" s="1" t="s">
        <v>126</v>
      </c>
      <c r="AH67" s="1" t="s">
        <v>127</v>
      </c>
      <c r="AI67" s="1" t="s">
        <v>95</v>
      </c>
      <c r="AL67" s="1" t="s">
        <v>92</v>
      </c>
      <c r="AM67" s="1" t="s">
        <v>93</v>
      </c>
      <c r="AN67" s="1" t="s">
        <v>94</v>
      </c>
      <c r="AO67" s="1" t="s">
        <v>126</v>
      </c>
      <c r="AP67" s="1" t="s">
        <v>127</v>
      </c>
      <c r="AQ67" s="1" t="s">
        <v>95</v>
      </c>
      <c r="AT67" s="1" t="s">
        <v>92</v>
      </c>
      <c r="AU67" s="1" t="s">
        <v>93</v>
      </c>
      <c r="AV67" s="1" t="s">
        <v>94</v>
      </c>
      <c r="AW67" s="1" t="s">
        <v>126</v>
      </c>
      <c r="AX67" s="1" t="s">
        <v>127</v>
      </c>
      <c r="AY67" s="1" t="s">
        <v>95</v>
      </c>
      <c r="AZ67" s="1"/>
      <c r="BA67" s="1"/>
      <c r="BB67" s="1"/>
    </row>
    <row r="68" spans="2:54" ht="13" x14ac:dyDescent="0.15">
      <c r="B68" s="7" t="s">
        <v>128</v>
      </c>
      <c r="C68" s="7"/>
      <c r="D68" s="7" t="s">
        <v>129</v>
      </c>
      <c r="E68" s="8"/>
      <c r="F68" s="8">
        <v>86400</v>
      </c>
      <c r="G68" s="8">
        <v>181617</v>
      </c>
      <c r="H68" s="8">
        <v>1007</v>
      </c>
      <c r="I68" s="10">
        <f t="shared" ref="I68:I82" si="32">F68/3600</f>
        <v>24</v>
      </c>
      <c r="J68" s="6">
        <f t="shared" ref="J68:J82" si="33">F68/86400</f>
        <v>1</v>
      </c>
      <c r="K68" s="8"/>
      <c r="L68" s="8"/>
      <c r="M68" s="8"/>
      <c r="N68" s="8">
        <v>86400</v>
      </c>
      <c r="O68" s="8">
        <v>179418</v>
      </c>
      <c r="P68" s="8">
        <v>367</v>
      </c>
      <c r="Q68" s="10">
        <f t="shared" ref="Q68:Q82" si="34">N68/3600</f>
        <v>24</v>
      </c>
      <c r="R68" s="6">
        <f t="shared" ref="R68:R82" si="35">N68/86400</f>
        <v>1</v>
      </c>
      <c r="U68" s="8"/>
      <c r="V68" s="8">
        <v>86400</v>
      </c>
      <c r="W68" s="8">
        <v>183399</v>
      </c>
      <c r="X68" s="8">
        <v>369</v>
      </c>
      <c r="Y68" s="10">
        <f t="shared" ref="Y68:Y82" si="36">V68/3600</f>
        <v>24</v>
      </c>
      <c r="Z68" s="6">
        <f t="shared" ref="Z68:Z82" si="37">V68/86400</f>
        <v>1</v>
      </c>
      <c r="AD68" s="1">
        <v>86400</v>
      </c>
      <c r="AE68" s="1">
        <v>179375</v>
      </c>
      <c r="AF68" s="1">
        <v>1091</v>
      </c>
      <c r="AG68" s="10">
        <f t="shared" ref="AG68:AG82" si="38">AD68/3600</f>
        <v>24</v>
      </c>
      <c r="AH68" s="6">
        <f t="shared" ref="AH68:AH82" si="39">AD68/86400</f>
        <v>1</v>
      </c>
      <c r="AL68" s="1">
        <v>86400</v>
      </c>
      <c r="AM68" s="1">
        <v>177207</v>
      </c>
      <c r="AN68" s="1">
        <v>373</v>
      </c>
      <c r="AO68" s="10">
        <f t="shared" ref="AO68:AO82" si="40">AL68/3600</f>
        <v>24</v>
      </c>
      <c r="AP68" s="6">
        <f t="shared" ref="AP68:AP82" si="41">AL68/86400</f>
        <v>1</v>
      </c>
      <c r="AT68" s="1">
        <v>86400</v>
      </c>
      <c r="AU68" s="1">
        <v>179849</v>
      </c>
      <c r="AV68" s="1">
        <v>388</v>
      </c>
      <c r="AW68" s="10">
        <f t="shared" ref="AW68:AW82" si="42">AT68/3600</f>
        <v>24</v>
      </c>
      <c r="AX68" s="6">
        <f t="shared" ref="AX68:AX82" si="43">AT68/86400</f>
        <v>1</v>
      </c>
    </row>
    <row r="69" spans="2:54" ht="13" x14ac:dyDescent="0.15">
      <c r="B69" s="7" t="s">
        <v>131</v>
      </c>
      <c r="C69" s="7"/>
      <c r="D69" s="7" t="s">
        <v>129</v>
      </c>
      <c r="E69" s="8"/>
      <c r="F69" s="8">
        <v>8105</v>
      </c>
      <c r="G69" s="8">
        <v>1</v>
      </c>
      <c r="H69" s="8">
        <v>111</v>
      </c>
      <c r="I69" s="10">
        <f t="shared" si="32"/>
        <v>2.2513888888888891</v>
      </c>
      <c r="J69" s="6">
        <f t="shared" si="33"/>
        <v>9.3807870370370375E-2</v>
      </c>
      <c r="K69" s="8"/>
      <c r="L69" s="8"/>
      <c r="N69" s="1">
        <v>11627</v>
      </c>
      <c r="O69" s="1">
        <v>2</v>
      </c>
      <c r="P69" s="1">
        <v>105</v>
      </c>
      <c r="Q69" s="10">
        <f t="shared" si="34"/>
        <v>3.2297222222222222</v>
      </c>
      <c r="R69" s="6">
        <f t="shared" si="35"/>
        <v>0.13457175925925927</v>
      </c>
      <c r="V69" s="1">
        <v>9183</v>
      </c>
      <c r="W69" s="1">
        <v>1</v>
      </c>
      <c r="X69" s="1">
        <v>65</v>
      </c>
      <c r="Y69" s="10">
        <f t="shared" si="36"/>
        <v>2.5508333333333333</v>
      </c>
      <c r="Z69" s="6">
        <f t="shared" si="37"/>
        <v>0.10628472222222222</v>
      </c>
      <c r="AD69" s="1">
        <v>8104</v>
      </c>
      <c r="AE69" s="1">
        <v>1</v>
      </c>
      <c r="AF69" s="1">
        <v>111</v>
      </c>
      <c r="AG69" s="10">
        <f t="shared" si="38"/>
        <v>2.2511111111111113</v>
      </c>
      <c r="AH69" s="6">
        <f t="shared" si="39"/>
        <v>9.3796296296296294E-2</v>
      </c>
      <c r="AL69" s="1">
        <v>11627</v>
      </c>
      <c r="AM69" s="1">
        <v>2</v>
      </c>
      <c r="AN69" s="1">
        <v>105</v>
      </c>
      <c r="AO69" s="10">
        <f t="shared" si="40"/>
        <v>3.2297222222222222</v>
      </c>
      <c r="AP69" s="6">
        <f t="shared" si="41"/>
        <v>0.13457175925925927</v>
      </c>
      <c r="AT69" s="1">
        <v>9172</v>
      </c>
      <c r="AU69" s="1">
        <v>1</v>
      </c>
      <c r="AV69" s="1">
        <v>65</v>
      </c>
      <c r="AW69" s="10">
        <f t="shared" si="42"/>
        <v>2.5477777777777777</v>
      </c>
      <c r="AX69" s="6">
        <f t="shared" si="43"/>
        <v>0.10615740740740741</v>
      </c>
    </row>
    <row r="70" spans="2:54" ht="13" x14ac:dyDescent="0.15">
      <c r="B70" s="7" t="s">
        <v>132</v>
      </c>
      <c r="C70" s="7"/>
      <c r="D70" s="7" t="s">
        <v>133</v>
      </c>
      <c r="E70" s="8"/>
      <c r="F70" s="8">
        <v>86400</v>
      </c>
      <c r="G70" s="8">
        <v>8712758</v>
      </c>
      <c r="H70" s="8">
        <v>64205</v>
      </c>
      <c r="I70" s="10">
        <f t="shared" si="32"/>
        <v>24</v>
      </c>
      <c r="J70" s="6">
        <f t="shared" si="33"/>
        <v>1</v>
      </c>
      <c r="K70" s="8"/>
      <c r="L70" s="8"/>
      <c r="N70" s="1">
        <v>86400</v>
      </c>
      <c r="O70" s="1">
        <v>890817</v>
      </c>
      <c r="P70" s="1">
        <v>24684</v>
      </c>
      <c r="Q70" s="10">
        <f t="shared" si="34"/>
        <v>24</v>
      </c>
      <c r="R70" s="6">
        <f t="shared" si="35"/>
        <v>1</v>
      </c>
      <c r="V70" s="1">
        <v>86400</v>
      </c>
      <c r="W70" s="1">
        <v>1012455</v>
      </c>
      <c r="X70" s="1">
        <v>20625</v>
      </c>
      <c r="Y70" s="10">
        <f t="shared" si="36"/>
        <v>24</v>
      </c>
      <c r="Z70" s="6">
        <f t="shared" si="37"/>
        <v>1</v>
      </c>
      <c r="AD70" s="1">
        <v>86400</v>
      </c>
      <c r="AE70" s="1">
        <v>8717574</v>
      </c>
      <c r="AF70" s="1">
        <v>61138</v>
      </c>
      <c r="AG70" s="10">
        <f t="shared" si="38"/>
        <v>24</v>
      </c>
      <c r="AH70" s="6">
        <f t="shared" si="39"/>
        <v>1</v>
      </c>
      <c r="AL70" s="1">
        <v>86400</v>
      </c>
      <c r="AM70" s="1">
        <v>905891</v>
      </c>
      <c r="AN70" s="1">
        <v>23763</v>
      </c>
      <c r="AO70" s="10">
        <f t="shared" si="40"/>
        <v>24</v>
      </c>
      <c r="AP70" s="6">
        <f t="shared" si="41"/>
        <v>1</v>
      </c>
      <c r="AT70" s="1">
        <v>86400</v>
      </c>
      <c r="AU70" s="1">
        <v>1015587</v>
      </c>
      <c r="AV70" s="1">
        <v>19971</v>
      </c>
      <c r="AW70" s="10">
        <f t="shared" si="42"/>
        <v>24</v>
      </c>
      <c r="AX70" s="6">
        <f t="shared" si="43"/>
        <v>1</v>
      </c>
    </row>
    <row r="71" spans="2:54" ht="13" x14ac:dyDescent="0.15">
      <c r="B71" s="7" t="s">
        <v>135</v>
      </c>
      <c r="C71" s="7"/>
      <c r="D71" s="7" t="s">
        <v>133</v>
      </c>
      <c r="E71" s="8"/>
      <c r="F71" s="8">
        <v>11713</v>
      </c>
      <c r="G71" s="8">
        <v>2785</v>
      </c>
      <c r="H71" s="8">
        <v>17415</v>
      </c>
      <c r="I71" s="10">
        <f t="shared" si="32"/>
        <v>3.2536111111111112</v>
      </c>
      <c r="J71" s="6">
        <f t="shared" si="33"/>
        <v>0.13556712962962963</v>
      </c>
      <c r="K71" s="8"/>
      <c r="L71" s="8"/>
      <c r="N71" s="1">
        <v>16783</v>
      </c>
      <c r="O71" s="1">
        <v>2785</v>
      </c>
      <c r="P71" s="1">
        <v>7804</v>
      </c>
      <c r="Q71" s="10">
        <f t="shared" si="34"/>
        <v>4.661944444444444</v>
      </c>
      <c r="R71" s="6">
        <f t="shared" si="35"/>
        <v>0.19424768518518518</v>
      </c>
      <c r="V71" s="1">
        <v>12275</v>
      </c>
      <c r="W71" s="1">
        <v>2785</v>
      </c>
      <c r="X71" s="1">
        <v>5072</v>
      </c>
      <c r="Y71" s="10">
        <f t="shared" si="36"/>
        <v>3.4097222222222223</v>
      </c>
      <c r="Z71" s="6">
        <f t="shared" si="37"/>
        <v>0.14207175925925927</v>
      </c>
      <c r="AD71" s="1">
        <v>11111</v>
      </c>
      <c r="AE71" s="1">
        <v>2785</v>
      </c>
      <c r="AF71" s="1">
        <v>17415</v>
      </c>
      <c r="AG71" s="10">
        <f t="shared" si="38"/>
        <v>3.0863888888888891</v>
      </c>
      <c r="AH71" s="6">
        <f t="shared" si="39"/>
        <v>0.12859953703703703</v>
      </c>
      <c r="AL71" s="1">
        <v>16347</v>
      </c>
      <c r="AM71" s="1">
        <v>2785</v>
      </c>
      <c r="AN71" s="1">
        <v>7804</v>
      </c>
      <c r="AO71" s="10">
        <f t="shared" si="40"/>
        <v>4.5408333333333335</v>
      </c>
      <c r="AP71" s="6">
        <f t="shared" si="41"/>
        <v>0.18920138888888888</v>
      </c>
      <c r="AT71" s="1">
        <v>12169</v>
      </c>
      <c r="AU71" s="1">
        <v>2785</v>
      </c>
      <c r="AV71" s="1">
        <v>5072</v>
      </c>
      <c r="AW71" s="10">
        <f t="shared" si="42"/>
        <v>3.3802777777777777</v>
      </c>
      <c r="AX71" s="6">
        <f t="shared" si="43"/>
        <v>0.1408449074074074</v>
      </c>
    </row>
    <row r="72" spans="2:54" ht="13" x14ac:dyDescent="0.15">
      <c r="B72" s="7" t="s">
        <v>97</v>
      </c>
      <c r="C72" s="7"/>
      <c r="D72" s="7" t="s">
        <v>133</v>
      </c>
      <c r="E72" s="8"/>
      <c r="F72" s="8">
        <v>160</v>
      </c>
      <c r="G72" s="8">
        <v>2</v>
      </c>
      <c r="H72" s="8">
        <v>174</v>
      </c>
      <c r="I72" s="10">
        <f t="shared" si="32"/>
        <v>4.4444444444444446E-2</v>
      </c>
      <c r="J72" s="6">
        <f t="shared" si="33"/>
        <v>1.8518518518518519E-3</v>
      </c>
      <c r="K72" s="8"/>
      <c r="L72" s="8"/>
      <c r="N72" s="1">
        <v>141</v>
      </c>
      <c r="O72" s="1">
        <v>3</v>
      </c>
      <c r="P72" s="1">
        <v>67</v>
      </c>
      <c r="Q72" s="10">
        <f t="shared" si="34"/>
        <v>3.9166666666666669E-2</v>
      </c>
      <c r="R72" s="6">
        <f t="shared" si="35"/>
        <v>1.6319444444444445E-3</v>
      </c>
      <c r="V72" s="1">
        <v>168</v>
      </c>
      <c r="W72" s="1">
        <v>3</v>
      </c>
      <c r="X72" s="1">
        <v>68</v>
      </c>
      <c r="Y72" s="10">
        <f t="shared" si="36"/>
        <v>4.6666666666666669E-2</v>
      </c>
      <c r="Z72" s="6">
        <f t="shared" si="37"/>
        <v>1.9444444444444444E-3</v>
      </c>
      <c r="AD72" s="1">
        <v>154</v>
      </c>
      <c r="AE72" s="1">
        <v>2</v>
      </c>
      <c r="AF72" s="1">
        <v>174</v>
      </c>
      <c r="AG72" s="10">
        <f t="shared" si="38"/>
        <v>4.2777777777777776E-2</v>
      </c>
      <c r="AH72" s="6">
        <f t="shared" si="39"/>
        <v>1.7824074074074075E-3</v>
      </c>
      <c r="AL72" s="1">
        <v>140</v>
      </c>
      <c r="AM72" s="1">
        <v>3</v>
      </c>
      <c r="AN72" s="1">
        <v>67</v>
      </c>
      <c r="AO72" s="10">
        <f t="shared" si="40"/>
        <v>3.888888888888889E-2</v>
      </c>
      <c r="AP72" s="6">
        <f t="shared" si="41"/>
        <v>1.6203703703703703E-3</v>
      </c>
      <c r="AT72" s="1">
        <v>163</v>
      </c>
      <c r="AU72" s="1">
        <v>3</v>
      </c>
      <c r="AV72" s="1">
        <v>68</v>
      </c>
      <c r="AW72" s="10">
        <f t="shared" si="42"/>
        <v>4.5277777777777778E-2</v>
      </c>
      <c r="AX72" s="6">
        <f t="shared" si="43"/>
        <v>1.8865740740740742E-3</v>
      </c>
    </row>
    <row r="73" spans="2:54" ht="13" x14ac:dyDescent="0.15">
      <c r="B73" s="7" t="s">
        <v>136</v>
      </c>
      <c r="C73" s="7"/>
      <c r="D73" s="7" t="s">
        <v>129</v>
      </c>
      <c r="E73" s="8"/>
      <c r="F73" s="8">
        <v>12003</v>
      </c>
      <c r="G73" s="8">
        <v>7</v>
      </c>
      <c r="H73" s="8">
        <v>416</v>
      </c>
      <c r="I73" s="10">
        <f t="shared" si="32"/>
        <v>3.3341666666666665</v>
      </c>
      <c r="J73" s="6">
        <f t="shared" si="33"/>
        <v>0.13892361111111112</v>
      </c>
      <c r="K73" s="8"/>
      <c r="L73" s="8"/>
      <c r="N73" s="1">
        <v>8729</v>
      </c>
      <c r="O73" s="1">
        <v>12</v>
      </c>
      <c r="P73" s="1">
        <v>116</v>
      </c>
      <c r="Q73" s="10">
        <f t="shared" si="34"/>
        <v>2.424722222222222</v>
      </c>
      <c r="R73" s="6">
        <f t="shared" si="35"/>
        <v>0.10103009259259259</v>
      </c>
      <c r="V73" s="1">
        <v>12629</v>
      </c>
      <c r="W73" s="1">
        <v>10</v>
      </c>
      <c r="X73" s="1">
        <v>106</v>
      </c>
      <c r="Y73" s="10">
        <f t="shared" si="36"/>
        <v>3.5080555555555555</v>
      </c>
      <c r="Z73" s="6">
        <f t="shared" si="37"/>
        <v>0.14616898148148147</v>
      </c>
      <c r="AD73" s="1">
        <v>12002</v>
      </c>
      <c r="AE73" s="1">
        <v>7</v>
      </c>
      <c r="AF73" s="1">
        <v>416</v>
      </c>
      <c r="AG73" s="10">
        <f t="shared" si="38"/>
        <v>3.3338888888888887</v>
      </c>
      <c r="AH73" s="6">
        <f t="shared" si="39"/>
        <v>0.13891203703703703</v>
      </c>
      <c r="AL73" s="1">
        <v>8726</v>
      </c>
      <c r="AM73" s="1">
        <v>12</v>
      </c>
      <c r="AN73" s="1">
        <v>116</v>
      </c>
      <c r="AO73" s="10">
        <f t="shared" si="40"/>
        <v>2.423888888888889</v>
      </c>
      <c r="AP73" s="6">
        <f t="shared" si="41"/>
        <v>0.10099537037037037</v>
      </c>
      <c r="AT73" s="1">
        <v>12628</v>
      </c>
      <c r="AU73" s="1">
        <v>10</v>
      </c>
      <c r="AV73" s="1">
        <v>106</v>
      </c>
      <c r="AW73" s="10">
        <f t="shared" si="42"/>
        <v>3.5077777777777777</v>
      </c>
      <c r="AX73" s="6">
        <f t="shared" si="43"/>
        <v>0.1461574074074074</v>
      </c>
    </row>
    <row r="74" spans="2:54" ht="13" x14ac:dyDescent="0.15">
      <c r="B74" s="7" t="s">
        <v>102</v>
      </c>
      <c r="C74" s="7"/>
      <c r="D74" s="7" t="s">
        <v>133</v>
      </c>
      <c r="E74" s="8"/>
      <c r="F74" s="8">
        <v>13</v>
      </c>
      <c r="G74" s="8">
        <v>8</v>
      </c>
      <c r="H74" s="8">
        <v>1448</v>
      </c>
      <c r="I74" s="10">
        <f t="shared" si="32"/>
        <v>3.6111111111111109E-3</v>
      </c>
      <c r="J74" s="6">
        <f t="shared" si="33"/>
        <v>1.5046296296296297E-4</v>
      </c>
      <c r="K74" s="8"/>
      <c r="L74" s="8"/>
      <c r="N74" s="1">
        <v>569</v>
      </c>
      <c r="O74" s="1">
        <v>11</v>
      </c>
      <c r="P74" s="1">
        <v>501</v>
      </c>
      <c r="Q74" s="10">
        <f t="shared" si="34"/>
        <v>0.15805555555555556</v>
      </c>
      <c r="R74" s="6">
        <f t="shared" si="35"/>
        <v>6.5856481481481478E-3</v>
      </c>
      <c r="V74" s="1">
        <v>473</v>
      </c>
      <c r="W74" s="1">
        <v>8</v>
      </c>
      <c r="X74" s="1">
        <v>354</v>
      </c>
      <c r="Y74" s="10">
        <f t="shared" si="36"/>
        <v>0.13138888888888889</v>
      </c>
      <c r="Z74" s="6">
        <f t="shared" si="37"/>
        <v>5.4745370370370373E-3</v>
      </c>
      <c r="AD74" s="1">
        <v>20</v>
      </c>
      <c r="AE74" s="1">
        <v>8</v>
      </c>
      <c r="AF74" s="1">
        <v>1448</v>
      </c>
      <c r="AG74" s="10">
        <f t="shared" si="38"/>
        <v>5.5555555555555558E-3</v>
      </c>
      <c r="AH74" s="6">
        <f t="shared" si="39"/>
        <v>2.3148148148148149E-4</v>
      </c>
      <c r="AL74" s="1">
        <v>567</v>
      </c>
      <c r="AM74" s="1">
        <v>11</v>
      </c>
      <c r="AN74" s="1">
        <v>501</v>
      </c>
      <c r="AO74" s="10">
        <f t="shared" si="40"/>
        <v>0.1575</v>
      </c>
      <c r="AP74" s="6">
        <f t="shared" si="41"/>
        <v>6.5624999999999998E-3</v>
      </c>
      <c r="AT74" s="1">
        <v>479</v>
      </c>
      <c r="AU74" s="1">
        <v>8</v>
      </c>
      <c r="AV74" s="1">
        <v>354</v>
      </c>
      <c r="AW74" s="10">
        <f t="shared" si="42"/>
        <v>0.13305555555555557</v>
      </c>
      <c r="AX74" s="6">
        <f t="shared" si="43"/>
        <v>5.5439814814814813E-3</v>
      </c>
    </row>
    <row r="75" spans="2:54" ht="13" x14ac:dyDescent="0.15">
      <c r="B75" s="7" t="s">
        <v>105</v>
      </c>
      <c r="C75" s="7"/>
      <c r="D75" s="7" t="s">
        <v>133</v>
      </c>
      <c r="E75" s="8"/>
      <c r="F75" s="8">
        <v>112</v>
      </c>
      <c r="G75" s="8">
        <v>3</v>
      </c>
      <c r="H75" s="8">
        <v>55</v>
      </c>
      <c r="I75" s="10">
        <f t="shared" si="32"/>
        <v>3.111111111111111E-2</v>
      </c>
      <c r="J75" s="6">
        <f t="shared" si="33"/>
        <v>1.2962962962962963E-3</v>
      </c>
      <c r="K75" s="8"/>
      <c r="L75" s="8"/>
      <c r="N75" s="1">
        <v>172</v>
      </c>
      <c r="O75" s="1">
        <v>5</v>
      </c>
      <c r="P75" s="1">
        <v>46</v>
      </c>
      <c r="Q75" s="10">
        <f t="shared" si="34"/>
        <v>4.777777777777778E-2</v>
      </c>
      <c r="R75" s="6">
        <f t="shared" si="35"/>
        <v>1.9907407407407408E-3</v>
      </c>
      <c r="V75" s="1">
        <v>181</v>
      </c>
      <c r="W75" s="1">
        <v>3</v>
      </c>
      <c r="X75" s="1">
        <v>43</v>
      </c>
      <c r="Y75" s="10">
        <f t="shared" si="36"/>
        <v>5.0277777777777775E-2</v>
      </c>
      <c r="Z75" s="6">
        <f t="shared" si="37"/>
        <v>2.0949074074074073E-3</v>
      </c>
      <c r="AD75" s="1">
        <v>108</v>
      </c>
      <c r="AE75" s="1">
        <v>3</v>
      </c>
      <c r="AF75" s="1">
        <v>55</v>
      </c>
      <c r="AG75" s="10">
        <f t="shared" si="38"/>
        <v>0.03</v>
      </c>
      <c r="AH75" s="6">
        <f t="shared" si="39"/>
        <v>1.25E-3</v>
      </c>
      <c r="AL75" s="1">
        <v>167</v>
      </c>
      <c r="AM75" s="1">
        <v>5</v>
      </c>
      <c r="AN75" s="1">
        <v>46</v>
      </c>
      <c r="AO75" s="10">
        <f t="shared" si="40"/>
        <v>4.6388888888888889E-2</v>
      </c>
      <c r="AP75" s="6">
        <f t="shared" si="41"/>
        <v>1.9328703703703704E-3</v>
      </c>
      <c r="AT75" s="1">
        <v>174</v>
      </c>
      <c r="AU75" s="1">
        <v>3</v>
      </c>
      <c r="AV75" s="1">
        <v>43</v>
      </c>
      <c r="AW75" s="10">
        <f t="shared" si="42"/>
        <v>4.8333333333333332E-2</v>
      </c>
      <c r="AX75" s="6">
        <f t="shared" si="43"/>
        <v>2.0138888888888888E-3</v>
      </c>
    </row>
    <row r="76" spans="2:54" ht="13" x14ac:dyDescent="0.15">
      <c r="B76" s="7" t="s">
        <v>137</v>
      </c>
      <c r="C76" s="7"/>
      <c r="D76" s="7" t="s">
        <v>129</v>
      </c>
      <c r="E76" s="8"/>
      <c r="F76" s="8">
        <v>7244</v>
      </c>
      <c r="G76" s="8">
        <v>5</v>
      </c>
      <c r="H76" s="8">
        <v>94</v>
      </c>
      <c r="I76" s="10">
        <f t="shared" si="32"/>
        <v>2.0122222222222224</v>
      </c>
      <c r="J76" s="6">
        <f t="shared" si="33"/>
        <v>8.3842592592592594E-2</v>
      </c>
      <c r="K76" s="8"/>
      <c r="L76" s="8"/>
      <c r="N76" s="1">
        <v>6126</v>
      </c>
      <c r="O76" s="1">
        <v>3</v>
      </c>
      <c r="P76" s="1">
        <v>58</v>
      </c>
      <c r="Q76" s="10">
        <f t="shared" si="34"/>
        <v>1.7016666666666667</v>
      </c>
      <c r="R76" s="6">
        <f t="shared" si="35"/>
        <v>7.0902777777777773E-2</v>
      </c>
      <c r="V76" s="1">
        <v>86400</v>
      </c>
      <c r="W76" s="1">
        <v>4023</v>
      </c>
      <c r="X76" s="1">
        <v>5268</v>
      </c>
      <c r="Y76" s="10">
        <f t="shared" si="36"/>
        <v>24</v>
      </c>
      <c r="Z76" s="6">
        <f t="shared" si="37"/>
        <v>1</v>
      </c>
      <c r="AD76" s="1">
        <v>7240</v>
      </c>
      <c r="AE76" s="1">
        <v>5</v>
      </c>
      <c r="AF76" s="1">
        <v>94</v>
      </c>
      <c r="AG76" s="10">
        <f t="shared" si="38"/>
        <v>2.0111111111111111</v>
      </c>
      <c r="AH76" s="6">
        <f t="shared" si="39"/>
        <v>8.3796296296296299E-2</v>
      </c>
      <c r="AL76" s="1">
        <v>6119</v>
      </c>
      <c r="AM76" s="1">
        <v>3</v>
      </c>
      <c r="AN76" s="1">
        <v>58</v>
      </c>
      <c r="AO76" s="10">
        <f t="shared" si="40"/>
        <v>1.6997222222222221</v>
      </c>
      <c r="AP76" s="6">
        <f t="shared" si="41"/>
        <v>7.0821759259259265E-2</v>
      </c>
      <c r="AT76" s="1">
        <v>86400</v>
      </c>
      <c r="AU76" s="1">
        <v>4024</v>
      </c>
      <c r="AV76" s="1">
        <v>5142</v>
      </c>
      <c r="AW76" s="10">
        <f t="shared" si="42"/>
        <v>24</v>
      </c>
      <c r="AX76" s="6">
        <f t="shared" si="43"/>
        <v>1</v>
      </c>
    </row>
    <row r="77" spans="2:54" ht="13" x14ac:dyDescent="0.15">
      <c r="B77" s="7" t="s">
        <v>138</v>
      </c>
      <c r="C77" s="7"/>
      <c r="D77" s="7" t="s">
        <v>133</v>
      </c>
      <c r="E77" s="8"/>
      <c r="F77" s="8">
        <v>86400</v>
      </c>
      <c r="G77" s="8">
        <v>279611</v>
      </c>
      <c r="H77" s="8">
        <v>116823</v>
      </c>
      <c r="I77" s="10">
        <f t="shared" si="32"/>
        <v>24</v>
      </c>
      <c r="J77" s="6">
        <f t="shared" si="33"/>
        <v>1</v>
      </c>
      <c r="K77" s="8"/>
      <c r="L77" s="8"/>
      <c r="N77" s="1">
        <v>86400</v>
      </c>
      <c r="O77" s="1">
        <v>31449</v>
      </c>
      <c r="P77" s="1">
        <v>66379</v>
      </c>
      <c r="Q77" s="10">
        <f t="shared" si="34"/>
        <v>24</v>
      </c>
      <c r="R77" s="6">
        <f t="shared" si="35"/>
        <v>1</v>
      </c>
      <c r="V77" s="1">
        <v>86400</v>
      </c>
      <c r="W77" s="1">
        <v>34849</v>
      </c>
      <c r="X77" s="1">
        <v>61143</v>
      </c>
      <c r="Y77" s="10">
        <f t="shared" si="36"/>
        <v>24</v>
      </c>
      <c r="Z77" s="6">
        <f t="shared" si="37"/>
        <v>1</v>
      </c>
      <c r="AD77" s="1">
        <v>86400</v>
      </c>
      <c r="AE77" s="1">
        <v>282908</v>
      </c>
      <c r="AF77" s="1">
        <v>111633</v>
      </c>
      <c r="AG77" s="10">
        <f t="shared" si="38"/>
        <v>24</v>
      </c>
      <c r="AH77" s="6">
        <f t="shared" si="39"/>
        <v>1</v>
      </c>
      <c r="AL77" s="1">
        <v>86400</v>
      </c>
      <c r="AM77" s="1">
        <v>31467</v>
      </c>
      <c r="AN77" s="1">
        <v>62319</v>
      </c>
      <c r="AO77" s="10">
        <f t="shared" si="40"/>
        <v>24</v>
      </c>
      <c r="AP77" s="6">
        <f t="shared" si="41"/>
        <v>1</v>
      </c>
      <c r="AT77" s="1">
        <v>86400</v>
      </c>
      <c r="AU77" s="1">
        <v>34994</v>
      </c>
      <c r="AV77" s="1">
        <v>57179</v>
      </c>
      <c r="AW77" s="10">
        <f t="shared" si="42"/>
        <v>24</v>
      </c>
      <c r="AX77" s="6">
        <f t="shared" si="43"/>
        <v>1</v>
      </c>
    </row>
    <row r="78" spans="2:54" ht="13" x14ac:dyDescent="0.15">
      <c r="B78" s="7" t="s">
        <v>107</v>
      </c>
      <c r="C78" s="7"/>
      <c r="D78" s="7" t="s">
        <v>133</v>
      </c>
      <c r="E78" s="8"/>
      <c r="F78" s="8">
        <v>564</v>
      </c>
      <c r="G78" s="8">
        <v>7</v>
      </c>
      <c r="H78" s="8">
        <v>549</v>
      </c>
      <c r="I78" s="10">
        <f t="shared" si="32"/>
        <v>0.15666666666666668</v>
      </c>
      <c r="J78" s="6">
        <f t="shared" si="33"/>
        <v>6.5277777777777782E-3</v>
      </c>
      <c r="K78" s="8"/>
      <c r="L78" s="8"/>
      <c r="N78" s="1">
        <v>469</v>
      </c>
      <c r="O78" s="1">
        <v>8</v>
      </c>
      <c r="P78" s="1">
        <v>122</v>
      </c>
      <c r="Q78" s="10">
        <f t="shared" si="34"/>
        <v>0.13027777777777777</v>
      </c>
      <c r="R78" s="6">
        <f t="shared" si="35"/>
        <v>5.4282407407407404E-3</v>
      </c>
      <c r="V78" s="1">
        <v>513</v>
      </c>
      <c r="W78" s="1">
        <v>7</v>
      </c>
      <c r="X78" s="1">
        <v>105</v>
      </c>
      <c r="Y78" s="10">
        <f t="shared" si="36"/>
        <v>0.14249999999999999</v>
      </c>
      <c r="Z78" s="6">
        <f t="shared" si="37"/>
        <v>5.9375000000000001E-3</v>
      </c>
      <c r="AD78" s="1">
        <v>548</v>
      </c>
      <c r="AE78" s="1">
        <v>7</v>
      </c>
      <c r="AF78" s="1">
        <v>549</v>
      </c>
      <c r="AG78" s="10">
        <f t="shared" si="38"/>
        <v>0.15222222222222223</v>
      </c>
      <c r="AH78" s="6">
        <f t="shared" si="39"/>
        <v>6.3425925925925924E-3</v>
      </c>
      <c r="AL78" s="1">
        <v>457</v>
      </c>
      <c r="AM78" s="1">
        <v>8</v>
      </c>
      <c r="AN78" s="1">
        <v>122</v>
      </c>
      <c r="AO78" s="10">
        <f t="shared" si="40"/>
        <v>0.12694444444444444</v>
      </c>
      <c r="AP78" s="6">
        <f t="shared" si="41"/>
        <v>5.2893518518518515E-3</v>
      </c>
      <c r="AT78" s="1">
        <v>505</v>
      </c>
      <c r="AU78" s="1">
        <v>7</v>
      </c>
      <c r="AV78" s="1">
        <v>105</v>
      </c>
      <c r="AW78" s="10">
        <f t="shared" si="42"/>
        <v>0.14027777777777778</v>
      </c>
      <c r="AX78" s="6">
        <f t="shared" si="43"/>
        <v>5.8449074074074072E-3</v>
      </c>
    </row>
    <row r="79" spans="2:54" ht="13" x14ac:dyDescent="0.15">
      <c r="B79" s="7" t="s">
        <v>139</v>
      </c>
      <c r="C79" s="7"/>
      <c r="D79" s="7" t="s">
        <v>129</v>
      </c>
      <c r="E79" s="8"/>
      <c r="F79" s="8">
        <v>4807</v>
      </c>
      <c r="G79" s="8">
        <v>1</v>
      </c>
      <c r="H79" s="8">
        <v>130</v>
      </c>
      <c r="I79" s="10">
        <f t="shared" si="32"/>
        <v>1.3352777777777778</v>
      </c>
      <c r="J79" s="6">
        <f t="shared" si="33"/>
        <v>5.5636574074074074E-2</v>
      </c>
      <c r="K79" s="8"/>
      <c r="L79" s="8"/>
      <c r="N79" s="1">
        <v>86400</v>
      </c>
      <c r="O79" s="1">
        <v>2248469</v>
      </c>
      <c r="P79" s="1">
        <v>40789</v>
      </c>
      <c r="Q79" s="10">
        <f t="shared" si="34"/>
        <v>24</v>
      </c>
      <c r="R79" s="6">
        <f t="shared" si="35"/>
        <v>1</v>
      </c>
      <c r="V79" s="1">
        <v>86400</v>
      </c>
      <c r="W79" s="1">
        <v>3737049</v>
      </c>
      <c r="X79" s="1">
        <v>35940</v>
      </c>
      <c r="Y79" s="10">
        <f t="shared" si="36"/>
        <v>24</v>
      </c>
      <c r="Z79" s="6">
        <f t="shared" si="37"/>
        <v>1</v>
      </c>
      <c r="AD79" s="1">
        <v>4807</v>
      </c>
      <c r="AE79" s="1">
        <v>1</v>
      </c>
      <c r="AF79" s="1">
        <v>130</v>
      </c>
      <c r="AG79" s="10">
        <f t="shared" si="38"/>
        <v>1.3352777777777778</v>
      </c>
      <c r="AH79" s="6">
        <f t="shared" si="39"/>
        <v>5.5636574074074074E-2</v>
      </c>
      <c r="AL79" s="1">
        <v>86400</v>
      </c>
      <c r="AM79" s="1">
        <v>2248469</v>
      </c>
      <c r="AN79" s="1">
        <v>40568</v>
      </c>
      <c r="AO79" s="10">
        <f t="shared" si="40"/>
        <v>24</v>
      </c>
      <c r="AP79" s="6">
        <f t="shared" si="41"/>
        <v>1</v>
      </c>
      <c r="AT79" s="1">
        <v>86400</v>
      </c>
      <c r="AU79" s="1">
        <v>3737049</v>
      </c>
      <c r="AV79" s="1">
        <v>36879</v>
      </c>
      <c r="AW79" s="10">
        <f t="shared" si="42"/>
        <v>24</v>
      </c>
      <c r="AX79" s="6">
        <f t="shared" si="43"/>
        <v>1</v>
      </c>
    </row>
    <row r="80" spans="2:54" ht="13" x14ac:dyDescent="0.15">
      <c r="B80" s="7" t="s">
        <v>140</v>
      </c>
      <c r="C80" s="7"/>
      <c r="D80" s="7" t="s">
        <v>129</v>
      </c>
      <c r="E80" s="8"/>
      <c r="F80" s="8">
        <v>6607</v>
      </c>
      <c r="G80" s="8">
        <v>66</v>
      </c>
      <c r="H80" s="8">
        <v>563</v>
      </c>
      <c r="I80" s="10">
        <f t="shared" si="32"/>
        <v>1.8352777777777778</v>
      </c>
      <c r="J80" s="6">
        <f t="shared" si="33"/>
        <v>7.6469907407407403E-2</v>
      </c>
      <c r="K80" s="8"/>
      <c r="L80" s="8"/>
      <c r="N80" s="1">
        <v>4849</v>
      </c>
      <c r="O80" s="1">
        <v>66</v>
      </c>
      <c r="P80" s="1">
        <v>220</v>
      </c>
      <c r="Q80" s="10">
        <f t="shared" si="34"/>
        <v>1.3469444444444445</v>
      </c>
      <c r="R80" s="6">
        <f t="shared" si="35"/>
        <v>5.6122685185185185E-2</v>
      </c>
      <c r="V80" s="1">
        <v>5392</v>
      </c>
      <c r="W80" s="1">
        <v>66</v>
      </c>
      <c r="X80" s="1">
        <v>154</v>
      </c>
      <c r="Y80" s="10">
        <f t="shared" si="36"/>
        <v>1.4977777777777779</v>
      </c>
      <c r="Z80" s="6">
        <f t="shared" si="37"/>
        <v>6.2407407407407404E-2</v>
      </c>
      <c r="AD80" s="1">
        <v>6606</v>
      </c>
      <c r="AE80" s="1">
        <v>66</v>
      </c>
      <c r="AF80" s="1">
        <v>563</v>
      </c>
      <c r="AG80" s="10">
        <f t="shared" si="38"/>
        <v>1.835</v>
      </c>
      <c r="AH80" s="6">
        <f t="shared" si="39"/>
        <v>7.6458333333333336E-2</v>
      </c>
      <c r="AL80" s="1">
        <v>4841</v>
      </c>
      <c r="AM80" s="1">
        <v>66</v>
      </c>
      <c r="AN80" s="1">
        <v>220</v>
      </c>
      <c r="AO80" s="10">
        <f t="shared" si="40"/>
        <v>1.3447222222222222</v>
      </c>
      <c r="AP80" s="6">
        <f t="shared" si="41"/>
        <v>5.603009259259259E-2</v>
      </c>
      <c r="AT80" s="1">
        <v>5393</v>
      </c>
      <c r="AU80" s="1">
        <v>66</v>
      </c>
      <c r="AV80" s="1">
        <v>154</v>
      </c>
      <c r="AW80" s="10">
        <f t="shared" si="42"/>
        <v>1.4980555555555555</v>
      </c>
      <c r="AX80" s="6">
        <f t="shared" si="43"/>
        <v>6.2418981481481478E-2</v>
      </c>
    </row>
    <row r="81" spans="2:50" ht="13" x14ac:dyDescent="0.15">
      <c r="B81" s="7" t="s">
        <v>141</v>
      </c>
      <c r="C81" s="7"/>
      <c r="D81" s="7" t="s">
        <v>129</v>
      </c>
      <c r="E81" s="8"/>
      <c r="F81" s="8">
        <v>86400</v>
      </c>
      <c r="G81" s="8">
        <v>77823</v>
      </c>
      <c r="H81" s="8">
        <v>148261</v>
      </c>
      <c r="I81" s="10">
        <f t="shared" si="32"/>
        <v>24</v>
      </c>
      <c r="J81" s="6">
        <f t="shared" si="33"/>
        <v>1</v>
      </c>
      <c r="K81" s="8"/>
      <c r="L81" s="8"/>
      <c r="N81" s="1">
        <v>86400</v>
      </c>
      <c r="O81" s="1">
        <v>77824</v>
      </c>
      <c r="P81" s="1">
        <v>22317</v>
      </c>
      <c r="Q81" s="10">
        <f t="shared" si="34"/>
        <v>24</v>
      </c>
      <c r="R81" s="6">
        <f t="shared" si="35"/>
        <v>1</v>
      </c>
      <c r="V81" s="1">
        <v>86400</v>
      </c>
      <c r="W81" s="1">
        <v>77827</v>
      </c>
      <c r="X81" s="1">
        <v>20817</v>
      </c>
      <c r="Y81" s="10">
        <f t="shared" si="36"/>
        <v>24</v>
      </c>
      <c r="Z81" s="6">
        <f t="shared" si="37"/>
        <v>1</v>
      </c>
      <c r="AD81" s="1">
        <v>86400</v>
      </c>
      <c r="AE81" s="1">
        <v>77823</v>
      </c>
      <c r="AF81" s="1">
        <v>149059</v>
      </c>
      <c r="AG81" s="10">
        <f t="shared" si="38"/>
        <v>24</v>
      </c>
      <c r="AH81" s="6">
        <f t="shared" si="39"/>
        <v>1</v>
      </c>
      <c r="AL81" s="1">
        <v>86400</v>
      </c>
      <c r="AM81" s="1">
        <v>77824</v>
      </c>
      <c r="AN81" s="1">
        <v>21495</v>
      </c>
      <c r="AO81" s="10">
        <f t="shared" si="40"/>
        <v>24</v>
      </c>
      <c r="AP81" s="6">
        <f t="shared" si="41"/>
        <v>1</v>
      </c>
      <c r="AT81" s="1">
        <v>86400</v>
      </c>
      <c r="AU81" s="1">
        <v>77827</v>
      </c>
      <c r="AV81" s="1">
        <v>20456</v>
      </c>
      <c r="AW81" s="10">
        <f t="shared" si="42"/>
        <v>24</v>
      </c>
      <c r="AX81" s="6">
        <f t="shared" si="43"/>
        <v>1</v>
      </c>
    </row>
    <row r="82" spans="2:50" ht="13" x14ac:dyDescent="0.15">
      <c r="B82" s="7" t="s">
        <v>142</v>
      </c>
      <c r="C82" s="7"/>
      <c r="D82" s="7" t="s">
        <v>133</v>
      </c>
      <c r="E82" s="8"/>
      <c r="F82" s="8">
        <v>972</v>
      </c>
      <c r="G82" s="8">
        <v>14</v>
      </c>
      <c r="H82" s="8">
        <v>912</v>
      </c>
      <c r="I82" s="10">
        <f t="shared" si="32"/>
        <v>0.27</v>
      </c>
      <c r="J82" s="6">
        <f t="shared" si="33"/>
        <v>1.125E-2</v>
      </c>
      <c r="K82" s="8"/>
      <c r="L82" s="8"/>
      <c r="N82" s="1">
        <v>541</v>
      </c>
      <c r="O82" s="1">
        <v>16</v>
      </c>
      <c r="P82" s="1">
        <v>206</v>
      </c>
      <c r="Q82" s="10">
        <f t="shared" si="34"/>
        <v>0.15027777777777779</v>
      </c>
      <c r="R82" s="6">
        <f t="shared" si="35"/>
        <v>6.2615740740740739E-3</v>
      </c>
      <c r="V82" s="1">
        <v>544</v>
      </c>
      <c r="W82" s="1">
        <v>14</v>
      </c>
      <c r="X82" s="1">
        <v>176</v>
      </c>
      <c r="Y82" s="10">
        <f t="shared" si="36"/>
        <v>0.15111111111111111</v>
      </c>
      <c r="Z82" s="6">
        <f t="shared" si="37"/>
        <v>6.2962962962962964E-3</v>
      </c>
      <c r="AD82" s="1">
        <v>898</v>
      </c>
      <c r="AE82" s="1">
        <v>14</v>
      </c>
      <c r="AF82" s="1">
        <v>912</v>
      </c>
      <c r="AG82" s="10">
        <f t="shared" si="38"/>
        <v>0.24944444444444444</v>
      </c>
      <c r="AH82" s="6">
        <f t="shared" si="39"/>
        <v>1.0393518518518519E-2</v>
      </c>
      <c r="AL82" s="1">
        <v>512</v>
      </c>
      <c r="AM82" s="1">
        <v>16</v>
      </c>
      <c r="AN82" s="1">
        <v>206</v>
      </c>
      <c r="AO82" s="10">
        <f t="shared" si="40"/>
        <v>0.14222222222222222</v>
      </c>
      <c r="AP82" s="6">
        <f t="shared" si="41"/>
        <v>5.9259259259259256E-3</v>
      </c>
      <c r="AT82" s="1">
        <v>499</v>
      </c>
      <c r="AU82" s="1">
        <v>14</v>
      </c>
      <c r="AV82" s="1">
        <v>176</v>
      </c>
      <c r="AW82" s="10">
        <f t="shared" si="42"/>
        <v>0.1386111111111111</v>
      </c>
      <c r="AX82" s="6">
        <f t="shared" si="43"/>
        <v>5.7754629629629631E-3</v>
      </c>
    </row>
    <row r="83" spans="2:50" ht="13" x14ac:dyDescent="0.15">
      <c r="K83" s="8"/>
      <c r="L83" s="8"/>
    </row>
    <row r="84" spans="2:50" ht="13" x14ac:dyDescent="0.15">
      <c r="K84" s="8"/>
      <c r="L84" s="8"/>
    </row>
    <row r="85" spans="2:50" ht="13" x14ac:dyDescent="0.15">
      <c r="K85" s="8"/>
      <c r="L85" s="8"/>
    </row>
    <row r="86" spans="2:50" ht="13" x14ac:dyDescent="0.15">
      <c r="K86" s="8"/>
      <c r="L86" s="8"/>
    </row>
    <row r="87" spans="2:50" ht="13" x14ac:dyDescent="0.15">
      <c r="K87" s="8"/>
      <c r="L87" s="8"/>
    </row>
    <row r="88" spans="2:50" ht="98" x14ac:dyDescent="0.15">
      <c r="B88" s="8"/>
      <c r="C88" s="8"/>
      <c r="E88" s="8"/>
      <c r="F88" s="15" t="s">
        <v>47</v>
      </c>
      <c r="G88" s="15" t="s">
        <v>32</v>
      </c>
      <c r="H88" s="15" t="s">
        <v>152</v>
      </c>
      <c r="I88" s="21" t="s">
        <v>153</v>
      </c>
      <c r="J88" s="15"/>
      <c r="K88" s="21"/>
      <c r="L88" s="8"/>
      <c r="N88" s="23" t="s">
        <v>48</v>
      </c>
      <c r="O88" s="23" t="s">
        <v>32</v>
      </c>
      <c r="P88" s="23" t="s">
        <v>49</v>
      </c>
      <c r="Q88" s="22" t="s">
        <v>153</v>
      </c>
      <c r="R88" s="23">
        <v>20240308203824</v>
      </c>
      <c r="S88" s="23"/>
    </row>
    <row r="89" spans="2:50" ht="14" x14ac:dyDescent="0.15">
      <c r="E89" s="8"/>
      <c r="F89" s="15" t="s">
        <v>92</v>
      </c>
      <c r="G89" s="15" t="s">
        <v>93</v>
      </c>
      <c r="H89" s="15" t="s">
        <v>94</v>
      </c>
      <c r="I89" s="15" t="s">
        <v>126</v>
      </c>
      <c r="J89" s="15" t="s">
        <v>127</v>
      </c>
      <c r="K89" s="21" t="s">
        <v>95</v>
      </c>
      <c r="L89" s="8"/>
      <c r="N89" s="23" t="s">
        <v>92</v>
      </c>
      <c r="O89" s="23" t="s">
        <v>93</v>
      </c>
      <c r="P89" s="23" t="s">
        <v>94</v>
      </c>
      <c r="Q89" s="23" t="s">
        <v>126</v>
      </c>
      <c r="R89" s="23" t="s">
        <v>127</v>
      </c>
      <c r="S89" s="23" t="s">
        <v>95</v>
      </c>
    </row>
    <row r="90" spans="2:50" ht="13" x14ac:dyDescent="0.15">
      <c r="B90" s="7" t="s">
        <v>128</v>
      </c>
      <c r="C90" s="7"/>
      <c r="D90" s="7" t="s">
        <v>129</v>
      </c>
      <c r="E90" s="8"/>
      <c r="F90" s="21"/>
      <c r="G90" s="21">
        <v>84081</v>
      </c>
      <c r="H90" s="21">
        <v>600</v>
      </c>
      <c r="I90" s="24">
        <f t="shared" ref="I90:I101" si="44">F90/3600</f>
        <v>0</v>
      </c>
      <c r="J90" s="25">
        <f t="shared" ref="J90:J101" si="45">F90/86400</f>
        <v>0</v>
      </c>
      <c r="K90" s="21"/>
      <c r="L90" s="8"/>
      <c r="N90" s="15">
        <v>10800</v>
      </c>
      <c r="O90" s="15">
        <v>78476</v>
      </c>
      <c r="P90" s="15">
        <v>1410</v>
      </c>
      <c r="Q90" s="18">
        <f t="shared" ref="Q90:Q101" si="46">N90/3600</f>
        <v>3</v>
      </c>
      <c r="R90" s="19">
        <f t="shared" ref="R90:R101" si="47">N90/86400</f>
        <v>0.125</v>
      </c>
      <c r="S90" s="23"/>
    </row>
    <row r="91" spans="2:50" ht="13" x14ac:dyDescent="0.15">
      <c r="B91" s="7" t="s">
        <v>131</v>
      </c>
      <c r="C91" s="7"/>
      <c r="D91" s="7" t="s">
        <v>129</v>
      </c>
      <c r="E91" s="8"/>
      <c r="F91" s="21">
        <v>1823</v>
      </c>
      <c r="G91" s="21">
        <v>1</v>
      </c>
      <c r="H91" s="21">
        <v>144</v>
      </c>
      <c r="I91" s="24">
        <f t="shared" si="44"/>
        <v>0.50638888888888889</v>
      </c>
      <c r="J91" s="25">
        <f t="shared" si="45"/>
        <v>2.1099537037037038E-2</v>
      </c>
      <c r="K91" s="21"/>
      <c r="L91" s="8"/>
      <c r="N91" s="15">
        <v>861</v>
      </c>
      <c r="O91" s="15">
        <v>1</v>
      </c>
      <c r="P91" s="15">
        <v>112</v>
      </c>
      <c r="Q91" s="18">
        <f t="shared" si="46"/>
        <v>0.23916666666666667</v>
      </c>
      <c r="R91" s="19">
        <f t="shared" si="47"/>
        <v>9.9652777777777778E-3</v>
      </c>
      <c r="S91" s="23"/>
    </row>
    <row r="92" spans="2:50" ht="13" x14ac:dyDescent="0.15">
      <c r="B92" s="7" t="s">
        <v>132</v>
      </c>
      <c r="C92" s="7"/>
      <c r="D92" s="7" t="s">
        <v>133</v>
      </c>
      <c r="E92" s="8"/>
      <c r="F92" s="21"/>
      <c r="G92" s="21">
        <v>4662220</v>
      </c>
      <c r="H92" s="21">
        <v>10537</v>
      </c>
      <c r="I92" s="24">
        <f t="shared" si="44"/>
        <v>0</v>
      </c>
      <c r="J92" s="25">
        <f t="shared" si="45"/>
        <v>0</v>
      </c>
      <c r="K92" s="21"/>
      <c r="L92" s="8"/>
      <c r="N92" s="15">
        <v>10800</v>
      </c>
      <c r="O92" s="15">
        <v>5047529</v>
      </c>
      <c r="P92" s="15">
        <v>8728</v>
      </c>
      <c r="Q92" s="18">
        <f t="shared" si="46"/>
        <v>3</v>
      </c>
      <c r="R92" s="19">
        <f t="shared" si="47"/>
        <v>0.125</v>
      </c>
      <c r="S92" s="23"/>
    </row>
    <row r="93" spans="2:50" ht="13" x14ac:dyDescent="0.15">
      <c r="B93" s="7" t="s">
        <v>135</v>
      </c>
      <c r="C93" s="7"/>
      <c r="D93" s="7" t="s">
        <v>133</v>
      </c>
      <c r="E93" s="8"/>
      <c r="F93" s="21"/>
      <c r="G93" s="21">
        <v>2785</v>
      </c>
      <c r="H93" s="21">
        <v>15597</v>
      </c>
      <c r="I93" s="24">
        <f t="shared" si="44"/>
        <v>0</v>
      </c>
      <c r="J93" s="25">
        <f t="shared" si="45"/>
        <v>0</v>
      </c>
      <c r="K93" s="21"/>
      <c r="L93" s="8"/>
      <c r="N93" s="15">
        <v>10800</v>
      </c>
      <c r="O93" s="15">
        <v>2785</v>
      </c>
      <c r="P93" s="15">
        <v>12914</v>
      </c>
      <c r="Q93" s="18">
        <f t="shared" si="46"/>
        <v>3</v>
      </c>
      <c r="R93" s="19">
        <f t="shared" si="47"/>
        <v>0.125</v>
      </c>
      <c r="S93" s="23"/>
    </row>
    <row r="94" spans="2:50" ht="13" x14ac:dyDescent="0.15">
      <c r="B94" s="7" t="s">
        <v>97</v>
      </c>
      <c r="C94" s="7"/>
      <c r="D94" s="7" t="s">
        <v>133</v>
      </c>
      <c r="E94" s="8"/>
      <c r="F94" s="21">
        <v>305</v>
      </c>
      <c r="G94" s="21">
        <v>2</v>
      </c>
      <c r="H94" s="21">
        <v>217</v>
      </c>
      <c r="I94" s="24">
        <f t="shared" si="44"/>
        <v>8.4722222222222227E-2</v>
      </c>
      <c r="J94" s="25">
        <f t="shared" si="45"/>
        <v>3.5300925925925925E-3</v>
      </c>
      <c r="K94" s="21"/>
      <c r="L94" s="8"/>
      <c r="N94" s="15">
        <v>181</v>
      </c>
      <c r="O94" s="15">
        <v>2</v>
      </c>
      <c r="P94" s="15">
        <v>175</v>
      </c>
      <c r="Q94" s="18">
        <f t="shared" si="46"/>
        <v>5.0277777777777775E-2</v>
      </c>
      <c r="R94" s="19">
        <f t="shared" si="47"/>
        <v>2.0949074074074073E-3</v>
      </c>
      <c r="S94" s="23"/>
    </row>
    <row r="95" spans="2:50" ht="13" x14ac:dyDescent="0.15">
      <c r="B95" s="7" t="s">
        <v>136</v>
      </c>
      <c r="C95" s="7"/>
      <c r="D95" s="7" t="s">
        <v>129</v>
      </c>
      <c r="E95" s="8"/>
      <c r="F95" s="21">
        <v>2769</v>
      </c>
      <c r="G95" s="21">
        <v>7</v>
      </c>
      <c r="H95" s="21">
        <v>468</v>
      </c>
      <c r="I95" s="24">
        <f t="shared" si="44"/>
        <v>0.76916666666666667</v>
      </c>
      <c r="J95" s="25">
        <f t="shared" si="45"/>
        <v>3.2048611111111111E-2</v>
      </c>
      <c r="K95" s="21"/>
      <c r="L95" s="8"/>
      <c r="N95" s="15">
        <v>1239</v>
      </c>
      <c r="O95" s="15">
        <v>7</v>
      </c>
      <c r="P95" s="15">
        <v>417</v>
      </c>
      <c r="Q95" s="18">
        <f t="shared" si="46"/>
        <v>0.34416666666666668</v>
      </c>
      <c r="R95" s="19">
        <f t="shared" si="47"/>
        <v>1.4340277777777778E-2</v>
      </c>
      <c r="S95" s="23"/>
    </row>
    <row r="96" spans="2:50" ht="13" x14ac:dyDescent="0.15">
      <c r="B96" s="7" t="s">
        <v>105</v>
      </c>
      <c r="C96" s="7"/>
      <c r="D96" s="7" t="s">
        <v>133</v>
      </c>
      <c r="E96" s="8"/>
      <c r="F96" s="21">
        <v>202</v>
      </c>
      <c r="G96" s="21">
        <v>3</v>
      </c>
      <c r="H96" s="21">
        <v>80</v>
      </c>
      <c r="I96" s="24">
        <f t="shared" si="44"/>
        <v>5.6111111111111112E-2</v>
      </c>
      <c r="J96" s="25">
        <f t="shared" si="45"/>
        <v>2.3379629629629631E-3</v>
      </c>
      <c r="K96" s="21"/>
      <c r="L96" s="8"/>
      <c r="N96" s="15">
        <v>187</v>
      </c>
      <c r="O96" s="15">
        <v>3</v>
      </c>
      <c r="P96" s="15">
        <v>56</v>
      </c>
      <c r="Q96" s="18">
        <f t="shared" si="46"/>
        <v>5.1944444444444446E-2</v>
      </c>
      <c r="R96" s="19">
        <f t="shared" si="47"/>
        <v>2.1643518518518518E-3</v>
      </c>
      <c r="S96" s="23"/>
    </row>
    <row r="97" spans="2:19" ht="13" x14ac:dyDescent="0.15">
      <c r="B97" s="7" t="s">
        <v>138</v>
      </c>
      <c r="C97" s="7"/>
      <c r="D97" s="7" t="s">
        <v>133</v>
      </c>
      <c r="E97" s="8"/>
      <c r="F97" s="21"/>
      <c r="G97" s="21">
        <v>450724</v>
      </c>
      <c r="H97" s="21">
        <v>10540</v>
      </c>
      <c r="I97" s="24">
        <f t="shared" si="44"/>
        <v>0</v>
      </c>
      <c r="J97" s="25">
        <f t="shared" si="45"/>
        <v>0</v>
      </c>
      <c r="K97" s="21"/>
      <c r="L97" s="8"/>
      <c r="N97" s="15">
        <v>10800</v>
      </c>
      <c r="O97" s="15">
        <v>463922</v>
      </c>
      <c r="P97" s="15">
        <v>8369</v>
      </c>
      <c r="Q97" s="18">
        <f t="shared" si="46"/>
        <v>3</v>
      </c>
      <c r="R97" s="19">
        <f t="shared" si="47"/>
        <v>0.125</v>
      </c>
      <c r="S97" s="23"/>
    </row>
    <row r="98" spans="2:19" ht="13" x14ac:dyDescent="0.15">
      <c r="B98" s="7" t="s">
        <v>139</v>
      </c>
      <c r="C98" s="7"/>
      <c r="D98" s="7" t="s">
        <v>129</v>
      </c>
      <c r="E98" s="8"/>
      <c r="F98" s="21"/>
      <c r="G98" s="21">
        <v>5052313</v>
      </c>
      <c r="H98" s="21">
        <v>1</v>
      </c>
      <c r="I98" s="24">
        <f t="shared" si="44"/>
        <v>0</v>
      </c>
      <c r="J98" s="25">
        <f t="shared" si="45"/>
        <v>0</v>
      </c>
      <c r="K98" s="21"/>
      <c r="L98" s="8"/>
      <c r="N98" s="15" t="s">
        <v>42</v>
      </c>
      <c r="O98" s="15" t="s">
        <v>42</v>
      </c>
      <c r="P98" s="15" t="s">
        <v>42</v>
      </c>
      <c r="Q98" s="18" t="e">
        <f t="shared" si="46"/>
        <v>#VALUE!</v>
      </c>
      <c r="R98" s="19" t="e">
        <f t="shared" si="47"/>
        <v>#VALUE!</v>
      </c>
      <c r="S98" s="23"/>
    </row>
    <row r="99" spans="2:19" ht="13" x14ac:dyDescent="0.15">
      <c r="B99" s="7" t="s">
        <v>140</v>
      </c>
      <c r="C99" s="7"/>
      <c r="D99" s="7" t="s">
        <v>129</v>
      </c>
      <c r="E99" s="8"/>
      <c r="F99" s="21">
        <v>1584</v>
      </c>
      <c r="G99" s="21">
        <v>66</v>
      </c>
      <c r="H99" s="21">
        <v>593</v>
      </c>
      <c r="I99" s="24">
        <f t="shared" si="44"/>
        <v>0.44</v>
      </c>
      <c r="J99" s="25">
        <f t="shared" si="45"/>
        <v>1.8333333333333333E-2</v>
      </c>
      <c r="K99" s="21"/>
      <c r="L99" s="8"/>
      <c r="N99" s="15">
        <v>719</v>
      </c>
      <c r="O99" s="15">
        <v>66</v>
      </c>
      <c r="P99" s="15">
        <v>564</v>
      </c>
      <c r="Q99" s="18">
        <f t="shared" si="46"/>
        <v>0.19972222222222222</v>
      </c>
      <c r="R99" s="19">
        <f t="shared" si="47"/>
        <v>8.3217592592592596E-3</v>
      </c>
      <c r="S99" s="23"/>
    </row>
    <row r="100" spans="2:19" ht="13" x14ac:dyDescent="0.15">
      <c r="B100" s="7" t="s">
        <v>141</v>
      </c>
      <c r="C100" s="7"/>
      <c r="D100" s="7" t="s">
        <v>129</v>
      </c>
      <c r="E100" s="8"/>
      <c r="F100" s="21"/>
      <c r="G100" s="21">
        <v>77859</v>
      </c>
      <c r="H100" s="21">
        <v>11655</v>
      </c>
      <c r="I100" s="24">
        <f t="shared" si="44"/>
        <v>0</v>
      </c>
      <c r="J100" s="25">
        <f t="shared" si="45"/>
        <v>0</v>
      </c>
      <c r="K100" s="21"/>
      <c r="L100" s="8"/>
      <c r="N100" s="15">
        <v>10800</v>
      </c>
      <c r="O100" s="15">
        <v>77859</v>
      </c>
      <c r="P100" s="15">
        <v>10849</v>
      </c>
      <c r="Q100" s="18">
        <f t="shared" si="46"/>
        <v>3</v>
      </c>
      <c r="R100" s="19">
        <f t="shared" si="47"/>
        <v>0.125</v>
      </c>
      <c r="S100" s="23"/>
    </row>
    <row r="101" spans="2:19" ht="13" x14ac:dyDescent="0.15">
      <c r="B101" s="7" t="s">
        <v>142</v>
      </c>
      <c r="C101" s="7"/>
      <c r="D101" s="7" t="s">
        <v>133</v>
      </c>
      <c r="E101" s="8"/>
      <c r="F101" s="21">
        <v>1130</v>
      </c>
      <c r="G101" s="21">
        <v>14</v>
      </c>
      <c r="H101" s="21">
        <v>995</v>
      </c>
      <c r="I101" s="24">
        <f t="shared" si="44"/>
        <v>0.31388888888888888</v>
      </c>
      <c r="J101" s="25">
        <f t="shared" si="45"/>
        <v>1.3078703703703703E-2</v>
      </c>
      <c r="K101" s="21"/>
      <c r="L101" s="8"/>
      <c r="N101" s="15">
        <v>985</v>
      </c>
      <c r="O101" s="15">
        <v>14</v>
      </c>
      <c r="P101" s="15">
        <v>913</v>
      </c>
      <c r="Q101" s="18">
        <f t="shared" si="46"/>
        <v>0.27361111111111114</v>
      </c>
      <c r="R101" s="19">
        <f t="shared" si="47"/>
        <v>1.1400462962962963E-2</v>
      </c>
      <c r="S101" s="23"/>
    </row>
    <row r="102" spans="2:19" ht="13" x14ac:dyDescent="0.15">
      <c r="B102" s="7" t="s">
        <v>0</v>
      </c>
      <c r="C102" s="7"/>
      <c r="F102" s="33">
        <f t="shared" ref="F102:J102" si="48">AVERAGE(F90:F101)</f>
        <v>1302.1666666666667</v>
      </c>
      <c r="G102" s="33">
        <f t="shared" si="48"/>
        <v>860839.58333333337</v>
      </c>
      <c r="H102" s="33">
        <f t="shared" si="48"/>
        <v>4285.583333333333</v>
      </c>
      <c r="I102" s="33">
        <f t="shared" si="48"/>
        <v>0.18085648148148148</v>
      </c>
      <c r="J102" s="25">
        <f t="shared" si="48"/>
        <v>7.5356867283950619E-3</v>
      </c>
      <c r="K102" s="21"/>
      <c r="L102" s="8"/>
      <c r="N102" s="34">
        <f t="shared" ref="N102:R102" si="49">AVERAGE(N90:N101)</f>
        <v>5288.363636363636</v>
      </c>
      <c r="O102" s="34">
        <f t="shared" si="49"/>
        <v>515514.90909090912</v>
      </c>
      <c r="P102" s="34">
        <f t="shared" si="49"/>
        <v>4046.090909090909</v>
      </c>
      <c r="Q102" s="34" t="e">
        <f t="shared" si="49"/>
        <v>#VALUE!</v>
      </c>
      <c r="R102" s="19" t="e">
        <f t="shared" si="49"/>
        <v>#VALUE!</v>
      </c>
      <c r="S102" s="23"/>
    </row>
    <row r="103" spans="2:19" ht="13" x14ac:dyDescent="0.15">
      <c r="K103" s="8"/>
      <c r="L103" s="8"/>
    </row>
    <row r="104" spans="2:19" ht="13" x14ac:dyDescent="0.15">
      <c r="K104" s="8"/>
      <c r="L104" s="8"/>
    </row>
    <row r="105" spans="2:19" ht="13" x14ac:dyDescent="0.15">
      <c r="K105" s="8"/>
      <c r="L105" s="8"/>
    </row>
    <row r="106" spans="2:19" ht="126" x14ac:dyDescent="0.15">
      <c r="B106" s="8"/>
      <c r="C106" s="8"/>
      <c r="E106" s="8"/>
      <c r="F106" s="15" t="s">
        <v>47</v>
      </c>
      <c r="G106" s="15" t="s">
        <v>154</v>
      </c>
      <c r="H106" s="15" t="s">
        <v>51</v>
      </c>
      <c r="I106" s="21" t="s">
        <v>155</v>
      </c>
      <c r="J106" s="15">
        <v>20240307030608</v>
      </c>
      <c r="K106" s="21" t="s">
        <v>50</v>
      </c>
      <c r="L106" s="8"/>
      <c r="N106" s="23" t="s">
        <v>48</v>
      </c>
      <c r="O106" s="21" t="s">
        <v>154</v>
      </c>
      <c r="P106" s="15" t="s">
        <v>49</v>
      </c>
      <c r="Q106" s="21" t="s">
        <v>155</v>
      </c>
      <c r="R106" s="15">
        <v>20240308203900</v>
      </c>
      <c r="S106" s="15"/>
    </row>
    <row r="107" spans="2:19" ht="14" x14ac:dyDescent="0.15">
      <c r="E107" s="8"/>
      <c r="F107" s="15" t="s">
        <v>92</v>
      </c>
      <c r="G107" s="15" t="s">
        <v>93</v>
      </c>
      <c r="H107" s="15" t="s">
        <v>94</v>
      </c>
      <c r="I107" s="15" t="s">
        <v>126</v>
      </c>
      <c r="J107" s="15" t="s">
        <v>127</v>
      </c>
      <c r="K107" s="21" t="s">
        <v>95</v>
      </c>
      <c r="L107" s="8"/>
      <c r="N107" s="15" t="s">
        <v>92</v>
      </c>
      <c r="O107" s="15" t="s">
        <v>93</v>
      </c>
      <c r="P107" s="15" t="s">
        <v>94</v>
      </c>
      <c r="Q107" s="15" t="s">
        <v>126</v>
      </c>
      <c r="R107" s="15" t="s">
        <v>127</v>
      </c>
      <c r="S107" s="15" t="s">
        <v>95</v>
      </c>
    </row>
    <row r="108" spans="2:19" ht="14" x14ac:dyDescent="0.15">
      <c r="B108" s="7" t="s">
        <v>128</v>
      </c>
      <c r="C108" s="7"/>
      <c r="D108" s="7" t="s">
        <v>129</v>
      </c>
      <c r="E108" s="8" t="s">
        <v>78</v>
      </c>
      <c r="F108" s="21"/>
      <c r="G108" s="21"/>
      <c r="H108" s="21"/>
      <c r="I108" s="24">
        <f t="shared" ref="I108:I119" si="50">F108/3600</f>
        <v>0</v>
      </c>
      <c r="J108" s="25">
        <f t="shared" ref="J108:J119" si="51">F108/86400</f>
        <v>0</v>
      </c>
      <c r="K108" s="21"/>
      <c r="L108" s="8"/>
      <c r="N108" s="15">
        <v>10800</v>
      </c>
      <c r="O108" s="15">
        <v>76094</v>
      </c>
      <c r="P108" s="15">
        <v>454</v>
      </c>
      <c r="Q108" s="24">
        <f t="shared" ref="Q108:Q119" si="52">N108/3600</f>
        <v>3</v>
      </c>
      <c r="R108" s="25">
        <f t="shared" ref="R108:R119" si="53">N108/86400</f>
        <v>0.125</v>
      </c>
      <c r="S108" s="15"/>
    </row>
    <row r="109" spans="2:19" ht="13" x14ac:dyDescent="0.15">
      <c r="B109" s="7" t="s">
        <v>131</v>
      </c>
      <c r="C109" s="7"/>
      <c r="D109" s="7" t="s">
        <v>129</v>
      </c>
      <c r="E109" s="8"/>
      <c r="F109" s="21"/>
      <c r="G109" s="21"/>
      <c r="H109" s="21"/>
      <c r="I109" s="24">
        <f t="shared" si="50"/>
        <v>0</v>
      </c>
      <c r="J109" s="25">
        <f t="shared" si="51"/>
        <v>0</v>
      </c>
      <c r="K109" s="21"/>
      <c r="L109" s="8"/>
      <c r="N109" s="15">
        <v>10800</v>
      </c>
      <c r="O109" s="15">
        <v>3097661</v>
      </c>
      <c r="P109" s="15">
        <v>390</v>
      </c>
      <c r="Q109" s="24">
        <f t="shared" si="52"/>
        <v>3</v>
      </c>
      <c r="R109" s="25">
        <f t="shared" si="53"/>
        <v>0.125</v>
      </c>
      <c r="S109" s="15"/>
    </row>
    <row r="110" spans="2:19" ht="13" x14ac:dyDescent="0.15">
      <c r="B110" s="7" t="s">
        <v>132</v>
      </c>
      <c r="C110" s="7"/>
      <c r="D110" s="7" t="s">
        <v>133</v>
      </c>
      <c r="E110" s="8"/>
      <c r="F110" s="21"/>
      <c r="G110" s="21"/>
      <c r="H110" s="21"/>
      <c r="I110" s="24">
        <f t="shared" si="50"/>
        <v>0</v>
      </c>
      <c r="J110" s="25">
        <f t="shared" si="51"/>
        <v>0</v>
      </c>
      <c r="K110" s="21"/>
      <c r="L110" s="8"/>
      <c r="N110" s="15">
        <v>10800</v>
      </c>
      <c r="O110" s="15">
        <v>1991</v>
      </c>
      <c r="P110" s="15">
        <v>3194</v>
      </c>
      <c r="Q110" s="24">
        <f t="shared" si="52"/>
        <v>3</v>
      </c>
      <c r="R110" s="25">
        <f t="shared" si="53"/>
        <v>0.125</v>
      </c>
      <c r="S110" s="15"/>
    </row>
    <row r="111" spans="2:19" ht="13" x14ac:dyDescent="0.15">
      <c r="B111" s="7" t="s">
        <v>135</v>
      </c>
      <c r="C111" s="7"/>
      <c r="D111" s="7" t="s">
        <v>133</v>
      </c>
      <c r="E111" s="8"/>
      <c r="F111" s="21"/>
      <c r="G111" s="21"/>
      <c r="H111" s="21"/>
      <c r="I111" s="24">
        <f t="shared" si="50"/>
        <v>0</v>
      </c>
      <c r="J111" s="25">
        <f t="shared" si="51"/>
        <v>0</v>
      </c>
      <c r="K111" s="21"/>
      <c r="L111" s="8"/>
      <c r="N111" s="15">
        <v>10800</v>
      </c>
      <c r="O111" s="15">
        <v>2785</v>
      </c>
      <c r="P111" s="15">
        <v>3997</v>
      </c>
      <c r="Q111" s="24">
        <f t="shared" si="52"/>
        <v>3</v>
      </c>
      <c r="R111" s="25">
        <f t="shared" si="53"/>
        <v>0.125</v>
      </c>
      <c r="S111" s="15"/>
    </row>
    <row r="112" spans="2:19" ht="13" x14ac:dyDescent="0.15">
      <c r="B112" s="7" t="s">
        <v>97</v>
      </c>
      <c r="C112" s="7"/>
      <c r="D112" s="7" t="s">
        <v>133</v>
      </c>
      <c r="E112" s="8"/>
      <c r="F112" s="21"/>
      <c r="G112" s="21"/>
      <c r="H112" s="21"/>
      <c r="I112" s="24">
        <f t="shared" si="50"/>
        <v>0</v>
      </c>
      <c r="J112" s="25">
        <f t="shared" si="51"/>
        <v>0</v>
      </c>
      <c r="K112" s="21"/>
      <c r="L112" s="8"/>
      <c r="N112" s="15">
        <v>161</v>
      </c>
      <c r="O112" s="15">
        <v>2</v>
      </c>
      <c r="P112" s="15">
        <v>59</v>
      </c>
      <c r="Q112" s="24">
        <f t="shared" si="52"/>
        <v>4.4722222222222219E-2</v>
      </c>
      <c r="R112" s="25">
        <f t="shared" si="53"/>
        <v>1.8634259259259259E-3</v>
      </c>
      <c r="S112" s="15"/>
    </row>
    <row r="113" spans="2:19" ht="13" x14ac:dyDescent="0.15">
      <c r="B113" s="7" t="s">
        <v>136</v>
      </c>
      <c r="C113" s="7"/>
      <c r="D113" s="7" t="s">
        <v>129</v>
      </c>
      <c r="E113" s="8"/>
      <c r="F113" s="21"/>
      <c r="G113" s="21"/>
      <c r="H113" s="21"/>
      <c r="I113" s="24">
        <f t="shared" si="50"/>
        <v>0</v>
      </c>
      <c r="J113" s="25">
        <f t="shared" si="51"/>
        <v>0</v>
      </c>
      <c r="K113" s="21"/>
      <c r="L113" s="8"/>
      <c r="N113" s="15">
        <v>1332</v>
      </c>
      <c r="O113" s="15">
        <v>10</v>
      </c>
      <c r="P113" s="15">
        <v>123</v>
      </c>
      <c r="Q113" s="24">
        <f t="shared" si="52"/>
        <v>0.37</v>
      </c>
      <c r="R113" s="25">
        <f t="shared" si="53"/>
        <v>1.5416666666666667E-2</v>
      </c>
      <c r="S113" s="15"/>
    </row>
    <row r="114" spans="2:19" ht="13" x14ac:dyDescent="0.15">
      <c r="B114" s="7" t="s">
        <v>105</v>
      </c>
      <c r="C114" s="7"/>
      <c r="D114" s="7" t="s">
        <v>133</v>
      </c>
      <c r="E114" s="8"/>
      <c r="F114" s="21"/>
      <c r="G114" s="21"/>
      <c r="H114" s="21"/>
      <c r="I114" s="24">
        <f t="shared" si="50"/>
        <v>0</v>
      </c>
      <c r="J114" s="25">
        <f t="shared" si="51"/>
        <v>0</v>
      </c>
      <c r="K114" s="21"/>
      <c r="L114" s="8"/>
      <c r="N114" s="15">
        <v>312</v>
      </c>
      <c r="O114" s="15">
        <v>3</v>
      </c>
      <c r="P114" s="15">
        <v>56</v>
      </c>
      <c r="Q114" s="24">
        <f t="shared" si="52"/>
        <v>8.666666666666667E-2</v>
      </c>
      <c r="R114" s="25">
        <f t="shared" si="53"/>
        <v>3.6111111111111109E-3</v>
      </c>
      <c r="S114" s="15"/>
    </row>
    <row r="115" spans="2:19" ht="13" x14ac:dyDescent="0.15">
      <c r="B115" s="7" t="s">
        <v>138</v>
      </c>
      <c r="C115" s="7"/>
      <c r="D115" s="7" t="s">
        <v>133</v>
      </c>
      <c r="E115" s="8"/>
      <c r="F115" s="21"/>
      <c r="G115" s="21"/>
      <c r="H115" s="21"/>
      <c r="I115" s="24">
        <f t="shared" si="50"/>
        <v>0</v>
      </c>
      <c r="J115" s="25">
        <f t="shared" si="51"/>
        <v>0</v>
      </c>
      <c r="K115" s="21"/>
      <c r="L115" s="8"/>
      <c r="N115" s="15">
        <v>10800</v>
      </c>
      <c r="O115" s="15">
        <v>66054</v>
      </c>
      <c r="P115" s="15">
        <v>4987</v>
      </c>
      <c r="Q115" s="24">
        <f t="shared" si="52"/>
        <v>3</v>
      </c>
      <c r="R115" s="25">
        <f t="shared" si="53"/>
        <v>0.125</v>
      </c>
      <c r="S115" s="15"/>
    </row>
    <row r="116" spans="2:19" ht="13" x14ac:dyDescent="0.15">
      <c r="B116" s="7" t="s">
        <v>139</v>
      </c>
      <c r="C116" s="7"/>
      <c r="D116" s="7" t="s">
        <v>129</v>
      </c>
      <c r="E116" s="8"/>
      <c r="F116" s="21"/>
      <c r="G116" s="21"/>
      <c r="H116" s="21"/>
      <c r="I116" s="24">
        <f t="shared" si="50"/>
        <v>0</v>
      </c>
      <c r="J116" s="25">
        <f t="shared" si="51"/>
        <v>0</v>
      </c>
      <c r="K116" s="21"/>
      <c r="L116" s="8"/>
      <c r="N116" s="15" t="s">
        <v>42</v>
      </c>
      <c r="O116" s="15" t="s">
        <v>42</v>
      </c>
      <c r="P116" s="15" t="s">
        <v>42</v>
      </c>
      <c r="Q116" s="24" t="e">
        <f t="shared" si="52"/>
        <v>#VALUE!</v>
      </c>
      <c r="R116" s="25" t="e">
        <f t="shared" si="53"/>
        <v>#VALUE!</v>
      </c>
      <c r="S116" s="15"/>
    </row>
    <row r="117" spans="2:19" ht="13" x14ac:dyDescent="0.15">
      <c r="B117" s="7" t="s">
        <v>140</v>
      </c>
      <c r="C117" s="7"/>
      <c r="D117" s="7" t="s">
        <v>129</v>
      </c>
      <c r="E117" s="8"/>
      <c r="F117" s="21"/>
      <c r="G117" s="21"/>
      <c r="H117" s="21"/>
      <c r="I117" s="24">
        <f t="shared" si="50"/>
        <v>0</v>
      </c>
      <c r="J117" s="25">
        <f t="shared" si="51"/>
        <v>0</v>
      </c>
      <c r="K117" s="21"/>
      <c r="L117" s="8"/>
      <c r="N117" s="15">
        <v>831</v>
      </c>
      <c r="O117" s="15">
        <v>66</v>
      </c>
      <c r="P117" s="15">
        <v>178</v>
      </c>
      <c r="Q117" s="24">
        <f t="shared" si="52"/>
        <v>0.23083333333333333</v>
      </c>
      <c r="R117" s="25">
        <f t="shared" si="53"/>
        <v>9.618055555555555E-3</v>
      </c>
      <c r="S117" s="15"/>
    </row>
    <row r="118" spans="2:19" ht="13" x14ac:dyDescent="0.15">
      <c r="B118" s="7" t="s">
        <v>141</v>
      </c>
      <c r="C118" s="7"/>
      <c r="D118" s="7" t="s">
        <v>129</v>
      </c>
      <c r="E118" s="8"/>
      <c r="F118" s="21"/>
      <c r="G118" s="21"/>
      <c r="H118" s="21"/>
      <c r="I118" s="24">
        <f t="shared" si="50"/>
        <v>0</v>
      </c>
      <c r="J118" s="25">
        <f t="shared" si="51"/>
        <v>0</v>
      </c>
      <c r="K118" s="21"/>
      <c r="L118" s="8"/>
      <c r="N118" s="15">
        <v>10800</v>
      </c>
      <c r="O118" s="15">
        <v>77826</v>
      </c>
      <c r="P118" s="15">
        <v>2672</v>
      </c>
      <c r="Q118" s="24">
        <f t="shared" si="52"/>
        <v>3</v>
      </c>
      <c r="R118" s="25">
        <f t="shared" si="53"/>
        <v>0.125</v>
      </c>
      <c r="S118" s="15"/>
    </row>
    <row r="119" spans="2:19" ht="13" x14ac:dyDescent="0.15">
      <c r="B119" s="7" t="s">
        <v>142</v>
      </c>
      <c r="C119" s="7"/>
      <c r="D119" s="7" t="s">
        <v>133</v>
      </c>
      <c r="E119" s="8"/>
      <c r="F119" s="21"/>
      <c r="G119" s="21"/>
      <c r="H119" s="21"/>
      <c r="I119" s="24">
        <f t="shared" si="50"/>
        <v>0</v>
      </c>
      <c r="J119" s="25">
        <f t="shared" si="51"/>
        <v>0</v>
      </c>
      <c r="K119" s="21"/>
      <c r="L119" s="8"/>
      <c r="N119" s="15">
        <v>607</v>
      </c>
      <c r="O119" s="15">
        <v>17</v>
      </c>
      <c r="P119" s="15">
        <v>222</v>
      </c>
      <c r="Q119" s="24">
        <f t="shared" si="52"/>
        <v>0.1686111111111111</v>
      </c>
      <c r="R119" s="25">
        <f t="shared" si="53"/>
        <v>7.0254629629629634E-3</v>
      </c>
      <c r="S119" s="15"/>
    </row>
    <row r="120" spans="2:19" ht="13" x14ac:dyDescent="0.15">
      <c r="B120" s="7" t="s">
        <v>0</v>
      </c>
      <c r="C120" s="7"/>
      <c r="F120" s="33" t="e">
        <f t="shared" ref="F120:J120" si="54">AVERAGE(F108:F119)</f>
        <v>#DIV/0!</v>
      </c>
      <c r="G120" s="33" t="e">
        <f t="shared" si="54"/>
        <v>#DIV/0!</v>
      </c>
      <c r="H120" s="33" t="e">
        <f t="shared" si="54"/>
        <v>#DIV/0!</v>
      </c>
      <c r="I120" s="33">
        <f t="shared" si="54"/>
        <v>0</v>
      </c>
      <c r="J120" s="25">
        <f t="shared" si="54"/>
        <v>0</v>
      </c>
      <c r="K120" s="21"/>
      <c r="L120" s="8"/>
      <c r="N120" s="33">
        <f t="shared" ref="N120:R120" si="55">AVERAGE(N108:N119)</f>
        <v>6185.727272727273</v>
      </c>
      <c r="O120" s="33">
        <f t="shared" si="55"/>
        <v>302046.27272727271</v>
      </c>
      <c r="P120" s="33">
        <f t="shared" si="55"/>
        <v>1484.7272727272727</v>
      </c>
      <c r="Q120" s="33" t="e">
        <f t="shared" si="55"/>
        <v>#VALUE!</v>
      </c>
      <c r="R120" s="25" t="e">
        <f t="shared" si="55"/>
        <v>#VALUE!</v>
      </c>
      <c r="S120" s="15"/>
    </row>
    <row r="121" spans="2:19" ht="13" x14ac:dyDescent="0.15">
      <c r="K121" s="8"/>
      <c r="L121" s="8"/>
    </row>
    <row r="122" spans="2:19" ht="13" x14ac:dyDescent="0.15">
      <c r="K122" s="8"/>
      <c r="L122" s="8"/>
    </row>
    <row r="123" spans="2:19" ht="13" x14ac:dyDescent="0.15">
      <c r="K123" s="8"/>
      <c r="L123" s="8"/>
    </row>
    <row r="124" spans="2:19" ht="126" x14ac:dyDescent="0.15">
      <c r="B124" s="8"/>
      <c r="C124" s="8"/>
      <c r="E124" s="8"/>
      <c r="F124" s="15" t="s">
        <v>47</v>
      </c>
      <c r="G124" s="15" t="s">
        <v>156</v>
      </c>
      <c r="H124" s="15" t="s">
        <v>51</v>
      </c>
      <c r="I124" s="21" t="s">
        <v>157</v>
      </c>
      <c r="J124" s="15">
        <v>20240307030703</v>
      </c>
      <c r="K124" s="21" t="s">
        <v>50</v>
      </c>
      <c r="L124" s="8"/>
      <c r="N124" s="23" t="s">
        <v>48</v>
      </c>
      <c r="O124" s="22" t="s">
        <v>156</v>
      </c>
      <c r="P124" s="23" t="s">
        <v>49</v>
      </c>
      <c r="Q124" s="22" t="s">
        <v>157</v>
      </c>
      <c r="R124" s="30">
        <v>20240308203935</v>
      </c>
      <c r="S124" s="23"/>
    </row>
    <row r="125" spans="2:19" ht="14" x14ac:dyDescent="0.15">
      <c r="E125" s="8"/>
      <c r="F125" s="15" t="s">
        <v>92</v>
      </c>
      <c r="G125" s="15" t="s">
        <v>93</v>
      </c>
      <c r="H125" s="15" t="s">
        <v>94</v>
      </c>
      <c r="I125" s="15" t="s">
        <v>126</v>
      </c>
      <c r="J125" s="15" t="s">
        <v>127</v>
      </c>
      <c r="K125" s="21" t="s">
        <v>95</v>
      </c>
      <c r="L125" s="8"/>
      <c r="N125" s="23" t="s">
        <v>92</v>
      </c>
      <c r="O125" s="23" t="s">
        <v>93</v>
      </c>
      <c r="P125" s="23" t="s">
        <v>94</v>
      </c>
      <c r="Q125" s="23" t="s">
        <v>126</v>
      </c>
      <c r="R125" s="23" t="s">
        <v>127</v>
      </c>
      <c r="S125" s="23" t="s">
        <v>95</v>
      </c>
    </row>
    <row r="126" spans="2:19" ht="14" x14ac:dyDescent="0.15">
      <c r="B126" s="7" t="s">
        <v>128</v>
      </c>
      <c r="C126" s="7"/>
      <c r="D126" s="7" t="s">
        <v>129</v>
      </c>
      <c r="E126" s="8" t="s">
        <v>78</v>
      </c>
      <c r="F126" s="21"/>
      <c r="G126" s="21"/>
      <c r="H126" s="21"/>
      <c r="I126" s="24">
        <f t="shared" ref="I126:I137" si="56">F126/3600</f>
        <v>0</v>
      </c>
      <c r="J126" s="25">
        <f t="shared" ref="J126:J137" si="57">F126/86400</f>
        <v>0</v>
      </c>
      <c r="K126" s="21"/>
      <c r="L126" s="8"/>
      <c r="N126" s="15">
        <v>10800</v>
      </c>
      <c r="O126" s="15">
        <v>79986</v>
      </c>
      <c r="P126" s="15">
        <v>450</v>
      </c>
      <c r="Q126" s="18">
        <f t="shared" ref="Q126:Q137" si="58">N126/3600</f>
        <v>3</v>
      </c>
      <c r="R126" s="19">
        <f t="shared" ref="R126:R137" si="59">N126/86400</f>
        <v>0.125</v>
      </c>
      <c r="S126" s="23"/>
    </row>
    <row r="127" spans="2:19" ht="13" x14ac:dyDescent="0.15">
      <c r="B127" s="7" t="s">
        <v>131</v>
      </c>
      <c r="C127" s="7"/>
      <c r="D127" s="7" t="s">
        <v>129</v>
      </c>
      <c r="E127" s="8"/>
      <c r="F127" s="21"/>
      <c r="G127" s="21"/>
      <c r="H127" s="21"/>
      <c r="I127" s="24">
        <f t="shared" si="56"/>
        <v>0</v>
      </c>
      <c r="J127" s="25">
        <f t="shared" si="57"/>
        <v>0</v>
      </c>
      <c r="K127" s="21"/>
      <c r="L127" s="8"/>
      <c r="N127" s="15">
        <v>10800</v>
      </c>
      <c r="O127" s="15">
        <v>604644</v>
      </c>
      <c r="P127" s="15">
        <v>427</v>
      </c>
      <c r="Q127" s="18">
        <f t="shared" si="58"/>
        <v>3</v>
      </c>
      <c r="R127" s="19">
        <f t="shared" si="59"/>
        <v>0.125</v>
      </c>
      <c r="S127" s="23"/>
    </row>
    <row r="128" spans="2:19" ht="13" x14ac:dyDescent="0.15">
      <c r="B128" s="7" t="s">
        <v>132</v>
      </c>
      <c r="C128" s="7"/>
      <c r="D128" s="7" t="s">
        <v>133</v>
      </c>
      <c r="E128" s="8"/>
      <c r="F128" s="21"/>
      <c r="G128" s="21"/>
      <c r="H128" s="21"/>
      <c r="I128" s="24">
        <f t="shared" si="56"/>
        <v>0</v>
      </c>
      <c r="J128" s="25">
        <f t="shared" si="57"/>
        <v>0</v>
      </c>
      <c r="K128" s="21"/>
      <c r="L128" s="8"/>
      <c r="N128" s="15">
        <v>10800</v>
      </c>
      <c r="O128" s="15">
        <v>4369</v>
      </c>
      <c r="P128" s="15">
        <v>2936</v>
      </c>
      <c r="Q128" s="18">
        <f t="shared" si="58"/>
        <v>3</v>
      </c>
      <c r="R128" s="19">
        <f t="shared" si="59"/>
        <v>0.125</v>
      </c>
      <c r="S128" s="23"/>
    </row>
    <row r="129" spans="2:54" ht="13" x14ac:dyDescent="0.15">
      <c r="B129" s="7" t="s">
        <v>135</v>
      </c>
      <c r="C129" s="7"/>
      <c r="D129" s="7" t="s">
        <v>133</v>
      </c>
      <c r="E129" s="8"/>
      <c r="F129" s="21"/>
      <c r="G129" s="21"/>
      <c r="H129" s="21"/>
      <c r="I129" s="24">
        <f t="shared" si="56"/>
        <v>0</v>
      </c>
      <c r="J129" s="25">
        <f t="shared" si="57"/>
        <v>0</v>
      </c>
      <c r="K129" s="21"/>
      <c r="L129" s="8"/>
      <c r="N129" s="15">
        <v>10800</v>
      </c>
      <c r="O129" s="15">
        <v>2785</v>
      </c>
      <c r="P129" s="15">
        <v>3659</v>
      </c>
      <c r="Q129" s="18">
        <f t="shared" si="58"/>
        <v>3</v>
      </c>
      <c r="R129" s="19">
        <f t="shared" si="59"/>
        <v>0.125</v>
      </c>
      <c r="S129" s="23"/>
    </row>
    <row r="130" spans="2:54" ht="13" x14ac:dyDescent="0.15">
      <c r="B130" s="7" t="s">
        <v>97</v>
      </c>
      <c r="C130" s="7"/>
      <c r="D130" s="7" t="s">
        <v>133</v>
      </c>
      <c r="E130" s="8"/>
      <c r="F130" s="21"/>
      <c r="G130" s="21"/>
      <c r="H130" s="21"/>
      <c r="I130" s="24">
        <f t="shared" si="56"/>
        <v>0</v>
      </c>
      <c r="J130" s="25">
        <f t="shared" si="57"/>
        <v>0</v>
      </c>
      <c r="K130" s="21"/>
      <c r="L130" s="8"/>
      <c r="N130" s="15">
        <v>211</v>
      </c>
      <c r="O130" s="15">
        <v>3</v>
      </c>
      <c r="P130" s="15">
        <v>70</v>
      </c>
      <c r="Q130" s="18">
        <f t="shared" si="58"/>
        <v>5.8611111111111114E-2</v>
      </c>
      <c r="R130" s="19">
        <f t="shared" si="59"/>
        <v>2.4421296296296296E-3</v>
      </c>
      <c r="S130" s="23"/>
    </row>
    <row r="131" spans="2:54" ht="13" x14ac:dyDescent="0.15">
      <c r="B131" s="7" t="s">
        <v>136</v>
      </c>
      <c r="C131" s="7"/>
      <c r="D131" s="7" t="s">
        <v>129</v>
      </c>
      <c r="E131" s="8"/>
      <c r="F131" s="21"/>
      <c r="G131" s="21"/>
      <c r="H131" s="21"/>
      <c r="I131" s="24">
        <f t="shared" si="56"/>
        <v>0</v>
      </c>
      <c r="J131" s="25">
        <f t="shared" si="57"/>
        <v>0</v>
      </c>
      <c r="K131" s="21"/>
      <c r="L131" s="8"/>
      <c r="N131" s="15">
        <v>1335</v>
      </c>
      <c r="O131" s="15">
        <v>10</v>
      </c>
      <c r="P131" s="15">
        <v>108</v>
      </c>
      <c r="Q131" s="18">
        <f t="shared" si="58"/>
        <v>0.37083333333333335</v>
      </c>
      <c r="R131" s="19">
        <f t="shared" si="59"/>
        <v>1.545138888888889E-2</v>
      </c>
      <c r="S131" s="23"/>
    </row>
    <row r="132" spans="2:54" ht="13" x14ac:dyDescent="0.15">
      <c r="B132" s="7" t="s">
        <v>105</v>
      </c>
      <c r="C132" s="7"/>
      <c r="D132" s="7" t="s">
        <v>133</v>
      </c>
      <c r="E132" s="8"/>
      <c r="F132" s="21"/>
      <c r="G132" s="21"/>
      <c r="H132" s="21"/>
      <c r="I132" s="24">
        <f t="shared" si="56"/>
        <v>0</v>
      </c>
      <c r="J132" s="25">
        <f t="shared" si="57"/>
        <v>0</v>
      </c>
      <c r="K132" s="21"/>
      <c r="L132" s="8"/>
      <c r="N132" s="15">
        <v>302</v>
      </c>
      <c r="O132" s="15">
        <v>3</v>
      </c>
      <c r="P132" s="15">
        <v>45</v>
      </c>
      <c r="Q132" s="18">
        <f t="shared" si="58"/>
        <v>8.3888888888888888E-2</v>
      </c>
      <c r="R132" s="19">
        <f t="shared" si="59"/>
        <v>3.4953703703703705E-3</v>
      </c>
      <c r="S132" s="23"/>
    </row>
    <row r="133" spans="2:54" ht="13" x14ac:dyDescent="0.15">
      <c r="B133" s="7" t="s">
        <v>138</v>
      </c>
      <c r="C133" s="7"/>
      <c r="D133" s="7" t="s">
        <v>133</v>
      </c>
      <c r="E133" s="8"/>
      <c r="F133" s="21"/>
      <c r="G133" s="21"/>
      <c r="H133" s="21"/>
      <c r="I133" s="24">
        <f t="shared" si="56"/>
        <v>0</v>
      </c>
      <c r="J133" s="25">
        <f t="shared" si="57"/>
        <v>0</v>
      </c>
      <c r="K133" s="21"/>
      <c r="L133" s="8"/>
      <c r="N133" s="15">
        <v>10800</v>
      </c>
      <c r="O133" s="15">
        <v>55651</v>
      </c>
      <c r="P133" s="15">
        <v>5042</v>
      </c>
      <c r="Q133" s="18">
        <f t="shared" si="58"/>
        <v>3</v>
      </c>
      <c r="R133" s="19">
        <f t="shared" si="59"/>
        <v>0.125</v>
      </c>
      <c r="S133" s="23"/>
    </row>
    <row r="134" spans="2:54" ht="13" x14ac:dyDescent="0.15">
      <c r="B134" s="7" t="s">
        <v>139</v>
      </c>
      <c r="C134" s="7"/>
      <c r="D134" s="7" t="s">
        <v>129</v>
      </c>
      <c r="E134" s="8"/>
      <c r="F134" s="21"/>
      <c r="G134" s="21"/>
      <c r="H134" s="21"/>
      <c r="I134" s="24">
        <f t="shared" si="56"/>
        <v>0</v>
      </c>
      <c r="J134" s="25">
        <f t="shared" si="57"/>
        <v>0</v>
      </c>
      <c r="K134" s="21"/>
      <c r="L134" s="8"/>
      <c r="N134" s="15" t="s">
        <v>42</v>
      </c>
      <c r="O134" s="15" t="s">
        <v>42</v>
      </c>
      <c r="P134" s="15" t="s">
        <v>42</v>
      </c>
      <c r="Q134" s="18" t="e">
        <f t="shared" si="58"/>
        <v>#VALUE!</v>
      </c>
      <c r="R134" s="19" t="e">
        <f t="shared" si="59"/>
        <v>#VALUE!</v>
      </c>
      <c r="S134" s="23"/>
    </row>
    <row r="135" spans="2:54" ht="13" x14ac:dyDescent="0.15">
      <c r="B135" s="7" t="s">
        <v>140</v>
      </c>
      <c r="C135" s="7"/>
      <c r="D135" s="7" t="s">
        <v>129</v>
      </c>
      <c r="E135" s="8"/>
      <c r="F135" s="21"/>
      <c r="G135" s="21"/>
      <c r="H135" s="21"/>
      <c r="I135" s="24">
        <f t="shared" si="56"/>
        <v>0</v>
      </c>
      <c r="J135" s="25">
        <f t="shared" si="57"/>
        <v>0</v>
      </c>
      <c r="K135" s="21"/>
      <c r="L135" s="8"/>
      <c r="N135" s="15">
        <v>861</v>
      </c>
      <c r="O135" s="15">
        <v>66</v>
      </c>
      <c r="P135" s="15">
        <v>156</v>
      </c>
      <c r="Q135" s="18">
        <f t="shared" si="58"/>
        <v>0.23916666666666667</v>
      </c>
      <c r="R135" s="19">
        <f t="shared" si="59"/>
        <v>9.9652777777777778E-3</v>
      </c>
      <c r="S135" s="23"/>
    </row>
    <row r="136" spans="2:54" ht="13" x14ac:dyDescent="0.15">
      <c r="B136" s="7" t="s">
        <v>141</v>
      </c>
      <c r="C136" s="7"/>
      <c r="D136" s="7" t="s">
        <v>129</v>
      </c>
      <c r="E136" s="8"/>
      <c r="F136" s="21"/>
      <c r="G136" s="21"/>
      <c r="H136" s="21"/>
      <c r="I136" s="24">
        <f t="shared" si="56"/>
        <v>0</v>
      </c>
      <c r="J136" s="25">
        <f t="shared" si="57"/>
        <v>0</v>
      </c>
      <c r="K136" s="21"/>
      <c r="L136" s="8"/>
      <c r="N136" s="15">
        <v>10800</v>
      </c>
      <c r="O136" s="15">
        <v>77827</v>
      </c>
      <c r="P136" s="15">
        <v>2534</v>
      </c>
      <c r="Q136" s="18">
        <f t="shared" si="58"/>
        <v>3</v>
      </c>
      <c r="R136" s="19">
        <f t="shared" si="59"/>
        <v>0.125</v>
      </c>
      <c r="S136" s="23"/>
    </row>
    <row r="137" spans="2:54" ht="13" x14ac:dyDescent="0.15">
      <c r="B137" s="7" t="s">
        <v>142</v>
      </c>
      <c r="C137" s="7"/>
      <c r="D137" s="7" t="s">
        <v>133</v>
      </c>
      <c r="E137" s="8"/>
      <c r="F137" s="21"/>
      <c r="G137" s="21"/>
      <c r="H137" s="21"/>
      <c r="I137" s="24">
        <f t="shared" si="56"/>
        <v>0</v>
      </c>
      <c r="J137" s="25">
        <f t="shared" si="57"/>
        <v>0</v>
      </c>
      <c r="K137" s="21"/>
      <c r="L137" s="8"/>
      <c r="N137" s="15">
        <v>551</v>
      </c>
      <c r="O137" s="15">
        <v>14</v>
      </c>
      <c r="P137" s="15">
        <v>178</v>
      </c>
      <c r="Q137" s="18">
        <f t="shared" si="58"/>
        <v>0.15305555555555556</v>
      </c>
      <c r="R137" s="19">
        <f t="shared" si="59"/>
        <v>6.3773148148148148E-3</v>
      </c>
      <c r="S137" s="23"/>
    </row>
    <row r="138" spans="2:54" ht="13" x14ac:dyDescent="0.15">
      <c r="B138" s="7" t="s">
        <v>0</v>
      </c>
      <c r="C138" s="7"/>
      <c r="F138" s="33" t="e">
        <f t="shared" ref="F138:J138" si="60">AVERAGE(F126:F137)</f>
        <v>#DIV/0!</v>
      </c>
      <c r="G138" s="33" t="e">
        <f t="shared" si="60"/>
        <v>#DIV/0!</v>
      </c>
      <c r="H138" s="33" t="e">
        <f t="shared" si="60"/>
        <v>#DIV/0!</v>
      </c>
      <c r="I138" s="33">
        <f t="shared" si="60"/>
        <v>0</v>
      </c>
      <c r="J138" s="25">
        <f t="shared" si="60"/>
        <v>0</v>
      </c>
      <c r="K138" s="21"/>
      <c r="L138" s="8"/>
      <c r="N138" s="35">
        <f t="shared" ref="N138:R138" si="61">AVERAGE(N126:N137)</f>
        <v>6187.272727272727</v>
      </c>
      <c r="O138" s="35">
        <f t="shared" si="61"/>
        <v>75032.545454545456</v>
      </c>
      <c r="P138" s="35">
        <f t="shared" si="61"/>
        <v>1418.6363636363637</v>
      </c>
      <c r="Q138" s="34" t="e">
        <f t="shared" si="61"/>
        <v>#VALUE!</v>
      </c>
      <c r="R138" s="19" t="e">
        <f t="shared" si="61"/>
        <v>#VALUE!</v>
      </c>
      <c r="S138" s="23"/>
    </row>
    <row r="139" spans="2:54" ht="13" x14ac:dyDescent="0.15">
      <c r="B139" s="8"/>
      <c r="C139" s="8"/>
      <c r="K139" s="8"/>
      <c r="L139" s="8"/>
    </row>
    <row r="140" spans="2:54" ht="13" x14ac:dyDescent="0.15">
      <c r="K140" s="8"/>
      <c r="L140" s="8"/>
    </row>
    <row r="141" spans="2:54" ht="98" x14ac:dyDescent="0.15">
      <c r="F141" s="5" t="s">
        <v>74</v>
      </c>
      <c r="G141" s="5" t="s">
        <v>32</v>
      </c>
      <c r="H141" s="5" t="s">
        <v>158</v>
      </c>
      <c r="I141" s="20" t="s">
        <v>153</v>
      </c>
      <c r="J141" s="5">
        <v>20240311211917</v>
      </c>
      <c r="K141" s="20"/>
      <c r="L141" s="8"/>
      <c r="N141" s="5" t="s">
        <v>74</v>
      </c>
      <c r="O141" s="5" t="s">
        <v>40</v>
      </c>
      <c r="P141" s="5" t="s">
        <v>158</v>
      </c>
      <c r="Q141" s="20" t="s">
        <v>159</v>
      </c>
      <c r="R141" s="5">
        <v>20240311211949</v>
      </c>
      <c r="S141" s="5"/>
      <c r="V141" s="5" t="s">
        <v>74</v>
      </c>
      <c r="W141" s="5" t="s">
        <v>41</v>
      </c>
      <c r="X141" s="5" t="s">
        <v>158</v>
      </c>
      <c r="Y141" s="20" t="s">
        <v>160</v>
      </c>
      <c r="Z141" s="5">
        <v>20240311212451</v>
      </c>
      <c r="AA141" s="5"/>
      <c r="AD141" s="5" t="s">
        <v>74</v>
      </c>
      <c r="AE141" s="5" t="s">
        <v>43</v>
      </c>
      <c r="AF141" s="5" t="s">
        <v>158</v>
      </c>
      <c r="AG141" s="20" t="s">
        <v>161</v>
      </c>
      <c r="AH141" s="5">
        <v>20240311212515</v>
      </c>
      <c r="AI141" s="5"/>
      <c r="AL141" s="5" t="s">
        <v>74</v>
      </c>
      <c r="AM141" s="5" t="s">
        <v>44</v>
      </c>
      <c r="AN141" s="5" t="s">
        <v>158</v>
      </c>
      <c r="AO141" s="20" t="s">
        <v>162</v>
      </c>
      <c r="AP141" s="5">
        <v>20240311212538</v>
      </c>
      <c r="AQ141" s="5"/>
      <c r="AT141" s="5" t="s">
        <v>74</v>
      </c>
      <c r="AU141" s="5" t="s">
        <v>52</v>
      </c>
      <c r="AV141" s="5" t="s">
        <v>158</v>
      </c>
      <c r="AW141" s="20"/>
      <c r="AX141" s="5"/>
      <c r="AY141" s="5"/>
      <c r="AZ141" s="5"/>
      <c r="BA141" s="5"/>
      <c r="BB141" s="5"/>
    </row>
    <row r="142" spans="2:54" ht="14" x14ac:dyDescent="0.15">
      <c r="F142" s="5" t="s">
        <v>92</v>
      </c>
      <c r="G142" s="5" t="s">
        <v>93</v>
      </c>
      <c r="H142" s="5" t="s">
        <v>94</v>
      </c>
      <c r="I142" s="13" t="s">
        <v>126</v>
      </c>
      <c r="J142" s="13" t="s">
        <v>127</v>
      </c>
      <c r="K142" s="20" t="s">
        <v>95</v>
      </c>
      <c r="L142" s="8"/>
      <c r="N142" s="5" t="s">
        <v>92</v>
      </c>
      <c r="O142" s="5" t="s">
        <v>93</v>
      </c>
      <c r="P142" s="5" t="s">
        <v>94</v>
      </c>
      <c r="Q142" s="5" t="s">
        <v>126</v>
      </c>
      <c r="R142" s="5" t="s">
        <v>127</v>
      </c>
      <c r="S142" s="5" t="s">
        <v>95</v>
      </c>
      <c r="V142" s="5" t="s">
        <v>92</v>
      </c>
      <c r="W142" s="5" t="s">
        <v>93</v>
      </c>
      <c r="X142" s="5" t="s">
        <v>94</v>
      </c>
      <c r="Y142" s="5" t="s">
        <v>126</v>
      </c>
      <c r="Z142" s="5" t="s">
        <v>127</v>
      </c>
      <c r="AA142" s="5" t="s">
        <v>95</v>
      </c>
      <c r="AD142" s="5" t="s">
        <v>92</v>
      </c>
      <c r="AE142" s="5" t="s">
        <v>93</v>
      </c>
      <c r="AF142" s="5" t="s">
        <v>94</v>
      </c>
      <c r="AG142" s="5" t="s">
        <v>126</v>
      </c>
      <c r="AH142" s="5" t="s">
        <v>127</v>
      </c>
      <c r="AI142" s="5" t="s">
        <v>95</v>
      </c>
      <c r="AL142" s="5" t="s">
        <v>92</v>
      </c>
      <c r="AM142" s="5" t="s">
        <v>93</v>
      </c>
      <c r="AN142" s="5" t="s">
        <v>94</v>
      </c>
      <c r="AO142" s="5" t="s">
        <v>126</v>
      </c>
      <c r="AP142" s="5" t="s">
        <v>127</v>
      </c>
      <c r="AQ142" s="5" t="s">
        <v>95</v>
      </c>
      <c r="AT142" s="5" t="s">
        <v>92</v>
      </c>
      <c r="AU142" s="5" t="s">
        <v>93</v>
      </c>
      <c r="AV142" s="5" t="s">
        <v>94</v>
      </c>
      <c r="AW142" s="5" t="s">
        <v>126</v>
      </c>
      <c r="AX142" s="5" t="s">
        <v>127</v>
      </c>
      <c r="AY142" s="5" t="s">
        <v>95</v>
      </c>
      <c r="AZ142" s="5"/>
      <c r="BA142" s="5"/>
      <c r="BB142" s="5"/>
    </row>
    <row r="143" spans="2:54" ht="13" x14ac:dyDescent="0.15">
      <c r="B143" s="7" t="s">
        <v>128</v>
      </c>
      <c r="C143" s="7"/>
      <c r="D143" s="7" t="s">
        <v>129</v>
      </c>
      <c r="E143" s="1" t="s">
        <v>128</v>
      </c>
      <c r="F143" s="1">
        <v>10800</v>
      </c>
      <c r="G143" s="1">
        <v>78477</v>
      </c>
      <c r="H143" s="1">
        <v>1624</v>
      </c>
      <c r="I143" s="31">
        <f t="shared" ref="I143:I154" si="62">F143/3600</f>
        <v>3</v>
      </c>
      <c r="J143" s="29">
        <f t="shared" ref="J143:J154" si="63">F143/86400</f>
        <v>0.125</v>
      </c>
      <c r="K143" s="8"/>
      <c r="L143" s="8"/>
      <c r="M143" s="7" t="s">
        <v>128</v>
      </c>
      <c r="N143" s="1">
        <v>10800</v>
      </c>
      <c r="O143" s="1">
        <v>77354</v>
      </c>
      <c r="P143" s="1">
        <v>1210</v>
      </c>
      <c r="Q143" s="31">
        <f t="shared" ref="Q143:Q154" si="64">N143/3600</f>
        <v>3</v>
      </c>
      <c r="R143" s="29">
        <f t="shared" ref="R143:R154" si="65">N143/86400</f>
        <v>0.125</v>
      </c>
      <c r="U143" s="7" t="s">
        <v>128</v>
      </c>
      <c r="V143" s="1">
        <v>10800</v>
      </c>
      <c r="W143" s="1">
        <v>79037</v>
      </c>
      <c r="X143" s="1">
        <v>1488</v>
      </c>
      <c r="Y143" s="31">
        <f t="shared" ref="Y143:Y154" si="66">V143/3600</f>
        <v>3</v>
      </c>
      <c r="Z143" s="29">
        <f t="shared" ref="Z143:Z154" si="67">V143/86400</f>
        <v>0.125</v>
      </c>
      <c r="AC143" s="7" t="s">
        <v>128</v>
      </c>
      <c r="AD143" s="1">
        <v>10800</v>
      </c>
      <c r="AE143" s="1">
        <v>77356</v>
      </c>
      <c r="AF143" s="1">
        <v>1684</v>
      </c>
      <c r="AG143" s="31">
        <f t="shared" ref="AG143:AG154" si="68">AD143/3600</f>
        <v>3</v>
      </c>
      <c r="AH143" s="29">
        <f t="shared" ref="AH143:AH154" si="69">AD143/86400</f>
        <v>0.125</v>
      </c>
      <c r="AK143" s="7" t="s">
        <v>128</v>
      </c>
      <c r="AL143" s="1">
        <v>10800</v>
      </c>
      <c r="AM143" s="1">
        <v>76234</v>
      </c>
      <c r="AN143" s="1">
        <v>1739</v>
      </c>
      <c r="AO143" s="31">
        <f t="shared" ref="AO143:AO154" si="70">AL143/3600</f>
        <v>3</v>
      </c>
      <c r="AP143" s="29">
        <f t="shared" ref="AP143:AP154" si="71">AL143/86400</f>
        <v>0.125</v>
      </c>
      <c r="AS143" s="7" t="s">
        <v>128</v>
      </c>
      <c r="AT143" s="1">
        <f t="shared" ref="AT143:AV143" si="72">AVERAGE(F143,N143,AD143,AL143)</f>
        <v>10800</v>
      </c>
      <c r="AU143" s="1">
        <f t="shared" si="72"/>
        <v>77355.25</v>
      </c>
      <c r="AV143" s="1">
        <f t="shared" si="72"/>
        <v>1564.25</v>
      </c>
      <c r="AW143" s="31">
        <f t="shared" ref="AW143:AW154" si="73">AT143/3600</f>
        <v>3</v>
      </c>
      <c r="AX143" s="29">
        <f t="shared" ref="AX143:AX154" si="74">AT143/86400</f>
        <v>0.125</v>
      </c>
    </row>
    <row r="144" spans="2:54" ht="13" x14ac:dyDescent="0.15">
      <c r="B144" s="7" t="s">
        <v>131</v>
      </c>
      <c r="C144" s="7"/>
      <c r="D144" s="7" t="s">
        <v>129</v>
      </c>
      <c r="E144" s="1" t="s">
        <v>131</v>
      </c>
      <c r="F144" s="1">
        <v>866</v>
      </c>
      <c r="G144" s="1">
        <v>1</v>
      </c>
      <c r="H144" s="1">
        <v>112</v>
      </c>
      <c r="I144" s="31">
        <f t="shared" si="62"/>
        <v>0.24055555555555555</v>
      </c>
      <c r="J144" s="29">
        <f t="shared" si="63"/>
        <v>1.0023148148148147E-2</v>
      </c>
      <c r="K144" s="8"/>
      <c r="L144" s="8"/>
      <c r="M144" s="7" t="s">
        <v>131</v>
      </c>
      <c r="N144" s="1">
        <v>866</v>
      </c>
      <c r="O144" s="1">
        <v>1</v>
      </c>
      <c r="P144" s="1">
        <v>112</v>
      </c>
      <c r="Q144" s="31">
        <f t="shared" si="64"/>
        <v>0.24055555555555555</v>
      </c>
      <c r="R144" s="29">
        <f t="shared" si="65"/>
        <v>1.0023148148148147E-2</v>
      </c>
      <c r="U144" s="7" t="s">
        <v>131</v>
      </c>
      <c r="V144" s="1">
        <v>870</v>
      </c>
      <c r="W144" s="1">
        <v>1</v>
      </c>
      <c r="X144" s="1">
        <v>112</v>
      </c>
      <c r="Y144" s="31">
        <f t="shared" si="66"/>
        <v>0.24166666666666667</v>
      </c>
      <c r="Z144" s="29">
        <f t="shared" si="67"/>
        <v>1.0069444444444445E-2</v>
      </c>
      <c r="AC144" s="7" t="s">
        <v>131</v>
      </c>
      <c r="AD144" s="1">
        <v>871</v>
      </c>
      <c r="AE144" s="1">
        <v>1</v>
      </c>
      <c r="AF144" s="1">
        <v>112</v>
      </c>
      <c r="AG144" s="31">
        <f t="shared" si="68"/>
        <v>0.24194444444444443</v>
      </c>
      <c r="AH144" s="29">
        <f t="shared" si="69"/>
        <v>1.0081018518518519E-2</v>
      </c>
      <c r="AK144" s="7" t="s">
        <v>131</v>
      </c>
      <c r="AL144" s="1">
        <v>872</v>
      </c>
      <c r="AM144" s="1">
        <v>1</v>
      </c>
      <c r="AN144" s="1">
        <v>112</v>
      </c>
      <c r="AO144" s="31">
        <f t="shared" si="70"/>
        <v>0.24222222222222223</v>
      </c>
      <c r="AP144" s="29">
        <f t="shared" si="71"/>
        <v>1.0092592592592592E-2</v>
      </c>
      <c r="AS144" s="7" t="s">
        <v>131</v>
      </c>
      <c r="AT144" s="1">
        <f t="shared" ref="AT144:AV144" si="75">AVERAGE(F144,N144,AD144,AL144)</f>
        <v>868.75</v>
      </c>
      <c r="AU144" s="1">
        <f t="shared" si="75"/>
        <v>1</v>
      </c>
      <c r="AV144" s="1">
        <f t="shared" si="75"/>
        <v>112</v>
      </c>
      <c r="AW144" s="31">
        <f t="shared" si="73"/>
        <v>0.24131944444444445</v>
      </c>
      <c r="AX144" s="29">
        <f t="shared" si="74"/>
        <v>1.0054976851851851E-2</v>
      </c>
    </row>
    <row r="145" spans="2:54" ht="13" x14ac:dyDescent="0.15">
      <c r="B145" s="7" t="s">
        <v>132</v>
      </c>
      <c r="C145" s="7"/>
      <c r="D145" s="7" t="s">
        <v>133</v>
      </c>
      <c r="E145" s="1" t="s">
        <v>132</v>
      </c>
      <c r="F145" s="1">
        <v>10800</v>
      </c>
      <c r="G145" s="1">
        <v>5163119</v>
      </c>
      <c r="H145" s="1">
        <v>8291</v>
      </c>
      <c r="I145" s="31">
        <f t="shared" si="62"/>
        <v>3</v>
      </c>
      <c r="J145" s="29">
        <f t="shared" si="63"/>
        <v>0.125</v>
      </c>
      <c r="K145" s="8"/>
      <c r="L145" s="8"/>
      <c r="M145" s="7" t="s">
        <v>132</v>
      </c>
      <c r="N145" s="1">
        <v>10800</v>
      </c>
      <c r="O145" s="1">
        <v>5124589</v>
      </c>
      <c r="P145" s="1">
        <v>8338</v>
      </c>
      <c r="Q145" s="31">
        <f t="shared" si="64"/>
        <v>3</v>
      </c>
      <c r="R145" s="29">
        <f t="shared" si="65"/>
        <v>0.125</v>
      </c>
      <c r="U145" s="7" t="s">
        <v>132</v>
      </c>
      <c r="V145" s="1">
        <v>10800</v>
      </c>
      <c r="W145" s="1">
        <v>5047529</v>
      </c>
      <c r="X145" s="1">
        <v>8677</v>
      </c>
      <c r="Y145" s="31">
        <f t="shared" si="66"/>
        <v>3</v>
      </c>
      <c r="Z145" s="29">
        <f t="shared" si="67"/>
        <v>0.125</v>
      </c>
      <c r="AC145" s="7" t="s">
        <v>132</v>
      </c>
      <c r="AD145" s="1">
        <v>10800</v>
      </c>
      <c r="AE145" s="1">
        <v>5047529</v>
      </c>
      <c r="AF145" s="1">
        <v>8670</v>
      </c>
      <c r="AG145" s="31">
        <f t="shared" si="68"/>
        <v>3</v>
      </c>
      <c r="AH145" s="29">
        <f t="shared" si="69"/>
        <v>0.125</v>
      </c>
      <c r="AK145" s="7" t="s">
        <v>132</v>
      </c>
      <c r="AL145" s="1">
        <v>10800</v>
      </c>
      <c r="AM145" s="1">
        <v>5047529</v>
      </c>
      <c r="AN145" s="1">
        <v>8765</v>
      </c>
      <c r="AO145" s="31">
        <f t="shared" si="70"/>
        <v>3</v>
      </c>
      <c r="AP145" s="29">
        <f t="shared" si="71"/>
        <v>0.125</v>
      </c>
      <c r="AS145" s="7" t="s">
        <v>132</v>
      </c>
      <c r="AT145" s="1">
        <f t="shared" ref="AT145:AV145" si="76">AVERAGE(F145,N145,AD145,AL145)</f>
        <v>10800</v>
      </c>
      <c r="AU145" s="1">
        <f t="shared" si="76"/>
        <v>5095691.5</v>
      </c>
      <c r="AV145" s="1">
        <f t="shared" si="76"/>
        <v>8516</v>
      </c>
      <c r="AW145" s="31">
        <f t="shared" si="73"/>
        <v>3</v>
      </c>
      <c r="AX145" s="29">
        <f t="shared" si="74"/>
        <v>0.125</v>
      </c>
    </row>
    <row r="146" spans="2:54" ht="13" x14ac:dyDescent="0.15">
      <c r="B146" s="7" t="s">
        <v>135</v>
      </c>
      <c r="C146" s="7"/>
      <c r="D146" s="7" t="s">
        <v>133</v>
      </c>
      <c r="E146" s="1" t="s">
        <v>135</v>
      </c>
      <c r="F146" s="1">
        <v>10800</v>
      </c>
      <c r="G146" s="1">
        <v>2785</v>
      </c>
      <c r="H146" s="1">
        <v>12403</v>
      </c>
      <c r="I146" s="31">
        <f t="shared" si="62"/>
        <v>3</v>
      </c>
      <c r="J146" s="29">
        <f t="shared" si="63"/>
        <v>0.125</v>
      </c>
      <c r="K146" s="8"/>
      <c r="L146" s="8"/>
      <c r="M146" s="7" t="s">
        <v>135</v>
      </c>
      <c r="N146" s="1">
        <v>10800</v>
      </c>
      <c r="O146" s="1">
        <v>2785</v>
      </c>
      <c r="P146" s="1">
        <v>12410</v>
      </c>
      <c r="Q146" s="31">
        <f t="shared" si="64"/>
        <v>3</v>
      </c>
      <c r="R146" s="29">
        <f t="shared" si="65"/>
        <v>0.125</v>
      </c>
      <c r="U146" s="7" t="s">
        <v>135</v>
      </c>
      <c r="V146" s="1">
        <v>10800</v>
      </c>
      <c r="W146" s="1">
        <v>2785</v>
      </c>
      <c r="X146" s="1">
        <v>16587</v>
      </c>
      <c r="Y146" s="31">
        <f t="shared" si="66"/>
        <v>3</v>
      </c>
      <c r="Z146" s="29">
        <f t="shared" si="67"/>
        <v>0.125</v>
      </c>
      <c r="AC146" s="7" t="s">
        <v>135</v>
      </c>
      <c r="AD146" s="1">
        <v>10800</v>
      </c>
      <c r="AE146" s="1">
        <v>2785</v>
      </c>
      <c r="AF146" s="1">
        <v>16581</v>
      </c>
      <c r="AG146" s="31">
        <f t="shared" si="68"/>
        <v>3</v>
      </c>
      <c r="AH146" s="29">
        <f t="shared" si="69"/>
        <v>0.125</v>
      </c>
      <c r="AK146" s="7" t="s">
        <v>135</v>
      </c>
      <c r="AL146" s="1">
        <v>10800</v>
      </c>
      <c r="AM146" s="1">
        <v>2785</v>
      </c>
      <c r="AN146" s="1">
        <v>16588</v>
      </c>
      <c r="AO146" s="31">
        <f t="shared" si="70"/>
        <v>3</v>
      </c>
      <c r="AP146" s="29">
        <f t="shared" si="71"/>
        <v>0.125</v>
      </c>
      <c r="AS146" s="7" t="s">
        <v>135</v>
      </c>
      <c r="AT146" s="1">
        <f t="shared" ref="AT146:AV146" si="77">AVERAGE(F146,N146,AD146,AL146)</f>
        <v>10800</v>
      </c>
      <c r="AU146" s="1">
        <f t="shared" si="77"/>
        <v>2785</v>
      </c>
      <c r="AV146" s="1">
        <f t="shared" si="77"/>
        <v>14495.5</v>
      </c>
      <c r="AW146" s="31">
        <f t="shared" si="73"/>
        <v>3</v>
      </c>
      <c r="AX146" s="29">
        <f t="shared" si="74"/>
        <v>0.125</v>
      </c>
    </row>
    <row r="147" spans="2:54" ht="14" x14ac:dyDescent="0.15">
      <c r="B147" s="7" t="s">
        <v>97</v>
      </c>
      <c r="C147" s="7"/>
      <c r="D147" s="7" t="s">
        <v>133</v>
      </c>
      <c r="E147" s="1" t="s">
        <v>97</v>
      </c>
      <c r="F147" s="1">
        <v>240</v>
      </c>
      <c r="G147" s="1">
        <v>2</v>
      </c>
      <c r="H147" s="1">
        <v>175</v>
      </c>
      <c r="I147" s="31">
        <f t="shared" si="62"/>
        <v>6.6666666666666666E-2</v>
      </c>
      <c r="J147" s="29">
        <f t="shared" si="63"/>
        <v>2.7777777777777779E-3</v>
      </c>
      <c r="K147" s="8" t="s">
        <v>163</v>
      </c>
      <c r="L147" s="8"/>
      <c r="M147" s="7" t="s">
        <v>97</v>
      </c>
      <c r="N147" s="1">
        <v>246</v>
      </c>
      <c r="O147" s="1">
        <v>2</v>
      </c>
      <c r="P147" s="1">
        <v>175</v>
      </c>
      <c r="Q147" s="31">
        <f t="shared" si="64"/>
        <v>6.8333333333333329E-2</v>
      </c>
      <c r="R147" s="29">
        <f t="shared" si="65"/>
        <v>2.8472222222222223E-3</v>
      </c>
      <c r="U147" s="7" t="s">
        <v>97</v>
      </c>
      <c r="V147" s="1">
        <v>185</v>
      </c>
      <c r="W147" s="1">
        <v>2</v>
      </c>
      <c r="X147" s="1">
        <v>175</v>
      </c>
      <c r="Y147" s="31">
        <f t="shared" si="66"/>
        <v>5.1388888888888887E-2</v>
      </c>
      <c r="Z147" s="29">
        <f t="shared" si="67"/>
        <v>2.1412037037037038E-3</v>
      </c>
      <c r="AC147" s="7" t="s">
        <v>97</v>
      </c>
      <c r="AD147" s="1">
        <v>185</v>
      </c>
      <c r="AE147" s="1">
        <v>2</v>
      </c>
      <c r="AF147" s="1">
        <v>175</v>
      </c>
      <c r="AG147" s="31">
        <f t="shared" si="68"/>
        <v>5.1388888888888887E-2</v>
      </c>
      <c r="AH147" s="29">
        <f t="shared" si="69"/>
        <v>2.1412037037037038E-3</v>
      </c>
      <c r="AK147" s="7" t="s">
        <v>97</v>
      </c>
      <c r="AL147" s="1">
        <v>186</v>
      </c>
      <c r="AM147" s="1">
        <v>2</v>
      </c>
      <c r="AN147" s="1">
        <v>175</v>
      </c>
      <c r="AO147" s="31">
        <f t="shared" si="70"/>
        <v>5.1666666666666666E-2</v>
      </c>
      <c r="AP147" s="29">
        <f t="shared" si="71"/>
        <v>2.1527777777777778E-3</v>
      </c>
      <c r="AS147" s="7" t="s">
        <v>97</v>
      </c>
      <c r="AT147" s="1">
        <f t="shared" ref="AT147:AV147" si="78">AVERAGE(F147,N147,AD147,AL147)</f>
        <v>214.25</v>
      </c>
      <c r="AU147" s="1">
        <f t="shared" si="78"/>
        <v>2</v>
      </c>
      <c r="AV147" s="1">
        <f t="shared" si="78"/>
        <v>175</v>
      </c>
      <c r="AW147" s="31">
        <f t="shared" si="73"/>
        <v>5.9513888888888887E-2</v>
      </c>
      <c r="AX147" s="29">
        <f t="shared" si="74"/>
        <v>2.4797453703703704E-3</v>
      </c>
    </row>
    <row r="148" spans="2:54" ht="14" x14ac:dyDescent="0.15">
      <c r="B148" s="7" t="s">
        <v>136</v>
      </c>
      <c r="C148" s="7"/>
      <c r="D148" s="7" t="s">
        <v>129</v>
      </c>
      <c r="E148" s="1" t="s">
        <v>136</v>
      </c>
      <c r="F148" s="1">
        <v>1243</v>
      </c>
      <c r="G148" s="1">
        <v>7</v>
      </c>
      <c r="H148" s="1">
        <v>417</v>
      </c>
      <c r="I148" s="31">
        <f t="shared" si="62"/>
        <v>0.34527777777777779</v>
      </c>
      <c r="J148" s="29">
        <f t="shared" si="63"/>
        <v>1.4386574074074074E-2</v>
      </c>
      <c r="K148" s="8" t="s">
        <v>164</v>
      </c>
      <c r="L148" s="8"/>
      <c r="M148" s="7" t="s">
        <v>136</v>
      </c>
      <c r="N148" s="1">
        <v>1243</v>
      </c>
      <c r="O148" s="1">
        <v>7</v>
      </c>
      <c r="P148" s="1">
        <v>417</v>
      </c>
      <c r="Q148" s="31">
        <f t="shared" si="64"/>
        <v>0.34527777777777779</v>
      </c>
      <c r="R148" s="29">
        <f t="shared" si="65"/>
        <v>1.4386574074074074E-2</v>
      </c>
      <c r="U148" s="7" t="s">
        <v>136</v>
      </c>
      <c r="V148" s="1">
        <v>1238</v>
      </c>
      <c r="W148" s="1">
        <v>7</v>
      </c>
      <c r="X148" s="1">
        <v>417</v>
      </c>
      <c r="Y148" s="31">
        <f t="shared" si="66"/>
        <v>0.34388888888888891</v>
      </c>
      <c r="Z148" s="29">
        <f t="shared" si="67"/>
        <v>1.4328703703703703E-2</v>
      </c>
      <c r="AC148" s="7" t="s">
        <v>136</v>
      </c>
      <c r="AD148" s="1">
        <v>1238</v>
      </c>
      <c r="AE148" s="1">
        <v>7</v>
      </c>
      <c r="AF148" s="1">
        <v>417</v>
      </c>
      <c r="AG148" s="31">
        <f t="shared" si="68"/>
        <v>0.34388888888888891</v>
      </c>
      <c r="AH148" s="29">
        <f t="shared" si="69"/>
        <v>1.4328703703703703E-2</v>
      </c>
      <c r="AK148" s="7" t="s">
        <v>136</v>
      </c>
      <c r="AL148" s="1">
        <v>1238</v>
      </c>
      <c r="AM148" s="1">
        <v>7</v>
      </c>
      <c r="AN148" s="1">
        <v>417</v>
      </c>
      <c r="AO148" s="31">
        <f t="shared" si="70"/>
        <v>0.34388888888888891</v>
      </c>
      <c r="AP148" s="29">
        <f t="shared" si="71"/>
        <v>1.4328703703703703E-2</v>
      </c>
      <c r="AS148" s="7" t="s">
        <v>136</v>
      </c>
      <c r="AT148" s="1">
        <f t="shared" ref="AT148:AV148" si="79">AVERAGE(F148,N148,AD148,AL148)</f>
        <v>1240.5</v>
      </c>
      <c r="AU148" s="1">
        <f t="shared" si="79"/>
        <v>7</v>
      </c>
      <c r="AV148" s="1">
        <f t="shared" si="79"/>
        <v>417</v>
      </c>
      <c r="AW148" s="31">
        <f t="shared" si="73"/>
        <v>0.34458333333333335</v>
      </c>
      <c r="AX148" s="29">
        <f t="shared" si="74"/>
        <v>1.4357638888888889E-2</v>
      </c>
    </row>
    <row r="149" spans="2:54" ht="13" x14ac:dyDescent="0.15">
      <c r="B149" s="7" t="s">
        <v>105</v>
      </c>
      <c r="C149" s="7"/>
      <c r="D149" s="7" t="s">
        <v>133</v>
      </c>
      <c r="E149" s="1" t="s">
        <v>105</v>
      </c>
      <c r="F149" s="1">
        <v>206</v>
      </c>
      <c r="G149" s="1">
        <v>3</v>
      </c>
      <c r="H149" s="1">
        <v>56</v>
      </c>
      <c r="I149" s="31">
        <f t="shared" si="62"/>
        <v>5.7222222222222223E-2</v>
      </c>
      <c r="J149" s="29">
        <f t="shared" si="63"/>
        <v>2.3842592592592591E-3</v>
      </c>
      <c r="K149" s="8"/>
      <c r="L149" s="8"/>
      <c r="M149" s="7" t="s">
        <v>105</v>
      </c>
      <c r="N149" s="1">
        <v>207</v>
      </c>
      <c r="O149" s="1">
        <v>3</v>
      </c>
      <c r="P149" s="1">
        <v>56</v>
      </c>
      <c r="Q149" s="31">
        <f t="shared" si="64"/>
        <v>5.7500000000000002E-2</v>
      </c>
      <c r="R149" s="29">
        <f t="shared" si="65"/>
        <v>2.3958333333333331E-3</v>
      </c>
      <c r="U149" s="7" t="s">
        <v>105</v>
      </c>
      <c r="V149" s="1">
        <v>142</v>
      </c>
      <c r="W149" s="1">
        <v>3</v>
      </c>
      <c r="X149" s="1">
        <v>56</v>
      </c>
      <c r="Y149" s="31">
        <f t="shared" si="66"/>
        <v>3.9444444444444442E-2</v>
      </c>
      <c r="Z149" s="29">
        <f t="shared" si="67"/>
        <v>1.6435185185185185E-3</v>
      </c>
      <c r="AC149" s="7" t="s">
        <v>105</v>
      </c>
      <c r="AD149" s="1">
        <v>142</v>
      </c>
      <c r="AE149" s="1">
        <v>3</v>
      </c>
      <c r="AF149" s="1">
        <v>56</v>
      </c>
      <c r="AG149" s="31">
        <f t="shared" si="68"/>
        <v>3.9444444444444442E-2</v>
      </c>
      <c r="AH149" s="29">
        <f t="shared" si="69"/>
        <v>1.6435185185185185E-3</v>
      </c>
      <c r="AK149" s="7" t="s">
        <v>105</v>
      </c>
      <c r="AL149" s="1">
        <v>142</v>
      </c>
      <c r="AM149" s="1">
        <v>3</v>
      </c>
      <c r="AN149" s="1">
        <v>56</v>
      </c>
      <c r="AO149" s="31">
        <f t="shared" si="70"/>
        <v>3.9444444444444442E-2</v>
      </c>
      <c r="AP149" s="29">
        <f t="shared" si="71"/>
        <v>1.6435185185185185E-3</v>
      </c>
      <c r="AS149" s="7" t="s">
        <v>105</v>
      </c>
      <c r="AT149" s="1">
        <f t="shared" ref="AT149:AV149" si="80">AVERAGE(F149,N149,AD149,AL149)</f>
        <v>174.25</v>
      </c>
      <c r="AU149" s="1">
        <f t="shared" si="80"/>
        <v>3</v>
      </c>
      <c r="AV149" s="1">
        <f t="shared" si="80"/>
        <v>56</v>
      </c>
      <c r="AW149" s="31">
        <f t="shared" si="73"/>
        <v>4.8402777777777781E-2</v>
      </c>
      <c r="AX149" s="29">
        <f t="shared" si="74"/>
        <v>2.0167824074074072E-3</v>
      </c>
    </row>
    <row r="150" spans="2:54" ht="13" x14ac:dyDescent="0.15">
      <c r="B150" s="7" t="s">
        <v>138</v>
      </c>
      <c r="C150" s="7"/>
      <c r="D150" s="7" t="s">
        <v>133</v>
      </c>
      <c r="E150" s="1" t="s">
        <v>138</v>
      </c>
      <c r="F150" s="1">
        <v>10800</v>
      </c>
      <c r="G150" s="1">
        <v>467694</v>
      </c>
      <c r="H150" s="1">
        <v>8042</v>
      </c>
      <c r="I150" s="31">
        <f t="shared" si="62"/>
        <v>3</v>
      </c>
      <c r="J150" s="29">
        <f t="shared" si="63"/>
        <v>0.125</v>
      </c>
      <c r="K150" s="8"/>
      <c r="L150" s="8"/>
      <c r="M150" s="7" t="s">
        <v>138</v>
      </c>
      <c r="N150" s="1">
        <v>10800</v>
      </c>
      <c r="O150" s="1">
        <v>467694</v>
      </c>
      <c r="P150" s="1">
        <v>8028</v>
      </c>
      <c r="Q150" s="31">
        <f t="shared" si="64"/>
        <v>3</v>
      </c>
      <c r="R150" s="29">
        <f t="shared" si="65"/>
        <v>0.125</v>
      </c>
      <c r="U150" s="7" t="s">
        <v>138</v>
      </c>
      <c r="V150" s="1">
        <v>10800</v>
      </c>
      <c r="W150" s="1">
        <v>441294</v>
      </c>
      <c r="X150" s="1">
        <v>11895</v>
      </c>
      <c r="Y150" s="31">
        <f t="shared" si="66"/>
        <v>3</v>
      </c>
      <c r="Z150" s="29">
        <f t="shared" si="67"/>
        <v>0.125</v>
      </c>
      <c r="AC150" s="7" t="s">
        <v>138</v>
      </c>
      <c r="AD150" s="1">
        <v>10800</v>
      </c>
      <c r="AE150" s="1">
        <v>441294</v>
      </c>
      <c r="AF150" s="1">
        <v>11913</v>
      </c>
      <c r="AG150" s="31">
        <f t="shared" si="68"/>
        <v>3</v>
      </c>
      <c r="AH150" s="29">
        <f t="shared" si="69"/>
        <v>0.125</v>
      </c>
      <c r="AK150" s="7" t="s">
        <v>138</v>
      </c>
      <c r="AL150" s="1">
        <v>10800</v>
      </c>
      <c r="AM150" s="1">
        <v>441294</v>
      </c>
      <c r="AN150" s="1">
        <v>11906</v>
      </c>
      <c r="AO150" s="31">
        <f t="shared" si="70"/>
        <v>3</v>
      </c>
      <c r="AP150" s="29">
        <f t="shared" si="71"/>
        <v>0.125</v>
      </c>
      <c r="AS150" s="7" t="s">
        <v>138</v>
      </c>
      <c r="AT150" s="1">
        <f t="shared" ref="AT150:AV150" si="81">AVERAGE(F150,N150,AD150,AL150)</f>
        <v>10800</v>
      </c>
      <c r="AU150" s="1">
        <f t="shared" si="81"/>
        <v>454494</v>
      </c>
      <c r="AV150" s="1">
        <f t="shared" si="81"/>
        <v>9972.25</v>
      </c>
      <c r="AW150" s="31">
        <f t="shared" si="73"/>
        <v>3</v>
      </c>
      <c r="AX150" s="29">
        <f t="shared" si="74"/>
        <v>0.125</v>
      </c>
    </row>
    <row r="151" spans="2:54" ht="13" x14ac:dyDescent="0.15">
      <c r="B151" s="7" t="s">
        <v>140</v>
      </c>
      <c r="C151" s="7"/>
      <c r="D151" s="7" t="s">
        <v>129</v>
      </c>
      <c r="E151" s="1" t="s">
        <v>140</v>
      </c>
      <c r="F151" s="1">
        <v>722</v>
      </c>
      <c r="G151" s="1">
        <v>66</v>
      </c>
      <c r="H151" s="1">
        <v>564</v>
      </c>
      <c r="I151" s="31">
        <f t="shared" si="62"/>
        <v>0.20055555555555554</v>
      </c>
      <c r="J151" s="29">
        <f t="shared" si="63"/>
        <v>8.3564814814814821E-3</v>
      </c>
      <c r="K151" s="8"/>
      <c r="L151" s="8"/>
      <c r="M151" s="7" t="s">
        <v>140</v>
      </c>
      <c r="N151" s="1">
        <v>722</v>
      </c>
      <c r="O151" s="1">
        <v>66</v>
      </c>
      <c r="P151" s="1">
        <v>564</v>
      </c>
      <c r="Q151" s="31">
        <f t="shared" si="64"/>
        <v>0.20055555555555554</v>
      </c>
      <c r="R151" s="29">
        <f t="shared" si="65"/>
        <v>8.3564814814814821E-3</v>
      </c>
      <c r="U151" s="7" t="s">
        <v>140</v>
      </c>
      <c r="V151" s="1">
        <v>713</v>
      </c>
      <c r="W151" s="1">
        <v>66</v>
      </c>
      <c r="X151" s="1">
        <v>564</v>
      </c>
      <c r="Y151" s="31">
        <f t="shared" si="66"/>
        <v>0.19805555555555557</v>
      </c>
      <c r="Z151" s="29">
        <f t="shared" si="67"/>
        <v>8.2523148148148148E-3</v>
      </c>
      <c r="AC151" s="7" t="s">
        <v>140</v>
      </c>
      <c r="AD151" s="1">
        <v>713</v>
      </c>
      <c r="AE151" s="1">
        <v>66</v>
      </c>
      <c r="AF151" s="1">
        <v>564</v>
      </c>
      <c r="AG151" s="31">
        <f t="shared" si="68"/>
        <v>0.19805555555555557</v>
      </c>
      <c r="AH151" s="29">
        <f t="shared" si="69"/>
        <v>8.2523148148148148E-3</v>
      </c>
      <c r="AK151" s="7" t="s">
        <v>140</v>
      </c>
      <c r="AL151" s="1">
        <v>713</v>
      </c>
      <c r="AM151" s="1">
        <v>66</v>
      </c>
      <c r="AN151" s="1">
        <v>564</v>
      </c>
      <c r="AO151" s="31">
        <f t="shared" si="70"/>
        <v>0.19805555555555557</v>
      </c>
      <c r="AP151" s="29">
        <f t="shared" si="71"/>
        <v>8.2523148148148148E-3</v>
      </c>
      <c r="AS151" s="7" t="s">
        <v>140</v>
      </c>
      <c r="AT151" s="1">
        <f t="shared" ref="AT151:AV151" si="82">AVERAGE(F151,N151,AD151,AL151)</f>
        <v>717.5</v>
      </c>
      <c r="AU151" s="1">
        <f t="shared" si="82"/>
        <v>66</v>
      </c>
      <c r="AV151" s="1">
        <f t="shared" si="82"/>
        <v>564</v>
      </c>
      <c r="AW151" s="31">
        <f t="shared" si="73"/>
        <v>0.19930555555555557</v>
      </c>
      <c r="AX151" s="29">
        <f t="shared" si="74"/>
        <v>8.3043981481481476E-3</v>
      </c>
    </row>
    <row r="152" spans="2:54" ht="13" x14ac:dyDescent="0.15">
      <c r="B152" s="7" t="s">
        <v>141</v>
      </c>
      <c r="C152" s="7"/>
      <c r="D152" s="7" t="s">
        <v>129</v>
      </c>
      <c r="E152" s="1" t="s">
        <v>141</v>
      </c>
      <c r="F152" s="1">
        <v>10800</v>
      </c>
      <c r="G152" s="1">
        <v>77859</v>
      </c>
      <c r="H152" s="1">
        <v>10843</v>
      </c>
      <c r="I152" s="31">
        <f t="shared" si="62"/>
        <v>3</v>
      </c>
      <c r="J152" s="29">
        <f t="shared" si="63"/>
        <v>0.125</v>
      </c>
      <c r="K152" s="8"/>
      <c r="L152" s="8"/>
      <c r="M152" s="7" t="s">
        <v>141</v>
      </c>
      <c r="N152" s="1">
        <v>10800</v>
      </c>
      <c r="O152" s="1">
        <v>77859</v>
      </c>
      <c r="P152" s="1">
        <v>10843</v>
      </c>
      <c r="Q152" s="31">
        <f t="shared" si="64"/>
        <v>3</v>
      </c>
      <c r="R152" s="29">
        <f t="shared" si="65"/>
        <v>0.125</v>
      </c>
      <c r="U152" s="7" t="s">
        <v>141</v>
      </c>
      <c r="V152" s="1">
        <v>10800</v>
      </c>
      <c r="W152" s="1">
        <v>77840</v>
      </c>
      <c r="X152" s="1">
        <v>20574</v>
      </c>
      <c r="Y152" s="31">
        <f t="shared" si="66"/>
        <v>3</v>
      </c>
      <c r="Z152" s="29">
        <f t="shared" si="67"/>
        <v>0.125</v>
      </c>
      <c r="AC152" s="7" t="s">
        <v>141</v>
      </c>
      <c r="AD152" s="1">
        <v>10800</v>
      </c>
      <c r="AE152" s="1">
        <v>77840</v>
      </c>
      <c r="AF152" s="1">
        <v>20579</v>
      </c>
      <c r="AG152" s="31">
        <f t="shared" si="68"/>
        <v>3</v>
      </c>
      <c r="AH152" s="29">
        <f t="shared" si="69"/>
        <v>0.125</v>
      </c>
      <c r="AK152" s="7" t="s">
        <v>141</v>
      </c>
      <c r="AL152" s="1">
        <v>10800</v>
      </c>
      <c r="AM152" s="1">
        <v>77840</v>
      </c>
      <c r="AN152" s="1">
        <v>20574</v>
      </c>
      <c r="AO152" s="31">
        <f t="shared" si="70"/>
        <v>3</v>
      </c>
      <c r="AP152" s="29">
        <f t="shared" si="71"/>
        <v>0.125</v>
      </c>
      <c r="AS152" s="7" t="s">
        <v>141</v>
      </c>
      <c r="AT152" s="1">
        <f t="shared" ref="AT152:AV152" si="83">AVERAGE(F152,N152,AD152,AL152)</f>
        <v>10800</v>
      </c>
      <c r="AU152" s="1">
        <f t="shared" si="83"/>
        <v>77849.5</v>
      </c>
      <c r="AV152" s="1">
        <f t="shared" si="83"/>
        <v>15709.75</v>
      </c>
      <c r="AW152" s="31">
        <f t="shared" si="73"/>
        <v>3</v>
      </c>
      <c r="AX152" s="29">
        <f t="shared" si="74"/>
        <v>0.125</v>
      </c>
    </row>
    <row r="153" spans="2:54" ht="14" x14ac:dyDescent="0.15">
      <c r="B153" s="7" t="s">
        <v>142</v>
      </c>
      <c r="C153" s="7"/>
      <c r="D153" s="7" t="s">
        <v>133</v>
      </c>
      <c r="E153" s="1" t="s">
        <v>142</v>
      </c>
      <c r="F153" s="1">
        <v>1042</v>
      </c>
      <c r="G153" s="1">
        <v>14</v>
      </c>
      <c r="H153" s="1">
        <v>913</v>
      </c>
      <c r="I153" s="31">
        <f t="shared" si="62"/>
        <v>0.28944444444444445</v>
      </c>
      <c r="J153" s="29">
        <f t="shared" si="63"/>
        <v>1.2060185185185186E-2</v>
      </c>
      <c r="K153" s="8" t="s">
        <v>165</v>
      </c>
      <c r="L153" s="8"/>
      <c r="M153" s="7" t="s">
        <v>142</v>
      </c>
      <c r="N153" s="1">
        <v>1039</v>
      </c>
      <c r="O153" s="1">
        <v>14</v>
      </c>
      <c r="P153" s="1">
        <v>913</v>
      </c>
      <c r="Q153" s="31">
        <f t="shared" si="64"/>
        <v>0.2886111111111111</v>
      </c>
      <c r="R153" s="29">
        <f t="shared" si="65"/>
        <v>1.2025462962962963E-2</v>
      </c>
      <c r="U153" s="7" t="s">
        <v>142</v>
      </c>
      <c r="V153" s="1">
        <v>955</v>
      </c>
      <c r="W153" s="1">
        <v>14</v>
      </c>
      <c r="X153" s="1">
        <v>913</v>
      </c>
      <c r="Y153" s="31">
        <f t="shared" si="66"/>
        <v>0.26527777777777778</v>
      </c>
      <c r="Z153" s="29">
        <f t="shared" si="67"/>
        <v>1.105324074074074E-2</v>
      </c>
      <c r="AC153" s="7" t="s">
        <v>142</v>
      </c>
      <c r="AD153" s="1">
        <v>951</v>
      </c>
      <c r="AE153" s="1">
        <v>14</v>
      </c>
      <c r="AF153" s="1">
        <v>913</v>
      </c>
      <c r="AG153" s="31">
        <f t="shared" si="68"/>
        <v>0.26416666666666666</v>
      </c>
      <c r="AH153" s="29">
        <f t="shared" si="69"/>
        <v>1.1006944444444444E-2</v>
      </c>
      <c r="AK153" s="7" t="s">
        <v>142</v>
      </c>
      <c r="AL153" s="1">
        <v>954</v>
      </c>
      <c r="AM153" s="1">
        <v>14</v>
      </c>
      <c r="AN153" s="1">
        <v>913</v>
      </c>
      <c r="AO153" s="31">
        <f t="shared" si="70"/>
        <v>0.26500000000000001</v>
      </c>
      <c r="AP153" s="29">
        <f t="shared" si="71"/>
        <v>1.1041666666666667E-2</v>
      </c>
      <c r="AS153" s="7" t="s">
        <v>142</v>
      </c>
      <c r="AT153" s="1">
        <f t="shared" ref="AT153:AV153" si="84">AVERAGE(F153,N153,AD153,AL153)</f>
        <v>996.5</v>
      </c>
      <c r="AU153" s="1">
        <f t="shared" si="84"/>
        <v>14</v>
      </c>
      <c r="AV153" s="1">
        <f t="shared" si="84"/>
        <v>913</v>
      </c>
      <c r="AW153" s="31">
        <f t="shared" si="73"/>
        <v>0.27680555555555558</v>
      </c>
      <c r="AX153" s="29">
        <f t="shared" si="74"/>
        <v>1.1533564814814814E-2</v>
      </c>
    </row>
    <row r="154" spans="2:54" ht="13" x14ac:dyDescent="0.15">
      <c r="B154" s="7" t="s">
        <v>0</v>
      </c>
      <c r="C154" s="7"/>
      <c r="F154" s="1">
        <f t="shared" ref="F154:H154" si="85">AVERAGE(F143:F153)</f>
        <v>5301.727272727273</v>
      </c>
      <c r="G154" s="1">
        <f t="shared" si="85"/>
        <v>526366.09090909094</v>
      </c>
      <c r="H154" s="1">
        <f t="shared" si="85"/>
        <v>3949.090909090909</v>
      </c>
      <c r="I154" s="31">
        <f t="shared" si="62"/>
        <v>1.4727020202020202</v>
      </c>
      <c r="J154" s="29">
        <f t="shared" si="63"/>
        <v>6.1362584175084181E-2</v>
      </c>
      <c r="K154" s="8"/>
      <c r="L154" s="8"/>
      <c r="N154" s="1">
        <f t="shared" ref="N154:P154" si="86">AVERAGE(N143:N153)</f>
        <v>5302.090909090909</v>
      </c>
      <c r="O154" s="1">
        <f t="shared" si="86"/>
        <v>522761.27272727271</v>
      </c>
      <c r="P154" s="1">
        <f t="shared" si="86"/>
        <v>3915.090909090909</v>
      </c>
      <c r="Q154" s="31">
        <f t="shared" si="64"/>
        <v>1.4728030303030302</v>
      </c>
      <c r="R154" s="29">
        <f t="shared" si="65"/>
        <v>6.1366792929292931E-2</v>
      </c>
      <c r="V154" s="1">
        <f t="shared" ref="V154:X154" si="87">AVERAGE(V143:V153)</f>
        <v>5282.090909090909</v>
      </c>
      <c r="W154" s="1">
        <f t="shared" si="87"/>
        <v>513507.09090909088</v>
      </c>
      <c r="X154" s="1">
        <f t="shared" si="87"/>
        <v>5587.090909090909</v>
      </c>
      <c r="Y154" s="31">
        <f t="shared" si="66"/>
        <v>1.4672474747474746</v>
      </c>
      <c r="Z154" s="29">
        <f t="shared" si="67"/>
        <v>6.1135311447811445E-2</v>
      </c>
      <c r="AD154" s="1">
        <f t="shared" ref="AD154:AF154" si="88">AVERAGE(AD143:AD153)</f>
        <v>5281.818181818182</v>
      </c>
      <c r="AE154" s="1">
        <f t="shared" si="88"/>
        <v>513354.27272727271</v>
      </c>
      <c r="AF154" s="1">
        <f t="shared" si="88"/>
        <v>5605.818181818182</v>
      </c>
      <c r="AG154" s="31">
        <f t="shared" si="68"/>
        <v>1.4671717171717171</v>
      </c>
      <c r="AH154" s="29">
        <f t="shared" si="69"/>
        <v>6.1132154882154885E-2</v>
      </c>
      <c r="AL154" s="1">
        <f t="shared" ref="AL154:AN154" si="89">AVERAGE(AL143:AL153)</f>
        <v>5282.272727272727</v>
      </c>
      <c r="AM154" s="1">
        <f t="shared" si="89"/>
        <v>513252.27272727271</v>
      </c>
      <c r="AN154" s="1">
        <f t="shared" si="89"/>
        <v>5619</v>
      </c>
      <c r="AO154" s="31">
        <f t="shared" si="70"/>
        <v>1.4672979797979797</v>
      </c>
      <c r="AP154" s="29">
        <f t="shared" si="71"/>
        <v>6.1137415824915824E-2</v>
      </c>
      <c r="AT154" s="1">
        <f t="shared" ref="AT154:AV154" si="90">AVERAGE(AT143:AT153)</f>
        <v>5291.977272727273</v>
      </c>
      <c r="AU154" s="1">
        <f t="shared" si="90"/>
        <v>518933.47727272729</v>
      </c>
      <c r="AV154" s="1">
        <f t="shared" si="90"/>
        <v>4772.25</v>
      </c>
      <c r="AW154" s="31">
        <f t="shared" si="73"/>
        <v>1.4699936868686869</v>
      </c>
      <c r="AX154" s="29">
        <f t="shared" si="74"/>
        <v>6.1249736952861955E-2</v>
      </c>
    </row>
    <row r="155" spans="2:54" ht="13" x14ac:dyDescent="0.15">
      <c r="B155" s="7" t="s">
        <v>46</v>
      </c>
      <c r="C155" s="7"/>
      <c r="F155" s="1">
        <f t="shared" ref="F155:H155" si="91">SUM(F143:F153)</f>
        <v>58319</v>
      </c>
      <c r="G155" s="1">
        <f t="shared" si="91"/>
        <v>5790027</v>
      </c>
      <c r="H155" s="1">
        <f t="shared" si="91"/>
        <v>43440</v>
      </c>
      <c r="I155" s="36">
        <f t="shared" ref="I155:J155" si="92">AVERAGE(I143:I154)</f>
        <v>1.4727020202020202</v>
      </c>
      <c r="J155" s="29">
        <f t="shared" si="92"/>
        <v>6.1362584175084174E-2</v>
      </c>
      <c r="K155" s="8"/>
      <c r="L155" s="8"/>
      <c r="N155" s="1">
        <f t="shared" ref="N155:P155" si="93">SUM(N143:N153)</f>
        <v>58323</v>
      </c>
      <c r="O155" s="1">
        <f t="shared" si="93"/>
        <v>5750374</v>
      </c>
      <c r="P155" s="1">
        <f t="shared" si="93"/>
        <v>43066</v>
      </c>
      <c r="Q155" s="36">
        <f t="shared" ref="Q155:R155" si="94">AVERAGE(Q143:Q154)</f>
        <v>1.4728030303030302</v>
      </c>
      <c r="R155" s="29">
        <f t="shared" si="94"/>
        <v>6.1366792929292924E-2</v>
      </c>
      <c r="V155" s="1">
        <f t="shared" ref="V155:X155" si="95">SUM(V143:V153)</f>
        <v>58103</v>
      </c>
      <c r="W155" s="1">
        <f t="shared" si="95"/>
        <v>5648578</v>
      </c>
      <c r="X155" s="1">
        <f t="shared" si="95"/>
        <v>61458</v>
      </c>
      <c r="Y155" s="36">
        <f t="shared" ref="Y155:Z155" si="96">AVERAGE(Y143:Y154)</f>
        <v>1.4672474747474749</v>
      </c>
      <c r="Z155" s="29">
        <f t="shared" si="96"/>
        <v>6.1135311447811452E-2</v>
      </c>
      <c r="AD155" s="1">
        <f t="shared" ref="AD155:AF155" si="97">SUM(AD143:AD153)</f>
        <v>58100</v>
      </c>
      <c r="AE155" s="1">
        <f t="shared" si="97"/>
        <v>5646897</v>
      </c>
      <c r="AF155" s="1">
        <f t="shared" si="97"/>
        <v>61664</v>
      </c>
      <c r="AG155" s="36">
        <f t="shared" ref="AG155:AH155" si="98">AVERAGE(AG143:AG154)</f>
        <v>1.4671717171717171</v>
      </c>
      <c r="AH155" s="29">
        <f t="shared" si="98"/>
        <v>6.1132154882154878E-2</v>
      </c>
      <c r="AL155" s="1">
        <f t="shared" ref="AL155:AN155" si="99">SUM(AL143:AL153)</f>
        <v>58105</v>
      </c>
      <c r="AM155" s="1">
        <f t="shared" si="99"/>
        <v>5645775</v>
      </c>
      <c r="AN155" s="1">
        <f t="shared" si="99"/>
        <v>61809</v>
      </c>
      <c r="AO155" s="36">
        <f t="shared" ref="AO155:AP155" si="100">AVERAGE(AO143:AO154)</f>
        <v>1.4672979797979799</v>
      </c>
      <c r="AP155" s="29">
        <f t="shared" si="100"/>
        <v>6.1137415824915824E-2</v>
      </c>
      <c r="AT155" s="1">
        <f t="shared" ref="AT155:AV155" si="101">SUM(AT143:AT153)</f>
        <v>58211.75</v>
      </c>
      <c r="AU155" s="1">
        <f t="shared" si="101"/>
        <v>5708268.25</v>
      </c>
      <c r="AV155" s="1">
        <f t="shared" si="101"/>
        <v>52494.75</v>
      </c>
      <c r="AW155" s="36">
        <f t="shared" ref="AW155:AX155" si="102">AVERAGE(AW143:AW154)</f>
        <v>1.4699936868686869</v>
      </c>
      <c r="AX155" s="29">
        <f t="shared" si="102"/>
        <v>6.1249736952861948E-2</v>
      </c>
    </row>
    <row r="156" spans="2:54" ht="13" x14ac:dyDescent="0.15">
      <c r="K156" s="8"/>
      <c r="L156" s="8"/>
    </row>
    <row r="157" spans="2:54" ht="13" x14ac:dyDescent="0.15">
      <c r="K157" s="8"/>
      <c r="L157" s="8"/>
    </row>
    <row r="158" spans="2:54" ht="126" x14ac:dyDescent="0.15">
      <c r="F158" s="5" t="s">
        <v>74</v>
      </c>
      <c r="G158" s="14" t="s">
        <v>154</v>
      </c>
      <c r="H158" s="5" t="s">
        <v>158</v>
      </c>
      <c r="I158" s="14" t="s">
        <v>155</v>
      </c>
      <c r="J158" s="12">
        <v>20240311212044</v>
      </c>
      <c r="K158" s="14"/>
      <c r="L158" s="8"/>
      <c r="N158" s="5" t="s">
        <v>74</v>
      </c>
      <c r="O158" s="14" t="s">
        <v>166</v>
      </c>
      <c r="P158" s="5" t="s">
        <v>158</v>
      </c>
      <c r="Q158" s="14" t="s">
        <v>167</v>
      </c>
      <c r="R158" s="12">
        <v>20240311212734</v>
      </c>
      <c r="S158" s="12"/>
      <c r="V158" s="5" t="s">
        <v>74</v>
      </c>
      <c r="W158" s="14" t="s">
        <v>168</v>
      </c>
      <c r="X158" s="5" t="s">
        <v>158</v>
      </c>
      <c r="Y158" s="14" t="s">
        <v>169</v>
      </c>
      <c r="Z158" s="12">
        <v>20240311212705</v>
      </c>
      <c r="AA158" s="12"/>
      <c r="AD158" s="5" t="s">
        <v>74</v>
      </c>
      <c r="AE158" s="14" t="s">
        <v>170</v>
      </c>
      <c r="AF158" s="5" t="s">
        <v>158</v>
      </c>
      <c r="AG158" s="14" t="s">
        <v>171</v>
      </c>
      <c r="AH158" s="12">
        <v>20240311212636</v>
      </c>
      <c r="AI158" s="12"/>
      <c r="AL158" s="5" t="s">
        <v>74</v>
      </c>
      <c r="AM158" s="14" t="s">
        <v>172</v>
      </c>
      <c r="AN158" s="5" t="s">
        <v>158</v>
      </c>
      <c r="AO158" s="14" t="s">
        <v>173</v>
      </c>
      <c r="AP158" s="12">
        <v>20240311212609</v>
      </c>
      <c r="AQ158" s="12"/>
      <c r="AT158" s="5" t="s">
        <v>74</v>
      </c>
      <c r="AU158" s="5" t="s">
        <v>53</v>
      </c>
      <c r="AV158" s="5" t="s">
        <v>158</v>
      </c>
      <c r="AW158" s="20"/>
      <c r="AX158" s="5"/>
      <c r="AY158" s="5"/>
      <c r="AZ158" s="5"/>
      <c r="BA158" s="5"/>
      <c r="BB158" s="5"/>
    </row>
    <row r="159" spans="2:54" ht="14" x14ac:dyDescent="0.15">
      <c r="F159" s="12" t="s">
        <v>92</v>
      </c>
      <c r="G159" s="12" t="s">
        <v>93</v>
      </c>
      <c r="H159" s="12" t="s">
        <v>94</v>
      </c>
      <c r="I159" s="12" t="s">
        <v>126</v>
      </c>
      <c r="J159" s="12" t="s">
        <v>127</v>
      </c>
      <c r="K159" s="14" t="s">
        <v>95</v>
      </c>
      <c r="L159" s="8"/>
      <c r="N159" s="12" t="s">
        <v>92</v>
      </c>
      <c r="O159" s="12" t="s">
        <v>93</v>
      </c>
      <c r="P159" s="12" t="s">
        <v>94</v>
      </c>
      <c r="Q159" s="12" t="s">
        <v>126</v>
      </c>
      <c r="R159" s="12" t="s">
        <v>127</v>
      </c>
      <c r="S159" s="12" t="s">
        <v>95</v>
      </c>
      <c r="V159" s="12" t="s">
        <v>92</v>
      </c>
      <c r="W159" s="12" t="s">
        <v>93</v>
      </c>
      <c r="X159" s="12" t="s">
        <v>94</v>
      </c>
      <c r="Y159" s="12" t="s">
        <v>126</v>
      </c>
      <c r="Z159" s="12" t="s">
        <v>127</v>
      </c>
      <c r="AA159" s="12" t="s">
        <v>95</v>
      </c>
      <c r="AD159" s="12" t="s">
        <v>92</v>
      </c>
      <c r="AE159" s="12" t="s">
        <v>93</v>
      </c>
      <c r="AF159" s="12" t="s">
        <v>94</v>
      </c>
      <c r="AG159" s="12" t="s">
        <v>126</v>
      </c>
      <c r="AH159" s="12" t="s">
        <v>127</v>
      </c>
      <c r="AI159" s="12" t="s">
        <v>95</v>
      </c>
      <c r="AL159" s="12" t="s">
        <v>92</v>
      </c>
      <c r="AM159" s="12" t="s">
        <v>93</v>
      </c>
      <c r="AN159" s="12" t="s">
        <v>94</v>
      </c>
      <c r="AO159" s="12" t="s">
        <v>126</v>
      </c>
      <c r="AP159" s="12" t="s">
        <v>127</v>
      </c>
      <c r="AQ159" s="12" t="s">
        <v>95</v>
      </c>
      <c r="AT159" s="5" t="s">
        <v>92</v>
      </c>
      <c r="AU159" s="5" t="s">
        <v>93</v>
      </c>
      <c r="AV159" s="5" t="s">
        <v>94</v>
      </c>
      <c r="AW159" s="5" t="s">
        <v>126</v>
      </c>
      <c r="AX159" s="5" t="s">
        <v>127</v>
      </c>
      <c r="AY159" s="5" t="s">
        <v>95</v>
      </c>
      <c r="AZ159" s="5"/>
      <c r="BA159" s="5"/>
      <c r="BB159" s="5"/>
    </row>
    <row r="160" spans="2:54" ht="13" x14ac:dyDescent="0.15">
      <c r="B160" s="7" t="s">
        <v>128</v>
      </c>
      <c r="C160" s="7"/>
      <c r="D160" s="7" t="s">
        <v>129</v>
      </c>
      <c r="E160" s="7" t="s">
        <v>128</v>
      </c>
      <c r="F160" s="1">
        <v>10800</v>
      </c>
      <c r="G160" s="1">
        <v>73128</v>
      </c>
      <c r="H160" s="1">
        <v>460</v>
      </c>
      <c r="I160" s="31">
        <f t="shared" ref="I160:I171" si="103">F160/3600</f>
        <v>3</v>
      </c>
      <c r="J160" s="29">
        <f t="shared" ref="J160:J171" si="104">F160/86400</f>
        <v>0.125</v>
      </c>
      <c r="K160" s="8"/>
      <c r="L160" s="8"/>
      <c r="M160" s="7" t="s">
        <v>128</v>
      </c>
      <c r="N160" s="1">
        <v>10800</v>
      </c>
      <c r="O160" s="1">
        <v>74373</v>
      </c>
      <c r="P160" s="1">
        <v>460</v>
      </c>
      <c r="Q160" s="31">
        <f t="shared" ref="Q160:Q171" si="105">N160/3600</f>
        <v>3</v>
      </c>
      <c r="R160" s="29">
        <f t="shared" ref="R160:R171" si="106">N160/86400</f>
        <v>0.125</v>
      </c>
      <c r="U160" s="7" t="s">
        <v>128</v>
      </c>
      <c r="V160" s="1">
        <v>10800</v>
      </c>
      <c r="W160" s="1">
        <v>74360</v>
      </c>
      <c r="X160" s="1">
        <v>460</v>
      </c>
      <c r="Y160" s="31">
        <f t="shared" ref="Y160:Y171" si="107">V160/3600</f>
        <v>3</v>
      </c>
      <c r="Z160" s="29">
        <f t="shared" ref="Z160:Z171" si="108">V160/86400</f>
        <v>0.125</v>
      </c>
      <c r="AC160" s="7" t="s">
        <v>128</v>
      </c>
      <c r="AD160" s="1">
        <v>10800</v>
      </c>
      <c r="AE160" s="1">
        <v>74340</v>
      </c>
      <c r="AF160" s="1">
        <v>460</v>
      </c>
      <c r="AG160" s="31">
        <f t="shared" ref="AG160:AG171" si="109">AD160/3600</f>
        <v>3</v>
      </c>
      <c r="AH160" s="29">
        <f t="shared" ref="AH160:AH171" si="110">AD160/86400</f>
        <v>0.125</v>
      </c>
      <c r="AK160" s="7" t="s">
        <v>128</v>
      </c>
      <c r="AL160" s="1">
        <v>10800</v>
      </c>
      <c r="AM160" s="1">
        <v>74130</v>
      </c>
      <c r="AN160" s="1">
        <v>459</v>
      </c>
      <c r="AO160" s="31">
        <f t="shared" ref="AO160:AO171" si="111">AL160/3600</f>
        <v>3</v>
      </c>
      <c r="AP160" s="29">
        <f t="shared" ref="AP160:AP171" si="112">AL160/86400</f>
        <v>0.125</v>
      </c>
      <c r="AS160" s="7" t="s">
        <v>128</v>
      </c>
      <c r="AT160" s="1">
        <f t="shared" ref="AT160:AV160" si="113">AVERAGE(F160,N160,AD160,AL160)</f>
        <v>10800</v>
      </c>
      <c r="AU160" s="1">
        <f t="shared" si="113"/>
        <v>73992.75</v>
      </c>
      <c r="AV160" s="1">
        <f t="shared" si="113"/>
        <v>459.75</v>
      </c>
      <c r="AW160" s="31">
        <f t="shared" ref="AW160:AW171" si="114">AT160/3600</f>
        <v>3</v>
      </c>
      <c r="AX160" s="29">
        <f t="shared" ref="AX160:AX171" si="115">AT160/86400</f>
        <v>0.125</v>
      </c>
    </row>
    <row r="161" spans="2:54" ht="13" x14ac:dyDescent="0.15">
      <c r="B161" s="7" t="s">
        <v>131</v>
      </c>
      <c r="C161" s="7"/>
      <c r="D161" s="7" t="s">
        <v>129</v>
      </c>
      <c r="E161" s="7" t="s">
        <v>131</v>
      </c>
      <c r="F161" s="1">
        <v>10800</v>
      </c>
      <c r="G161" s="1">
        <v>91381</v>
      </c>
      <c r="H161" s="1">
        <v>786</v>
      </c>
      <c r="I161" s="31">
        <f t="shared" si="103"/>
        <v>3</v>
      </c>
      <c r="J161" s="29">
        <f t="shared" si="104"/>
        <v>0.125</v>
      </c>
      <c r="K161" s="8"/>
      <c r="L161" s="8"/>
      <c r="M161" s="7" t="s">
        <v>131</v>
      </c>
      <c r="N161" s="1">
        <v>10800</v>
      </c>
      <c r="O161" s="1">
        <v>70909</v>
      </c>
      <c r="P161" s="1">
        <v>591</v>
      </c>
      <c r="Q161" s="31">
        <f t="shared" si="105"/>
        <v>3</v>
      </c>
      <c r="R161" s="29">
        <f t="shared" si="106"/>
        <v>0.125</v>
      </c>
      <c r="U161" s="7" t="s">
        <v>131</v>
      </c>
      <c r="V161" s="1">
        <v>10800</v>
      </c>
      <c r="W161" s="1">
        <v>73059</v>
      </c>
      <c r="X161" s="1">
        <v>843</v>
      </c>
      <c r="Y161" s="31">
        <f t="shared" si="107"/>
        <v>3</v>
      </c>
      <c r="Z161" s="29">
        <f t="shared" si="108"/>
        <v>0.125</v>
      </c>
      <c r="AC161" s="7" t="s">
        <v>131</v>
      </c>
      <c r="AD161" s="1">
        <v>10800</v>
      </c>
      <c r="AE161" s="1">
        <v>15546</v>
      </c>
      <c r="AF161" s="1">
        <v>866</v>
      </c>
      <c r="AG161" s="31">
        <f t="shared" si="109"/>
        <v>3</v>
      </c>
      <c r="AH161" s="29">
        <f t="shared" si="110"/>
        <v>0.125</v>
      </c>
      <c r="AK161" s="7" t="s">
        <v>131</v>
      </c>
      <c r="AL161" s="1">
        <v>10800</v>
      </c>
      <c r="AM161" s="1">
        <v>75992</v>
      </c>
      <c r="AN161" s="1">
        <v>817</v>
      </c>
      <c r="AO161" s="31">
        <f t="shared" si="111"/>
        <v>3</v>
      </c>
      <c r="AP161" s="29">
        <f t="shared" si="112"/>
        <v>0.125</v>
      </c>
      <c r="AS161" s="7" t="s">
        <v>131</v>
      </c>
      <c r="AT161" s="1">
        <f t="shared" ref="AT161:AV161" si="116">AVERAGE(F161,N161,AD161,AL161)</f>
        <v>10800</v>
      </c>
      <c r="AU161" s="1">
        <f t="shared" si="116"/>
        <v>63457</v>
      </c>
      <c r="AV161" s="1">
        <f t="shared" si="116"/>
        <v>765</v>
      </c>
      <c r="AW161" s="31">
        <f t="shared" si="114"/>
        <v>3</v>
      </c>
      <c r="AX161" s="29">
        <f t="shared" si="115"/>
        <v>0.125</v>
      </c>
    </row>
    <row r="162" spans="2:54" ht="13" x14ac:dyDescent="0.15">
      <c r="B162" s="7" t="s">
        <v>132</v>
      </c>
      <c r="C162" s="7"/>
      <c r="D162" s="7" t="s">
        <v>133</v>
      </c>
      <c r="E162" s="7" t="s">
        <v>132</v>
      </c>
      <c r="F162" s="1">
        <v>10800</v>
      </c>
      <c r="G162" s="1">
        <v>2814</v>
      </c>
      <c r="H162" s="1">
        <v>3064</v>
      </c>
      <c r="I162" s="31">
        <f t="shared" si="103"/>
        <v>3</v>
      </c>
      <c r="J162" s="29">
        <f t="shared" si="104"/>
        <v>0.125</v>
      </c>
      <c r="K162" s="8"/>
      <c r="L162" s="8"/>
      <c r="M162" s="7" t="s">
        <v>132</v>
      </c>
      <c r="N162" s="1">
        <v>10800</v>
      </c>
      <c r="O162" s="1">
        <v>436</v>
      </c>
      <c r="P162" s="1">
        <v>4030</v>
      </c>
      <c r="Q162" s="31">
        <f t="shared" si="105"/>
        <v>3</v>
      </c>
      <c r="R162" s="29">
        <f t="shared" si="106"/>
        <v>0.125</v>
      </c>
      <c r="U162" s="7" t="s">
        <v>132</v>
      </c>
      <c r="V162" s="1">
        <v>10800</v>
      </c>
      <c r="W162" s="1">
        <v>444</v>
      </c>
      <c r="X162" s="1">
        <v>4022</v>
      </c>
      <c r="Y162" s="31">
        <f t="shared" si="107"/>
        <v>3</v>
      </c>
      <c r="Z162" s="29">
        <f t="shared" si="108"/>
        <v>0.125</v>
      </c>
      <c r="AC162" s="7" t="s">
        <v>132</v>
      </c>
      <c r="AD162" s="1">
        <v>10800</v>
      </c>
      <c r="AE162" s="1">
        <v>386</v>
      </c>
      <c r="AF162" s="1">
        <v>4105</v>
      </c>
      <c r="AG162" s="31">
        <f t="shared" si="109"/>
        <v>3</v>
      </c>
      <c r="AH162" s="29">
        <f t="shared" si="110"/>
        <v>0.125</v>
      </c>
      <c r="AK162" s="7" t="s">
        <v>132</v>
      </c>
      <c r="AL162" s="1">
        <v>10800</v>
      </c>
      <c r="AM162" s="1">
        <v>418</v>
      </c>
      <c r="AN162" s="1">
        <v>4054</v>
      </c>
      <c r="AO162" s="31">
        <f t="shared" si="111"/>
        <v>3</v>
      </c>
      <c r="AP162" s="29">
        <f t="shared" si="112"/>
        <v>0.125</v>
      </c>
      <c r="AS162" s="7" t="s">
        <v>132</v>
      </c>
      <c r="AT162" s="1">
        <f t="shared" ref="AT162:AV162" si="117">AVERAGE(F162,N162,AD162,AL162)</f>
        <v>10800</v>
      </c>
      <c r="AU162" s="1">
        <f t="shared" si="117"/>
        <v>1013.5</v>
      </c>
      <c r="AV162" s="1">
        <f t="shared" si="117"/>
        <v>3813.25</v>
      </c>
      <c r="AW162" s="31">
        <f t="shared" si="114"/>
        <v>3</v>
      </c>
      <c r="AX162" s="29">
        <f t="shared" si="115"/>
        <v>0.125</v>
      </c>
    </row>
    <row r="163" spans="2:54" ht="13" x14ac:dyDescent="0.15">
      <c r="B163" s="7" t="s">
        <v>135</v>
      </c>
      <c r="C163" s="7"/>
      <c r="D163" s="7" t="s">
        <v>133</v>
      </c>
      <c r="E163" s="7" t="s">
        <v>135</v>
      </c>
      <c r="F163" s="1">
        <v>10800</v>
      </c>
      <c r="G163" s="1">
        <v>2785</v>
      </c>
      <c r="H163" s="1">
        <v>3781</v>
      </c>
      <c r="I163" s="31">
        <f t="shared" si="103"/>
        <v>3</v>
      </c>
      <c r="J163" s="29">
        <f t="shared" si="104"/>
        <v>0.125</v>
      </c>
      <c r="K163" s="8"/>
      <c r="L163" s="8"/>
      <c r="M163" s="7" t="s">
        <v>135</v>
      </c>
      <c r="N163" s="1">
        <v>10800</v>
      </c>
      <c r="O163" s="1">
        <v>2785</v>
      </c>
      <c r="P163" s="1">
        <v>4771</v>
      </c>
      <c r="Q163" s="31">
        <f t="shared" si="105"/>
        <v>3</v>
      </c>
      <c r="R163" s="29">
        <f t="shared" si="106"/>
        <v>0.125</v>
      </c>
      <c r="U163" s="7" t="s">
        <v>135</v>
      </c>
      <c r="V163" s="1">
        <v>10800</v>
      </c>
      <c r="W163" s="1">
        <v>2785</v>
      </c>
      <c r="X163" s="1">
        <v>4746</v>
      </c>
      <c r="Y163" s="31">
        <f t="shared" si="107"/>
        <v>3</v>
      </c>
      <c r="Z163" s="29">
        <f t="shared" si="108"/>
        <v>0.125</v>
      </c>
      <c r="AC163" s="7" t="s">
        <v>135</v>
      </c>
      <c r="AD163" s="1">
        <v>10800</v>
      </c>
      <c r="AE163" s="1">
        <v>2785</v>
      </c>
      <c r="AF163" s="1">
        <v>4693</v>
      </c>
      <c r="AG163" s="31">
        <f t="shared" si="109"/>
        <v>3</v>
      </c>
      <c r="AH163" s="29">
        <f t="shared" si="110"/>
        <v>0.125</v>
      </c>
      <c r="AK163" s="7" t="s">
        <v>135</v>
      </c>
      <c r="AL163" s="1">
        <v>10800</v>
      </c>
      <c r="AM163" s="1">
        <v>2785</v>
      </c>
      <c r="AN163" s="1">
        <v>4769</v>
      </c>
      <c r="AO163" s="31">
        <f t="shared" si="111"/>
        <v>3</v>
      </c>
      <c r="AP163" s="29">
        <f t="shared" si="112"/>
        <v>0.125</v>
      </c>
      <c r="AS163" s="7" t="s">
        <v>135</v>
      </c>
      <c r="AT163" s="1">
        <f t="shared" ref="AT163:AV163" si="118">AVERAGE(F163,N163,AD163,AL163)</f>
        <v>10800</v>
      </c>
      <c r="AU163" s="1">
        <f t="shared" si="118"/>
        <v>2785</v>
      </c>
      <c r="AV163" s="1">
        <f t="shared" si="118"/>
        <v>4503.5</v>
      </c>
      <c r="AW163" s="31">
        <f t="shared" si="114"/>
        <v>3</v>
      </c>
      <c r="AX163" s="29">
        <f t="shared" si="115"/>
        <v>0.125</v>
      </c>
    </row>
    <row r="164" spans="2:54" ht="13" x14ac:dyDescent="0.15">
      <c r="B164" s="7" t="s">
        <v>97</v>
      </c>
      <c r="C164" s="7"/>
      <c r="D164" s="7" t="s">
        <v>133</v>
      </c>
      <c r="E164" s="7" t="s">
        <v>97</v>
      </c>
      <c r="F164" s="1">
        <v>223</v>
      </c>
      <c r="G164" s="1">
        <v>2</v>
      </c>
      <c r="H164" s="1">
        <v>59</v>
      </c>
      <c r="I164" s="31">
        <f t="shared" si="103"/>
        <v>6.1944444444444448E-2</v>
      </c>
      <c r="J164" s="29">
        <f t="shared" si="104"/>
        <v>2.5810185185185185E-3</v>
      </c>
      <c r="K164" s="8"/>
      <c r="L164" s="8"/>
      <c r="M164" s="7" t="s">
        <v>97</v>
      </c>
      <c r="N164" s="1">
        <v>162</v>
      </c>
      <c r="O164" s="1">
        <v>2</v>
      </c>
      <c r="P164" s="1">
        <v>59</v>
      </c>
      <c r="Q164" s="31">
        <f t="shared" si="105"/>
        <v>4.4999999999999998E-2</v>
      </c>
      <c r="R164" s="29">
        <f t="shared" si="106"/>
        <v>1.8749999999999999E-3</v>
      </c>
      <c r="U164" s="7" t="s">
        <v>97</v>
      </c>
      <c r="V164" s="1">
        <v>163</v>
      </c>
      <c r="W164" s="1">
        <v>2</v>
      </c>
      <c r="X164" s="1">
        <v>59</v>
      </c>
      <c r="Y164" s="31">
        <f t="shared" si="107"/>
        <v>4.5277777777777778E-2</v>
      </c>
      <c r="Z164" s="29">
        <f t="shared" si="108"/>
        <v>1.8865740740740742E-3</v>
      </c>
      <c r="AC164" s="7" t="s">
        <v>97</v>
      </c>
      <c r="AD164" s="1">
        <v>163</v>
      </c>
      <c r="AE164" s="1">
        <v>2</v>
      </c>
      <c r="AF164" s="1">
        <v>59</v>
      </c>
      <c r="AG164" s="31">
        <f t="shared" si="109"/>
        <v>4.5277777777777778E-2</v>
      </c>
      <c r="AH164" s="29">
        <f t="shared" si="110"/>
        <v>1.8865740740740742E-3</v>
      </c>
      <c r="AK164" s="7" t="s">
        <v>97</v>
      </c>
      <c r="AL164" s="1">
        <v>162</v>
      </c>
      <c r="AM164" s="1">
        <v>2</v>
      </c>
      <c r="AN164" s="1">
        <v>59</v>
      </c>
      <c r="AO164" s="31">
        <f t="shared" si="111"/>
        <v>4.4999999999999998E-2</v>
      </c>
      <c r="AP164" s="29">
        <f t="shared" si="112"/>
        <v>1.8749999999999999E-3</v>
      </c>
      <c r="AS164" s="7" t="s">
        <v>97</v>
      </c>
      <c r="AT164" s="1">
        <f t="shared" ref="AT164:AV164" si="119">AVERAGE(F164,N164,AD164,AL164)</f>
        <v>177.5</v>
      </c>
      <c r="AU164" s="1">
        <f t="shared" si="119"/>
        <v>2</v>
      </c>
      <c r="AV164" s="1">
        <f t="shared" si="119"/>
        <v>59</v>
      </c>
      <c r="AW164" s="31">
        <f t="shared" si="114"/>
        <v>4.9305555555555554E-2</v>
      </c>
      <c r="AX164" s="29">
        <f t="shared" si="115"/>
        <v>2.0543981481481481E-3</v>
      </c>
    </row>
    <row r="165" spans="2:54" ht="14" x14ac:dyDescent="0.15">
      <c r="B165" s="7" t="s">
        <v>136</v>
      </c>
      <c r="C165" s="7"/>
      <c r="D165" s="7" t="s">
        <v>129</v>
      </c>
      <c r="E165" s="7" t="s">
        <v>136</v>
      </c>
      <c r="F165" s="1">
        <v>1336</v>
      </c>
      <c r="G165" s="1">
        <v>10</v>
      </c>
      <c r="H165" s="1">
        <v>123</v>
      </c>
      <c r="I165" s="31">
        <f t="shared" si="103"/>
        <v>0.37111111111111111</v>
      </c>
      <c r="J165" s="29">
        <f t="shared" si="104"/>
        <v>1.5462962962962963E-2</v>
      </c>
      <c r="K165" s="8" t="s">
        <v>174</v>
      </c>
      <c r="L165" s="8"/>
      <c r="M165" s="7" t="s">
        <v>136</v>
      </c>
      <c r="N165" s="1">
        <v>1324</v>
      </c>
      <c r="O165" s="1">
        <v>10</v>
      </c>
      <c r="P165" s="1">
        <v>123</v>
      </c>
      <c r="Q165" s="31">
        <f t="shared" si="105"/>
        <v>0.36777777777777776</v>
      </c>
      <c r="R165" s="29">
        <f t="shared" si="106"/>
        <v>1.5324074074074073E-2</v>
      </c>
      <c r="U165" s="7" t="s">
        <v>136</v>
      </c>
      <c r="V165" s="1">
        <v>1324</v>
      </c>
      <c r="W165" s="1">
        <v>10</v>
      </c>
      <c r="X165" s="1">
        <v>123</v>
      </c>
      <c r="Y165" s="31">
        <f t="shared" si="107"/>
        <v>0.36777777777777776</v>
      </c>
      <c r="Z165" s="29">
        <f t="shared" si="108"/>
        <v>1.5324074074074073E-2</v>
      </c>
      <c r="AC165" s="7" t="s">
        <v>136</v>
      </c>
      <c r="AD165" s="1">
        <v>1324</v>
      </c>
      <c r="AE165" s="1">
        <v>10</v>
      </c>
      <c r="AF165" s="1">
        <v>123</v>
      </c>
      <c r="AG165" s="31">
        <f t="shared" si="109"/>
        <v>0.36777777777777776</v>
      </c>
      <c r="AH165" s="29">
        <f t="shared" si="110"/>
        <v>1.5324074074074073E-2</v>
      </c>
      <c r="AK165" s="7" t="s">
        <v>136</v>
      </c>
      <c r="AL165" s="1">
        <v>1324</v>
      </c>
      <c r="AM165" s="1">
        <v>10</v>
      </c>
      <c r="AN165" s="1">
        <v>123</v>
      </c>
      <c r="AO165" s="31">
        <f t="shared" si="111"/>
        <v>0.36777777777777776</v>
      </c>
      <c r="AP165" s="29">
        <f t="shared" si="112"/>
        <v>1.5324074074074073E-2</v>
      </c>
      <c r="AS165" s="7" t="s">
        <v>136</v>
      </c>
      <c r="AT165" s="1">
        <f t="shared" ref="AT165:AV165" si="120">AVERAGE(F165,N165,AD165,AL165)</f>
        <v>1327</v>
      </c>
      <c r="AU165" s="1">
        <f t="shared" si="120"/>
        <v>10</v>
      </c>
      <c r="AV165" s="1">
        <f t="shared" si="120"/>
        <v>123</v>
      </c>
      <c r="AW165" s="31">
        <f t="shared" si="114"/>
        <v>0.36861111111111111</v>
      </c>
      <c r="AX165" s="29">
        <f t="shared" si="115"/>
        <v>1.5358796296296296E-2</v>
      </c>
    </row>
    <row r="166" spans="2:54" ht="13" x14ac:dyDescent="0.15">
      <c r="B166" s="7" t="s">
        <v>105</v>
      </c>
      <c r="C166" s="7"/>
      <c r="D166" s="7" t="s">
        <v>133</v>
      </c>
      <c r="E166" s="7" t="s">
        <v>105</v>
      </c>
      <c r="F166" s="1">
        <v>329</v>
      </c>
      <c r="G166" s="1">
        <v>3</v>
      </c>
      <c r="H166" s="1">
        <v>56</v>
      </c>
      <c r="I166" s="31">
        <f t="shared" si="103"/>
        <v>9.1388888888888895E-2</v>
      </c>
      <c r="J166" s="29">
        <f t="shared" si="104"/>
        <v>3.8078703703703703E-3</v>
      </c>
      <c r="K166" s="8"/>
      <c r="L166" s="8"/>
      <c r="M166" s="7" t="s">
        <v>105</v>
      </c>
      <c r="N166" s="1">
        <v>221</v>
      </c>
      <c r="O166" s="1">
        <v>3</v>
      </c>
      <c r="P166" s="1">
        <v>56</v>
      </c>
      <c r="Q166" s="31">
        <f t="shared" si="105"/>
        <v>6.1388888888888889E-2</v>
      </c>
      <c r="R166" s="29">
        <f t="shared" si="106"/>
        <v>2.5578703703703705E-3</v>
      </c>
      <c r="U166" s="7" t="s">
        <v>105</v>
      </c>
      <c r="V166" s="1">
        <v>220</v>
      </c>
      <c r="W166" s="1">
        <v>3</v>
      </c>
      <c r="X166" s="1">
        <v>56</v>
      </c>
      <c r="Y166" s="31">
        <f t="shared" si="107"/>
        <v>6.1111111111111109E-2</v>
      </c>
      <c r="Z166" s="29">
        <f t="shared" si="108"/>
        <v>2.5462962962962965E-3</v>
      </c>
      <c r="AC166" s="7" t="s">
        <v>105</v>
      </c>
      <c r="AD166" s="1">
        <v>220</v>
      </c>
      <c r="AE166" s="1">
        <v>3</v>
      </c>
      <c r="AF166" s="1">
        <v>56</v>
      </c>
      <c r="AG166" s="31">
        <f t="shared" si="109"/>
        <v>6.1111111111111109E-2</v>
      </c>
      <c r="AH166" s="29">
        <f t="shared" si="110"/>
        <v>2.5462962962962965E-3</v>
      </c>
      <c r="AK166" s="7" t="s">
        <v>105</v>
      </c>
      <c r="AL166" s="1">
        <v>221</v>
      </c>
      <c r="AM166" s="1">
        <v>3</v>
      </c>
      <c r="AN166" s="1">
        <v>56</v>
      </c>
      <c r="AO166" s="31">
        <f t="shared" si="111"/>
        <v>6.1388888888888889E-2</v>
      </c>
      <c r="AP166" s="29">
        <f t="shared" si="112"/>
        <v>2.5578703703703705E-3</v>
      </c>
      <c r="AS166" s="7" t="s">
        <v>105</v>
      </c>
      <c r="AT166" s="1">
        <f t="shared" ref="AT166:AV166" si="121">AVERAGE(F166,N166,AD166,AL166)</f>
        <v>247.75</v>
      </c>
      <c r="AU166" s="1">
        <f t="shared" si="121"/>
        <v>3</v>
      </c>
      <c r="AV166" s="1">
        <f t="shared" si="121"/>
        <v>56</v>
      </c>
      <c r="AW166" s="31">
        <f t="shared" si="114"/>
        <v>6.8819444444444447E-2</v>
      </c>
      <c r="AX166" s="29">
        <f t="shared" si="115"/>
        <v>2.867476851851852E-3</v>
      </c>
    </row>
    <row r="167" spans="2:54" ht="13" x14ac:dyDescent="0.15">
      <c r="B167" s="7" t="s">
        <v>138</v>
      </c>
      <c r="C167" s="7"/>
      <c r="D167" s="7" t="s">
        <v>133</v>
      </c>
      <c r="E167" s="7" t="s">
        <v>138</v>
      </c>
      <c r="F167" s="1">
        <v>10800</v>
      </c>
      <c r="G167" s="1">
        <v>72492</v>
      </c>
      <c r="H167" s="1">
        <v>4733</v>
      </c>
      <c r="I167" s="31">
        <f t="shared" si="103"/>
        <v>3</v>
      </c>
      <c r="J167" s="29">
        <f t="shared" si="104"/>
        <v>0.125</v>
      </c>
      <c r="K167" s="8"/>
      <c r="L167" s="8"/>
      <c r="M167" s="7" t="s">
        <v>138</v>
      </c>
      <c r="N167" s="1">
        <v>10800</v>
      </c>
      <c r="O167" s="1">
        <v>32404</v>
      </c>
      <c r="P167" s="1">
        <v>6495</v>
      </c>
      <c r="Q167" s="31">
        <f t="shared" si="105"/>
        <v>3</v>
      </c>
      <c r="R167" s="29">
        <f t="shared" si="106"/>
        <v>0.125</v>
      </c>
      <c r="U167" s="7" t="s">
        <v>138</v>
      </c>
      <c r="V167" s="1">
        <v>10800</v>
      </c>
      <c r="W167" s="1">
        <v>31201</v>
      </c>
      <c r="X167" s="1">
        <v>6564</v>
      </c>
      <c r="Y167" s="31">
        <f t="shared" si="107"/>
        <v>3</v>
      </c>
      <c r="Z167" s="29">
        <f t="shared" si="108"/>
        <v>0.125</v>
      </c>
      <c r="AC167" s="7" t="s">
        <v>138</v>
      </c>
      <c r="AD167" s="1">
        <v>10800</v>
      </c>
      <c r="AE167" s="1">
        <v>32179</v>
      </c>
      <c r="AF167" s="1">
        <v>6510</v>
      </c>
      <c r="AG167" s="31">
        <f t="shared" si="109"/>
        <v>3</v>
      </c>
      <c r="AH167" s="29">
        <f t="shared" si="110"/>
        <v>0.125</v>
      </c>
      <c r="AK167" s="7" t="s">
        <v>138</v>
      </c>
      <c r="AL167" s="1">
        <v>10800</v>
      </c>
      <c r="AM167" s="1">
        <v>31729</v>
      </c>
      <c r="AN167" s="1">
        <v>6539</v>
      </c>
      <c r="AO167" s="31">
        <f t="shared" si="111"/>
        <v>3</v>
      </c>
      <c r="AP167" s="29">
        <f t="shared" si="112"/>
        <v>0.125</v>
      </c>
      <c r="AS167" s="7" t="s">
        <v>138</v>
      </c>
      <c r="AT167" s="1">
        <f t="shared" ref="AT167:AV167" si="122">AVERAGE(F167,N167,AD167,AL167)</f>
        <v>10800</v>
      </c>
      <c r="AU167" s="1">
        <f t="shared" si="122"/>
        <v>42201</v>
      </c>
      <c r="AV167" s="1">
        <f t="shared" si="122"/>
        <v>6069.25</v>
      </c>
      <c r="AW167" s="31">
        <f t="shared" si="114"/>
        <v>3</v>
      </c>
      <c r="AX167" s="29">
        <f t="shared" si="115"/>
        <v>0.125</v>
      </c>
    </row>
    <row r="168" spans="2:54" ht="13" x14ac:dyDescent="0.15">
      <c r="B168" s="7" t="s">
        <v>140</v>
      </c>
      <c r="C168" s="7"/>
      <c r="D168" s="7" t="s">
        <v>129</v>
      </c>
      <c r="E168" s="7" t="s">
        <v>140</v>
      </c>
      <c r="F168" s="1">
        <v>855</v>
      </c>
      <c r="G168" s="1">
        <v>66</v>
      </c>
      <c r="H168" s="1">
        <v>178</v>
      </c>
      <c r="I168" s="31">
        <f t="shared" si="103"/>
        <v>0.23749999999999999</v>
      </c>
      <c r="J168" s="29">
        <f t="shared" si="104"/>
        <v>9.8958333333333329E-3</v>
      </c>
      <c r="K168" s="8"/>
      <c r="L168" s="8"/>
      <c r="M168" s="7" t="s">
        <v>140</v>
      </c>
      <c r="N168" s="1">
        <v>830</v>
      </c>
      <c r="O168" s="1">
        <v>66</v>
      </c>
      <c r="P168" s="1">
        <v>178</v>
      </c>
      <c r="Q168" s="31">
        <f t="shared" si="105"/>
        <v>0.23055555555555557</v>
      </c>
      <c r="R168" s="29">
        <f t="shared" si="106"/>
        <v>9.6064814814814815E-3</v>
      </c>
      <c r="U168" s="7" t="s">
        <v>140</v>
      </c>
      <c r="V168" s="1">
        <v>831</v>
      </c>
      <c r="W168" s="1">
        <v>66</v>
      </c>
      <c r="X168" s="1">
        <v>178</v>
      </c>
      <c r="Y168" s="31">
        <f t="shared" si="107"/>
        <v>0.23083333333333333</v>
      </c>
      <c r="Z168" s="29">
        <f t="shared" si="108"/>
        <v>9.618055555555555E-3</v>
      </c>
      <c r="AC168" s="7" t="s">
        <v>140</v>
      </c>
      <c r="AD168" s="1">
        <v>831</v>
      </c>
      <c r="AE168" s="1">
        <v>66</v>
      </c>
      <c r="AF168" s="1">
        <v>178</v>
      </c>
      <c r="AG168" s="31">
        <f t="shared" si="109"/>
        <v>0.23083333333333333</v>
      </c>
      <c r="AH168" s="29">
        <f t="shared" si="110"/>
        <v>9.618055555555555E-3</v>
      </c>
      <c r="AK168" s="7" t="s">
        <v>140</v>
      </c>
      <c r="AL168" s="1">
        <v>827</v>
      </c>
      <c r="AM168" s="1">
        <v>66</v>
      </c>
      <c r="AN168" s="1">
        <v>178</v>
      </c>
      <c r="AO168" s="31">
        <f t="shared" si="111"/>
        <v>0.22972222222222222</v>
      </c>
      <c r="AP168" s="29">
        <f t="shared" si="112"/>
        <v>9.571759259259259E-3</v>
      </c>
      <c r="AS168" s="7" t="s">
        <v>140</v>
      </c>
      <c r="AT168" s="1">
        <f t="shared" ref="AT168:AV168" si="123">AVERAGE(F168,N168,AD168,AL168)</f>
        <v>835.75</v>
      </c>
      <c r="AU168" s="1">
        <f t="shared" si="123"/>
        <v>66</v>
      </c>
      <c r="AV168" s="1">
        <f t="shared" si="123"/>
        <v>178</v>
      </c>
      <c r="AW168" s="31">
        <f t="shared" si="114"/>
        <v>0.23215277777777779</v>
      </c>
      <c r="AX168" s="29">
        <f t="shared" si="115"/>
        <v>9.673032407407408E-3</v>
      </c>
    </row>
    <row r="169" spans="2:54" ht="13" x14ac:dyDescent="0.15">
      <c r="B169" s="7" t="s">
        <v>141</v>
      </c>
      <c r="C169" s="7"/>
      <c r="D169" s="7" t="s">
        <v>129</v>
      </c>
      <c r="E169" s="7" t="s">
        <v>141</v>
      </c>
      <c r="F169" s="1">
        <v>10800</v>
      </c>
      <c r="G169" s="1">
        <v>77826</v>
      </c>
      <c r="H169" s="1">
        <v>2653</v>
      </c>
      <c r="I169" s="31">
        <f t="shared" si="103"/>
        <v>3</v>
      </c>
      <c r="J169" s="29">
        <f t="shared" si="104"/>
        <v>0.125</v>
      </c>
      <c r="K169" s="8"/>
      <c r="L169" s="8"/>
      <c r="M169" s="7" t="s">
        <v>141</v>
      </c>
      <c r="N169" s="1">
        <v>10800</v>
      </c>
      <c r="O169" s="1">
        <v>77826</v>
      </c>
      <c r="P169" s="1">
        <v>2791</v>
      </c>
      <c r="Q169" s="31">
        <f t="shared" si="105"/>
        <v>3</v>
      </c>
      <c r="R169" s="29">
        <f t="shared" si="106"/>
        <v>0.125</v>
      </c>
      <c r="U169" s="7" t="s">
        <v>141</v>
      </c>
      <c r="V169" s="1">
        <v>10800</v>
      </c>
      <c r="W169" s="1">
        <v>77826</v>
      </c>
      <c r="X169" s="1">
        <v>2834</v>
      </c>
      <c r="Y169" s="31">
        <f t="shared" si="107"/>
        <v>3</v>
      </c>
      <c r="Z169" s="29">
        <f t="shared" si="108"/>
        <v>0.125</v>
      </c>
      <c r="AC169" s="7" t="s">
        <v>141</v>
      </c>
      <c r="AD169" s="1">
        <v>10800</v>
      </c>
      <c r="AE169" s="1">
        <v>77826</v>
      </c>
      <c r="AF169" s="1">
        <v>2800</v>
      </c>
      <c r="AG169" s="31">
        <f t="shared" si="109"/>
        <v>3</v>
      </c>
      <c r="AH169" s="29">
        <f t="shared" si="110"/>
        <v>0.125</v>
      </c>
      <c r="AK169" s="7" t="s">
        <v>141</v>
      </c>
      <c r="AL169" s="1">
        <v>10800</v>
      </c>
      <c r="AM169" s="1">
        <v>77826</v>
      </c>
      <c r="AN169" s="1">
        <v>2831</v>
      </c>
      <c r="AO169" s="31">
        <f t="shared" si="111"/>
        <v>3</v>
      </c>
      <c r="AP169" s="29">
        <f t="shared" si="112"/>
        <v>0.125</v>
      </c>
      <c r="AS169" s="7" t="s">
        <v>141</v>
      </c>
      <c r="AT169" s="1">
        <f t="shared" ref="AT169:AV169" si="124">AVERAGE(F169,N169,AD169,AL169)</f>
        <v>10800</v>
      </c>
      <c r="AU169" s="1">
        <f t="shared" si="124"/>
        <v>77826</v>
      </c>
      <c r="AV169" s="1">
        <f t="shared" si="124"/>
        <v>2768.75</v>
      </c>
      <c r="AW169" s="31">
        <f t="shared" si="114"/>
        <v>3</v>
      </c>
      <c r="AX169" s="29">
        <f t="shared" si="115"/>
        <v>0.125</v>
      </c>
    </row>
    <row r="170" spans="2:54" ht="14" x14ac:dyDescent="0.15">
      <c r="B170" s="7" t="s">
        <v>142</v>
      </c>
      <c r="C170" s="7"/>
      <c r="D170" s="7" t="s">
        <v>133</v>
      </c>
      <c r="E170" s="7" t="s">
        <v>142</v>
      </c>
      <c r="F170" s="1">
        <v>644</v>
      </c>
      <c r="G170" s="1">
        <v>17</v>
      </c>
      <c r="H170" s="1">
        <v>222</v>
      </c>
      <c r="I170" s="31">
        <f t="shared" si="103"/>
        <v>0.17888888888888888</v>
      </c>
      <c r="J170" s="29">
        <f t="shared" si="104"/>
        <v>7.4537037037037037E-3</v>
      </c>
      <c r="K170" s="8" t="s">
        <v>175</v>
      </c>
      <c r="L170" s="8" t="s">
        <v>176</v>
      </c>
      <c r="M170" s="7" t="s">
        <v>142</v>
      </c>
      <c r="N170" s="1">
        <v>598</v>
      </c>
      <c r="O170" s="1">
        <v>17</v>
      </c>
      <c r="P170" s="1">
        <v>222</v>
      </c>
      <c r="Q170" s="31">
        <f t="shared" si="105"/>
        <v>0.1661111111111111</v>
      </c>
      <c r="R170" s="29">
        <f t="shared" si="106"/>
        <v>6.9212962962962961E-3</v>
      </c>
      <c r="U170" s="7" t="s">
        <v>142</v>
      </c>
      <c r="V170" s="1">
        <v>602</v>
      </c>
      <c r="W170" s="1">
        <v>17</v>
      </c>
      <c r="X170" s="1">
        <v>222</v>
      </c>
      <c r="Y170" s="31">
        <f t="shared" si="107"/>
        <v>0.16722222222222222</v>
      </c>
      <c r="Z170" s="29">
        <f t="shared" si="108"/>
        <v>6.9675925925925929E-3</v>
      </c>
      <c r="AC170" s="7" t="s">
        <v>142</v>
      </c>
      <c r="AD170" s="1">
        <v>607</v>
      </c>
      <c r="AE170" s="1">
        <v>17</v>
      </c>
      <c r="AF170" s="1">
        <v>222</v>
      </c>
      <c r="AG170" s="31">
        <f t="shared" si="109"/>
        <v>0.1686111111111111</v>
      </c>
      <c r="AH170" s="29">
        <f t="shared" si="110"/>
        <v>7.0254629629629634E-3</v>
      </c>
      <c r="AK170" s="7" t="s">
        <v>142</v>
      </c>
      <c r="AL170" s="1">
        <v>605</v>
      </c>
      <c r="AM170" s="1">
        <v>17</v>
      </c>
      <c r="AN170" s="1">
        <v>222</v>
      </c>
      <c r="AO170" s="31">
        <f t="shared" si="111"/>
        <v>0.16805555555555557</v>
      </c>
      <c r="AP170" s="29">
        <f t="shared" si="112"/>
        <v>7.0023148148148145E-3</v>
      </c>
      <c r="AS170" s="7" t="s">
        <v>142</v>
      </c>
      <c r="AT170" s="1">
        <f t="shared" ref="AT170:AV170" si="125">AVERAGE(F170,N170,AD170,AL170)</f>
        <v>613.5</v>
      </c>
      <c r="AU170" s="1">
        <f t="shared" si="125"/>
        <v>17</v>
      </c>
      <c r="AV170" s="1">
        <f t="shared" si="125"/>
        <v>222</v>
      </c>
      <c r="AW170" s="31">
        <f t="shared" si="114"/>
        <v>0.17041666666666666</v>
      </c>
      <c r="AX170" s="29">
        <f t="shared" si="115"/>
        <v>7.1006944444444442E-3</v>
      </c>
    </row>
    <row r="171" spans="2:54" ht="13" x14ac:dyDescent="0.15">
      <c r="B171" s="7" t="s">
        <v>0</v>
      </c>
      <c r="C171" s="7"/>
      <c r="F171" s="1">
        <f t="shared" ref="F171:H171" si="126">AVERAGE(F160:F170)</f>
        <v>6198.818181818182</v>
      </c>
      <c r="G171" s="1">
        <f t="shared" si="126"/>
        <v>29138.545454545456</v>
      </c>
      <c r="H171" s="1">
        <f t="shared" si="126"/>
        <v>1465</v>
      </c>
      <c r="I171" s="31">
        <f t="shared" si="103"/>
        <v>1.7218939393939394</v>
      </c>
      <c r="J171" s="29">
        <f t="shared" si="104"/>
        <v>7.1745580808080814E-2</v>
      </c>
      <c r="K171" s="8"/>
      <c r="L171" s="8"/>
      <c r="N171" s="1">
        <f t="shared" ref="N171:P171" si="127">AVERAGE(N160:N170)</f>
        <v>6175.909090909091</v>
      </c>
      <c r="O171" s="1">
        <f t="shared" si="127"/>
        <v>23530.090909090908</v>
      </c>
      <c r="P171" s="1">
        <f t="shared" si="127"/>
        <v>1797.8181818181818</v>
      </c>
      <c r="Q171" s="31">
        <f t="shared" si="105"/>
        <v>1.7155303030303031</v>
      </c>
      <c r="R171" s="29">
        <f t="shared" si="106"/>
        <v>7.148042929292929E-2</v>
      </c>
      <c r="V171" s="1">
        <f t="shared" ref="V171:X171" si="128">AVERAGE(V160:V170)</f>
        <v>6176.363636363636</v>
      </c>
      <c r="W171" s="1">
        <f t="shared" si="128"/>
        <v>23615.727272727272</v>
      </c>
      <c r="X171" s="1">
        <f t="shared" si="128"/>
        <v>1827.909090909091</v>
      </c>
      <c r="Y171" s="31">
        <f t="shared" si="107"/>
        <v>1.7156565656565657</v>
      </c>
      <c r="Z171" s="29">
        <f t="shared" si="108"/>
        <v>7.1485690235690236E-2</v>
      </c>
      <c r="AD171" s="1">
        <f t="shared" ref="AD171:AF171" si="129">AVERAGE(AD160:AD170)</f>
        <v>6176.818181818182</v>
      </c>
      <c r="AE171" s="1">
        <f t="shared" si="129"/>
        <v>18469.090909090908</v>
      </c>
      <c r="AF171" s="1">
        <f t="shared" si="129"/>
        <v>1824.7272727272727</v>
      </c>
      <c r="AG171" s="31">
        <f t="shared" si="109"/>
        <v>1.7157828282828282</v>
      </c>
      <c r="AH171" s="29">
        <f t="shared" si="110"/>
        <v>7.1490951178451181E-2</v>
      </c>
      <c r="AL171" s="1">
        <f t="shared" ref="AL171:AN171" si="130">AVERAGE(AL160:AL170)</f>
        <v>6176.272727272727</v>
      </c>
      <c r="AM171" s="1">
        <f t="shared" si="130"/>
        <v>23907.090909090908</v>
      </c>
      <c r="AN171" s="1">
        <f t="shared" si="130"/>
        <v>1827.909090909091</v>
      </c>
      <c r="AO171" s="31">
        <f t="shared" si="111"/>
        <v>1.715631313131313</v>
      </c>
      <c r="AP171" s="29">
        <f t="shared" si="112"/>
        <v>7.1484638047138047E-2</v>
      </c>
      <c r="AT171" s="1">
        <f t="shared" ref="AT171:AV171" si="131">AVERAGE(AT160:AT170)</f>
        <v>6181.954545454545</v>
      </c>
      <c r="AU171" s="1">
        <f t="shared" si="131"/>
        <v>23761.204545454544</v>
      </c>
      <c r="AV171" s="1">
        <f t="shared" si="131"/>
        <v>1728.8636363636363</v>
      </c>
      <c r="AW171" s="31">
        <f t="shared" si="114"/>
        <v>1.7172095959595959</v>
      </c>
      <c r="AX171" s="29">
        <f t="shared" si="115"/>
        <v>7.1550399831649833E-2</v>
      </c>
    </row>
    <row r="172" spans="2:54" ht="13" x14ac:dyDescent="0.15">
      <c r="B172" s="7" t="s">
        <v>46</v>
      </c>
      <c r="C172" s="7"/>
      <c r="F172" s="1">
        <f t="shared" ref="F172:H172" si="132">SUM(F160:F170)</f>
        <v>68187</v>
      </c>
      <c r="G172" s="1">
        <f t="shared" si="132"/>
        <v>320524</v>
      </c>
      <c r="H172" s="1">
        <f t="shared" si="132"/>
        <v>16115</v>
      </c>
      <c r="I172" s="36">
        <f t="shared" ref="I172:J172" si="133">AVERAGE(I160:I171)</f>
        <v>1.7218939393939394</v>
      </c>
      <c r="J172" s="29">
        <f t="shared" si="133"/>
        <v>7.1745580808080814E-2</v>
      </c>
      <c r="K172" s="8"/>
      <c r="L172" s="8"/>
      <c r="N172" s="1">
        <f t="shared" ref="N172:P172" si="134">SUM(N160:N170)</f>
        <v>67935</v>
      </c>
      <c r="O172" s="1">
        <f t="shared" si="134"/>
        <v>258831</v>
      </c>
      <c r="P172" s="1">
        <f t="shared" si="134"/>
        <v>19776</v>
      </c>
      <c r="Q172" s="36">
        <f t="shared" ref="Q172:R172" si="135">AVERAGE(Q160:Q171)</f>
        <v>1.7155303030303031</v>
      </c>
      <c r="R172" s="29">
        <f t="shared" si="135"/>
        <v>7.148042929292929E-2</v>
      </c>
      <c r="V172" s="1">
        <f t="shared" ref="V172:X172" si="136">SUM(V160:V170)</f>
        <v>67940</v>
      </c>
      <c r="W172" s="1">
        <f t="shared" si="136"/>
        <v>259773</v>
      </c>
      <c r="X172" s="1">
        <f t="shared" si="136"/>
        <v>20107</v>
      </c>
      <c r="Y172" s="36">
        <f t="shared" ref="Y172:Z172" si="137">AVERAGE(Y160:Y171)</f>
        <v>1.7156565656565659</v>
      </c>
      <c r="Z172" s="29">
        <f t="shared" si="137"/>
        <v>7.1485690235690236E-2</v>
      </c>
      <c r="AD172" s="1">
        <f t="shared" ref="AD172:AF172" si="138">SUM(AD160:AD170)</f>
        <v>67945</v>
      </c>
      <c r="AE172" s="1">
        <f t="shared" si="138"/>
        <v>203160</v>
      </c>
      <c r="AF172" s="1">
        <f t="shared" si="138"/>
        <v>20072</v>
      </c>
      <c r="AG172" s="36">
        <f t="shared" ref="AG172:AH172" si="139">AVERAGE(AG160:AG171)</f>
        <v>1.7157828282828287</v>
      </c>
      <c r="AH172" s="29">
        <f t="shared" si="139"/>
        <v>7.1490951178451181E-2</v>
      </c>
      <c r="AL172" s="1">
        <f t="shared" ref="AL172:AN172" si="140">SUM(AL160:AL170)</f>
        <v>67939</v>
      </c>
      <c r="AM172" s="1">
        <f t="shared" si="140"/>
        <v>262978</v>
      </c>
      <c r="AN172" s="1">
        <f t="shared" si="140"/>
        <v>20107</v>
      </c>
      <c r="AO172" s="36">
        <f t="shared" ref="AO172:AP172" si="141">AVERAGE(AO160:AO171)</f>
        <v>1.715631313131313</v>
      </c>
      <c r="AP172" s="29">
        <f t="shared" si="141"/>
        <v>7.1484638047138047E-2</v>
      </c>
      <c r="AT172" s="1">
        <f t="shared" ref="AT172:AV172" si="142">SUM(AT160:AT170)</f>
        <v>68001.5</v>
      </c>
      <c r="AU172" s="1">
        <f t="shared" si="142"/>
        <v>261373.25</v>
      </c>
      <c r="AV172" s="1">
        <f t="shared" si="142"/>
        <v>19017.5</v>
      </c>
      <c r="AW172" s="36">
        <f t="shared" ref="AW172:AX172" si="143">AVERAGE(AW160:AW171)</f>
        <v>1.7172095959595961</v>
      </c>
      <c r="AX172" s="29">
        <f t="shared" si="143"/>
        <v>7.1550399831649833E-2</v>
      </c>
    </row>
    <row r="173" spans="2:54" ht="13" x14ac:dyDescent="0.15">
      <c r="K173" s="8"/>
      <c r="L173" s="8"/>
    </row>
    <row r="174" spans="2:54" ht="13" x14ac:dyDescent="0.15">
      <c r="K174" s="8"/>
      <c r="L174" s="8"/>
    </row>
    <row r="175" spans="2:54" ht="126" x14ac:dyDescent="0.15">
      <c r="F175" s="5" t="s">
        <v>74</v>
      </c>
      <c r="G175" s="26" t="s">
        <v>156</v>
      </c>
      <c r="H175" s="5" t="s">
        <v>158</v>
      </c>
      <c r="I175" s="26" t="s">
        <v>157</v>
      </c>
      <c r="J175" s="16">
        <v>20240311212127</v>
      </c>
      <c r="K175" s="26"/>
      <c r="L175" s="8"/>
      <c r="N175" s="5" t="s">
        <v>74</v>
      </c>
      <c r="O175" s="26" t="s">
        <v>177</v>
      </c>
      <c r="P175" s="5" t="s">
        <v>158</v>
      </c>
      <c r="Q175" s="26" t="s">
        <v>178</v>
      </c>
      <c r="R175" s="16">
        <v>20240311212801</v>
      </c>
      <c r="S175" s="13"/>
      <c r="V175" s="5" t="s">
        <v>74</v>
      </c>
      <c r="W175" s="26" t="s">
        <v>179</v>
      </c>
      <c r="X175" s="5" t="s">
        <v>158</v>
      </c>
      <c r="Y175" s="26" t="s">
        <v>180</v>
      </c>
      <c r="Z175" s="16">
        <v>20240311212830</v>
      </c>
      <c r="AA175" s="13"/>
      <c r="AD175" s="5" t="s">
        <v>74</v>
      </c>
      <c r="AE175" s="26" t="s">
        <v>181</v>
      </c>
      <c r="AF175" s="5" t="s">
        <v>158</v>
      </c>
      <c r="AG175" s="26" t="s">
        <v>182</v>
      </c>
      <c r="AH175" s="16">
        <v>20240311212900</v>
      </c>
      <c r="AI175" s="13"/>
      <c r="AL175" s="5" t="s">
        <v>74</v>
      </c>
      <c r="AM175" s="26" t="s">
        <v>183</v>
      </c>
      <c r="AN175" s="5" t="s">
        <v>158</v>
      </c>
      <c r="AO175" s="26" t="s">
        <v>184</v>
      </c>
      <c r="AP175" s="16">
        <v>20240311212925</v>
      </c>
      <c r="AQ175" s="13"/>
      <c r="AT175" s="5" t="s">
        <v>74</v>
      </c>
      <c r="AU175" s="5" t="s">
        <v>54</v>
      </c>
      <c r="AV175" s="5" t="s">
        <v>158</v>
      </c>
      <c r="AW175" s="20"/>
      <c r="AX175" s="5"/>
      <c r="AY175" s="5"/>
      <c r="AZ175" s="5"/>
      <c r="BA175" s="5"/>
      <c r="BB175" s="5"/>
    </row>
    <row r="176" spans="2:54" ht="14" x14ac:dyDescent="0.15">
      <c r="F176" s="13" t="s">
        <v>92</v>
      </c>
      <c r="G176" s="13" t="s">
        <v>93</v>
      </c>
      <c r="H176" s="13" t="s">
        <v>94</v>
      </c>
      <c r="I176" s="13" t="s">
        <v>126</v>
      </c>
      <c r="J176" s="13" t="s">
        <v>127</v>
      </c>
      <c r="K176" s="26" t="s">
        <v>95</v>
      </c>
      <c r="L176" s="8"/>
      <c r="N176" s="13" t="s">
        <v>92</v>
      </c>
      <c r="O176" s="13" t="s">
        <v>93</v>
      </c>
      <c r="P176" s="13" t="s">
        <v>94</v>
      </c>
      <c r="Q176" s="13" t="s">
        <v>126</v>
      </c>
      <c r="R176" s="13" t="s">
        <v>127</v>
      </c>
      <c r="S176" s="13" t="s">
        <v>95</v>
      </c>
      <c r="V176" s="13" t="s">
        <v>92</v>
      </c>
      <c r="W176" s="13" t="s">
        <v>93</v>
      </c>
      <c r="X176" s="13" t="s">
        <v>94</v>
      </c>
      <c r="Y176" s="13" t="s">
        <v>126</v>
      </c>
      <c r="Z176" s="13" t="s">
        <v>127</v>
      </c>
      <c r="AA176" s="13" t="s">
        <v>95</v>
      </c>
      <c r="AD176" s="13" t="s">
        <v>92</v>
      </c>
      <c r="AE176" s="13" t="s">
        <v>93</v>
      </c>
      <c r="AF176" s="13" t="s">
        <v>94</v>
      </c>
      <c r="AG176" s="13" t="s">
        <v>126</v>
      </c>
      <c r="AH176" s="13" t="s">
        <v>127</v>
      </c>
      <c r="AI176" s="13" t="s">
        <v>95</v>
      </c>
      <c r="AL176" s="13" t="s">
        <v>92</v>
      </c>
      <c r="AM176" s="13" t="s">
        <v>93</v>
      </c>
      <c r="AN176" s="13" t="s">
        <v>94</v>
      </c>
      <c r="AO176" s="13" t="s">
        <v>126</v>
      </c>
      <c r="AP176" s="13" t="s">
        <v>127</v>
      </c>
      <c r="AQ176" s="13" t="s">
        <v>95</v>
      </c>
      <c r="AT176" s="5" t="s">
        <v>92</v>
      </c>
      <c r="AU176" s="5" t="s">
        <v>93</v>
      </c>
      <c r="AV176" s="5" t="s">
        <v>94</v>
      </c>
      <c r="AW176" s="5" t="s">
        <v>126</v>
      </c>
      <c r="AX176" s="5" t="s">
        <v>127</v>
      </c>
      <c r="AY176" s="5" t="s">
        <v>95</v>
      </c>
      <c r="AZ176" s="5"/>
      <c r="BA176" s="5"/>
      <c r="BB176" s="5"/>
    </row>
    <row r="177" spans="2:50" ht="13" x14ac:dyDescent="0.15">
      <c r="B177" s="7" t="s">
        <v>128</v>
      </c>
      <c r="C177" s="28">
        <v>9183856</v>
      </c>
      <c r="D177" s="7" t="s">
        <v>129</v>
      </c>
      <c r="E177" s="7" t="s">
        <v>128</v>
      </c>
      <c r="F177" s="1">
        <v>10800</v>
      </c>
      <c r="G177" s="1">
        <v>77692</v>
      </c>
      <c r="H177" s="1">
        <v>463</v>
      </c>
      <c r="I177" s="31">
        <f t="shared" ref="I177:I188" si="144">F177/3600</f>
        <v>3</v>
      </c>
      <c r="J177" s="29">
        <f t="shared" ref="J177:J188" si="145">F177/86400</f>
        <v>0.125</v>
      </c>
      <c r="K177" s="8"/>
      <c r="L177" s="8"/>
      <c r="M177" s="7" t="s">
        <v>128</v>
      </c>
      <c r="N177" s="1">
        <v>10800</v>
      </c>
      <c r="O177" s="1">
        <v>78404</v>
      </c>
      <c r="P177" s="1">
        <v>453</v>
      </c>
      <c r="Q177" s="31">
        <f t="shared" ref="Q177:Q188" si="146">N177/3600</f>
        <v>3</v>
      </c>
      <c r="R177" s="29">
        <f t="shared" ref="R177:R188" si="147">N177/86400</f>
        <v>0.125</v>
      </c>
      <c r="U177" s="7" t="s">
        <v>128</v>
      </c>
      <c r="V177" s="1">
        <v>10800</v>
      </c>
      <c r="W177" s="1">
        <v>79058</v>
      </c>
      <c r="X177" s="1">
        <v>456</v>
      </c>
      <c r="Y177" s="31">
        <f t="shared" ref="Y177:Y188" si="148">V177/3600</f>
        <v>3</v>
      </c>
      <c r="Z177" s="29">
        <f t="shared" ref="Z177:Z188" si="149">V177/86400</f>
        <v>0.125</v>
      </c>
      <c r="AC177" s="7" t="s">
        <v>128</v>
      </c>
      <c r="AD177" s="1">
        <v>10800</v>
      </c>
      <c r="AE177" s="1">
        <v>77038</v>
      </c>
      <c r="AF177" s="1">
        <v>462</v>
      </c>
      <c r="AG177" s="31">
        <f t="shared" ref="AG177:AG188" si="150">AD177/3600</f>
        <v>3</v>
      </c>
      <c r="AH177" s="29">
        <f t="shared" ref="AH177:AH188" si="151">AD177/86400</f>
        <v>0.125</v>
      </c>
      <c r="AK177" s="7" t="s">
        <v>128</v>
      </c>
      <c r="AL177" s="1">
        <v>10800</v>
      </c>
      <c r="AM177" s="1">
        <v>79382</v>
      </c>
      <c r="AN177" s="1">
        <v>455</v>
      </c>
      <c r="AO177" s="31">
        <f t="shared" ref="AO177:AO188" si="152">AL177/3600</f>
        <v>3</v>
      </c>
      <c r="AP177" s="29">
        <f t="shared" ref="AP177:AP188" si="153">AL177/86400</f>
        <v>0.125</v>
      </c>
      <c r="AT177" s="1">
        <f t="shared" ref="AT177:AV177" si="154">AVERAGE(F177,N177,AD177,AL177)</f>
        <v>10800</v>
      </c>
      <c r="AU177" s="1">
        <f t="shared" si="154"/>
        <v>78129</v>
      </c>
      <c r="AV177" s="1">
        <f t="shared" si="154"/>
        <v>458.25</v>
      </c>
      <c r="AW177" s="31">
        <f t="shared" ref="AW177:AW188" si="155">AT177/3600</f>
        <v>3</v>
      </c>
      <c r="AX177" s="29">
        <f t="shared" ref="AX177:AX188" si="156">AT177/86400</f>
        <v>0.125</v>
      </c>
    </row>
    <row r="178" spans="2:50" ht="13" x14ac:dyDescent="0.15">
      <c r="B178" s="7" t="s">
        <v>131</v>
      </c>
      <c r="C178" s="2">
        <v>10040734</v>
      </c>
      <c r="D178" s="7" t="s">
        <v>129</v>
      </c>
      <c r="E178" s="7" t="s">
        <v>131</v>
      </c>
      <c r="F178" s="1">
        <v>10800</v>
      </c>
      <c r="G178" s="1">
        <v>234526</v>
      </c>
      <c r="H178" s="1">
        <v>748</v>
      </c>
      <c r="I178" s="31">
        <f t="shared" si="144"/>
        <v>3</v>
      </c>
      <c r="J178" s="29">
        <f t="shared" si="145"/>
        <v>0.125</v>
      </c>
      <c r="K178" s="8"/>
      <c r="L178" s="8"/>
      <c r="M178" s="7" t="s">
        <v>131</v>
      </c>
      <c r="N178" s="1">
        <v>10800</v>
      </c>
      <c r="O178" s="1">
        <v>17246</v>
      </c>
      <c r="P178" s="1">
        <v>825</v>
      </c>
      <c r="Q178" s="31">
        <f t="shared" si="146"/>
        <v>3</v>
      </c>
      <c r="R178" s="29">
        <f t="shared" si="147"/>
        <v>0.125</v>
      </c>
      <c r="U178" s="7" t="s">
        <v>131</v>
      </c>
      <c r="V178" s="1">
        <v>10800</v>
      </c>
      <c r="W178" s="1">
        <v>17535</v>
      </c>
      <c r="X178" s="1">
        <v>819</v>
      </c>
      <c r="Y178" s="31">
        <f t="shared" si="148"/>
        <v>3</v>
      </c>
      <c r="Z178" s="29">
        <f t="shared" si="149"/>
        <v>0.125</v>
      </c>
      <c r="AC178" s="7" t="s">
        <v>131</v>
      </c>
      <c r="AD178" s="1">
        <v>10800</v>
      </c>
      <c r="AE178" s="1">
        <v>17535</v>
      </c>
      <c r="AF178" s="1">
        <v>824</v>
      </c>
      <c r="AG178" s="31">
        <f t="shared" si="150"/>
        <v>3</v>
      </c>
      <c r="AH178" s="29">
        <f t="shared" si="151"/>
        <v>0.125</v>
      </c>
      <c r="AK178" s="7" t="s">
        <v>131</v>
      </c>
      <c r="AL178" s="1">
        <v>10800</v>
      </c>
      <c r="AM178" s="1">
        <v>6190</v>
      </c>
      <c r="AN178" s="1">
        <v>813</v>
      </c>
      <c r="AO178" s="31">
        <f t="shared" si="152"/>
        <v>3</v>
      </c>
      <c r="AP178" s="29">
        <f t="shared" si="153"/>
        <v>0.125</v>
      </c>
      <c r="AT178" s="1">
        <f t="shared" ref="AT178:AV178" si="157">AVERAGE(F178,N178,AD178,AL178)</f>
        <v>10800</v>
      </c>
      <c r="AU178" s="1">
        <f t="shared" si="157"/>
        <v>68874.25</v>
      </c>
      <c r="AV178" s="1">
        <f t="shared" si="157"/>
        <v>802.5</v>
      </c>
      <c r="AW178" s="31">
        <f t="shared" si="155"/>
        <v>3</v>
      </c>
      <c r="AX178" s="29">
        <f t="shared" si="156"/>
        <v>0.125</v>
      </c>
    </row>
    <row r="179" spans="2:50" ht="13" x14ac:dyDescent="0.15">
      <c r="B179" s="7" t="s">
        <v>132</v>
      </c>
      <c r="C179" s="28">
        <v>9863847</v>
      </c>
      <c r="D179" s="7" t="s">
        <v>133</v>
      </c>
      <c r="E179" s="7" t="s">
        <v>132</v>
      </c>
      <c r="F179" s="1">
        <v>10800</v>
      </c>
      <c r="G179" s="1">
        <v>6318</v>
      </c>
      <c r="H179" s="1">
        <v>2785</v>
      </c>
      <c r="I179" s="31">
        <f t="shared" si="144"/>
        <v>3</v>
      </c>
      <c r="J179" s="29">
        <f t="shared" si="145"/>
        <v>0.125</v>
      </c>
      <c r="K179" s="8"/>
      <c r="L179" s="8"/>
      <c r="M179" s="7" t="s">
        <v>132</v>
      </c>
      <c r="N179" s="1">
        <v>10800</v>
      </c>
      <c r="O179" s="1">
        <v>1072</v>
      </c>
      <c r="P179" s="1">
        <v>3645</v>
      </c>
      <c r="Q179" s="31">
        <f t="shared" si="146"/>
        <v>3</v>
      </c>
      <c r="R179" s="29">
        <f t="shared" si="147"/>
        <v>0.125</v>
      </c>
      <c r="U179" s="7" t="s">
        <v>132</v>
      </c>
      <c r="V179" s="1">
        <v>10800</v>
      </c>
      <c r="W179" s="1">
        <v>1082</v>
      </c>
      <c r="X179" s="1">
        <v>3614</v>
      </c>
      <c r="Y179" s="31">
        <f t="shared" si="148"/>
        <v>3</v>
      </c>
      <c r="Z179" s="29">
        <f t="shared" si="149"/>
        <v>0.125</v>
      </c>
      <c r="AC179" s="7" t="s">
        <v>132</v>
      </c>
      <c r="AD179" s="1">
        <v>10800</v>
      </c>
      <c r="AE179" s="1">
        <v>912</v>
      </c>
      <c r="AF179" s="1">
        <v>3706</v>
      </c>
      <c r="AG179" s="31">
        <f t="shared" si="150"/>
        <v>3</v>
      </c>
      <c r="AH179" s="29">
        <f t="shared" si="151"/>
        <v>0.125</v>
      </c>
      <c r="AK179" s="7" t="s">
        <v>132</v>
      </c>
      <c r="AL179" s="1">
        <v>10800</v>
      </c>
      <c r="AM179" s="1">
        <v>1082</v>
      </c>
      <c r="AN179" s="1">
        <v>3607</v>
      </c>
      <c r="AO179" s="31">
        <f t="shared" si="152"/>
        <v>3</v>
      </c>
      <c r="AP179" s="29">
        <f t="shared" si="153"/>
        <v>0.125</v>
      </c>
      <c r="AT179" s="1">
        <f t="shared" ref="AT179:AV179" si="158">AVERAGE(F179,N179,AD179,AL179)</f>
        <v>10800</v>
      </c>
      <c r="AU179" s="1">
        <f t="shared" si="158"/>
        <v>2346</v>
      </c>
      <c r="AV179" s="1">
        <f t="shared" si="158"/>
        <v>3435.75</v>
      </c>
      <c r="AW179" s="31">
        <f t="shared" si="155"/>
        <v>3</v>
      </c>
      <c r="AX179" s="29">
        <f t="shared" si="156"/>
        <v>0.125</v>
      </c>
    </row>
    <row r="180" spans="2:50" ht="13" x14ac:dyDescent="0.15">
      <c r="B180" s="7" t="s">
        <v>135</v>
      </c>
      <c r="C180" s="28">
        <v>10000000</v>
      </c>
      <c r="D180" s="7" t="s">
        <v>133</v>
      </c>
      <c r="E180" s="7" t="s">
        <v>135</v>
      </c>
      <c r="F180" s="1">
        <v>10800</v>
      </c>
      <c r="G180" s="1">
        <v>2785</v>
      </c>
      <c r="H180" s="1">
        <v>3552</v>
      </c>
      <c r="I180" s="31">
        <f t="shared" si="144"/>
        <v>3</v>
      </c>
      <c r="J180" s="29">
        <f t="shared" si="145"/>
        <v>0.125</v>
      </c>
      <c r="K180" s="8"/>
      <c r="L180" s="8"/>
      <c r="M180" s="7" t="s">
        <v>135</v>
      </c>
      <c r="N180" s="1">
        <v>10800</v>
      </c>
      <c r="O180" s="1">
        <v>2785</v>
      </c>
      <c r="P180" s="1">
        <v>4360</v>
      </c>
      <c r="Q180" s="31">
        <f t="shared" si="146"/>
        <v>3</v>
      </c>
      <c r="R180" s="29">
        <f t="shared" si="147"/>
        <v>0.125</v>
      </c>
      <c r="U180" s="7" t="s">
        <v>135</v>
      </c>
      <c r="V180" s="1">
        <v>10800</v>
      </c>
      <c r="W180" s="1">
        <v>2785</v>
      </c>
      <c r="X180" s="1">
        <v>4327</v>
      </c>
      <c r="Y180" s="31">
        <f t="shared" si="148"/>
        <v>3</v>
      </c>
      <c r="Z180" s="29">
        <f t="shared" si="149"/>
        <v>0.125</v>
      </c>
      <c r="AC180" s="7" t="s">
        <v>135</v>
      </c>
      <c r="AD180" s="1">
        <v>10800</v>
      </c>
      <c r="AE180" s="1">
        <v>2785</v>
      </c>
      <c r="AF180" s="1">
        <v>4333</v>
      </c>
      <c r="AG180" s="31">
        <f t="shared" si="150"/>
        <v>3</v>
      </c>
      <c r="AH180" s="29">
        <f t="shared" si="151"/>
        <v>0.125</v>
      </c>
      <c r="AK180" s="7" t="s">
        <v>135</v>
      </c>
      <c r="AL180" s="1">
        <v>10800</v>
      </c>
      <c r="AM180" s="1">
        <v>2785</v>
      </c>
      <c r="AN180" s="1">
        <v>4340</v>
      </c>
      <c r="AO180" s="31">
        <f t="shared" si="152"/>
        <v>3</v>
      </c>
      <c r="AP180" s="29">
        <f t="shared" si="153"/>
        <v>0.125</v>
      </c>
      <c r="AT180" s="1">
        <f t="shared" ref="AT180:AV180" si="159">AVERAGE(F180,N180,AD180,AL180)</f>
        <v>10800</v>
      </c>
      <c r="AU180" s="1">
        <f t="shared" si="159"/>
        <v>2785</v>
      </c>
      <c r="AV180" s="1">
        <f t="shared" si="159"/>
        <v>4146.25</v>
      </c>
      <c r="AW180" s="31">
        <f t="shared" si="155"/>
        <v>3</v>
      </c>
      <c r="AX180" s="29">
        <f t="shared" si="156"/>
        <v>0.125</v>
      </c>
    </row>
    <row r="181" spans="2:50" ht="14" x14ac:dyDescent="0.15">
      <c r="B181" s="7" t="s">
        <v>97</v>
      </c>
      <c r="C181" s="28">
        <v>4494686</v>
      </c>
      <c r="D181" s="7" t="s">
        <v>133</v>
      </c>
      <c r="E181" s="7" t="s">
        <v>97</v>
      </c>
      <c r="F181" s="1">
        <v>271</v>
      </c>
      <c r="G181" s="1">
        <v>3</v>
      </c>
      <c r="H181" s="1">
        <v>70</v>
      </c>
      <c r="I181" s="31">
        <f t="shared" si="144"/>
        <v>7.5277777777777777E-2</v>
      </c>
      <c r="J181" s="29">
        <f t="shared" si="145"/>
        <v>3.1365740740740742E-3</v>
      </c>
      <c r="K181" s="8" t="s">
        <v>185</v>
      </c>
      <c r="L181" s="8" t="s">
        <v>176</v>
      </c>
      <c r="M181" s="7" t="s">
        <v>97</v>
      </c>
      <c r="N181" s="1">
        <v>193</v>
      </c>
      <c r="O181" s="1">
        <v>3</v>
      </c>
      <c r="P181" s="1">
        <v>70</v>
      </c>
      <c r="Q181" s="31">
        <f t="shared" si="146"/>
        <v>5.3611111111111109E-2</v>
      </c>
      <c r="R181" s="29">
        <f t="shared" si="147"/>
        <v>2.2337962962962962E-3</v>
      </c>
      <c r="U181" s="7" t="s">
        <v>97</v>
      </c>
      <c r="V181" s="1">
        <v>191</v>
      </c>
      <c r="W181" s="1">
        <v>3</v>
      </c>
      <c r="X181" s="1">
        <v>70</v>
      </c>
      <c r="Y181" s="31">
        <f t="shared" si="148"/>
        <v>5.3055555555555557E-2</v>
      </c>
      <c r="Z181" s="29">
        <f t="shared" si="149"/>
        <v>2.2106481481481482E-3</v>
      </c>
      <c r="AC181" s="7" t="s">
        <v>97</v>
      </c>
      <c r="AD181" s="1">
        <v>192</v>
      </c>
      <c r="AE181" s="1">
        <v>3</v>
      </c>
      <c r="AF181" s="1">
        <v>70</v>
      </c>
      <c r="AG181" s="31">
        <f t="shared" si="150"/>
        <v>5.3333333333333337E-2</v>
      </c>
      <c r="AH181" s="29">
        <f t="shared" si="151"/>
        <v>2.2222222222222222E-3</v>
      </c>
      <c r="AK181" s="7" t="s">
        <v>97</v>
      </c>
      <c r="AL181" s="1">
        <v>192</v>
      </c>
      <c r="AM181" s="1">
        <v>3</v>
      </c>
      <c r="AN181" s="1">
        <v>70</v>
      </c>
      <c r="AO181" s="31">
        <f t="shared" si="152"/>
        <v>5.3333333333333337E-2</v>
      </c>
      <c r="AP181" s="29">
        <f t="shared" si="153"/>
        <v>2.2222222222222222E-3</v>
      </c>
      <c r="AT181" s="1">
        <f t="shared" ref="AT181:AV181" si="160">AVERAGE(F181,N181,AD181,AL181)</f>
        <v>212</v>
      </c>
      <c r="AU181" s="1">
        <f t="shared" si="160"/>
        <v>3</v>
      </c>
      <c r="AV181" s="1">
        <f t="shared" si="160"/>
        <v>70</v>
      </c>
      <c r="AW181" s="31">
        <f t="shared" si="155"/>
        <v>5.8888888888888886E-2</v>
      </c>
      <c r="AX181" s="29">
        <f t="shared" si="156"/>
        <v>2.4537037037037036E-3</v>
      </c>
    </row>
    <row r="182" spans="2:50" ht="13" x14ac:dyDescent="0.15">
      <c r="B182" s="7" t="s">
        <v>136</v>
      </c>
      <c r="C182" s="28">
        <v>1219302</v>
      </c>
      <c r="D182" s="7" t="s">
        <v>129</v>
      </c>
      <c r="E182" s="7" t="s">
        <v>136</v>
      </c>
      <c r="F182" s="1">
        <v>1337</v>
      </c>
      <c r="G182" s="1">
        <v>10</v>
      </c>
      <c r="H182" s="1">
        <v>108</v>
      </c>
      <c r="I182" s="31">
        <f t="shared" si="144"/>
        <v>0.37138888888888888</v>
      </c>
      <c r="J182" s="29">
        <f t="shared" si="145"/>
        <v>1.5474537037037037E-2</v>
      </c>
      <c r="K182" s="8"/>
      <c r="L182" s="8"/>
      <c r="M182" s="7" t="s">
        <v>136</v>
      </c>
      <c r="N182" s="1">
        <v>1325</v>
      </c>
      <c r="O182" s="1">
        <v>10</v>
      </c>
      <c r="P182" s="1">
        <v>108</v>
      </c>
      <c r="Q182" s="31">
        <f t="shared" si="146"/>
        <v>0.36805555555555558</v>
      </c>
      <c r="R182" s="29">
        <f t="shared" si="147"/>
        <v>1.5335648148148149E-2</v>
      </c>
      <c r="U182" s="7" t="s">
        <v>136</v>
      </c>
      <c r="V182" s="1">
        <v>1324</v>
      </c>
      <c r="W182" s="1">
        <v>10</v>
      </c>
      <c r="X182" s="1">
        <v>108</v>
      </c>
      <c r="Y182" s="31">
        <f t="shared" si="148"/>
        <v>0.36777777777777776</v>
      </c>
      <c r="Z182" s="29">
        <f t="shared" si="149"/>
        <v>1.5324074074074073E-2</v>
      </c>
      <c r="AC182" s="7" t="s">
        <v>136</v>
      </c>
      <c r="AD182" s="1">
        <v>1325</v>
      </c>
      <c r="AE182" s="1">
        <v>10</v>
      </c>
      <c r="AF182" s="1">
        <v>108</v>
      </c>
      <c r="AG182" s="31">
        <f t="shared" si="150"/>
        <v>0.36805555555555558</v>
      </c>
      <c r="AH182" s="29">
        <f t="shared" si="151"/>
        <v>1.5335648148148149E-2</v>
      </c>
      <c r="AK182" s="7" t="s">
        <v>136</v>
      </c>
      <c r="AL182" s="1">
        <v>1325</v>
      </c>
      <c r="AM182" s="1">
        <v>10</v>
      </c>
      <c r="AN182" s="1">
        <v>108</v>
      </c>
      <c r="AO182" s="31">
        <f t="shared" si="152"/>
        <v>0.36805555555555558</v>
      </c>
      <c r="AP182" s="29">
        <f t="shared" si="153"/>
        <v>1.5335648148148149E-2</v>
      </c>
      <c r="AT182" s="1">
        <f t="shared" ref="AT182:AV182" si="161">AVERAGE(F182,N182,AD182,AL182)</f>
        <v>1328</v>
      </c>
      <c r="AU182" s="1">
        <f t="shared" si="161"/>
        <v>10</v>
      </c>
      <c r="AV182" s="1">
        <f t="shared" si="161"/>
        <v>108</v>
      </c>
      <c r="AW182" s="31">
        <f t="shared" si="155"/>
        <v>0.36888888888888888</v>
      </c>
      <c r="AX182" s="29">
        <f t="shared" si="156"/>
        <v>1.5370370370370371E-2</v>
      </c>
    </row>
    <row r="183" spans="2:50" ht="13" x14ac:dyDescent="0.15">
      <c r="B183" s="7" t="s">
        <v>105</v>
      </c>
      <c r="C183" s="28">
        <v>5061405</v>
      </c>
      <c r="D183" s="7" t="s">
        <v>133</v>
      </c>
      <c r="E183" s="7" t="s">
        <v>105</v>
      </c>
      <c r="F183" s="1">
        <v>320</v>
      </c>
      <c r="G183" s="1">
        <v>3</v>
      </c>
      <c r="H183" s="1">
        <v>45</v>
      </c>
      <c r="I183" s="31">
        <f t="shared" si="144"/>
        <v>8.8888888888888892E-2</v>
      </c>
      <c r="J183" s="29">
        <f t="shared" si="145"/>
        <v>3.7037037037037038E-3</v>
      </c>
      <c r="K183" s="8"/>
      <c r="L183" s="8"/>
      <c r="M183" s="7" t="s">
        <v>105</v>
      </c>
      <c r="N183" s="1">
        <v>211</v>
      </c>
      <c r="O183" s="1">
        <v>3</v>
      </c>
      <c r="P183" s="1">
        <v>45</v>
      </c>
      <c r="Q183" s="31">
        <f t="shared" si="146"/>
        <v>5.8611111111111114E-2</v>
      </c>
      <c r="R183" s="29">
        <f t="shared" si="147"/>
        <v>2.4421296296296296E-3</v>
      </c>
      <c r="U183" s="7" t="s">
        <v>105</v>
      </c>
      <c r="V183" s="1">
        <v>211</v>
      </c>
      <c r="W183" s="1">
        <v>3</v>
      </c>
      <c r="X183" s="1">
        <v>45</v>
      </c>
      <c r="Y183" s="31">
        <f t="shared" si="148"/>
        <v>5.8611111111111114E-2</v>
      </c>
      <c r="Z183" s="29">
        <f t="shared" si="149"/>
        <v>2.4421296296296296E-3</v>
      </c>
      <c r="AC183" s="7" t="s">
        <v>105</v>
      </c>
      <c r="AD183" s="1">
        <v>213</v>
      </c>
      <c r="AE183" s="1">
        <v>3</v>
      </c>
      <c r="AF183" s="1">
        <v>45</v>
      </c>
      <c r="AG183" s="31">
        <f t="shared" si="150"/>
        <v>5.9166666666666666E-2</v>
      </c>
      <c r="AH183" s="29">
        <f t="shared" si="151"/>
        <v>2.4652777777777776E-3</v>
      </c>
      <c r="AK183" s="7" t="s">
        <v>105</v>
      </c>
      <c r="AL183" s="1">
        <v>211</v>
      </c>
      <c r="AM183" s="1">
        <v>3</v>
      </c>
      <c r="AN183" s="1">
        <v>45</v>
      </c>
      <c r="AO183" s="31">
        <f t="shared" si="152"/>
        <v>5.8611111111111114E-2</v>
      </c>
      <c r="AP183" s="29">
        <f t="shared" si="153"/>
        <v>2.4421296296296296E-3</v>
      </c>
      <c r="AT183" s="1">
        <f t="shared" ref="AT183:AV183" si="162">AVERAGE(F183,N183,AD183,AL183)</f>
        <v>238.75</v>
      </c>
      <c r="AU183" s="1">
        <f t="shared" si="162"/>
        <v>3</v>
      </c>
      <c r="AV183" s="1">
        <f t="shared" si="162"/>
        <v>45</v>
      </c>
      <c r="AW183" s="31">
        <f t="shared" si="155"/>
        <v>6.6319444444444445E-2</v>
      </c>
      <c r="AX183" s="29">
        <f t="shared" si="156"/>
        <v>2.7633101851851851E-3</v>
      </c>
    </row>
    <row r="184" spans="2:50" ht="13" x14ac:dyDescent="0.15">
      <c r="B184" s="7" t="s">
        <v>138</v>
      </c>
      <c r="C184" s="28">
        <v>3862258</v>
      </c>
      <c r="D184" s="7" t="s">
        <v>133</v>
      </c>
      <c r="E184" s="7" t="s">
        <v>138</v>
      </c>
      <c r="F184" s="1">
        <v>10800</v>
      </c>
      <c r="G184" s="1">
        <v>60071</v>
      </c>
      <c r="H184" s="1">
        <v>4833</v>
      </c>
      <c r="I184" s="31">
        <f t="shared" si="144"/>
        <v>3</v>
      </c>
      <c r="J184" s="29">
        <f t="shared" si="145"/>
        <v>0.125</v>
      </c>
      <c r="K184" s="8"/>
      <c r="L184" s="8"/>
      <c r="M184" s="7" t="s">
        <v>138</v>
      </c>
      <c r="N184" s="1">
        <v>10800</v>
      </c>
      <c r="O184" s="1">
        <v>32228</v>
      </c>
      <c r="P184" s="1">
        <v>6394</v>
      </c>
      <c r="Q184" s="31">
        <f t="shared" si="146"/>
        <v>3</v>
      </c>
      <c r="R184" s="29">
        <f t="shared" si="147"/>
        <v>0.125</v>
      </c>
      <c r="U184" s="7" t="s">
        <v>138</v>
      </c>
      <c r="V184" s="1">
        <v>10800</v>
      </c>
      <c r="W184" s="1">
        <v>32269</v>
      </c>
      <c r="X184" s="1">
        <v>6387</v>
      </c>
      <c r="Y184" s="31">
        <f t="shared" si="148"/>
        <v>3</v>
      </c>
      <c r="Z184" s="29">
        <f t="shared" si="149"/>
        <v>0.125</v>
      </c>
      <c r="AC184" s="7" t="s">
        <v>138</v>
      </c>
      <c r="AD184" s="1">
        <v>10800</v>
      </c>
      <c r="AE184" s="1">
        <v>31326</v>
      </c>
      <c r="AF184" s="1">
        <v>6441</v>
      </c>
      <c r="AG184" s="31">
        <f t="shared" si="150"/>
        <v>3</v>
      </c>
      <c r="AH184" s="29">
        <f t="shared" si="151"/>
        <v>0.125</v>
      </c>
      <c r="AK184" s="7" t="s">
        <v>138</v>
      </c>
      <c r="AL184" s="1">
        <v>10800</v>
      </c>
      <c r="AM184" s="1">
        <v>31367</v>
      </c>
      <c r="AN184" s="1">
        <v>6435</v>
      </c>
      <c r="AO184" s="31">
        <f t="shared" si="152"/>
        <v>3</v>
      </c>
      <c r="AP184" s="29">
        <f t="shared" si="153"/>
        <v>0.125</v>
      </c>
      <c r="AT184" s="1">
        <f t="shared" ref="AT184:AV184" si="163">AVERAGE(F184,N184,AD184,AL184)</f>
        <v>10800</v>
      </c>
      <c r="AU184" s="1">
        <f t="shared" si="163"/>
        <v>38748</v>
      </c>
      <c r="AV184" s="1">
        <f t="shared" si="163"/>
        <v>6025.75</v>
      </c>
      <c r="AW184" s="31">
        <f t="shared" si="155"/>
        <v>3</v>
      </c>
      <c r="AX184" s="29">
        <f t="shared" si="156"/>
        <v>0.125</v>
      </c>
    </row>
    <row r="185" spans="2:50" ht="13" x14ac:dyDescent="0.15">
      <c r="B185" s="7" t="s">
        <v>140</v>
      </c>
      <c r="C185" s="2">
        <v>10000000</v>
      </c>
      <c r="D185" s="7" t="s">
        <v>129</v>
      </c>
      <c r="E185" s="7" t="s">
        <v>140</v>
      </c>
      <c r="F185" s="1">
        <v>888</v>
      </c>
      <c r="G185" s="1">
        <v>66</v>
      </c>
      <c r="H185" s="1">
        <v>156</v>
      </c>
      <c r="I185" s="31">
        <f t="shared" si="144"/>
        <v>0.24666666666666667</v>
      </c>
      <c r="J185" s="29">
        <f t="shared" si="145"/>
        <v>1.0277777777777778E-2</v>
      </c>
      <c r="K185" s="8"/>
      <c r="L185" s="8"/>
      <c r="M185" s="7" t="s">
        <v>140</v>
      </c>
      <c r="N185" s="1">
        <v>862</v>
      </c>
      <c r="O185" s="1">
        <v>66</v>
      </c>
      <c r="P185" s="1">
        <v>156</v>
      </c>
      <c r="Q185" s="31">
        <f t="shared" si="146"/>
        <v>0.23944444444444443</v>
      </c>
      <c r="R185" s="29">
        <f t="shared" si="147"/>
        <v>9.9768518518518513E-3</v>
      </c>
      <c r="U185" s="7" t="s">
        <v>140</v>
      </c>
      <c r="V185" s="1">
        <v>856</v>
      </c>
      <c r="W185" s="1">
        <v>66</v>
      </c>
      <c r="X185" s="1">
        <v>156</v>
      </c>
      <c r="Y185" s="31">
        <f t="shared" si="148"/>
        <v>0.23777777777777778</v>
      </c>
      <c r="Z185" s="29">
        <f t="shared" si="149"/>
        <v>9.9074074074074082E-3</v>
      </c>
      <c r="AC185" s="7" t="s">
        <v>140</v>
      </c>
      <c r="AD185" s="1">
        <v>857</v>
      </c>
      <c r="AE185" s="1">
        <v>66</v>
      </c>
      <c r="AF185" s="1">
        <v>156</v>
      </c>
      <c r="AG185" s="31">
        <f t="shared" si="150"/>
        <v>0.23805555555555555</v>
      </c>
      <c r="AH185" s="29">
        <f t="shared" si="151"/>
        <v>9.9189814814814817E-3</v>
      </c>
      <c r="AK185" s="7" t="s">
        <v>140</v>
      </c>
      <c r="AL185" s="1">
        <v>859</v>
      </c>
      <c r="AM185" s="1">
        <v>66</v>
      </c>
      <c r="AN185" s="1">
        <v>156</v>
      </c>
      <c r="AO185" s="31">
        <f t="shared" si="152"/>
        <v>0.23861111111111111</v>
      </c>
      <c r="AP185" s="29">
        <f t="shared" si="153"/>
        <v>9.9421296296296289E-3</v>
      </c>
      <c r="AT185" s="1">
        <f t="shared" ref="AT185:AV185" si="164">AVERAGE(F185,N185,AD185,AL185)</f>
        <v>866.5</v>
      </c>
      <c r="AU185" s="1">
        <f t="shared" si="164"/>
        <v>66</v>
      </c>
      <c r="AV185" s="1">
        <f t="shared" si="164"/>
        <v>156</v>
      </c>
      <c r="AW185" s="31">
        <f t="shared" si="155"/>
        <v>0.24069444444444443</v>
      </c>
      <c r="AX185" s="29">
        <f t="shared" si="156"/>
        <v>1.0028935185185186E-2</v>
      </c>
    </row>
    <row r="186" spans="2:50" ht="13" x14ac:dyDescent="0.15">
      <c r="B186" s="7" t="s">
        <v>141</v>
      </c>
      <c r="C186" s="28">
        <v>10000000</v>
      </c>
      <c r="D186" s="7" t="s">
        <v>129</v>
      </c>
      <c r="E186" s="7" t="s">
        <v>141</v>
      </c>
      <c r="F186" s="1">
        <v>10800</v>
      </c>
      <c r="G186" s="1">
        <v>77827</v>
      </c>
      <c r="H186" s="1">
        <v>2501</v>
      </c>
      <c r="I186" s="31">
        <f t="shared" si="144"/>
        <v>3</v>
      </c>
      <c r="J186" s="29">
        <f t="shared" si="145"/>
        <v>0.125</v>
      </c>
      <c r="K186" s="8"/>
      <c r="L186" s="8"/>
      <c r="M186" s="7" t="s">
        <v>141</v>
      </c>
      <c r="N186" s="1">
        <v>10800</v>
      </c>
      <c r="O186" s="1">
        <v>77827</v>
      </c>
      <c r="P186" s="1">
        <v>2634</v>
      </c>
      <c r="Q186" s="31">
        <f t="shared" si="146"/>
        <v>3</v>
      </c>
      <c r="R186" s="29">
        <f t="shared" si="147"/>
        <v>0.125</v>
      </c>
      <c r="U186" s="7" t="s">
        <v>141</v>
      </c>
      <c r="V186" s="1">
        <v>10800</v>
      </c>
      <c r="W186" s="1">
        <v>77827</v>
      </c>
      <c r="X186" s="1">
        <v>2658</v>
      </c>
      <c r="Y186" s="31">
        <f t="shared" si="148"/>
        <v>3</v>
      </c>
      <c r="Z186" s="29">
        <f t="shared" si="149"/>
        <v>0.125</v>
      </c>
      <c r="AC186" s="7" t="s">
        <v>141</v>
      </c>
      <c r="AD186" s="1">
        <v>10800</v>
      </c>
      <c r="AE186" s="1">
        <v>77827</v>
      </c>
      <c r="AF186" s="1">
        <v>2654</v>
      </c>
      <c r="AG186" s="31">
        <f t="shared" si="150"/>
        <v>3</v>
      </c>
      <c r="AH186" s="29">
        <f t="shared" si="151"/>
        <v>0.125</v>
      </c>
      <c r="AK186" s="7" t="s">
        <v>141</v>
      </c>
      <c r="AL186" s="1">
        <v>10800</v>
      </c>
      <c r="AM186" s="1">
        <v>77827</v>
      </c>
      <c r="AN186" s="1">
        <v>2655</v>
      </c>
      <c r="AO186" s="31">
        <f t="shared" si="152"/>
        <v>3</v>
      </c>
      <c r="AP186" s="29">
        <f t="shared" si="153"/>
        <v>0.125</v>
      </c>
      <c r="AT186" s="1">
        <f t="shared" ref="AT186:AV186" si="165">AVERAGE(F186,N186,AD186,AL186)</f>
        <v>10800</v>
      </c>
      <c r="AU186" s="1">
        <f t="shared" si="165"/>
        <v>77827</v>
      </c>
      <c r="AV186" s="1">
        <f t="shared" si="165"/>
        <v>2611</v>
      </c>
      <c r="AW186" s="31">
        <f t="shared" si="155"/>
        <v>3</v>
      </c>
      <c r="AX186" s="29">
        <f t="shared" si="156"/>
        <v>0.125</v>
      </c>
    </row>
    <row r="187" spans="2:50" ht="13" x14ac:dyDescent="0.15">
      <c r="B187" s="7" t="s">
        <v>142</v>
      </c>
      <c r="C187" s="28">
        <v>8158135</v>
      </c>
      <c r="D187" s="7" t="s">
        <v>133</v>
      </c>
      <c r="E187" s="7" t="s">
        <v>142</v>
      </c>
      <c r="F187" s="1">
        <v>583</v>
      </c>
      <c r="G187" s="1">
        <v>14</v>
      </c>
      <c r="H187" s="1">
        <v>178</v>
      </c>
      <c r="I187" s="31">
        <f t="shared" si="144"/>
        <v>0.16194444444444445</v>
      </c>
      <c r="J187" s="29">
        <f t="shared" si="145"/>
        <v>6.7476851851851856E-3</v>
      </c>
      <c r="K187" s="8"/>
      <c r="L187" s="8"/>
      <c r="M187" s="7" t="s">
        <v>142</v>
      </c>
      <c r="N187" s="1">
        <v>545</v>
      </c>
      <c r="O187" s="1">
        <v>14</v>
      </c>
      <c r="P187" s="1">
        <v>178</v>
      </c>
      <c r="Q187" s="31">
        <f t="shared" si="146"/>
        <v>0.15138888888888888</v>
      </c>
      <c r="R187" s="29">
        <f t="shared" si="147"/>
        <v>6.3078703703703708E-3</v>
      </c>
      <c r="U187" s="7" t="s">
        <v>142</v>
      </c>
      <c r="V187" s="1">
        <v>541</v>
      </c>
      <c r="W187" s="1">
        <v>14</v>
      </c>
      <c r="X187" s="1">
        <v>178</v>
      </c>
      <c r="Y187" s="31">
        <f t="shared" si="148"/>
        <v>0.15027777777777779</v>
      </c>
      <c r="Z187" s="29">
        <f t="shared" si="149"/>
        <v>6.2615740740740739E-3</v>
      </c>
      <c r="AC187" s="7" t="s">
        <v>142</v>
      </c>
      <c r="AD187" s="1">
        <v>534</v>
      </c>
      <c r="AE187" s="1">
        <v>14</v>
      </c>
      <c r="AF187" s="1">
        <v>178</v>
      </c>
      <c r="AG187" s="31">
        <f t="shared" si="150"/>
        <v>0.14833333333333334</v>
      </c>
      <c r="AH187" s="29">
        <f t="shared" si="151"/>
        <v>6.1805555555555555E-3</v>
      </c>
      <c r="AK187" s="7" t="s">
        <v>142</v>
      </c>
      <c r="AL187" s="1">
        <v>533</v>
      </c>
      <c r="AM187" s="1">
        <v>14</v>
      </c>
      <c r="AN187" s="1">
        <v>178</v>
      </c>
      <c r="AO187" s="31">
        <f t="shared" si="152"/>
        <v>0.14805555555555555</v>
      </c>
      <c r="AP187" s="29">
        <f t="shared" si="153"/>
        <v>6.1689814814814819E-3</v>
      </c>
      <c r="AT187" s="1">
        <f t="shared" ref="AT187:AV187" si="166">AVERAGE(F187,N187,AD187,AL187)</f>
        <v>548.75</v>
      </c>
      <c r="AU187" s="1">
        <f t="shared" si="166"/>
        <v>14</v>
      </c>
      <c r="AV187" s="1">
        <f t="shared" si="166"/>
        <v>178</v>
      </c>
      <c r="AW187" s="31">
        <f t="shared" si="155"/>
        <v>0.15243055555555557</v>
      </c>
      <c r="AX187" s="29">
        <f t="shared" si="156"/>
        <v>6.3512731481481484E-3</v>
      </c>
    </row>
    <row r="188" spans="2:50" ht="13" x14ac:dyDescent="0.15">
      <c r="B188" s="7" t="s">
        <v>0</v>
      </c>
      <c r="C188" s="7"/>
      <c r="F188" s="1">
        <f t="shared" ref="F188:H188" si="167">AVERAGE(F177:F187)</f>
        <v>6199.909090909091</v>
      </c>
      <c r="G188" s="1">
        <f t="shared" si="167"/>
        <v>41755.909090909088</v>
      </c>
      <c r="H188" s="1">
        <f t="shared" si="167"/>
        <v>1403.5454545454545</v>
      </c>
      <c r="I188" s="31">
        <f t="shared" si="144"/>
        <v>1.7221969696969697</v>
      </c>
      <c r="J188" s="29">
        <f t="shared" si="145"/>
        <v>7.175820707070707E-2</v>
      </c>
      <c r="K188" s="8"/>
      <c r="L188" s="8"/>
      <c r="N188" s="1">
        <f t="shared" ref="N188:P188" si="168">AVERAGE(N177:N187)</f>
        <v>6176</v>
      </c>
      <c r="O188" s="1">
        <f t="shared" si="168"/>
        <v>19059.81818181818</v>
      </c>
      <c r="P188" s="1">
        <f t="shared" si="168"/>
        <v>1715.2727272727273</v>
      </c>
      <c r="Q188" s="31">
        <f t="shared" si="146"/>
        <v>1.7155555555555555</v>
      </c>
      <c r="R188" s="29">
        <f t="shared" si="147"/>
        <v>7.1481481481481479E-2</v>
      </c>
      <c r="V188" s="1">
        <f t="shared" ref="V188:X188" si="169">AVERAGE(V177:V187)</f>
        <v>6174.818181818182</v>
      </c>
      <c r="W188" s="1">
        <f t="shared" si="169"/>
        <v>19150.18181818182</v>
      </c>
      <c r="X188" s="1">
        <f t="shared" si="169"/>
        <v>1710.7272727272727</v>
      </c>
      <c r="Y188" s="31">
        <f t="shared" si="148"/>
        <v>1.7152272727272728</v>
      </c>
      <c r="Z188" s="29">
        <f t="shared" si="149"/>
        <v>7.1467803030303034E-2</v>
      </c>
      <c r="AD188" s="1">
        <f t="shared" ref="AD188:AF188" si="170">AVERAGE(AD177:AD187)</f>
        <v>6174.636363636364</v>
      </c>
      <c r="AE188" s="1">
        <f t="shared" si="170"/>
        <v>18865.363636363636</v>
      </c>
      <c r="AF188" s="1">
        <f t="shared" si="170"/>
        <v>1725.1818181818182</v>
      </c>
      <c r="AG188" s="31">
        <f t="shared" si="150"/>
        <v>1.7151767676767677</v>
      </c>
      <c r="AH188" s="29">
        <f t="shared" si="151"/>
        <v>7.1465698653198656E-2</v>
      </c>
      <c r="AL188" s="1">
        <f t="shared" ref="AL188:AN188" si="171">AVERAGE(AL177:AL187)</f>
        <v>6174.545454545455</v>
      </c>
      <c r="AM188" s="1">
        <f t="shared" si="171"/>
        <v>18066.272727272728</v>
      </c>
      <c r="AN188" s="1">
        <f t="shared" si="171"/>
        <v>1714.7272727272727</v>
      </c>
      <c r="AO188" s="31">
        <f t="shared" si="152"/>
        <v>1.7151515151515153</v>
      </c>
      <c r="AP188" s="29">
        <f t="shared" si="153"/>
        <v>7.1464646464646467E-2</v>
      </c>
      <c r="AT188" s="1">
        <f t="shared" ref="AT188:AV188" si="172">AVERAGE(AT177:AT187)</f>
        <v>6181.272727272727</v>
      </c>
      <c r="AU188" s="1">
        <f t="shared" si="172"/>
        <v>24436.840909090908</v>
      </c>
      <c r="AV188" s="1">
        <f t="shared" si="172"/>
        <v>1639.6818181818182</v>
      </c>
      <c r="AW188" s="31">
        <f t="shared" si="155"/>
        <v>1.7170202020202019</v>
      </c>
      <c r="AX188" s="29">
        <f t="shared" si="156"/>
        <v>7.1542508417508421E-2</v>
      </c>
    </row>
    <row r="189" spans="2:50" ht="13" x14ac:dyDescent="0.15">
      <c r="B189" s="7" t="s">
        <v>46</v>
      </c>
      <c r="C189" s="7"/>
      <c r="F189" s="1">
        <f t="shared" ref="F189:H189" si="173">SUM(F177:F187)</f>
        <v>68199</v>
      </c>
      <c r="G189" s="1">
        <f t="shared" si="173"/>
        <v>459315</v>
      </c>
      <c r="H189" s="1">
        <f t="shared" si="173"/>
        <v>15439</v>
      </c>
      <c r="I189" s="36">
        <f t="shared" ref="I189:J189" si="174">AVERAGE(I177:I188)</f>
        <v>1.7221969696969699</v>
      </c>
      <c r="J189" s="29">
        <f t="shared" si="174"/>
        <v>7.175820707070707E-2</v>
      </c>
      <c r="K189" s="8"/>
      <c r="L189" s="8"/>
      <c r="N189" s="1">
        <f t="shared" ref="N189:P189" si="175">SUM(N177:N187)</f>
        <v>67936</v>
      </c>
      <c r="O189" s="1">
        <f t="shared" si="175"/>
        <v>209658</v>
      </c>
      <c r="P189" s="1">
        <f t="shared" si="175"/>
        <v>18868</v>
      </c>
      <c r="Q189" s="36">
        <f t="shared" ref="Q189:R189" si="176">AVERAGE(Q177:Q188)</f>
        <v>1.7155555555555555</v>
      </c>
      <c r="R189" s="29">
        <f t="shared" si="176"/>
        <v>7.1481481481481479E-2</v>
      </c>
      <c r="V189" s="1">
        <f t="shared" ref="V189:X189" si="177">SUM(V177:V187)</f>
        <v>67923</v>
      </c>
      <c r="W189" s="1">
        <f t="shared" si="177"/>
        <v>210652</v>
      </c>
      <c r="X189" s="1">
        <f t="shared" si="177"/>
        <v>18818</v>
      </c>
      <c r="Y189" s="36">
        <f t="shared" ref="Y189:Z189" si="178">AVERAGE(Y177:Y188)</f>
        <v>1.7152272727272726</v>
      </c>
      <c r="Z189" s="29">
        <f t="shared" si="178"/>
        <v>7.1467803030303034E-2</v>
      </c>
      <c r="AD189" s="1">
        <f t="shared" ref="AD189:AF189" si="179">SUM(AD177:AD187)</f>
        <v>67921</v>
      </c>
      <c r="AE189" s="1">
        <f t="shared" si="179"/>
        <v>207519</v>
      </c>
      <c r="AF189" s="1">
        <f t="shared" si="179"/>
        <v>18977</v>
      </c>
      <c r="AG189" s="36">
        <f t="shared" ref="AG189:AH189" si="180">AVERAGE(AG177:AG188)</f>
        <v>1.7151767676767673</v>
      </c>
      <c r="AH189" s="29">
        <f t="shared" si="180"/>
        <v>7.1465698653198656E-2</v>
      </c>
      <c r="AL189" s="1">
        <f t="shared" ref="AL189:AN189" si="181">SUM(AL177:AL187)</f>
        <v>67920</v>
      </c>
      <c r="AM189" s="1">
        <f t="shared" si="181"/>
        <v>198729</v>
      </c>
      <c r="AN189" s="1">
        <f t="shared" si="181"/>
        <v>18862</v>
      </c>
      <c r="AO189" s="36">
        <f t="shared" ref="AO189:AP189" si="182">AVERAGE(AO177:AO188)</f>
        <v>1.7151515151515149</v>
      </c>
      <c r="AP189" s="29">
        <f t="shared" si="182"/>
        <v>7.1464646464646467E-2</v>
      </c>
      <c r="AT189" s="1">
        <f t="shared" ref="AT189:AV189" si="183">SUM(AT177:AT187)</f>
        <v>67994</v>
      </c>
      <c r="AU189" s="1">
        <f t="shared" si="183"/>
        <v>268805.25</v>
      </c>
      <c r="AV189" s="1">
        <f t="shared" si="183"/>
        <v>18036.5</v>
      </c>
      <c r="AW189" s="36">
        <f t="shared" ref="AW189:AX189" si="184">AVERAGE(AW177:AW188)</f>
        <v>1.7170202020202019</v>
      </c>
      <c r="AX189" s="29">
        <f t="shared" si="184"/>
        <v>7.1542508417508408E-2</v>
      </c>
    </row>
    <row r="190" spans="2:50" ht="13" x14ac:dyDescent="0.15">
      <c r="K190" s="8"/>
      <c r="L190" s="8"/>
    </row>
    <row r="191" spans="2:50" ht="13" x14ac:dyDescent="0.15">
      <c r="K191" s="8"/>
      <c r="L191" s="8"/>
    </row>
    <row r="192" spans="2:50" ht="13" x14ac:dyDescent="0.15">
      <c r="K192" s="8"/>
      <c r="L192" s="8"/>
    </row>
    <row r="193" spans="2:54" ht="13" x14ac:dyDescent="0.15">
      <c r="K193" s="8"/>
      <c r="L193" s="8"/>
    </row>
    <row r="194" spans="2:54" ht="13" x14ac:dyDescent="0.15">
      <c r="K194" s="8"/>
      <c r="L194" s="8"/>
    </row>
    <row r="195" spans="2:54" ht="140" x14ac:dyDescent="0.15">
      <c r="E195" s="37" t="s">
        <v>186</v>
      </c>
      <c r="F195" s="5" t="s">
        <v>187</v>
      </c>
      <c r="G195" s="26" t="s">
        <v>188</v>
      </c>
      <c r="H195" s="5" t="s">
        <v>77</v>
      </c>
      <c r="I195" s="26" t="s">
        <v>189</v>
      </c>
      <c r="J195" s="16">
        <v>20240716005651</v>
      </c>
      <c r="K195" s="26"/>
      <c r="L195" s="8"/>
      <c r="N195" s="5" t="s">
        <v>187</v>
      </c>
      <c r="O195" s="26" t="s">
        <v>190</v>
      </c>
      <c r="P195" s="5" t="s">
        <v>77</v>
      </c>
      <c r="Q195" s="26" t="s">
        <v>191</v>
      </c>
      <c r="R195" s="16">
        <v>20240716005706</v>
      </c>
      <c r="S195" s="13"/>
      <c r="V195" s="5" t="s">
        <v>187</v>
      </c>
      <c r="W195" s="26" t="s">
        <v>192</v>
      </c>
      <c r="X195" s="5" t="s">
        <v>77</v>
      </c>
      <c r="Y195" s="26" t="s">
        <v>193</v>
      </c>
      <c r="Z195" s="16">
        <v>20240716005722</v>
      </c>
      <c r="AA195" s="13"/>
      <c r="AD195" s="5" t="s">
        <v>187</v>
      </c>
      <c r="AE195" s="26" t="s">
        <v>194</v>
      </c>
      <c r="AF195" s="5" t="s">
        <v>77</v>
      </c>
      <c r="AG195" s="26" t="s">
        <v>195</v>
      </c>
      <c r="AH195" s="16">
        <v>20240716005737</v>
      </c>
      <c r="AI195" s="13"/>
      <c r="AL195" s="5" t="s">
        <v>187</v>
      </c>
      <c r="AM195" s="26" t="s">
        <v>196</v>
      </c>
      <c r="AN195" s="5" t="s">
        <v>77</v>
      </c>
      <c r="AO195" s="26" t="s">
        <v>197</v>
      </c>
      <c r="AP195" s="16">
        <v>20240716005751</v>
      </c>
      <c r="AQ195" s="13"/>
      <c r="AT195" s="5" t="s">
        <v>187</v>
      </c>
      <c r="AU195" s="5" t="s">
        <v>75</v>
      </c>
      <c r="AV195" s="5" t="s">
        <v>77</v>
      </c>
      <c r="AW195" s="20"/>
      <c r="AX195" s="5"/>
      <c r="AY195" s="5"/>
      <c r="AZ195" s="5"/>
      <c r="BA195" s="5"/>
      <c r="BB195" s="5"/>
    </row>
    <row r="196" spans="2:54" ht="14" x14ac:dyDescent="0.15">
      <c r="F196" s="13" t="s">
        <v>92</v>
      </c>
      <c r="G196" s="13" t="s">
        <v>93</v>
      </c>
      <c r="H196" s="13" t="s">
        <v>94</v>
      </c>
      <c r="I196" s="13" t="s">
        <v>126</v>
      </c>
      <c r="J196" s="13" t="s">
        <v>127</v>
      </c>
      <c r="K196" s="26" t="s">
        <v>95</v>
      </c>
      <c r="L196" s="8"/>
      <c r="N196" s="13" t="s">
        <v>92</v>
      </c>
      <c r="O196" s="13" t="s">
        <v>93</v>
      </c>
      <c r="P196" s="13" t="s">
        <v>94</v>
      </c>
      <c r="Q196" s="13" t="s">
        <v>126</v>
      </c>
      <c r="R196" s="13" t="s">
        <v>127</v>
      </c>
      <c r="S196" s="13" t="s">
        <v>95</v>
      </c>
      <c r="V196" s="13" t="s">
        <v>92</v>
      </c>
      <c r="W196" s="13" t="s">
        <v>93</v>
      </c>
      <c r="X196" s="13" t="s">
        <v>94</v>
      </c>
      <c r="Y196" s="13" t="s">
        <v>126</v>
      </c>
      <c r="Z196" s="13" t="s">
        <v>127</v>
      </c>
      <c r="AA196" s="13" t="s">
        <v>95</v>
      </c>
      <c r="AD196" s="13" t="s">
        <v>92</v>
      </c>
      <c r="AE196" s="13" t="s">
        <v>93</v>
      </c>
      <c r="AF196" s="13" t="s">
        <v>94</v>
      </c>
      <c r="AG196" s="13" t="s">
        <v>126</v>
      </c>
      <c r="AH196" s="13" t="s">
        <v>127</v>
      </c>
      <c r="AI196" s="13" t="s">
        <v>95</v>
      </c>
      <c r="AL196" s="13" t="s">
        <v>92</v>
      </c>
      <c r="AM196" s="13" t="s">
        <v>93</v>
      </c>
      <c r="AN196" s="13" t="s">
        <v>94</v>
      </c>
      <c r="AO196" s="13" t="s">
        <v>126</v>
      </c>
      <c r="AP196" s="13" t="s">
        <v>127</v>
      </c>
      <c r="AQ196" s="13" t="s">
        <v>95</v>
      </c>
      <c r="AT196" s="5" t="s">
        <v>92</v>
      </c>
      <c r="AU196" s="5" t="s">
        <v>93</v>
      </c>
      <c r="AV196" s="5" t="s">
        <v>94</v>
      </c>
      <c r="AW196" s="5" t="s">
        <v>126</v>
      </c>
      <c r="AX196" s="5" t="s">
        <v>127</v>
      </c>
      <c r="AY196" s="5" t="s">
        <v>95</v>
      </c>
      <c r="AZ196" s="5"/>
      <c r="BA196" s="5"/>
      <c r="BB196" s="5"/>
    </row>
    <row r="197" spans="2:54" ht="13" x14ac:dyDescent="0.15">
      <c r="B197" s="7" t="s">
        <v>128</v>
      </c>
      <c r="C197" s="28">
        <v>9183856</v>
      </c>
      <c r="D197" s="7" t="s">
        <v>129</v>
      </c>
      <c r="E197" s="7" t="s">
        <v>128</v>
      </c>
      <c r="F197" s="1">
        <v>10800</v>
      </c>
      <c r="G197" s="1">
        <v>83509</v>
      </c>
      <c r="H197" s="1">
        <v>520</v>
      </c>
      <c r="I197" s="31">
        <f t="shared" ref="I197:I208" si="185">F197/3600</f>
        <v>3</v>
      </c>
      <c r="J197" s="29">
        <f t="shared" ref="J197:J208" si="186">F197/86400</f>
        <v>0.125</v>
      </c>
      <c r="K197" s="8"/>
      <c r="L197" s="8"/>
      <c r="M197" s="7" t="s">
        <v>128</v>
      </c>
      <c r="N197" s="1">
        <v>10800</v>
      </c>
      <c r="O197" s="1">
        <v>77050</v>
      </c>
      <c r="P197" s="1">
        <v>537</v>
      </c>
      <c r="Q197" s="31">
        <f t="shared" ref="Q197:Q208" si="187">N197/3600</f>
        <v>3</v>
      </c>
      <c r="R197" s="29">
        <f t="shared" ref="R197:R208" si="188">N197/86400</f>
        <v>0.125</v>
      </c>
      <c r="U197" s="7" t="s">
        <v>128</v>
      </c>
      <c r="V197" s="1">
        <v>10800</v>
      </c>
      <c r="W197" s="1">
        <v>82316</v>
      </c>
      <c r="X197" s="1">
        <v>524</v>
      </c>
      <c r="Y197" s="31">
        <f t="shared" ref="Y197:Y208" si="189">V197/3600</f>
        <v>3</v>
      </c>
      <c r="Z197" s="29">
        <f t="shared" ref="Z197:Z208" si="190">V197/86400</f>
        <v>0.125</v>
      </c>
      <c r="AC197" s="7" t="s">
        <v>128</v>
      </c>
      <c r="AD197" s="1">
        <v>10800</v>
      </c>
      <c r="AE197" s="1">
        <v>79380</v>
      </c>
      <c r="AF197" s="1">
        <v>556</v>
      </c>
      <c r="AG197" s="31">
        <f t="shared" ref="AG197:AG208" si="191">AD197/3600</f>
        <v>3</v>
      </c>
      <c r="AH197" s="29">
        <f t="shared" ref="AH197:AH208" si="192">AD197/86400</f>
        <v>0.125</v>
      </c>
      <c r="AK197" s="7" t="s">
        <v>128</v>
      </c>
      <c r="AL197" s="1">
        <v>10800</v>
      </c>
      <c r="AM197" s="1">
        <v>81669</v>
      </c>
      <c r="AN197" s="1">
        <v>527</v>
      </c>
      <c r="AO197" s="31">
        <f t="shared" ref="AO197:AO208" si="193">AL197/3600</f>
        <v>3</v>
      </c>
      <c r="AP197" s="29">
        <f t="shared" ref="AP197:AP208" si="194">AL197/86400</f>
        <v>0.125</v>
      </c>
      <c r="AS197" s="7" t="s">
        <v>128</v>
      </c>
      <c r="AT197" s="1">
        <f t="shared" ref="AT197:AV197" si="195">AVERAGE(F197,N197,AD197,AL197)</f>
        <v>10800</v>
      </c>
      <c r="AU197" s="1">
        <f t="shared" si="195"/>
        <v>80402</v>
      </c>
      <c r="AV197" s="1">
        <f t="shared" si="195"/>
        <v>535</v>
      </c>
      <c r="AW197" s="31">
        <f t="shared" ref="AW197:AW208" si="196">AT197/3600</f>
        <v>3</v>
      </c>
      <c r="AX197" s="29">
        <f t="shared" ref="AX197:AX208" si="197">AT197/86400</f>
        <v>0.125</v>
      </c>
    </row>
    <row r="198" spans="2:54" ht="13" x14ac:dyDescent="0.15">
      <c r="B198" s="7" t="s">
        <v>131</v>
      </c>
      <c r="C198" s="2">
        <v>10040734</v>
      </c>
      <c r="D198" s="7" t="s">
        <v>129</v>
      </c>
      <c r="E198" s="7" t="s">
        <v>131</v>
      </c>
      <c r="F198" s="1">
        <v>1926</v>
      </c>
      <c r="G198" s="1">
        <v>1</v>
      </c>
      <c r="H198" s="1">
        <v>115</v>
      </c>
      <c r="I198" s="31">
        <f t="shared" si="185"/>
        <v>0.53500000000000003</v>
      </c>
      <c r="J198" s="29">
        <f t="shared" si="186"/>
        <v>2.2291666666666668E-2</v>
      </c>
      <c r="K198" s="8"/>
      <c r="L198" s="8"/>
      <c r="M198" s="7" t="s">
        <v>131</v>
      </c>
      <c r="N198" s="1">
        <v>3016</v>
      </c>
      <c r="O198" s="1">
        <v>1</v>
      </c>
      <c r="P198" s="1">
        <v>209</v>
      </c>
      <c r="Q198" s="31">
        <f t="shared" si="187"/>
        <v>0.83777777777777773</v>
      </c>
      <c r="R198" s="29">
        <f t="shared" si="188"/>
        <v>3.4907407407407408E-2</v>
      </c>
      <c r="U198" s="7" t="s">
        <v>131</v>
      </c>
      <c r="V198" s="1">
        <v>6690</v>
      </c>
      <c r="W198" s="1">
        <v>1</v>
      </c>
      <c r="X198" s="1">
        <v>493</v>
      </c>
      <c r="Y198" s="31">
        <f t="shared" si="189"/>
        <v>1.8583333333333334</v>
      </c>
      <c r="Z198" s="29">
        <f t="shared" si="190"/>
        <v>7.7430555555555558E-2</v>
      </c>
      <c r="AC198" s="7" t="s">
        <v>131</v>
      </c>
      <c r="AD198" s="1">
        <v>1046</v>
      </c>
      <c r="AE198" s="1">
        <v>1</v>
      </c>
      <c r="AF198" s="1">
        <v>68</v>
      </c>
      <c r="AG198" s="31">
        <f t="shared" si="191"/>
        <v>0.29055555555555557</v>
      </c>
      <c r="AH198" s="29">
        <f t="shared" si="192"/>
        <v>1.2106481481481482E-2</v>
      </c>
      <c r="AK198" s="7" t="s">
        <v>131</v>
      </c>
      <c r="AL198" s="1">
        <v>2026</v>
      </c>
      <c r="AM198" s="1">
        <v>1</v>
      </c>
      <c r="AN198" s="1">
        <v>121</v>
      </c>
      <c r="AO198" s="31">
        <f t="shared" si="193"/>
        <v>0.56277777777777782</v>
      </c>
      <c r="AP198" s="29">
        <f t="shared" si="194"/>
        <v>2.3449074074074074E-2</v>
      </c>
      <c r="AS198" s="7" t="s">
        <v>131</v>
      </c>
      <c r="AT198" s="1">
        <f t="shared" ref="AT198:AV198" si="198">AVERAGE(F198,N198,AD198,AL198)</f>
        <v>2003.5</v>
      </c>
      <c r="AU198" s="1">
        <f t="shared" si="198"/>
        <v>1</v>
      </c>
      <c r="AV198" s="1">
        <f t="shared" si="198"/>
        <v>128.25</v>
      </c>
      <c r="AW198" s="31">
        <f t="shared" si="196"/>
        <v>0.55652777777777773</v>
      </c>
      <c r="AX198" s="29">
        <f t="shared" si="197"/>
        <v>2.3188657407407408E-2</v>
      </c>
    </row>
    <row r="199" spans="2:54" ht="13" x14ac:dyDescent="0.15">
      <c r="B199" s="7" t="s">
        <v>132</v>
      </c>
      <c r="C199" s="28">
        <v>9863847</v>
      </c>
      <c r="D199" s="7" t="s">
        <v>133</v>
      </c>
      <c r="E199" s="7" t="s">
        <v>132</v>
      </c>
      <c r="F199" s="1">
        <v>10800</v>
      </c>
      <c r="G199" s="1">
        <v>3594195</v>
      </c>
      <c r="H199" s="1">
        <v>876</v>
      </c>
      <c r="I199" s="31">
        <f t="shared" si="185"/>
        <v>3</v>
      </c>
      <c r="J199" s="29">
        <f t="shared" si="186"/>
        <v>0.125</v>
      </c>
      <c r="K199" s="8"/>
      <c r="L199" s="8"/>
      <c r="M199" s="7" t="s">
        <v>132</v>
      </c>
      <c r="N199" s="1">
        <v>10800</v>
      </c>
      <c r="O199" s="1">
        <v>3974931</v>
      </c>
      <c r="P199" s="1">
        <v>813</v>
      </c>
      <c r="Q199" s="31">
        <f t="shared" si="187"/>
        <v>3</v>
      </c>
      <c r="R199" s="29">
        <f t="shared" si="188"/>
        <v>0.125</v>
      </c>
      <c r="U199" s="7" t="s">
        <v>132</v>
      </c>
      <c r="V199" s="1">
        <v>10800</v>
      </c>
      <c r="W199" s="1">
        <v>2499947</v>
      </c>
      <c r="X199" s="1">
        <v>1066</v>
      </c>
      <c r="Y199" s="31">
        <f t="shared" si="189"/>
        <v>3</v>
      </c>
      <c r="Z199" s="29">
        <f t="shared" si="190"/>
        <v>0.125</v>
      </c>
      <c r="AC199" s="7" t="s">
        <v>132</v>
      </c>
      <c r="AD199" s="1">
        <v>10800</v>
      </c>
      <c r="AE199" s="1">
        <v>3676380</v>
      </c>
      <c r="AF199" s="1">
        <v>823</v>
      </c>
      <c r="AG199" s="31">
        <f t="shared" si="191"/>
        <v>3</v>
      </c>
      <c r="AH199" s="29">
        <f t="shared" si="192"/>
        <v>0.125</v>
      </c>
      <c r="AK199" s="7" t="s">
        <v>132</v>
      </c>
      <c r="AL199" s="1">
        <v>10800</v>
      </c>
      <c r="AM199" s="1">
        <v>2767856</v>
      </c>
      <c r="AN199" s="1">
        <v>955</v>
      </c>
      <c r="AO199" s="31">
        <f t="shared" si="193"/>
        <v>3</v>
      </c>
      <c r="AP199" s="29">
        <f t="shared" si="194"/>
        <v>0.125</v>
      </c>
      <c r="AS199" s="7" t="s">
        <v>132</v>
      </c>
      <c r="AT199" s="1">
        <f t="shared" ref="AT199:AV199" si="199">AVERAGE(F199,N199,AD199,AL199)</f>
        <v>10800</v>
      </c>
      <c r="AU199" s="1">
        <f t="shared" si="199"/>
        <v>3503340.5</v>
      </c>
      <c r="AV199" s="1">
        <f t="shared" si="199"/>
        <v>866.75</v>
      </c>
      <c r="AW199" s="31">
        <f t="shared" si="196"/>
        <v>3</v>
      </c>
      <c r="AX199" s="29">
        <f t="shared" si="197"/>
        <v>0.125</v>
      </c>
    </row>
    <row r="200" spans="2:54" ht="13" x14ac:dyDescent="0.15">
      <c r="B200" s="7" t="s">
        <v>135</v>
      </c>
      <c r="C200" s="28">
        <v>10000000</v>
      </c>
      <c r="D200" s="7" t="s">
        <v>133</v>
      </c>
      <c r="E200" s="7" t="s">
        <v>135</v>
      </c>
      <c r="F200" s="1">
        <v>10800</v>
      </c>
      <c r="G200" s="1">
        <v>2785</v>
      </c>
      <c r="H200" s="1">
        <v>4692</v>
      </c>
      <c r="I200" s="31">
        <f t="shared" si="185"/>
        <v>3</v>
      </c>
      <c r="J200" s="29">
        <f t="shared" si="186"/>
        <v>0.125</v>
      </c>
      <c r="K200" s="8"/>
      <c r="L200" s="8"/>
      <c r="M200" s="7" t="s">
        <v>135</v>
      </c>
      <c r="N200" s="1">
        <v>10800</v>
      </c>
      <c r="O200" s="1">
        <v>2785</v>
      </c>
      <c r="P200" s="1">
        <v>4724</v>
      </c>
      <c r="Q200" s="31">
        <f t="shared" si="187"/>
        <v>3</v>
      </c>
      <c r="R200" s="29">
        <f t="shared" si="188"/>
        <v>0.125</v>
      </c>
      <c r="U200" s="7" t="s">
        <v>135</v>
      </c>
      <c r="V200" s="1">
        <v>10800</v>
      </c>
      <c r="W200" s="1">
        <v>2785</v>
      </c>
      <c r="X200" s="1">
        <v>4755</v>
      </c>
      <c r="Y200" s="31">
        <f t="shared" si="189"/>
        <v>3</v>
      </c>
      <c r="Z200" s="29">
        <f t="shared" si="190"/>
        <v>0.125</v>
      </c>
      <c r="AC200" s="7" t="s">
        <v>135</v>
      </c>
      <c r="AD200" s="1">
        <v>10800</v>
      </c>
      <c r="AE200" s="1">
        <v>2785</v>
      </c>
      <c r="AF200" s="1">
        <v>4813</v>
      </c>
      <c r="AG200" s="31">
        <f t="shared" si="191"/>
        <v>3</v>
      </c>
      <c r="AH200" s="29">
        <f t="shared" si="192"/>
        <v>0.125</v>
      </c>
      <c r="AK200" s="7" t="s">
        <v>135</v>
      </c>
      <c r="AL200" s="1">
        <v>10800</v>
      </c>
      <c r="AM200" s="1">
        <v>2785</v>
      </c>
      <c r="AN200" s="1">
        <v>4734</v>
      </c>
      <c r="AO200" s="31">
        <f t="shared" si="193"/>
        <v>3</v>
      </c>
      <c r="AP200" s="29">
        <f t="shared" si="194"/>
        <v>0.125</v>
      </c>
      <c r="AS200" s="7" t="s">
        <v>135</v>
      </c>
      <c r="AT200" s="1">
        <f t="shared" ref="AT200:AV200" si="200">AVERAGE(F200,N200,AD200,AL200)</f>
        <v>10800</v>
      </c>
      <c r="AU200" s="1">
        <f t="shared" si="200"/>
        <v>2785</v>
      </c>
      <c r="AV200" s="1">
        <f t="shared" si="200"/>
        <v>4740.75</v>
      </c>
      <c r="AW200" s="31">
        <f t="shared" si="196"/>
        <v>3</v>
      </c>
      <c r="AX200" s="29">
        <f t="shared" si="197"/>
        <v>0.125</v>
      </c>
    </row>
    <row r="201" spans="2:54" ht="13" x14ac:dyDescent="0.15">
      <c r="B201" s="7" t="s">
        <v>97</v>
      </c>
      <c r="C201" s="28">
        <v>4494686</v>
      </c>
      <c r="D201" s="7" t="s">
        <v>133</v>
      </c>
      <c r="E201" s="7" t="s">
        <v>97</v>
      </c>
      <c r="F201" s="1">
        <v>344</v>
      </c>
      <c r="G201" s="1">
        <v>3</v>
      </c>
      <c r="H201" s="1">
        <v>126</v>
      </c>
      <c r="I201" s="31">
        <f t="shared" si="185"/>
        <v>9.555555555555556E-2</v>
      </c>
      <c r="J201" s="29">
        <f t="shared" si="186"/>
        <v>3.9814814814814817E-3</v>
      </c>
      <c r="K201" s="8"/>
      <c r="L201" s="8"/>
      <c r="M201" s="7" t="s">
        <v>97</v>
      </c>
      <c r="N201" s="1">
        <v>479</v>
      </c>
      <c r="O201" s="1">
        <v>3</v>
      </c>
      <c r="P201" s="1">
        <v>150</v>
      </c>
      <c r="Q201" s="31">
        <f t="shared" si="187"/>
        <v>0.13305555555555557</v>
      </c>
      <c r="R201" s="29">
        <f t="shared" si="188"/>
        <v>5.5439814814814813E-3</v>
      </c>
      <c r="U201" s="7" t="s">
        <v>97</v>
      </c>
      <c r="V201" s="1">
        <v>456</v>
      </c>
      <c r="W201" s="1">
        <v>2</v>
      </c>
      <c r="X201" s="1">
        <v>145</v>
      </c>
      <c r="Y201" s="31">
        <f t="shared" si="189"/>
        <v>0.12666666666666668</v>
      </c>
      <c r="Z201" s="29">
        <f t="shared" si="190"/>
        <v>5.2777777777777779E-3</v>
      </c>
      <c r="AC201" s="7" t="s">
        <v>97</v>
      </c>
      <c r="AD201" s="1">
        <v>407</v>
      </c>
      <c r="AE201" s="1">
        <v>3</v>
      </c>
      <c r="AF201" s="1">
        <v>132</v>
      </c>
      <c r="AG201" s="31">
        <f t="shared" si="191"/>
        <v>0.11305555555555556</v>
      </c>
      <c r="AH201" s="29">
        <f t="shared" si="192"/>
        <v>4.7106481481481478E-3</v>
      </c>
      <c r="AK201" s="7" t="s">
        <v>97</v>
      </c>
      <c r="AL201" s="1">
        <v>389</v>
      </c>
      <c r="AM201" s="1">
        <v>3</v>
      </c>
      <c r="AN201" s="1">
        <v>135</v>
      </c>
      <c r="AO201" s="31">
        <f t="shared" si="193"/>
        <v>0.10805555555555556</v>
      </c>
      <c r="AP201" s="29">
        <f t="shared" si="194"/>
        <v>4.5023148148148149E-3</v>
      </c>
      <c r="AS201" s="7" t="s">
        <v>97</v>
      </c>
      <c r="AT201" s="1">
        <f t="shared" ref="AT201:AV201" si="201">AVERAGE(F201,N201,AD201,AL201)</f>
        <v>404.75</v>
      </c>
      <c r="AU201" s="1">
        <f t="shared" si="201"/>
        <v>3</v>
      </c>
      <c r="AV201" s="1">
        <f t="shared" si="201"/>
        <v>135.75</v>
      </c>
      <c r="AW201" s="31">
        <f t="shared" si="196"/>
        <v>0.11243055555555556</v>
      </c>
      <c r="AX201" s="29">
        <f t="shared" si="197"/>
        <v>4.6846064814814814E-3</v>
      </c>
    </row>
    <row r="202" spans="2:54" ht="13" x14ac:dyDescent="0.15">
      <c r="B202" s="7" t="s">
        <v>136</v>
      </c>
      <c r="C202" s="28">
        <v>1219302</v>
      </c>
      <c r="D202" s="7" t="s">
        <v>129</v>
      </c>
      <c r="E202" s="7" t="s">
        <v>136</v>
      </c>
      <c r="F202" s="1">
        <v>3475</v>
      </c>
      <c r="G202" s="1">
        <v>7</v>
      </c>
      <c r="H202" s="1">
        <v>302</v>
      </c>
      <c r="I202" s="31">
        <f t="shared" si="185"/>
        <v>0.96527777777777779</v>
      </c>
      <c r="J202" s="29">
        <f t="shared" si="186"/>
        <v>4.0219907407407406E-2</v>
      </c>
      <c r="K202" s="8"/>
      <c r="L202" s="8"/>
      <c r="M202" s="7" t="s">
        <v>136</v>
      </c>
      <c r="N202" s="1">
        <v>3504</v>
      </c>
      <c r="O202" s="1">
        <v>7</v>
      </c>
      <c r="P202" s="1">
        <v>302</v>
      </c>
      <c r="Q202" s="31">
        <f t="shared" si="187"/>
        <v>0.97333333333333338</v>
      </c>
      <c r="R202" s="29">
        <f t="shared" si="188"/>
        <v>4.0555555555555553E-2</v>
      </c>
      <c r="U202" s="7" t="s">
        <v>136</v>
      </c>
      <c r="V202" s="1">
        <v>5267</v>
      </c>
      <c r="W202" s="1">
        <v>14</v>
      </c>
      <c r="X202" s="1">
        <v>469</v>
      </c>
      <c r="Y202" s="31">
        <f t="shared" si="189"/>
        <v>1.4630555555555556</v>
      </c>
      <c r="Z202" s="29">
        <f t="shared" si="190"/>
        <v>6.0960648148148146E-2</v>
      </c>
      <c r="AC202" s="7" t="s">
        <v>136</v>
      </c>
      <c r="AD202" s="1">
        <v>6255</v>
      </c>
      <c r="AE202" s="1">
        <v>24</v>
      </c>
      <c r="AF202" s="1">
        <v>561</v>
      </c>
      <c r="AG202" s="31">
        <f t="shared" si="191"/>
        <v>1.7375</v>
      </c>
      <c r="AH202" s="29">
        <f t="shared" si="192"/>
        <v>7.239583333333334E-2</v>
      </c>
      <c r="AK202" s="7" t="s">
        <v>136</v>
      </c>
      <c r="AL202" s="1">
        <v>3327</v>
      </c>
      <c r="AM202" s="1">
        <v>7</v>
      </c>
      <c r="AN202" s="1">
        <v>289</v>
      </c>
      <c r="AO202" s="31">
        <f t="shared" si="193"/>
        <v>0.92416666666666669</v>
      </c>
      <c r="AP202" s="29">
        <f t="shared" si="194"/>
        <v>3.8506944444444448E-2</v>
      </c>
      <c r="AS202" s="7" t="s">
        <v>136</v>
      </c>
      <c r="AT202" s="1">
        <f t="shared" ref="AT202:AV202" si="202">AVERAGE(F202,N202,AD202,AL202)</f>
        <v>4140.25</v>
      </c>
      <c r="AU202" s="1">
        <f t="shared" si="202"/>
        <v>11.25</v>
      </c>
      <c r="AV202" s="1">
        <f t="shared" si="202"/>
        <v>363.5</v>
      </c>
      <c r="AW202" s="31">
        <f t="shared" si="196"/>
        <v>1.1500694444444444</v>
      </c>
      <c r="AX202" s="29">
        <f t="shared" si="197"/>
        <v>4.7919560185185187E-2</v>
      </c>
    </row>
    <row r="203" spans="2:54" ht="13" x14ac:dyDescent="0.15">
      <c r="B203" s="7" t="s">
        <v>105</v>
      </c>
      <c r="C203" s="28">
        <v>5061405</v>
      </c>
      <c r="D203" s="7" t="s">
        <v>133</v>
      </c>
      <c r="E203" s="7" t="s">
        <v>105</v>
      </c>
      <c r="F203" s="1">
        <v>935</v>
      </c>
      <c r="G203" s="1">
        <v>3</v>
      </c>
      <c r="H203" s="1">
        <v>177</v>
      </c>
      <c r="I203" s="31">
        <f t="shared" si="185"/>
        <v>0.25972222222222224</v>
      </c>
      <c r="J203" s="29">
        <f t="shared" si="186"/>
        <v>1.0821759259259258E-2</v>
      </c>
      <c r="K203" s="8"/>
      <c r="L203" s="8"/>
      <c r="M203" s="7" t="s">
        <v>105</v>
      </c>
      <c r="N203" s="1">
        <v>872</v>
      </c>
      <c r="O203" s="1">
        <v>3</v>
      </c>
      <c r="P203" s="1">
        <v>176</v>
      </c>
      <c r="Q203" s="31">
        <f t="shared" si="187"/>
        <v>0.24222222222222223</v>
      </c>
      <c r="R203" s="29">
        <f t="shared" si="188"/>
        <v>1.0092592592592592E-2</v>
      </c>
      <c r="U203" s="7" t="s">
        <v>105</v>
      </c>
      <c r="V203" s="1">
        <v>1090</v>
      </c>
      <c r="W203" s="1">
        <v>3</v>
      </c>
      <c r="X203" s="1">
        <v>180</v>
      </c>
      <c r="Y203" s="31">
        <f t="shared" si="189"/>
        <v>0.30277777777777776</v>
      </c>
      <c r="Z203" s="29">
        <f t="shared" si="190"/>
        <v>1.2615740740740742E-2</v>
      </c>
      <c r="AC203" s="7" t="s">
        <v>105</v>
      </c>
      <c r="AD203" s="1">
        <v>995</v>
      </c>
      <c r="AE203" s="1">
        <v>3</v>
      </c>
      <c r="AF203" s="1">
        <v>181</v>
      </c>
      <c r="AG203" s="31">
        <f t="shared" si="191"/>
        <v>0.27638888888888891</v>
      </c>
      <c r="AH203" s="29">
        <f t="shared" si="192"/>
        <v>1.1516203703703704E-2</v>
      </c>
      <c r="AK203" s="7" t="s">
        <v>105</v>
      </c>
      <c r="AL203" s="1">
        <v>740</v>
      </c>
      <c r="AM203" s="1">
        <v>3</v>
      </c>
      <c r="AN203" s="1">
        <v>162</v>
      </c>
      <c r="AO203" s="31">
        <f t="shared" si="193"/>
        <v>0.20555555555555555</v>
      </c>
      <c r="AP203" s="29">
        <f t="shared" si="194"/>
        <v>8.564814814814815E-3</v>
      </c>
      <c r="AS203" s="7" t="s">
        <v>105</v>
      </c>
      <c r="AT203" s="1">
        <f t="shared" ref="AT203:AV203" si="203">AVERAGE(F203,N203,AD203,AL203)</f>
        <v>885.5</v>
      </c>
      <c r="AU203" s="1">
        <f t="shared" si="203"/>
        <v>3</v>
      </c>
      <c r="AV203" s="1">
        <f t="shared" si="203"/>
        <v>174</v>
      </c>
      <c r="AW203" s="31">
        <f t="shared" si="196"/>
        <v>0.24597222222222223</v>
      </c>
      <c r="AX203" s="29">
        <f t="shared" si="197"/>
        <v>1.0248842592592592E-2</v>
      </c>
    </row>
    <row r="204" spans="2:54" ht="13" x14ac:dyDescent="0.15">
      <c r="B204" s="7" t="s">
        <v>138</v>
      </c>
      <c r="C204" s="28">
        <v>3862258</v>
      </c>
      <c r="D204" s="7" t="s">
        <v>133</v>
      </c>
      <c r="E204" s="7" t="s">
        <v>138</v>
      </c>
      <c r="F204" s="1">
        <v>10800</v>
      </c>
      <c r="G204" s="1">
        <v>3629511</v>
      </c>
      <c r="H204" s="1">
        <v>760</v>
      </c>
      <c r="I204" s="31">
        <f t="shared" si="185"/>
        <v>3</v>
      </c>
      <c r="J204" s="29">
        <f t="shared" si="186"/>
        <v>0.125</v>
      </c>
      <c r="K204" s="8"/>
      <c r="L204" s="8"/>
      <c r="M204" s="7" t="s">
        <v>138</v>
      </c>
      <c r="N204" s="1">
        <v>10800</v>
      </c>
      <c r="O204" s="1">
        <v>3120916</v>
      </c>
      <c r="P204" s="1">
        <v>977</v>
      </c>
      <c r="Q204" s="31">
        <f t="shared" si="187"/>
        <v>3</v>
      </c>
      <c r="R204" s="29">
        <f t="shared" si="188"/>
        <v>0.125</v>
      </c>
      <c r="U204" s="7" t="s">
        <v>138</v>
      </c>
      <c r="V204" s="1">
        <v>10800</v>
      </c>
      <c r="W204" s="1">
        <v>3505546</v>
      </c>
      <c r="X204" s="1">
        <v>860</v>
      </c>
      <c r="Y204" s="31">
        <f t="shared" si="189"/>
        <v>3</v>
      </c>
      <c r="Z204" s="29">
        <f t="shared" si="190"/>
        <v>0.125</v>
      </c>
      <c r="AC204" s="7" t="s">
        <v>138</v>
      </c>
      <c r="AD204" s="1">
        <v>10800</v>
      </c>
      <c r="AE204" s="1">
        <v>3272518</v>
      </c>
      <c r="AF204" s="1">
        <v>931</v>
      </c>
      <c r="AG204" s="31">
        <f t="shared" si="191"/>
        <v>3</v>
      </c>
      <c r="AH204" s="29">
        <f t="shared" si="192"/>
        <v>0.125</v>
      </c>
      <c r="AK204" s="7" t="s">
        <v>138</v>
      </c>
      <c r="AL204" s="1">
        <v>10800</v>
      </c>
      <c r="AM204" s="1">
        <v>3566123</v>
      </c>
      <c r="AN204" s="1">
        <v>868</v>
      </c>
      <c r="AO204" s="31">
        <f t="shared" si="193"/>
        <v>3</v>
      </c>
      <c r="AP204" s="29">
        <f t="shared" si="194"/>
        <v>0.125</v>
      </c>
      <c r="AS204" s="7" t="s">
        <v>138</v>
      </c>
      <c r="AT204" s="1">
        <f t="shared" ref="AT204:AV204" si="204">AVERAGE(F204,N204,AD204,AL204)</f>
        <v>10800</v>
      </c>
      <c r="AU204" s="1">
        <f t="shared" si="204"/>
        <v>3397267</v>
      </c>
      <c r="AV204" s="1">
        <f t="shared" si="204"/>
        <v>884</v>
      </c>
      <c r="AW204" s="31">
        <f t="shared" si="196"/>
        <v>3</v>
      </c>
      <c r="AX204" s="29">
        <f t="shared" si="197"/>
        <v>0.125</v>
      </c>
    </row>
    <row r="205" spans="2:54" ht="13" x14ac:dyDescent="0.15">
      <c r="B205" s="7" t="s">
        <v>140</v>
      </c>
      <c r="C205" s="2">
        <v>10000000</v>
      </c>
      <c r="D205" s="7" t="s">
        <v>129</v>
      </c>
      <c r="E205" s="7" t="s">
        <v>140</v>
      </c>
      <c r="F205" s="1">
        <v>2033</v>
      </c>
      <c r="G205" s="1">
        <v>66</v>
      </c>
      <c r="H205" s="1">
        <v>256</v>
      </c>
      <c r="I205" s="31">
        <f t="shared" si="185"/>
        <v>0.56472222222222224</v>
      </c>
      <c r="J205" s="29">
        <f t="shared" si="186"/>
        <v>2.3530092592592592E-2</v>
      </c>
      <c r="K205" s="8"/>
      <c r="L205" s="8"/>
      <c r="M205" s="7" t="s">
        <v>140</v>
      </c>
      <c r="N205" s="1">
        <v>876</v>
      </c>
      <c r="O205" s="1">
        <v>66</v>
      </c>
      <c r="P205" s="1">
        <v>187</v>
      </c>
      <c r="Q205" s="31">
        <f t="shared" si="187"/>
        <v>0.24333333333333335</v>
      </c>
      <c r="R205" s="29">
        <f t="shared" si="188"/>
        <v>1.0138888888888888E-2</v>
      </c>
      <c r="U205" s="7" t="s">
        <v>140</v>
      </c>
      <c r="V205" s="1">
        <v>1696</v>
      </c>
      <c r="W205" s="1">
        <v>66</v>
      </c>
      <c r="X205" s="1">
        <v>234</v>
      </c>
      <c r="Y205" s="31">
        <f t="shared" si="189"/>
        <v>0.47111111111111109</v>
      </c>
      <c r="Z205" s="29">
        <f t="shared" si="190"/>
        <v>1.9629629629629629E-2</v>
      </c>
      <c r="AC205" s="7" t="s">
        <v>140</v>
      </c>
      <c r="AD205" s="1">
        <v>567</v>
      </c>
      <c r="AE205" s="1">
        <v>66</v>
      </c>
      <c r="AF205" s="1">
        <v>167</v>
      </c>
      <c r="AG205" s="31">
        <f t="shared" si="191"/>
        <v>0.1575</v>
      </c>
      <c r="AH205" s="29">
        <f t="shared" si="192"/>
        <v>6.5624999999999998E-3</v>
      </c>
      <c r="AK205" s="7" t="s">
        <v>140</v>
      </c>
      <c r="AL205" s="1">
        <v>830</v>
      </c>
      <c r="AM205" s="1">
        <v>66</v>
      </c>
      <c r="AN205" s="1">
        <v>178</v>
      </c>
      <c r="AO205" s="31">
        <f t="shared" si="193"/>
        <v>0.23055555555555557</v>
      </c>
      <c r="AP205" s="29">
        <f t="shared" si="194"/>
        <v>9.6064814814814815E-3</v>
      </c>
      <c r="AS205" s="7" t="s">
        <v>140</v>
      </c>
      <c r="AT205" s="1">
        <f t="shared" ref="AT205:AV205" si="205">AVERAGE(F205,N205,AD205,AL205)</f>
        <v>1076.5</v>
      </c>
      <c r="AU205" s="1">
        <f t="shared" si="205"/>
        <v>66</v>
      </c>
      <c r="AV205" s="1">
        <f t="shared" si="205"/>
        <v>197</v>
      </c>
      <c r="AW205" s="31">
        <f t="shared" si="196"/>
        <v>0.29902777777777778</v>
      </c>
      <c r="AX205" s="29">
        <f t="shared" si="197"/>
        <v>1.2459490740740741E-2</v>
      </c>
    </row>
    <row r="206" spans="2:54" ht="13" x14ac:dyDescent="0.15">
      <c r="B206" s="7" t="s">
        <v>141</v>
      </c>
      <c r="C206" s="28">
        <v>10000000</v>
      </c>
      <c r="D206" s="7" t="s">
        <v>129</v>
      </c>
      <c r="E206" s="7" t="s">
        <v>141</v>
      </c>
      <c r="F206" s="1">
        <v>10800</v>
      </c>
      <c r="G206" s="1">
        <v>77825</v>
      </c>
      <c r="H206" s="1">
        <v>2693</v>
      </c>
      <c r="I206" s="31">
        <f t="shared" si="185"/>
        <v>3</v>
      </c>
      <c r="J206" s="29">
        <f t="shared" si="186"/>
        <v>0.125</v>
      </c>
      <c r="K206" s="8"/>
      <c r="L206" s="8"/>
      <c r="M206" s="7" t="s">
        <v>141</v>
      </c>
      <c r="N206" s="1">
        <v>10800</v>
      </c>
      <c r="O206" s="1">
        <v>77823</v>
      </c>
      <c r="P206" s="1">
        <v>2747</v>
      </c>
      <c r="Q206" s="31">
        <f t="shared" si="187"/>
        <v>3</v>
      </c>
      <c r="R206" s="29">
        <f t="shared" si="188"/>
        <v>0.125</v>
      </c>
      <c r="U206" s="7" t="s">
        <v>141</v>
      </c>
      <c r="V206" s="1">
        <v>10800</v>
      </c>
      <c r="W206" s="1">
        <v>77836</v>
      </c>
      <c r="X206" s="1">
        <v>2733</v>
      </c>
      <c r="Y206" s="31">
        <f t="shared" si="189"/>
        <v>3</v>
      </c>
      <c r="Z206" s="29">
        <f t="shared" si="190"/>
        <v>0.125</v>
      </c>
      <c r="AC206" s="7" t="s">
        <v>141</v>
      </c>
      <c r="AD206" s="1">
        <v>10800</v>
      </c>
      <c r="AE206" s="1">
        <v>77834</v>
      </c>
      <c r="AF206" s="1">
        <v>2740</v>
      </c>
      <c r="AG206" s="31">
        <f t="shared" si="191"/>
        <v>3</v>
      </c>
      <c r="AH206" s="29">
        <f t="shared" si="192"/>
        <v>0.125</v>
      </c>
      <c r="AK206" s="7" t="s">
        <v>141</v>
      </c>
      <c r="AL206" s="1">
        <v>10800</v>
      </c>
      <c r="AM206" s="1">
        <v>77828</v>
      </c>
      <c r="AN206" s="1">
        <v>2735</v>
      </c>
      <c r="AO206" s="31">
        <f t="shared" si="193"/>
        <v>3</v>
      </c>
      <c r="AP206" s="29">
        <f t="shared" si="194"/>
        <v>0.125</v>
      </c>
      <c r="AS206" s="7" t="s">
        <v>141</v>
      </c>
      <c r="AT206" s="1">
        <f t="shared" ref="AT206:AV206" si="206">AVERAGE(F206,N206,AD206,AL206)</f>
        <v>10800</v>
      </c>
      <c r="AU206" s="1">
        <f t="shared" si="206"/>
        <v>77827.5</v>
      </c>
      <c r="AV206" s="1">
        <f t="shared" si="206"/>
        <v>2728.75</v>
      </c>
      <c r="AW206" s="31">
        <f t="shared" si="196"/>
        <v>3</v>
      </c>
      <c r="AX206" s="29">
        <f t="shared" si="197"/>
        <v>0.125</v>
      </c>
    </row>
    <row r="207" spans="2:54" ht="13" x14ac:dyDescent="0.15">
      <c r="B207" s="7" t="s">
        <v>142</v>
      </c>
      <c r="C207" s="28">
        <v>8158135</v>
      </c>
      <c r="D207" s="7" t="s">
        <v>133</v>
      </c>
      <c r="E207" s="7" t="s">
        <v>142</v>
      </c>
      <c r="F207" s="1">
        <v>996</v>
      </c>
      <c r="G207" s="1">
        <v>14</v>
      </c>
      <c r="H207" s="1">
        <v>328</v>
      </c>
      <c r="I207" s="31">
        <f t="shared" si="185"/>
        <v>0.27666666666666667</v>
      </c>
      <c r="J207" s="29">
        <f t="shared" si="186"/>
        <v>1.1527777777777777E-2</v>
      </c>
      <c r="K207" s="8"/>
      <c r="L207" s="8"/>
      <c r="M207" s="7" t="s">
        <v>142</v>
      </c>
      <c r="N207" s="1">
        <v>926</v>
      </c>
      <c r="O207" s="1">
        <v>14</v>
      </c>
      <c r="P207" s="1">
        <v>321</v>
      </c>
      <c r="Q207" s="31">
        <f t="shared" si="187"/>
        <v>0.25722222222222224</v>
      </c>
      <c r="R207" s="29">
        <f t="shared" si="188"/>
        <v>1.0717592592592593E-2</v>
      </c>
      <c r="U207" s="7" t="s">
        <v>142</v>
      </c>
      <c r="V207" s="1">
        <v>1110</v>
      </c>
      <c r="W207" s="1">
        <v>14</v>
      </c>
      <c r="X207" s="1">
        <v>348</v>
      </c>
      <c r="Y207" s="31">
        <f t="shared" si="189"/>
        <v>0.30833333333333335</v>
      </c>
      <c r="Z207" s="29">
        <f t="shared" si="190"/>
        <v>1.2847222222222222E-2</v>
      </c>
      <c r="AC207" s="7" t="s">
        <v>142</v>
      </c>
      <c r="AD207" s="1">
        <v>1241</v>
      </c>
      <c r="AE207" s="1">
        <v>14</v>
      </c>
      <c r="AF207" s="1">
        <v>353</v>
      </c>
      <c r="AG207" s="31">
        <f t="shared" si="191"/>
        <v>0.34472222222222221</v>
      </c>
      <c r="AH207" s="29">
        <f t="shared" si="192"/>
        <v>1.4363425925925925E-2</v>
      </c>
      <c r="AK207" s="7" t="s">
        <v>142</v>
      </c>
      <c r="AL207" s="1">
        <v>1251</v>
      </c>
      <c r="AM207" s="1">
        <v>14</v>
      </c>
      <c r="AN207" s="1">
        <v>354</v>
      </c>
      <c r="AO207" s="31">
        <f t="shared" si="193"/>
        <v>0.34749999999999998</v>
      </c>
      <c r="AP207" s="29">
        <f t="shared" si="194"/>
        <v>1.4479166666666666E-2</v>
      </c>
      <c r="AS207" s="7" t="s">
        <v>142</v>
      </c>
      <c r="AT207" s="1">
        <f t="shared" ref="AT207:AV207" si="207">AVERAGE(F207,N207,AD207,AL207)</f>
        <v>1103.5</v>
      </c>
      <c r="AU207" s="1">
        <f t="shared" si="207"/>
        <v>14</v>
      </c>
      <c r="AV207" s="1">
        <f t="shared" si="207"/>
        <v>339</v>
      </c>
      <c r="AW207" s="31">
        <f t="shared" si="196"/>
        <v>0.30652777777777779</v>
      </c>
      <c r="AX207" s="29">
        <f t="shared" si="197"/>
        <v>1.277199074074074E-2</v>
      </c>
    </row>
    <row r="208" spans="2:54" ht="13" x14ac:dyDescent="0.15">
      <c r="B208" s="7" t="s">
        <v>0</v>
      </c>
      <c r="C208" s="7"/>
      <c r="F208" s="1">
        <f t="shared" ref="F208:H208" si="208">AVERAGE(F197:F207)</f>
        <v>5791.727272727273</v>
      </c>
      <c r="G208" s="1">
        <f t="shared" si="208"/>
        <v>671629</v>
      </c>
      <c r="H208" s="1">
        <f t="shared" si="208"/>
        <v>985.90909090909088</v>
      </c>
      <c r="I208" s="31">
        <f t="shared" si="185"/>
        <v>1.6088131313131313</v>
      </c>
      <c r="J208" s="29">
        <f t="shared" si="186"/>
        <v>6.703388047138048E-2</v>
      </c>
      <c r="K208" s="8"/>
      <c r="L208" s="8"/>
      <c r="N208" s="1">
        <f t="shared" ref="N208:P208" si="209">AVERAGE(N197:N207)</f>
        <v>5788.454545454545</v>
      </c>
      <c r="O208" s="1">
        <f t="shared" si="209"/>
        <v>659418.09090909094</v>
      </c>
      <c r="P208" s="1">
        <f t="shared" si="209"/>
        <v>1013</v>
      </c>
      <c r="Q208" s="31">
        <f t="shared" si="187"/>
        <v>1.6079040404040403</v>
      </c>
      <c r="R208" s="29">
        <f t="shared" si="188"/>
        <v>6.6996001683501685E-2</v>
      </c>
      <c r="V208" s="1">
        <f t="shared" ref="V208:X208" si="210">AVERAGE(V197:V207)</f>
        <v>6391.727272727273</v>
      </c>
      <c r="W208" s="1">
        <f t="shared" si="210"/>
        <v>560775.45454545459</v>
      </c>
      <c r="X208" s="1">
        <f t="shared" si="210"/>
        <v>1073.3636363636363</v>
      </c>
      <c r="Y208" s="31">
        <f t="shared" si="189"/>
        <v>1.775479797979798</v>
      </c>
      <c r="Z208" s="29">
        <f t="shared" si="190"/>
        <v>7.3978324915824914E-2</v>
      </c>
      <c r="AD208" s="1">
        <f t="shared" ref="AD208:AF208" si="211">AVERAGE(AD197:AD207)</f>
        <v>5864.636363636364</v>
      </c>
      <c r="AE208" s="1">
        <f t="shared" si="211"/>
        <v>646273.45454545459</v>
      </c>
      <c r="AF208" s="1">
        <f t="shared" si="211"/>
        <v>1029.5454545454545</v>
      </c>
      <c r="AG208" s="31">
        <f t="shared" si="191"/>
        <v>1.6290656565656567</v>
      </c>
      <c r="AH208" s="29">
        <f t="shared" si="192"/>
        <v>6.7877735690235697E-2</v>
      </c>
      <c r="AL208" s="1">
        <f t="shared" ref="AL208:AN208" si="212">AVERAGE(AL197:AL207)</f>
        <v>5687.545454545455</v>
      </c>
      <c r="AM208" s="1">
        <f t="shared" si="212"/>
        <v>590577.72727272729</v>
      </c>
      <c r="AN208" s="1">
        <f t="shared" si="212"/>
        <v>1005.2727272727273</v>
      </c>
      <c r="AO208" s="31">
        <f t="shared" si="193"/>
        <v>1.5798737373737375</v>
      </c>
      <c r="AP208" s="29">
        <f t="shared" si="194"/>
        <v>6.5828072390572395E-2</v>
      </c>
      <c r="AT208" s="1">
        <f t="shared" ref="AT208:AV208" si="213">AVERAGE(AT197:AT207)</f>
        <v>5783.090909090909</v>
      </c>
      <c r="AU208" s="1">
        <f t="shared" si="213"/>
        <v>641974.56818181823</v>
      </c>
      <c r="AV208" s="1">
        <f t="shared" si="213"/>
        <v>1008.4318181818181</v>
      </c>
      <c r="AW208" s="31">
        <f t="shared" si="196"/>
        <v>1.6064141414141413</v>
      </c>
      <c r="AX208" s="29">
        <f t="shared" si="197"/>
        <v>6.6933922558922554E-2</v>
      </c>
    </row>
    <row r="209" spans="2:54" ht="13" x14ac:dyDescent="0.15">
      <c r="B209" s="7" t="s">
        <v>46</v>
      </c>
      <c r="C209" s="7"/>
      <c r="F209" s="1">
        <f t="shared" ref="F209:H209" si="214">SUM(F197:F207)</f>
        <v>63709</v>
      </c>
      <c r="G209" s="1">
        <f t="shared" si="214"/>
        <v>7387919</v>
      </c>
      <c r="H209" s="1">
        <f t="shared" si="214"/>
        <v>10845</v>
      </c>
      <c r="I209" s="36">
        <f t="shared" ref="I209:J209" si="215">AVERAGE(I197:I208)</f>
        <v>1.6088131313131315</v>
      </c>
      <c r="J209" s="29">
        <f t="shared" si="215"/>
        <v>6.703388047138048E-2</v>
      </c>
      <c r="K209" s="8"/>
      <c r="L209" s="8"/>
      <c r="N209" s="1">
        <f t="shared" ref="N209:P209" si="216">SUM(N197:N207)</f>
        <v>63673</v>
      </c>
      <c r="O209" s="1">
        <f t="shared" si="216"/>
        <v>7253599</v>
      </c>
      <c r="P209" s="1">
        <f t="shared" si="216"/>
        <v>11143</v>
      </c>
      <c r="Q209" s="36">
        <f t="shared" ref="Q209:R209" si="217">AVERAGE(Q197:Q208)</f>
        <v>1.6079040404040406</v>
      </c>
      <c r="R209" s="29">
        <f t="shared" si="217"/>
        <v>6.6996001683501699E-2</v>
      </c>
      <c r="V209" s="1">
        <f t="shared" ref="V209:X209" si="218">SUM(V197:V207)</f>
        <v>70309</v>
      </c>
      <c r="W209" s="1">
        <f t="shared" si="218"/>
        <v>6168530</v>
      </c>
      <c r="X209" s="1">
        <f t="shared" si="218"/>
        <v>11807</v>
      </c>
      <c r="Y209" s="36">
        <f t="shared" ref="Y209:Z209" si="219">AVERAGE(Y197:Y208)</f>
        <v>1.7754797979797983</v>
      </c>
      <c r="Z209" s="29">
        <f t="shared" si="219"/>
        <v>7.3978324915824914E-2</v>
      </c>
      <c r="AD209" s="1">
        <f t="shared" ref="AD209:AF209" si="220">SUM(AD197:AD207)</f>
        <v>64511</v>
      </c>
      <c r="AE209" s="1">
        <f t="shared" si="220"/>
        <v>7109008</v>
      </c>
      <c r="AF209" s="1">
        <f t="shared" si="220"/>
        <v>11325</v>
      </c>
      <c r="AG209" s="36">
        <f t="shared" ref="AG209:AH209" si="221">AVERAGE(AG197:AG208)</f>
        <v>1.6290656565656569</v>
      </c>
      <c r="AH209" s="29">
        <f t="shared" si="221"/>
        <v>6.7877735690235683E-2</v>
      </c>
      <c r="AL209" s="1">
        <f t="shared" ref="AL209:AN209" si="222">SUM(AL197:AL207)</f>
        <v>62563</v>
      </c>
      <c r="AM209" s="1">
        <f t="shared" si="222"/>
        <v>6496355</v>
      </c>
      <c r="AN209" s="1">
        <f t="shared" si="222"/>
        <v>11058</v>
      </c>
      <c r="AO209" s="36">
        <f t="shared" ref="AO209:AP209" si="223">AVERAGE(AO197:AO208)</f>
        <v>1.5798737373737375</v>
      </c>
      <c r="AP209" s="29">
        <f t="shared" si="223"/>
        <v>6.5828072390572395E-2</v>
      </c>
      <c r="AT209" s="1">
        <f t="shared" ref="AT209:AV209" si="224">SUM(AT197:AT207)</f>
        <v>63614</v>
      </c>
      <c r="AU209" s="1">
        <f t="shared" si="224"/>
        <v>7061720.25</v>
      </c>
      <c r="AV209" s="1">
        <f t="shared" si="224"/>
        <v>11092.75</v>
      </c>
      <c r="AW209" s="36">
        <f t="shared" ref="AW209:AX209" si="225">AVERAGE(AW197:AW208)</f>
        <v>1.6064141414141415</v>
      </c>
      <c r="AX209" s="29">
        <f t="shared" si="225"/>
        <v>6.6933922558922554E-2</v>
      </c>
    </row>
    <row r="210" spans="2:54" ht="13" x14ac:dyDescent="0.15">
      <c r="K210" s="8"/>
      <c r="L210" s="8"/>
    </row>
    <row r="211" spans="2:54" ht="13" x14ac:dyDescent="0.15">
      <c r="K211" s="8"/>
      <c r="L211" s="8"/>
    </row>
    <row r="212" spans="2:54" ht="13" x14ac:dyDescent="0.15">
      <c r="K212" s="8"/>
      <c r="L212" s="8"/>
    </row>
    <row r="213" spans="2:54" ht="140" x14ac:dyDescent="0.15">
      <c r="E213" s="37" t="s">
        <v>198</v>
      </c>
      <c r="F213" s="20" t="s">
        <v>199</v>
      </c>
      <c r="G213" s="26" t="s">
        <v>188</v>
      </c>
      <c r="H213" s="5" t="s">
        <v>76</v>
      </c>
      <c r="I213" s="26" t="s">
        <v>189</v>
      </c>
      <c r="J213" s="16">
        <v>20240718221928</v>
      </c>
      <c r="K213" s="26"/>
      <c r="L213" s="8"/>
      <c r="N213" s="5" t="s">
        <v>200</v>
      </c>
      <c r="O213" s="26" t="s">
        <v>190</v>
      </c>
      <c r="P213" s="5" t="s">
        <v>201</v>
      </c>
      <c r="Q213" s="26" t="s">
        <v>191</v>
      </c>
      <c r="R213" s="16">
        <v>20240718024223</v>
      </c>
      <c r="S213" s="13"/>
      <c r="V213" s="5" t="s">
        <v>200</v>
      </c>
      <c r="W213" s="26" t="s">
        <v>192</v>
      </c>
      <c r="X213" s="5" t="s">
        <v>201</v>
      </c>
      <c r="Y213" s="26" t="s">
        <v>193</v>
      </c>
      <c r="Z213" s="16">
        <v>20240718024240</v>
      </c>
      <c r="AA213" s="13"/>
      <c r="AD213" s="5" t="s">
        <v>200</v>
      </c>
      <c r="AE213" s="26" t="s">
        <v>194</v>
      </c>
      <c r="AF213" s="5" t="s">
        <v>201</v>
      </c>
      <c r="AG213" s="26" t="s">
        <v>195</v>
      </c>
      <c r="AH213" s="16">
        <v>20240718024303</v>
      </c>
      <c r="AI213" s="13"/>
      <c r="AL213" s="5" t="s">
        <v>200</v>
      </c>
      <c r="AM213" s="26" t="s">
        <v>196</v>
      </c>
      <c r="AN213" s="5" t="s">
        <v>201</v>
      </c>
      <c r="AO213" s="26" t="s">
        <v>197</v>
      </c>
      <c r="AP213" s="16">
        <v>20240718024318</v>
      </c>
      <c r="AQ213" s="13"/>
      <c r="AT213" s="5" t="s">
        <v>200</v>
      </c>
      <c r="AU213" s="5" t="s">
        <v>75</v>
      </c>
      <c r="AV213" s="5" t="s">
        <v>201</v>
      </c>
      <c r="AW213" s="20"/>
      <c r="AX213" s="5"/>
      <c r="AY213" s="5"/>
      <c r="AZ213" s="20" t="s">
        <v>202</v>
      </c>
      <c r="BA213" s="20" t="s">
        <v>203</v>
      </c>
      <c r="BB213" s="20" t="s">
        <v>204</v>
      </c>
    </row>
    <row r="214" spans="2:54" ht="14" x14ac:dyDescent="0.15">
      <c r="F214" s="13" t="s">
        <v>92</v>
      </c>
      <c r="G214" s="13" t="s">
        <v>93</v>
      </c>
      <c r="H214" s="13" t="s">
        <v>94</v>
      </c>
      <c r="I214" s="13" t="s">
        <v>126</v>
      </c>
      <c r="J214" s="13" t="s">
        <v>127</v>
      </c>
      <c r="K214" s="26" t="s">
        <v>95</v>
      </c>
      <c r="L214" s="8"/>
      <c r="N214" s="13" t="s">
        <v>92</v>
      </c>
      <c r="O214" s="13" t="s">
        <v>93</v>
      </c>
      <c r="P214" s="13" t="s">
        <v>94</v>
      </c>
      <c r="Q214" s="13" t="s">
        <v>126</v>
      </c>
      <c r="R214" s="13" t="s">
        <v>127</v>
      </c>
      <c r="S214" s="13" t="s">
        <v>95</v>
      </c>
      <c r="V214" s="13" t="s">
        <v>92</v>
      </c>
      <c r="W214" s="13" t="s">
        <v>93</v>
      </c>
      <c r="X214" s="13" t="s">
        <v>94</v>
      </c>
      <c r="Y214" s="13" t="s">
        <v>126</v>
      </c>
      <c r="Z214" s="13" t="s">
        <v>127</v>
      </c>
      <c r="AA214" s="13" t="s">
        <v>95</v>
      </c>
      <c r="AD214" s="13" t="s">
        <v>92</v>
      </c>
      <c r="AE214" s="13" t="s">
        <v>93</v>
      </c>
      <c r="AF214" s="13" t="s">
        <v>94</v>
      </c>
      <c r="AG214" s="13" t="s">
        <v>126</v>
      </c>
      <c r="AH214" s="13" t="s">
        <v>127</v>
      </c>
      <c r="AI214" s="13" t="s">
        <v>95</v>
      </c>
      <c r="AL214" s="13" t="s">
        <v>92</v>
      </c>
      <c r="AM214" s="13" t="s">
        <v>93</v>
      </c>
      <c r="AN214" s="13" t="s">
        <v>94</v>
      </c>
      <c r="AO214" s="13" t="s">
        <v>126</v>
      </c>
      <c r="AP214" s="13" t="s">
        <v>127</v>
      </c>
      <c r="AQ214" s="13" t="s">
        <v>95</v>
      </c>
      <c r="AT214" s="5" t="s">
        <v>92</v>
      </c>
      <c r="AU214" s="5" t="s">
        <v>93</v>
      </c>
      <c r="AV214" s="5" t="s">
        <v>94</v>
      </c>
      <c r="AW214" s="5" t="s">
        <v>126</v>
      </c>
      <c r="AX214" s="5" t="s">
        <v>127</v>
      </c>
      <c r="AY214" s="5" t="s">
        <v>95</v>
      </c>
      <c r="AZ214" s="5"/>
      <c r="BB214" s="5"/>
    </row>
    <row r="215" spans="2:54" ht="13" x14ac:dyDescent="0.15">
      <c r="B215" s="7" t="s">
        <v>128</v>
      </c>
      <c r="C215" s="28">
        <v>9183856</v>
      </c>
      <c r="D215" s="7" t="s">
        <v>129</v>
      </c>
      <c r="E215" s="7"/>
      <c r="F215" s="7">
        <v>10800</v>
      </c>
      <c r="G215" s="7">
        <v>67910</v>
      </c>
      <c r="H215" s="7">
        <v>510</v>
      </c>
      <c r="I215" s="31">
        <f t="shared" ref="I215:I226" si="226">F215/3600</f>
        <v>3</v>
      </c>
      <c r="J215" s="29">
        <f t="shared" ref="J215:J226" si="227">F215/86400</f>
        <v>0.125</v>
      </c>
      <c r="K215" s="8"/>
      <c r="L215" s="8"/>
      <c r="M215" s="7" t="s">
        <v>128</v>
      </c>
      <c r="N215" s="7">
        <v>10800</v>
      </c>
      <c r="O215" s="7">
        <v>72951</v>
      </c>
      <c r="P215" s="7">
        <v>499</v>
      </c>
      <c r="Q215" s="31">
        <f t="shared" ref="Q215:Q226" si="228">N215/3600</f>
        <v>3</v>
      </c>
      <c r="R215" s="29">
        <f t="shared" ref="R215:R226" si="229">N215/86400</f>
        <v>0.125</v>
      </c>
      <c r="U215" s="7" t="s">
        <v>128</v>
      </c>
      <c r="V215" s="7">
        <v>10800</v>
      </c>
      <c r="W215" s="7">
        <v>76719</v>
      </c>
      <c r="X215" s="7">
        <v>492</v>
      </c>
      <c r="Y215" s="31">
        <f t="shared" ref="Y215:Y226" si="230">V215/3600</f>
        <v>3</v>
      </c>
      <c r="Z215" s="29">
        <f t="shared" ref="Z215:Z226" si="231">V215/86400</f>
        <v>0.125</v>
      </c>
      <c r="AC215" s="7" t="s">
        <v>128</v>
      </c>
      <c r="AD215" s="7">
        <v>10800</v>
      </c>
      <c r="AE215" s="7">
        <v>75177</v>
      </c>
      <c r="AF215" s="7">
        <v>645</v>
      </c>
      <c r="AG215" s="31">
        <f t="shared" ref="AG215:AG226" si="232">AD215/3600</f>
        <v>3</v>
      </c>
      <c r="AH215" s="29">
        <f t="shared" ref="AH215:AH226" si="233">AD215/86400</f>
        <v>0.125</v>
      </c>
      <c r="AK215" s="7" t="s">
        <v>128</v>
      </c>
      <c r="AL215" s="7">
        <v>10800</v>
      </c>
      <c r="AM215" s="7">
        <v>80012</v>
      </c>
      <c r="AN215" s="7">
        <v>505</v>
      </c>
      <c r="AO215" s="31">
        <f t="shared" ref="AO215:AO226" si="234">AL215/3600</f>
        <v>3</v>
      </c>
      <c r="AP215" s="29">
        <f t="shared" ref="AP215:AP226" si="235">AL215/86400</f>
        <v>0.125</v>
      </c>
      <c r="AS215" s="7" t="s">
        <v>128</v>
      </c>
      <c r="AT215" s="1">
        <f t="shared" ref="AT215:AV215" si="236">AVERAGE(F215,N215,AD215,AL215)</f>
        <v>10800</v>
      </c>
      <c r="AU215" s="1">
        <f t="shared" si="236"/>
        <v>74012.5</v>
      </c>
      <c r="AV215" s="1">
        <f t="shared" si="236"/>
        <v>539.75</v>
      </c>
      <c r="AW215" s="31">
        <f t="shared" ref="AW215:AW226" si="237">AT215/3600</f>
        <v>3</v>
      </c>
      <c r="AX215" s="29">
        <f t="shared" ref="AX215:AX226" si="238">AT215/86400</f>
        <v>0.125</v>
      </c>
      <c r="AZ215" s="4"/>
      <c r="BB215" s="4"/>
    </row>
    <row r="216" spans="2:54" ht="13" x14ac:dyDescent="0.15">
      <c r="B216" s="7" t="s">
        <v>131</v>
      </c>
      <c r="C216" s="2">
        <v>10040734</v>
      </c>
      <c r="D216" s="7" t="s">
        <v>129</v>
      </c>
      <c r="E216" s="7"/>
      <c r="F216" s="7">
        <v>7509</v>
      </c>
      <c r="G216" s="7">
        <v>1</v>
      </c>
      <c r="H216" s="7">
        <v>523</v>
      </c>
      <c r="I216" s="31">
        <f t="shared" si="226"/>
        <v>2.0858333333333334</v>
      </c>
      <c r="J216" s="29">
        <f t="shared" si="227"/>
        <v>8.6909722222222222E-2</v>
      </c>
      <c r="K216" s="8"/>
      <c r="L216" s="8"/>
      <c r="M216" s="7" t="s">
        <v>131</v>
      </c>
      <c r="N216" s="7">
        <v>1955</v>
      </c>
      <c r="O216" s="7">
        <v>1</v>
      </c>
      <c r="P216" s="7">
        <v>96</v>
      </c>
      <c r="Q216" s="31">
        <f t="shared" si="228"/>
        <v>0.54305555555555551</v>
      </c>
      <c r="R216" s="29">
        <f t="shared" si="229"/>
        <v>2.2627314814814815E-2</v>
      </c>
      <c r="U216" s="7" t="s">
        <v>131</v>
      </c>
      <c r="V216" s="7">
        <v>4066</v>
      </c>
      <c r="W216" s="7">
        <v>1</v>
      </c>
      <c r="X216" s="7">
        <v>279</v>
      </c>
      <c r="Y216" s="31">
        <f t="shared" si="230"/>
        <v>1.1294444444444445</v>
      </c>
      <c r="Z216" s="29">
        <f t="shared" si="231"/>
        <v>4.7060185185185184E-2</v>
      </c>
      <c r="AC216" s="7" t="s">
        <v>131</v>
      </c>
      <c r="AD216" s="7">
        <v>2030</v>
      </c>
      <c r="AE216" s="7">
        <v>1</v>
      </c>
      <c r="AF216" s="7">
        <v>109</v>
      </c>
      <c r="AG216" s="31">
        <f t="shared" si="232"/>
        <v>0.56388888888888888</v>
      </c>
      <c r="AH216" s="29">
        <f t="shared" si="233"/>
        <v>2.3495370370370371E-2</v>
      </c>
      <c r="AK216" s="7" t="s">
        <v>131</v>
      </c>
      <c r="AL216" s="7">
        <v>690</v>
      </c>
      <c r="AM216" s="7">
        <v>1</v>
      </c>
      <c r="AN216" s="7">
        <v>36</v>
      </c>
      <c r="AO216" s="31">
        <f t="shared" si="234"/>
        <v>0.19166666666666668</v>
      </c>
      <c r="AP216" s="29">
        <f t="shared" si="235"/>
        <v>7.9861111111111105E-3</v>
      </c>
      <c r="AS216" s="7" t="s">
        <v>131</v>
      </c>
      <c r="AT216" s="1">
        <f t="shared" ref="AT216:AV216" si="239">AVERAGE(F216,N216,AD216,AL216)</f>
        <v>3046</v>
      </c>
      <c r="AU216" s="1">
        <f t="shared" si="239"/>
        <v>1</v>
      </c>
      <c r="AV216" s="1">
        <f t="shared" si="239"/>
        <v>191</v>
      </c>
      <c r="AW216" s="31">
        <f t="shared" si="237"/>
        <v>0.84611111111111115</v>
      </c>
      <c r="AX216" s="29">
        <f t="shared" si="238"/>
        <v>3.5254629629629629E-2</v>
      </c>
      <c r="AZ216" s="4"/>
      <c r="BB216" s="4"/>
    </row>
    <row r="217" spans="2:54" ht="13" x14ac:dyDescent="0.15">
      <c r="B217" s="7" t="s">
        <v>132</v>
      </c>
      <c r="C217" s="28">
        <v>9863847</v>
      </c>
      <c r="D217" s="7" t="s">
        <v>133</v>
      </c>
      <c r="E217" s="7"/>
      <c r="F217" s="7">
        <v>10800</v>
      </c>
      <c r="G217" s="7">
        <v>5697337</v>
      </c>
      <c r="H217" s="7">
        <v>404</v>
      </c>
      <c r="I217" s="31">
        <f t="shared" si="226"/>
        <v>3</v>
      </c>
      <c r="J217" s="29">
        <f t="shared" si="227"/>
        <v>0.125</v>
      </c>
      <c r="K217" s="8"/>
      <c r="L217" s="8"/>
      <c r="M217" s="7" t="s">
        <v>132</v>
      </c>
      <c r="N217" s="7">
        <v>10800</v>
      </c>
      <c r="O217" s="7">
        <v>6503185</v>
      </c>
      <c r="P217" s="7">
        <v>410</v>
      </c>
      <c r="Q217" s="31">
        <f t="shared" si="228"/>
        <v>3</v>
      </c>
      <c r="R217" s="29">
        <f t="shared" si="229"/>
        <v>0.125</v>
      </c>
      <c r="U217" s="7" t="s">
        <v>132</v>
      </c>
      <c r="V217" s="7">
        <v>10800</v>
      </c>
      <c r="W217" s="7">
        <v>5381910</v>
      </c>
      <c r="X217" s="7">
        <v>419</v>
      </c>
      <c r="Y217" s="31">
        <f t="shared" si="230"/>
        <v>3</v>
      </c>
      <c r="Z217" s="29">
        <f t="shared" si="231"/>
        <v>0.125</v>
      </c>
      <c r="AC217" s="7" t="s">
        <v>132</v>
      </c>
      <c r="AD217" s="7">
        <v>10800</v>
      </c>
      <c r="AE217" s="7">
        <v>5317505</v>
      </c>
      <c r="AF217" s="7">
        <v>448</v>
      </c>
      <c r="AG217" s="31">
        <f t="shared" si="232"/>
        <v>3</v>
      </c>
      <c r="AH217" s="29">
        <f t="shared" si="233"/>
        <v>0.125</v>
      </c>
      <c r="AK217" s="7" t="s">
        <v>132</v>
      </c>
      <c r="AL217" s="7">
        <v>10800</v>
      </c>
      <c r="AM217" s="7">
        <v>5963569</v>
      </c>
      <c r="AN217" s="7">
        <v>443</v>
      </c>
      <c r="AO217" s="31">
        <f t="shared" si="234"/>
        <v>3</v>
      </c>
      <c r="AP217" s="29">
        <f t="shared" si="235"/>
        <v>0.125</v>
      </c>
      <c r="AS217" s="7" t="s">
        <v>132</v>
      </c>
      <c r="AT217" s="1">
        <f t="shared" ref="AT217:AV217" si="240">AVERAGE(F217,N217,AD217,AL217)</f>
        <v>10800</v>
      </c>
      <c r="AU217" s="1">
        <f t="shared" si="240"/>
        <v>5870399</v>
      </c>
      <c r="AV217" s="1">
        <f t="shared" si="240"/>
        <v>426.25</v>
      </c>
      <c r="AW217" s="31">
        <f t="shared" si="237"/>
        <v>3</v>
      </c>
      <c r="AX217" s="29">
        <f t="shared" si="238"/>
        <v>0.125</v>
      </c>
      <c r="AZ217" s="4"/>
      <c r="BB217" s="4"/>
    </row>
    <row r="218" spans="2:54" ht="13" x14ac:dyDescent="0.15">
      <c r="B218" s="7" t="s">
        <v>135</v>
      </c>
      <c r="C218" s="28">
        <v>10000000</v>
      </c>
      <c r="D218" s="7" t="s">
        <v>133</v>
      </c>
      <c r="E218" s="7"/>
      <c r="F218" s="7">
        <v>10800</v>
      </c>
      <c r="G218" s="7">
        <v>2785</v>
      </c>
      <c r="H218" s="7">
        <v>3868</v>
      </c>
      <c r="I218" s="31">
        <f t="shared" si="226"/>
        <v>3</v>
      </c>
      <c r="J218" s="29">
        <f t="shared" si="227"/>
        <v>0.125</v>
      </c>
      <c r="K218" s="8"/>
      <c r="L218" s="8"/>
      <c r="M218" s="7" t="s">
        <v>135</v>
      </c>
      <c r="N218" s="7">
        <v>10800</v>
      </c>
      <c r="O218" s="7">
        <v>2785</v>
      </c>
      <c r="P218" s="7">
        <v>4052</v>
      </c>
      <c r="Q218" s="31">
        <f t="shared" si="228"/>
        <v>3</v>
      </c>
      <c r="R218" s="29">
        <f t="shared" si="229"/>
        <v>0.125</v>
      </c>
      <c r="U218" s="7" t="s">
        <v>135</v>
      </c>
      <c r="V218" s="7">
        <v>10800</v>
      </c>
      <c r="W218" s="7">
        <v>2785</v>
      </c>
      <c r="X218" s="7">
        <v>4035</v>
      </c>
      <c r="Y218" s="31">
        <f t="shared" si="230"/>
        <v>3</v>
      </c>
      <c r="Z218" s="29">
        <f t="shared" si="231"/>
        <v>0.125</v>
      </c>
      <c r="AC218" s="7" t="s">
        <v>135</v>
      </c>
      <c r="AD218" s="7">
        <v>10800</v>
      </c>
      <c r="AE218" s="7">
        <v>2785</v>
      </c>
      <c r="AF218" s="7">
        <v>4097</v>
      </c>
      <c r="AG218" s="31">
        <f t="shared" si="232"/>
        <v>3</v>
      </c>
      <c r="AH218" s="29">
        <f t="shared" si="233"/>
        <v>0.125</v>
      </c>
      <c r="AK218" s="7" t="s">
        <v>135</v>
      </c>
      <c r="AL218" s="7">
        <v>10800</v>
      </c>
      <c r="AM218" s="7">
        <v>2785</v>
      </c>
      <c r="AN218" s="7">
        <v>4025</v>
      </c>
      <c r="AO218" s="31">
        <f t="shared" si="234"/>
        <v>3</v>
      </c>
      <c r="AP218" s="29">
        <f t="shared" si="235"/>
        <v>0.125</v>
      </c>
      <c r="AS218" s="7" t="s">
        <v>135</v>
      </c>
      <c r="AT218" s="1">
        <f t="shared" ref="AT218:AV218" si="241">AVERAGE(F218,N218,AD218,AL218)</f>
        <v>10800</v>
      </c>
      <c r="AU218" s="1">
        <f t="shared" si="241"/>
        <v>2785</v>
      </c>
      <c r="AV218" s="1">
        <f t="shared" si="241"/>
        <v>4010.5</v>
      </c>
      <c r="AW218" s="31">
        <f t="shared" si="237"/>
        <v>3</v>
      </c>
      <c r="AX218" s="29">
        <f t="shared" si="238"/>
        <v>0.125</v>
      </c>
      <c r="AZ218" s="4"/>
      <c r="BB218" s="4"/>
    </row>
    <row r="219" spans="2:54" ht="13" x14ac:dyDescent="0.15">
      <c r="B219" s="7" t="s">
        <v>97</v>
      </c>
      <c r="C219" s="28">
        <v>4494686</v>
      </c>
      <c r="D219" s="7" t="s">
        <v>133</v>
      </c>
      <c r="E219" s="7"/>
      <c r="F219" s="7">
        <v>458</v>
      </c>
      <c r="G219" s="7">
        <v>2</v>
      </c>
      <c r="H219" s="7">
        <v>143</v>
      </c>
      <c r="I219" s="31">
        <f t="shared" si="226"/>
        <v>0.12722222222222221</v>
      </c>
      <c r="J219" s="29">
        <f t="shared" si="227"/>
        <v>5.3009259259259259E-3</v>
      </c>
      <c r="K219" s="8"/>
      <c r="L219" s="8"/>
      <c r="M219" s="7" t="s">
        <v>97</v>
      </c>
      <c r="N219" s="7">
        <v>510</v>
      </c>
      <c r="O219" s="7">
        <v>2</v>
      </c>
      <c r="P219" s="7">
        <v>139</v>
      </c>
      <c r="Q219" s="31">
        <f t="shared" si="228"/>
        <v>0.14166666666666666</v>
      </c>
      <c r="R219" s="29">
        <f t="shared" si="229"/>
        <v>5.9027777777777776E-3</v>
      </c>
      <c r="U219" s="7" t="s">
        <v>97</v>
      </c>
      <c r="V219" s="7">
        <v>522</v>
      </c>
      <c r="W219" s="7">
        <v>3</v>
      </c>
      <c r="X219" s="7">
        <v>134</v>
      </c>
      <c r="Y219" s="31">
        <f t="shared" si="230"/>
        <v>0.14499999999999999</v>
      </c>
      <c r="Z219" s="29">
        <f t="shared" si="231"/>
        <v>6.0416666666666665E-3</v>
      </c>
      <c r="AC219" s="7" t="s">
        <v>97</v>
      </c>
      <c r="AD219" s="7">
        <v>599</v>
      </c>
      <c r="AE219" s="7">
        <v>3</v>
      </c>
      <c r="AF219" s="7">
        <v>136</v>
      </c>
      <c r="AG219" s="31">
        <f t="shared" si="232"/>
        <v>0.16638888888888889</v>
      </c>
      <c r="AH219" s="29">
        <f t="shared" si="233"/>
        <v>6.9328703703703705E-3</v>
      </c>
      <c r="AK219" s="7" t="s">
        <v>97</v>
      </c>
      <c r="AL219" s="7">
        <v>551</v>
      </c>
      <c r="AM219" s="7">
        <v>3</v>
      </c>
      <c r="AN219" s="7">
        <v>143</v>
      </c>
      <c r="AO219" s="31">
        <f t="shared" si="234"/>
        <v>0.15305555555555556</v>
      </c>
      <c r="AP219" s="29">
        <f t="shared" si="235"/>
        <v>6.3773148148148148E-3</v>
      </c>
      <c r="AS219" s="7" t="s">
        <v>97</v>
      </c>
      <c r="AT219" s="1">
        <f t="shared" ref="AT219:AV219" si="242">AVERAGE(F219,N219,AD219,AL219)</f>
        <v>529.5</v>
      </c>
      <c r="AU219" s="1">
        <f t="shared" si="242"/>
        <v>2.5</v>
      </c>
      <c r="AV219" s="1">
        <f t="shared" si="242"/>
        <v>140.25</v>
      </c>
      <c r="AW219" s="31">
        <f t="shared" si="237"/>
        <v>0.14708333333333334</v>
      </c>
      <c r="AX219" s="29">
        <f t="shared" si="238"/>
        <v>6.1284722222222227E-3</v>
      </c>
      <c r="AZ219" s="4">
        <f t="shared" ref="AZ219:BB219" si="243">(AT219-AT164)/AT164</f>
        <v>1.9830985915492958</v>
      </c>
      <c r="BA219" s="4">
        <f t="shared" si="243"/>
        <v>0.25</v>
      </c>
      <c r="BB219" s="4">
        <f t="shared" si="243"/>
        <v>1.3771186440677967</v>
      </c>
    </row>
    <row r="220" spans="2:54" ht="13" x14ac:dyDescent="0.15">
      <c r="B220" s="7" t="s">
        <v>136</v>
      </c>
      <c r="C220" s="28">
        <v>1219302</v>
      </c>
      <c r="D220" s="7" t="s">
        <v>129</v>
      </c>
      <c r="E220" s="7"/>
      <c r="F220" s="7">
        <v>3860</v>
      </c>
      <c r="G220" s="7">
        <v>10</v>
      </c>
      <c r="H220" s="7">
        <v>339</v>
      </c>
      <c r="I220" s="31">
        <f t="shared" si="226"/>
        <v>1.0722222222222222</v>
      </c>
      <c r="J220" s="29">
        <f t="shared" si="227"/>
        <v>4.4675925925925924E-2</v>
      </c>
      <c r="K220" s="8"/>
      <c r="L220" s="8"/>
      <c r="M220" s="7" t="s">
        <v>136</v>
      </c>
      <c r="N220" s="7">
        <v>4863</v>
      </c>
      <c r="O220" s="7">
        <v>10</v>
      </c>
      <c r="P220" s="7">
        <v>421</v>
      </c>
      <c r="Q220" s="31">
        <f t="shared" si="228"/>
        <v>1.3508333333333333</v>
      </c>
      <c r="R220" s="29">
        <f t="shared" si="229"/>
        <v>5.6284722222222222E-2</v>
      </c>
      <c r="U220" s="7" t="s">
        <v>136</v>
      </c>
      <c r="V220" s="7">
        <v>3357</v>
      </c>
      <c r="W220" s="7">
        <v>5</v>
      </c>
      <c r="X220" s="7">
        <v>282</v>
      </c>
      <c r="Y220" s="31">
        <f t="shared" si="230"/>
        <v>0.9325</v>
      </c>
      <c r="Z220" s="29">
        <f t="shared" si="231"/>
        <v>3.8854166666666669E-2</v>
      </c>
      <c r="AC220" s="7" t="s">
        <v>136</v>
      </c>
      <c r="AD220" s="7">
        <v>4147</v>
      </c>
      <c r="AE220" s="7">
        <v>10</v>
      </c>
      <c r="AF220" s="7">
        <v>355</v>
      </c>
      <c r="AG220" s="31">
        <f t="shared" si="232"/>
        <v>1.1519444444444444</v>
      </c>
      <c r="AH220" s="29">
        <f t="shared" si="233"/>
        <v>4.7997685185185185E-2</v>
      </c>
      <c r="AK220" s="7" t="s">
        <v>136</v>
      </c>
      <c r="AL220" s="7">
        <v>3150</v>
      </c>
      <c r="AM220" s="7">
        <v>7</v>
      </c>
      <c r="AN220" s="7">
        <v>269</v>
      </c>
      <c r="AO220" s="31">
        <f t="shared" si="234"/>
        <v>0.875</v>
      </c>
      <c r="AP220" s="29">
        <f t="shared" si="235"/>
        <v>3.6458333333333336E-2</v>
      </c>
      <c r="AS220" s="7" t="s">
        <v>136</v>
      </c>
      <c r="AT220" s="1">
        <f t="shared" ref="AT220:AV220" si="244">AVERAGE(F220,N220,AD220,AL220)</f>
        <v>4005</v>
      </c>
      <c r="AU220" s="1">
        <f t="shared" si="244"/>
        <v>9.25</v>
      </c>
      <c r="AV220" s="1">
        <f t="shared" si="244"/>
        <v>346</v>
      </c>
      <c r="AW220" s="31">
        <f t="shared" si="237"/>
        <v>1.1125</v>
      </c>
      <c r="AX220" s="29">
        <f t="shared" si="238"/>
        <v>4.6354166666666669E-2</v>
      </c>
      <c r="AZ220" s="4">
        <f t="shared" ref="AZ220:BB220" si="245">(AT220-AT165)/AT165</f>
        <v>2.0180859080633007</v>
      </c>
      <c r="BA220" s="4">
        <f t="shared" si="245"/>
        <v>-7.4999999999999997E-2</v>
      </c>
      <c r="BB220" s="4">
        <f t="shared" si="245"/>
        <v>1.8130081300813008</v>
      </c>
    </row>
    <row r="221" spans="2:54" ht="13" x14ac:dyDescent="0.15">
      <c r="B221" s="7" t="s">
        <v>105</v>
      </c>
      <c r="C221" s="28">
        <v>5061405</v>
      </c>
      <c r="D221" s="7" t="s">
        <v>133</v>
      </c>
      <c r="E221" s="7"/>
      <c r="F221" s="7">
        <v>1531</v>
      </c>
      <c r="G221" s="7">
        <v>3</v>
      </c>
      <c r="H221" s="7">
        <v>174</v>
      </c>
      <c r="I221" s="31">
        <f t="shared" si="226"/>
        <v>0.42527777777777775</v>
      </c>
      <c r="J221" s="29">
        <f t="shared" si="227"/>
        <v>1.7719907407407406E-2</v>
      </c>
      <c r="K221" s="8"/>
      <c r="L221" s="8"/>
      <c r="M221" s="7" t="s">
        <v>105</v>
      </c>
      <c r="N221" s="7">
        <v>1289</v>
      </c>
      <c r="O221" s="7">
        <v>3</v>
      </c>
      <c r="P221" s="7">
        <v>170</v>
      </c>
      <c r="Q221" s="31">
        <f t="shared" si="228"/>
        <v>0.35805555555555557</v>
      </c>
      <c r="R221" s="29">
        <f t="shared" si="229"/>
        <v>1.4918981481481481E-2</v>
      </c>
      <c r="U221" s="7" t="s">
        <v>105</v>
      </c>
      <c r="V221" s="7">
        <v>1448</v>
      </c>
      <c r="W221" s="7">
        <v>3</v>
      </c>
      <c r="X221" s="7">
        <v>170</v>
      </c>
      <c r="Y221" s="31">
        <f t="shared" si="230"/>
        <v>0.4022222222222222</v>
      </c>
      <c r="Z221" s="29">
        <f t="shared" si="231"/>
        <v>1.6759259259259258E-2</v>
      </c>
      <c r="AC221" s="7" t="s">
        <v>105</v>
      </c>
      <c r="AD221" s="7">
        <v>1063</v>
      </c>
      <c r="AE221" s="7">
        <v>3</v>
      </c>
      <c r="AF221" s="7">
        <v>157</v>
      </c>
      <c r="AG221" s="31">
        <f t="shared" si="232"/>
        <v>0.29527777777777775</v>
      </c>
      <c r="AH221" s="29">
        <f t="shared" si="233"/>
        <v>1.2303240740740741E-2</v>
      </c>
      <c r="AK221" s="7" t="s">
        <v>105</v>
      </c>
      <c r="AL221" s="7">
        <v>1290</v>
      </c>
      <c r="AM221" s="7">
        <v>3</v>
      </c>
      <c r="AN221" s="7">
        <v>178</v>
      </c>
      <c r="AO221" s="31">
        <f t="shared" si="234"/>
        <v>0.35833333333333334</v>
      </c>
      <c r="AP221" s="29">
        <f t="shared" si="235"/>
        <v>1.4930555555555556E-2</v>
      </c>
      <c r="AS221" s="7" t="s">
        <v>105</v>
      </c>
      <c r="AT221" s="1">
        <f t="shared" ref="AT221:AV221" si="246">AVERAGE(F221,N221,AD221,AL221)</f>
        <v>1293.25</v>
      </c>
      <c r="AU221" s="1">
        <f t="shared" si="246"/>
        <v>3</v>
      </c>
      <c r="AV221" s="1">
        <f t="shared" si="246"/>
        <v>169.75</v>
      </c>
      <c r="AW221" s="31">
        <f t="shared" si="237"/>
        <v>0.35923611111111109</v>
      </c>
      <c r="AX221" s="29">
        <f t="shared" si="238"/>
        <v>1.4968171296296297E-2</v>
      </c>
      <c r="AZ221" s="4">
        <f t="shared" ref="AZ221:BB221" si="247">(AT221-AT166)/AT166</f>
        <v>4.2199798183652879</v>
      </c>
      <c r="BA221" s="4">
        <f t="shared" si="247"/>
        <v>0</v>
      </c>
      <c r="BB221" s="4">
        <f t="shared" si="247"/>
        <v>2.03125</v>
      </c>
    </row>
    <row r="222" spans="2:54" ht="13" x14ac:dyDescent="0.15">
      <c r="B222" s="7" t="s">
        <v>138</v>
      </c>
      <c r="C222" s="28">
        <v>3862258</v>
      </c>
      <c r="D222" s="7" t="s">
        <v>133</v>
      </c>
      <c r="E222" s="7"/>
      <c r="F222" s="7">
        <v>10800</v>
      </c>
      <c r="G222" s="7">
        <v>3638390</v>
      </c>
      <c r="H222" s="7">
        <v>495</v>
      </c>
      <c r="I222" s="31">
        <f t="shared" si="226"/>
        <v>3</v>
      </c>
      <c r="J222" s="29">
        <f t="shared" si="227"/>
        <v>0.125</v>
      </c>
      <c r="K222" s="8"/>
      <c r="L222" s="8"/>
      <c r="M222" s="7" t="s">
        <v>138</v>
      </c>
      <c r="N222" s="7">
        <v>10800</v>
      </c>
      <c r="O222" s="7">
        <v>3366685</v>
      </c>
      <c r="P222" s="7">
        <v>666</v>
      </c>
      <c r="Q222" s="31">
        <f t="shared" si="228"/>
        <v>3</v>
      </c>
      <c r="R222" s="29">
        <f t="shared" si="229"/>
        <v>0.125</v>
      </c>
      <c r="U222" s="7" t="s">
        <v>138</v>
      </c>
      <c r="V222" s="7">
        <v>10800</v>
      </c>
      <c r="W222" s="7">
        <v>3584946</v>
      </c>
      <c r="X222" s="7">
        <v>607</v>
      </c>
      <c r="Y222" s="31">
        <f t="shared" si="230"/>
        <v>3</v>
      </c>
      <c r="Z222" s="29">
        <f t="shared" si="231"/>
        <v>0.125</v>
      </c>
      <c r="AC222" s="7" t="s">
        <v>138</v>
      </c>
      <c r="AD222" s="7">
        <v>10800</v>
      </c>
      <c r="AE222" s="7">
        <v>3522103</v>
      </c>
      <c r="AF222" s="7">
        <v>616</v>
      </c>
      <c r="AG222" s="31">
        <f t="shared" si="232"/>
        <v>3</v>
      </c>
      <c r="AH222" s="29">
        <f t="shared" si="233"/>
        <v>0.125</v>
      </c>
      <c r="AK222" s="7" t="s">
        <v>138</v>
      </c>
      <c r="AL222" s="7">
        <v>10800</v>
      </c>
      <c r="AM222" s="7">
        <v>3622363</v>
      </c>
      <c r="AN222" s="7">
        <v>638</v>
      </c>
      <c r="AO222" s="31">
        <f t="shared" si="234"/>
        <v>3</v>
      </c>
      <c r="AP222" s="29">
        <f t="shared" si="235"/>
        <v>0.125</v>
      </c>
      <c r="AS222" s="7" t="s">
        <v>138</v>
      </c>
      <c r="AT222" s="1">
        <f t="shared" ref="AT222:AV222" si="248">AVERAGE(F222,N222,AD222,AL222)</f>
        <v>10800</v>
      </c>
      <c r="AU222" s="1">
        <f t="shared" si="248"/>
        <v>3537385.25</v>
      </c>
      <c r="AV222" s="1">
        <f t="shared" si="248"/>
        <v>603.75</v>
      </c>
      <c r="AW222" s="31">
        <f t="shared" si="237"/>
        <v>3</v>
      </c>
      <c r="AX222" s="29">
        <f t="shared" si="238"/>
        <v>0.125</v>
      </c>
      <c r="AZ222" s="4"/>
      <c r="BA222" s="4">
        <f>(AU222-AU167)/AU167</f>
        <v>82.822308713063677</v>
      </c>
      <c r="BB222" s="4"/>
    </row>
    <row r="223" spans="2:54" ht="13" x14ac:dyDescent="0.15">
      <c r="B223" s="7" t="s">
        <v>140</v>
      </c>
      <c r="C223" s="2">
        <v>10000000</v>
      </c>
      <c r="D223" s="7" t="s">
        <v>129</v>
      </c>
      <c r="E223" s="7"/>
      <c r="F223" s="7">
        <v>2676</v>
      </c>
      <c r="G223" s="7">
        <v>66</v>
      </c>
      <c r="H223" s="7">
        <v>278</v>
      </c>
      <c r="I223" s="31">
        <f t="shared" si="226"/>
        <v>0.74333333333333329</v>
      </c>
      <c r="J223" s="29">
        <f t="shared" si="227"/>
        <v>3.0972222222222224E-2</v>
      </c>
      <c r="K223" s="8"/>
      <c r="L223" s="8"/>
      <c r="M223" s="7" t="s">
        <v>140</v>
      </c>
      <c r="N223" s="7">
        <v>1839</v>
      </c>
      <c r="O223" s="7">
        <v>66</v>
      </c>
      <c r="P223" s="7">
        <v>229</v>
      </c>
      <c r="Q223" s="31">
        <f t="shared" si="228"/>
        <v>0.51083333333333336</v>
      </c>
      <c r="R223" s="29">
        <f t="shared" si="229"/>
        <v>2.1284722222222222E-2</v>
      </c>
      <c r="U223" s="7" t="s">
        <v>140</v>
      </c>
      <c r="V223" s="7">
        <v>1379</v>
      </c>
      <c r="W223" s="7">
        <v>66</v>
      </c>
      <c r="X223" s="7">
        <v>200</v>
      </c>
      <c r="Y223" s="31">
        <f t="shared" si="230"/>
        <v>0.38305555555555554</v>
      </c>
      <c r="Z223" s="29">
        <f t="shared" si="231"/>
        <v>1.5960648148148147E-2</v>
      </c>
      <c r="AC223" s="7" t="s">
        <v>140</v>
      </c>
      <c r="AD223" s="7">
        <v>868</v>
      </c>
      <c r="AE223" s="7">
        <v>66</v>
      </c>
      <c r="AF223" s="7">
        <v>168</v>
      </c>
      <c r="AG223" s="31">
        <f t="shared" si="232"/>
        <v>0.24111111111111111</v>
      </c>
      <c r="AH223" s="29">
        <f t="shared" si="233"/>
        <v>1.0046296296296296E-2</v>
      </c>
      <c r="AK223" s="7" t="s">
        <v>140</v>
      </c>
      <c r="AL223" s="7">
        <v>1049</v>
      </c>
      <c r="AM223" s="7">
        <v>66</v>
      </c>
      <c r="AN223" s="7">
        <v>178</v>
      </c>
      <c r="AO223" s="31">
        <f t="shared" si="234"/>
        <v>0.29138888888888886</v>
      </c>
      <c r="AP223" s="29">
        <f t="shared" si="235"/>
        <v>1.2141203703703704E-2</v>
      </c>
      <c r="AS223" s="7" t="s">
        <v>140</v>
      </c>
      <c r="AT223" s="1">
        <f t="shared" ref="AT223:AV223" si="249">AVERAGE(F223,N223,AD223,AL223)</f>
        <v>1608</v>
      </c>
      <c r="AU223" s="1">
        <f t="shared" si="249"/>
        <v>66</v>
      </c>
      <c r="AV223" s="1">
        <f t="shared" si="249"/>
        <v>213.25</v>
      </c>
      <c r="AW223" s="31">
        <f t="shared" si="237"/>
        <v>0.44666666666666666</v>
      </c>
      <c r="AX223" s="29">
        <f t="shared" si="238"/>
        <v>1.861111111111111E-2</v>
      </c>
      <c r="AZ223" s="4">
        <f t="shared" ref="AZ223:BB223" si="250">(AT223-AT168)/AT168</f>
        <v>0.92402034101106789</v>
      </c>
      <c r="BA223" s="4">
        <f t="shared" si="250"/>
        <v>0</v>
      </c>
      <c r="BB223" s="4">
        <f t="shared" si="250"/>
        <v>0.19803370786516855</v>
      </c>
    </row>
    <row r="224" spans="2:54" ht="13" x14ac:dyDescent="0.15">
      <c r="B224" s="7" t="s">
        <v>141</v>
      </c>
      <c r="C224" s="28">
        <v>10000000</v>
      </c>
      <c r="D224" s="7" t="s">
        <v>129</v>
      </c>
      <c r="E224" s="7"/>
      <c r="F224" s="7">
        <v>10800</v>
      </c>
      <c r="G224" s="7">
        <v>77828</v>
      </c>
      <c r="H224" s="7">
        <v>1758</v>
      </c>
      <c r="I224" s="31">
        <f t="shared" si="226"/>
        <v>3</v>
      </c>
      <c r="J224" s="29">
        <f t="shared" si="227"/>
        <v>0.125</v>
      </c>
      <c r="K224" s="8"/>
      <c r="L224" s="8"/>
      <c r="M224" s="7" t="s">
        <v>141</v>
      </c>
      <c r="N224" s="7">
        <v>10800</v>
      </c>
      <c r="O224" s="7">
        <v>12287</v>
      </c>
      <c r="P224" s="7">
        <v>4497</v>
      </c>
      <c r="Q224" s="31">
        <f t="shared" si="228"/>
        <v>3</v>
      </c>
      <c r="R224" s="29">
        <f t="shared" si="229"/>
        <v>0.125</v>
      </c>
      <c r="U224" s="7" t="s">
        <v>141</v>
      </c>
      <c r="V224" s="7">
        <v>10800</v>
      </c>
      <c r="W224" s="7">
        <v>12287</v>
      </c>
      <c r="X224" s="7">
        <v>4390</v>
      </c>
      <c r="Y224" s="31">
        <f t="shared" si="230"/>
        <v>3</v>
      </c>
      <c r="Z224" s="29">
        <f t="shared" si="231"/>
        <v>0.125</v>
      </c>
      <c r="AC224" s="7" t="s">
        <v>141</v>
      </c>
      <c r="AD224" s="7">
        <v>10800</v>
      </c>
      <c r="AE224" s="7">
        <v>12292</v>
      </c>
      <c r="AF224" s="7">
        <v>4363</v>
      </c>
      <c r="AG224" s="31">
        <f t="shared" si="232"/>
        <v>3</v>
      </c>
      <c r="AH224" s="29">
        <f t="shared" si="233"/>
        <v>0.125</v>
      </c>
      <c r="AK224" s="7" t="s">
        <v>141</v>
      </c>
      <c r="AL224" s="7">
        <v>10800</v>
      </c>
      <c r="AM224" s="7">
        <v>12287</v>
      </c>
      <c r="AN224" s="7">
        <v>4323</v>
      </c>
      <c r="AO224" s="31">
        <f t="shared" si="234"/>
        <v>3</v>
      </c>
      <c r="AP224" s="29">
        <f t="shared" si="235"/>
        <v>0.125</v>
      </c>
      <c r="AS224" s="7" t="s">
        <v>141</v>
      </c>
      <c r="AT224" s="1">
        <f t="shared" ref="AT224:AV224" si="251">AVERAGE(F224,N224,AD224,AL224)</f>
        <v>10800</v>
      </c>
      <c r="AU224" s="1">
        <f t="shared" si="251"/>
        <v>28673.5</v>
      </c>
      <c r="AV224" s="1">
        <f t="shared" si="251"/>
        <v>3735.25</v>
      </c>
      <c r="AW224" s="31">
        <f t="shared" si="237"/>
        <v>3</v>
      </c>
      <c r="AX224" s="29">
        <f t="shared" si="238"/>
        <v>0.125</v>
      </c>
      <c r="AZ224" s="4"/>
      <c r="BA224" s="4">
        <f>(AU224-AU169)/AU169</f>
        <v>-0.63156914141803511</v>
      </c>
      <c r="BB224" s="4"/>
    </row>
    <row r="225" spans="2:54" ht="13" x14ac:dyDescent="0.15">
      <c r="B225" s="7" t="s">
        <v>142</v>
      </c>
      <c r="C225" s="28">
        <v>8158135</v>
      </c>
      <c r="D225" s="7" t="s">
        <v>133</v>
      </c>
      <c r="E225" s="7"/>
      <c r="F225" s="7">
        <v>1977</v>
      </c>
      <c r="G225" s="7">
        <v>14</v>
      </c>
      <c r="H225" s="7">
        <v>397</v>
      </c>
      <c r="I225" s="31">
        <f t="shared" si="226"/>
        <v>0.54916666666666669</v>
      </c>
      <c r="J225" s="29">
        <f t="shared" si="227"/>
        <v>2.2881944444444444E-2</v>
      </c>
      <c r="K225" s="8"/>
      <c r="L225" s="8"/>
      <c r="M225" s="7" t="s">
        <v>142</v>
      </c>
      <c r="N225" s="7">
        <v>1019</v>
      </c>
      <c r="O225" s="7">
        <v>14</v>
      </c>
      <c r="P225" s="7">
        <v>327</v>
      </c>
      <c r="Q225" s="31">
        <f t="shared" si="228"/>
        <v>0.28305555555555556</v>
      </c>
      <c r="R225" s="29">
        <f t="shared" si="229"/>
        <v>1.1793981481481482E-2</v>
      </c>
      <c r="U225" s="7" t="s">
        <v>142</v>
      </c>
      <c r="V225" s="7">
        <v>1018</v>
      </c>
      <c r="W225" s="7">
        <v>14</v>
      </c>
      <c r="X225" s="7">
        <v>308</v>
      </c>
      <c r="Y225" s="31">
        <f t="shared" si="230"/>
        <v>0.28277777777777779</v>
      </c>
      <c r="Z225" s="29">
        <f t="shared" si="231"/>
        <v>1.1782407407407408E-2</v>
      </c>
      <c r="AC225" s="7" t="s">
        <v>142</v>
      </c>
      <c r="AD225" s="7">
        <v>1065</v>
      </c>
      <c r="AE225" s="7">
        <v>14</v>
      </c>
      <c r="AF225" s="7">
        <v>321</v>
      </c>
      <c r="AG225" s="31">
        <f t="shared" si="232"/>
        <v>0.29583333333333334</v>
      </c>
      <c r="AH225" s="29">
        <f t="shared" si="233"/>
        <v>1.2326388888888888E-2</v>
      </c>
      <c r="AK225" s="7" t="s">
        <v>142</v>
      </c>
      <c r="AL225" s="7">
        <v>1139</v>
      </c>
      <c r="AM225" s="7">
        <v>14</v>
      </c>
      <c r="AN225" s="7">
        <v>332</v>
      </c>
      <c r="AO225" s="31">
        <f t="shared" si="234"/>
        <v>0.31638888888888889</v>
      </c>
      <c r="AP225" s="29">
        <f t="shared" si="235"/>
        <v>1.3182870370370371E-2</v>
      </c>
      <c r="AS225" s="7" t="s">
        <v>142</v>
      </c>
      <c r="AT225" s="1">
        <f t="shared" ref="AT225:AV225" si="252">AVERAGE(F225,N225,AD225,AL225)</f>
        <v>1300</v>
      </c>
      <c r="AU225" s="1">
        <f t="shared" si="252"/>
        <v>14</v>
      </c>
      <c r="AV225" s="1">
        <f t="shared" si="252"/>
        <v>344.25</v>
      </c>
      <c r="AW225" s="31">
        <f t="shared" si="237"/>
        <v>0.3611111111111111</v>
      </c>
      <c r="AX225" s="29">
        <f t="shared" si="238"/>
        <v>1.5046296296296295E-2</v>
      </c>
      <c r="AZ225" s="4">
        <f t="shared" ref="AZ225:BB225" si="253">(AT225-AT170)/AT170</f>
        <v>1.1189894050529747</v>
      </c>
      <c r="BA225" s="4">
        <f t="shared" si="253"/>
        <v>-0.17647058823529413</v>
      </c>
      <c r="BB225" s="4">
        <f t="shared" si="253"/>
        <v>0.55067567567567566</v>
      </c>
    </row>
    <row r="226" spans="2:54" ht="13" x14ac:dyDescent="0.15">
      <c r="B226" s="7" t="s">
        <v>0</v>
      </c>
      <c r="C226" s="7"/>
      <c r="F226" s="1">
        <f t="shared" ref="F226:H226" si="254">AVERAGE(F215:F225)</f>
        <v>6546.454545454545</v>
      </c>
      <c r="G226" s="1">
        <f t="shared" si="254"/>
        <v>862213.27272727271</v>
      </c>
      <c r="H226" s="1">
        <f t="shared" si="254"/>
        <v>808.09090909090912</v>
      </c>
      <c r="I226" s="31">
        <f t="shared" si="226"/>
        <v>1.8184595959595959</v>
      </c>
      <c r="J226" s="29">
        <f t="shared" si="227"/>
        <v>7.5769149831649826E-2</v>
      </c>
      <c r="K226" s="8"/>
      <c r="L226" s="8"/>
      <c r="N226" s="1">
        <f t="shared" ref="N226:P226" si="255">AVERAGE(N215:N225)</f>
        <v>5952.272727272727</v>
      </c>
      <c r="O226" s="1">
        <f t="shared" si="255"/>
        <v>905271.72727272729</v>
      </c>
      <c r="P226" s="1">
        <f t="shared" si="255"/>
        <v>1046</v>
      </c>
      <c r="Q226" s="31">
        <f t="shared" si="228"/>
        <v>1.6534090909090908</v>
      </c>
      <c r="R226" s="29">
        <f t="shared" si="229"/>
        <v>6.8892045454545456E-2</v>
      </c>
      <c r="V226" s="1">
        <f t="shared" ref="V226:X226" si="256">AVERAGE(V215:V225)</f>
        <v>5980.909090909091</v>
      </c>
      <c r="W226" s="1">
        <f t="shared" si="256"/>
        <v>823521.72727272729</v>
      </c>
      <c r="X226" s="1">
        <f t="shared" si="256"/>
        <v>1028.7272727272727</v>
      </c>
      <c r="Y226" s="31">
        <f t="shared" si="230"/>
        <v>1.6613636363636364</v>
      </c>
      <c r="Z226" s="29">
        <f t="shared" si="231"/>
        <v>6.9223484848484854E-2</v>
      </c>
      <c r="AD226" s="1">
        <f t="shared" ref="AD226:AF226" si="257">AVERAGE(AD215:AD225)</f>
        <v>5797.454545454545</v>
      </c>
      <c r="AE226" s="1">
        <f t="shared" si="257"/>
        <v>811814.45454545459</v>
      </c>
      <c r="AF226" s="1">
        <f t="shared" si="257"/>
        <v>1037.7272727272727</v>
      </c>
      <c r="AG226" s="31">
        <f t="shared" si="232"/>
        <v>1.6104040404040403</v>
      </c>
      <c r="AH226" s="29">
        <f t="shared" si="233"/>
        <v>6.710016835016834E-2</v>
      </c>
      <c r="AL226" s="1">
        <f t="shared" ref="AL226:AN226" si="258">AVERAGE(AL215:AL225)</f>
        <v>5624.454545454545</v>
      </c>
      <c r="AM226" s="1">
        <f t="shared" si="258"/>
        <v>880100.90909090906</v>
      </c>
      <c r="AN226" s="1">
        <f t="shared" si="258"/>
        <v>1006.3636363636364</v>
      </c>
      <c r="AO226" s="31">
        <f t="shared" si="234"/>
        <v>1.5623484848484848</v>
      </c>
      <c r="AP226" s="29">
        <f t="shared" si="235"/>
        <v>6.5097853535353536E-2</v>
      </c>
      <c r="AT226" s="1">
        <f t="shared" ref="AT226:AV226" si="259">AVERAGE(AT215:AT225)</f>
        <v>5980.159090909091</v>
      </c>
      <c r="AU226" s="1">
        <f t="shared" si="259"/>
        <v>864850.09090909094</v>
      </c>
      <c r="AV226" s="1">
        <f t="shared" si="259"/>
        <v>974.5454545454545</v>
      </c>
      <c r="AW226" s="31">
        <f t="shared" si="237"/>
        <v>1.661155303030303</v>
      </c>
      <c r="AX226" s="29">
        <f t="shared" si="238"/>
        <v>6.9214804292929297E-2</v>
      </c>
    </row>
    <row r="227" spans="2:54" ht="13" x14ac:dyDescent="0.15">
      <c r="B227" s="7" t="s">
        <v>46</v>
      </c>
      <c r="C227" s="7"/>
      <c r="F227" s="1">
        <f t="shared" ref="F227:H227" si="260">SUM(F215:F225)</f>
        <v>72011</v>
      </c>
      <c r="G227" s="1">
        <f t="shared" si="260"/>
        <v>9484346</v>
      </c>
      <c r="H227" s="1">
        <f t="shared" si="260"/>
        <v>8889</v>
      </c>
      <c r="I227" s="36">
        <f t="shared" ref="I227:J227" si="261">AVERAGE(I215:I226)</f>
        <v>1.8184595959595962</v>
      </c>
      <c r="J227" s="29">
        <f t="shared" si="261"/>
        <v>7.5769149831649826E-2</v>
      </c>
      <c r="K227" s="8"/>
      <c r="L227" s="8"/>
      <c r="N227" s="1">
        <f t="shared" ref="N227:P227" si="262">SUM(N215:N225)</f>
        <v>65475</v>
      </c>
      <c r="O227" s="1">
        <f t="shared" si="262"/>
        <v>9957989</v>
      </c>
      <c r="P227" s="1">
        <f t="shared" si="262"/>
        <v>11506</v>
      </c>
      <c r="Q227" s="36">
        <f t="shared" ref="Q227:R227" si="263">AVERAGE(Q215:Q226)</f>
        <v>1.6534090909090911</v>
      </c>
      <c r="R227" s="29">
        <f t="shared" si="263"/>
        <v>6.8892045454545456E-2</v>
      </c>
      <c r="V227" s="1">
        <f t="shared" ref="V227:X227" si="264">SUM(V215:V225)</f>
        <v>65790</v>
      </c>
      <c r="W227" s="1">
        <f t="shared" si="264"/>
        <v>9058739</v>
      </c>
      <c r="X227" s="1">
        <f t="shared" si="264"/>
        <v>11316</v>
      </c>
      <c r="Y227" s="36">
        <f t="shared" ref="Y227:Z227" si="265">AVERAGE(Y215:Y226)</f>
        <v>1.6613636363636364</v>
      </c>
      <c r="Z227" s="29">
        <f t="shared" si="265"/>
        <v>6.9223484848484854E-2</v>
      </c>
      <c r="AD227" s="1">
        <f t="shared" ref="AD227:AF227" si="266">SUM(AD215:AD225)</f>
        <v>63772</v>
      </c>
      <c r="AE227" s="1">
        <f t="shared" si="266"/>
        <v>8929959</v>
      </c>
      <c r="AF227" s="1">
        <f t="shared" si="266"/>
        <v>11415</v>
      </c>
      <c r="AG227" s="36">
        <f t="shared" ref="AG227:AH227" si="267">AVERAGE(AG215:AG226)</f>
        <v>1.6104040404040407</v>
      </c>
      <c r="AH227" s="29">
        <f t="shared" si="267"/>
        <v>6.710016835016834E-2</v>
      </c>
      <c r="AL227" s="1">
        <f t="shared" ref="AL227:AN227" si="268">SUM(AL215:AL225)</f>
        <v>61869</v>
      </c>
      <c r="AM227" s="1">
        <f t="shared" si="268"/>
        <v>9681110</v>
      </c>
      <c r="AN227" s="1">
        <f t="shared" si="268"/>
        <v>11070</v>
      </c>
      <c r="AO227" s="36">
        <f t="shared" ref="AO227:AP227" si="269">AVERAGE(AO215:AO226)</f>
        <v>1.5623484848484848</v>
      </c>
      <c r="AP227" s="29">
        <f t="shared" si="269"/>
        <v>6.5097853535353536E-2</v>
      </c>
      <c r="AT227" s="1">
        <f t="shared" ref="AT227:AV227" si="270">SUM(AT215:AT225)</f>
        <v>65781.75</v>
      </c>
      <c r="AU227" s="1">
        <f t="shared" si="270"/>
        <v>9513351</v>
      </c>
      <c r="AV227" s="1">
        <f t="shared" si="270"/>
        <v>10720</v>
      </c>
      <c r="AW227" s="36">
        <f t="shared" ref="AW227:AX227" si="271">AVERAGE(AW215:AW226)</f>
        <v>1.6611553030303028</v>
      </c>
      <c r="AX227" s="29">
        <f t="shared" si="271"/>
        <v>6.9214804292929297E-2</v>
      </c>
    </row>
    <row r="228" spans="2:54" ht="13" x14ac:dyDescent="0.15">
      <c r="K228" s="8"/>
      <c r="L228" s="8"/>
    </row>
    <row r="229" spans="2:54" ht="13" x14ac:dyDescent="0.15">
      <c r="K229" s="8"/>
      <c r="L229" s="8"/>
    </row>
    <row r="230" spans="2:54" ht="13" x14ac:dyDescent="0.15">
      <c r="K230" s="8"/>
      <c r="L230" s="8"/>
    </row>
    <row r="231" spans="2:54" ht="13" x14ac:dyDescent="0.15">
      <c r="K231" s="8"/>
      <c r="L231" s="8"/>
    </row>
    <row r="232" spans="2:54" ht="98" x14ac:dyDescent="0.15">
      <c r="E232" s="17" t="s">
        <v>205</v>
      </c>
      <c r="F232" s="5" t="s">
        <v>55</v>
      </c>
      <c r="G232" s="26" t="s">
        <v>154</v>
      </c>
      <c r="H232" s="5" t="s">
        <v>201</v>
      </c>
      <c r="I232" s="26" t="s">
        <v>206</v>
      </c>
      <c r="J232" s="16">
        <v>20240718220446</v>
      </c>
      <c r="K232" s="26"/>
      <c r="L232" s="8"/>
    </row>
    <row r="233" spans="2:54" ht="14" x14ac:dyDescent="0.15">
      <c r="F233" s="13" t="s">
        <v>92</v>
      </c>
      <c r="G233" s="13" t="s">
        <v>93</v>
      </c>
      <c r="H233" s="13" t="s">
        <v>94</v>
      </c>
      <c r="I233" s="13" t="s">
        <v>126</v>
      </c>
      <c r="J233" s="13" t="s">
        <v>127</v>
      </c>
      <c r="K233" s="26" t="s">
        <v>95</v>
      </c>
      <c r="L233" s="8"/>
    </row>
    <row r="234" spans="2:54" ht="13" x14ac:dyDescent="0.15">
      <c r="B234" s="7" t="s">
        <v>128</v>
      </c>
      <c r="C234" s="28">
        <v>9183856</v>
      </c>
      <c r="D234" s="7" t="s">
        <v>129</v>
      </c>
      <c r="E234" s="7" t="s">
        <v>128</v>
      </c>
      <c r="F234" s="7">
        <v>10800</v>
      </c>
      <c r="G234" s="7">
        <v>73540</v>
      </c>
      <c r="H234" s="7">
        <v>440</v>
      </c>
      <c r="I234" s="31">
        <f t="shared" ref="I234:I245" si="272">F234/3600</f>
        <v>3</v>
      </c>
      <c r="J234" s="29">
        <f t="shared" ref="J234:J245" si="273">F234/86400</f>
        <v>0.125</v>
      </c>
      <c r="K234" s="8"/>
      <c r="L234" s="8"/>
    </row>
    <row r="235" spans="2:54" ht="13" x14ac:dyDescent="0.15">
      <c r="B235" s="7" t="s">
        <v>131</v>
      </c>
      <c r="C235" s="2">
        <v>10040734</v>
      </c>
      <c r="D235" s="7" t="s">
        <v>129</v>
      </c>
      <c r="E235" s="7" t="s">
        <v>131</v>
      </c>
      <c r="F235" s="7">
        <v>10800</v>
      </c>
      <c r="G235" s="7">
        <v>26167</v>
      </c>
      <c r="H235" s="7">
        <v>388</v>
      </c>
      <c r="I235" s="31">
        <f t="shared" si="272"/>
        <v>3</v>
      </c>
      <c r="J235" s="29">
        <f t="shared" si="273"/>
        <v>0.125</v>
      </c>
      <c r="K235" s="8"/>
      <c r="L235" s="8"/>
    </row>
    <row r="236" spans="2:54" ht="13" x14ac:dyDescent="0.15">
      <c r="B236" s="7" t="s">
        <v>132</v>
      </c>
      <c r="C236" s="28">
        <v>9863847</v>
      </c>
      <c r="D236" s="7" t="s">
        <v>133</v>
      </c>
      <c r="E236" s="7" t="s">
        <v>132</v>
      </c>
      <c r="F236" s="7">
        <v>10800</v>
      </c>
      <c r="G236" s="7">
        <v>1701</v>
      </c>
      <c r="H236" s="7">
        <v>3257</v>
      </c>
      <c r="I236" s="31">
        <f t="shared" si="272"/>
        <v>3</v>
      </c>
      <c r="J236" s="29">
        <f t="shared" si="273"/>
        <v>0.125</v>
      </c>
      <c r="K236" s="8"/>
      <c r="L236" s="8"/>
    </row>
    <row r="237" spans="2:54" ht="13" x14ac:dyDescent="0.15">
      <c r="B237" s="7" t="s">
        <v>135</v>
      </c>
      <c r="C237" s="28">
        <v>10000000</v>
      </c>
      <c r="D237" s="7" t="s">
        <v>133</v>
      </c>
      <c r="E237" s="7" t="s">
        <v>135</v>
      </c>
      <c r="F237" s="7">
        <v>10800</v>
      </c>
      <c r="G237" s="7">
        <v>2785</v>
      </c>
      <c r="H237" s="7">
        <v>4005</v>
      </c>
      <c r="I237" s="31">
        <f t="shared" si="272"/>
        <v>3</v>
      </c>
      <c r="J237" s="29">
        <f t="shared" si="273"/>
        <v>0.125</v>
      </c>
      <c r="K237" s="8"/>
      <c r="L237" s="8"/>
    </row>
    <row r="238" spans="2:54" ht="13" x14ac:dyDescent="0.15">
      <c r="B238" s="7" t="s">
        <v>97</v>
      </c>
      <c r="C238" s="28">
        <v>4494686</v>
      </c>
      <c r="D238" s="7" t="s">
        <v>133</v>
      </c>
      <c r="E238" s="7" t="s">
        <v>97</v>
      </c>
      <c r="F238" s="7">
        <v>168</v>
      </c>
      <c r="G238" s="7">
        <v>2</v>
      </c>
      <c r="H238" s="7">
        <v>59</v>
      </c>
      <c r="I238" s="31">
        <f t="shared" si="272"/>
        <v>4.6666666666666669E-2</v>
      </c>
      <c r="J238" s="29">
        <f t="shared" si="273"/>
        <v>1.9444444444444444E-3</v>
      </c>
      <c r="K238" s="8"/>
      <c r="L238" s="8"/>
    </row>
    <row r="239" spans="2:54" ht="13" x14ac:dyDescent="0.15">
      <c r="B239" s="7" t="s">
        <v>136</v>
      </c>
      <c r="C239" s="28">
        <v>1219302</v>
      </c>
      <c r="D239" s="7" t="s">
        <v>129</v>
      </c>
      <c r="E239" s="7" t="s">
        <v>136</v>
      </c>
      <c r="F239" s="7">
        <v>1327</v>
      </c>
      <c r="G239" s="7">
        <v>10</v>
      </c>
      <c r="H239" s="7">
        <v>123</v>
      </c>
      <c r="I239" s="31">
        <f t="shared" si="272"/>
        <v>0.36861111111111111</v>
      </c>
      <c r="J239" s="29">
        <f t="shared" si="273"/>
        <v>1.5358796296296296E-2</v>
      </c>
      <c r="K239" s="8"/>
      <c r="L239" s="8"/>
    </row>
    <row r="240" spans="2:54" ht="13" x14ac:dyDescent="0.15">
      <c r="B240" s="7" t="s">
        <v>105</v>
      </c>
      <c r="C240" s="28">
        <v>5061405</v>
      </c>
      <c r="D240" s="7" t="s">
        <v>133</v>
      </c>
      <c r="E240" s="7" t="s">
        <v>105</v>
      </c>
      <c r="F240" s="7">
        <v>231</v>
      </c>
      <c r="G240" s="7">
        <v>3</v>
      </c>
      <c r="H240" s="7">
        <v>56</v>
      </c>
      <c r="I240" s="31">
        <f t="shared" si="272"/>
        <v>6.4166666666666664E-2</v>
      </c>
      <c r="J240" s="29">
        <f t="shared" si="273"/>
        <v>2.673611111111111E-3</v>
      </c>
      <c r="K240" s="8"/>
      <c r="L240" s="8"/>
    </row>
    <row r="241" spans="1:54" ht="13" x14ac:dyDescent="0.15">
      <c r="B241" s="7" t="s">
        <v>138</v>
      </c>
      <c r="C241" s="28">
        <v>3862258</v>
      </c>
      <c r="D241" s="7" t="s">
        <v>133</v>
      </c>
      <c r="E241" s="7" t="s">
        <v>138</v>
      </c>
      <c r="F241" s="7">
        <v>10800</v>
      </c>
      <c r="G241" s="7">
        <v>68749</v>
      </c>
      <c r="H241" s="7">
        <v>4878</v>
      </c>
      <c r="I241" s="31">
        <f t="shared" si="272"/>
        <v>3</v>
      </c>
      <c r="J241" s="29">
        <f t="shared" si="273"/>
        <v>0.125</v>
      </c>
      <c r="K241" s="8"/>
      <c r="L241" s="8"/>
    </row>
    <row r="242" spans="1:54" ht="13" x14ac:dyDescent="0.15">
      <c r="B242" s="7" t="s">
        <v>140</v>
      </c>
      <c r="C242" s="2">
        <v>10000000</v>
      </c>
      <c r="D242" s="7" t="s">
        <v>129</v>
      </c>
      <c r="E242" s="7" t="s">
        <v>140</v>
      </c>
      <c r="F242" s="7">
        <v>839</v>
      </c>
      <c r="G242" s="7">
        <v>66</v>
      </c>
      <c r="H242" s="7">
        <v>178</v>
      </c>
      <c r="I242" s="31">
        <f t="shared" si="272"/>
        <v>0.23305555555555554</v>
      </c>
      <c r="J242" s="29">
        <f t="shared" si="273"/>
        <v>9.7106481481481488E-3</v>
      </c>
      <c r="K242" s="8"/>
      <c r="L242" s="8"/>
    </row>
    <row r="243" spans="1:54" ht="13" x14ac:dyDescent="0.15">
      <c r="B243" s="7" t="s">
        <v>141</v>
      </c>
      <c r="C243" s="28">
        <v>10000000</v>
      </c>
      <c r="D243" s="7" t="s">
        <v>129</v>
      </c>
      <c r="E243" s="7" t="s">
        <v>141</v>
      </c>
      <c r="F243" s="7">
        <v>10800</v>
      </c>
      <c r="G243" s="7">
        <v>77826</v>
      </c>
      <c r="H243" s="7">
        <v>1914</v>
      </c>
      <c r="I243" s="31">
        <f t="shared" si="272"/>
        <v>3</v>
      </c>
      <c r="J243" s="29">
        <f t="shared" si="273"/>
        <v>0.125</v>
      </c>
      <c r="K243" s="8"/>
      <c r="L243" s="8"/>
    </row>
    <row r="244" spans="1:54" ht="13" x14ac:dyDescent="0.15">
      <c r="B244" s="7" t="s">
        <v>142</v>
      </c>
      <c r="C244" s="28">
        <v>8158135</v>
      </c>
      <c r="D244" s="7" t="s">
        <v>133</v>
      </c>
      <c r="E244" s="7" t="s">
        <v>142</v>
      </c>
      <c r="F244" s="7">
        <v>635</v>
      </c>
      <c r="G244" s="7">
        <v>17</v>
      </c>
      <c r="H244" s="7">
        <v>222</v>
      </c>
      <c r="I244" s="31">
        <f t="shared" si="272"/>
        <v>0.1763888888888889</v>
      </c>
      <c r="J244" s="29">
        <f t="shared" si="273"/>
        <v>7.3495370370370372E-3</v>
      </c>
      <c r="K244" s="8"/>
      <c r="L244" s="8"/>
    </row>
    <row r="245" spans="1:54" ht="13" x14ac:dyDescent="0.15">
      <c r="B245" s="7" t="s">
        <v>0</v>
      </c>
      <c r="C245" s="7"/>
      <c r="F245" s="1">
        <f t="shared" ref="F245:H245" si="274">AVERAGE(F234:F244)</f>
        <v>6181.818181818182</v>
      </c>
      <c r="G245" s="1">
        <f t="shared" si="274"/>
        <v>22806</v>
      </c>
      <c r="H245" s="1">
        <f t="shared" si="274"/>
        <v>1410.909090909091</v>
      </c>
      <c r="I245" s="31">
        <f t="shared" si="272"/>
        <v>1.7171717171717171</v>
      </c>
      <c r="J245" s="29">
        <f t="shared" si="273"/>
        <v>7.1548821548821556E-2</v>
      </c>
      <c r="K245" s="8"/>
      <c r="L245" s="8"/>
    </row>
    <row r="246" spans="1:54" ht="13" x14ac:dyDescent="0.15">
      <c r="B246" s="7" t="s">
        <v>46</v>
      </c>
      <c r="C246" s="7"/>
      <c r="F246" s="1">
        <f t="shared" ref="F246:H246" si="275">SUM(F234:F244)</f>
        <v>68000</v>
      </c>
      <c r="G246" s="1">
        <f t="shared" si="275"/>
        <v>250866</v>
      </c>
      <c r="H246" s="1">
        <f t="shared" si="275"/>
        <v>15520</v>
      </c>
      <c r="I246" s="36">
        <f t="shared" ref="I246:J246" si="276">AVERAGE(I234:I245)</f>
        <v>1.7171717171717169</v>
      </c>
      <c r="J246" s="29">
        <f t="shared" si="276"/>
        <v>7.1548821548821542E-2</v>
      </c>
      <c r="K246" s="8"/>
      <c r="L246" s="8"/>
    </row>
    <row r="247" spans="1:54" ht="13" x14ac:dyDescent="0.15">
      <c r="K247" s="8"/>
      <c r="L247" s="8"/>
    </row>
    <row r="248" spans="1:54" ht="13" x14ac:dyDescent="0.15">
      <c r="K248" s="8"/>
      <c r="L248" s="8"/>
    </row>
    <row r="249" spans="1:54" ht="13" x14ac:dyDescent="0.15">
      <c r="K249" s="8"/>
      <c r="L249" s="8"/>
    </row>
    <row r="250" spans="1:54" ht="98" x14ac:dyDescent="0.15">
      <c r="E250" s="1" t="s">
        <v>207</v>
      </c>
      <c r="F250" s="5" t="s">
        <v>208</v>
      </c>
      <c r="G250" s="5" t="s">
        <v>209</v>
      </c>
      <c r="H250" s="5" t="s">
        <v>210</v>
      </c>
      <c r="I250" s="20" t="s">
        <v>211</v>
      </c>
      <c r="J250" s="5">
        <v>20240720224946</v>
      </c>
      <c r="K250" s="20"/>
      <c r="L250" s="8"/>
      <c r="N250" s="5" t="s">
        <v>208</v>
      </c>
      <c r="O250" s="5" t="s">
        <v>40</v>
      </c>
      <c r="P250" s="5"/>
      <c r="Q250" s="20" t="s">
        <v>159</v>
      </c>
      <c r="R250" s="5"/>
      <c r="S250" s="5"/>
      <c r="V250" s="5" t="s">
        <v>208</v>
      </c>
      <c r="W250" s="5" t="s">
        <v>41</v>
      </c>
      <c r="X250" s="5"/>
      <c r="Y250" s="20" t="s">
        <v>160</v>
      </c>
      <c r="Z250" s="5"/>
      <c r="AA250" s="5"/>
      <c r="AD250" s="5" t="s">
        <v>208</v>
      </c>
      <c r="AE250" s="5" t="s">
        <v>43</v>
      </c>
      <c r="AF250" s="5"/>
      <c r="AG250" s="20" t="s">
        <v>161</v>
      </c>
      <c r="AH250" s="5"/>
      <c r="AI250" s="5"/>
      <c r="AL250" s="5" t="s">
        <v>208</v>
      </c>
      <c r="AM250" s="5" t="s">
        <v>44</v>
      </c>
      <c r="AN250" s="5"/>
      <c r="AO250" s="20" t="s">
        <v>162</v>
      </c>
      <c r="AP250" s="5"/>
      <c r="AQ250" s="5"/>
      <c r="AT250" s="5" t="s">
        <v>208</v>
      </c>
      <c r="AU250" s="5" t="s">
        <v>52</v>
      </c>
      <c r="AV250" s="5" t="s">
        <v>158</v>
      </c>
      <c r="AW250" s="20"/>
      <c r="AX250" s="5"/>
      <c r="AY250" s="5"/>
      <c r="AZ250" s="5"/>
      <c r="BA250" s="5"/>
      <c r="BB250" s="5"/>
    </row>
    <row r="251" spans="1:54" ht="14" x14ac:dyDescent="0.15">
      <c r="F251" s="5" t="s">
        <v>92</v>
      </c>
      <c r="G251" s="5" t="s">
        <v>21</v>
      </c>
      <c r="H251" s="5" t="s">
        <v>94</v>
      </c>
      <c r="I251" s="13" t="s">
        <v>126</v>
      </c>
      <c r="J251" s="13" t="s">
        <v>127</v>
      </c>
      <c r="K251" s="20" t="s">
        <v>95</v>
      </c>
      <c r="L251" s="8"/>
      <c r="N251" s="5" t="s">
        <v>92</v>
      </c>
      <c r="O251" s="5" t="s">
        <v>93</v>
      </c>
      <c r="P251" s="5" t="s">
        <v>94</v>
      </c>
      <c r="Q251" s="5" t="s">
        <v>126</v>
      </c>
      <c r="R251" s="5" t="s">
        <v>127</v>
      </c>
      <c r="S251" s="5" t="s">
        <v>95</v>
      </c>
      <c r="V251" s="5" t="s">
        <v>92</v>
      </c>
      <c r="W251" s="5" t="s">
        <v>93</v>
      </c>
      <c r="X251" s="5" t="s">
        <v>94</v>
      </c>
      <c r="Y251" s="5" t="s">
        <v>126</v>
      </c>
      <c r="Z251" s="5" t="s">
        <v>127</v>
      </c>
      <c r="AA251" s="5" t="s">
        <v>95</v>
      </c>
      <c r="AD251" s="5" t="s">
        <v>92</v>
      </c>
      <c r="AE251" s="5" t="s">
        <v>93</v>
      </c>
      <c r="AF251" s="5" t="s">
        <v>94</v>
      </c>
      <c r="AG251" s="5" t="s">
        <v>126</v>
      </c>
      <c r="AH251" s="5" t="s">
        <v>127</v>
      </c>
      <c r="AI251" s="5" t="s">
        <v>95</v>
      </c>
      <c r="AL251" s="5" t="s">
        <v>92</v>
      </c>
      <c r="AM251" s="5" t="s">
        <v>93</v>
      </c>
      <c r="AN251" s="5" t="s">
        <v>94</v>
      </c>
      <c r="AO251" s="5" t="s">
        <v>126</v>
      </c>
      <c r="AP251" s="5" t="s">
        <v>127</v>
      </c>
      <c r="AQ251" s="5" t="s">
        <v>95</v>
      </c>
      <c r="AT251" s="5" t="s">
        <v>92</v>
      </c>
      <c r="AU251" s="5" t="s">
        <v>93</v>
      </c>
      <c r="AV251" s="5" t="s">
        <v>94</v>
      </c>
      <c r="AW251" s="5" t="s">
        <v>126</v>
      </c>
      <c r="AX251" s="5" t="s">
        <v>127</v>
      </c>
      <c r="AY251" s="5" t="s">
        <v>95</v>
      </c>
      <c r="AZ251" s="5"/>
      <c r="BA251" s="5"/>
      <c r="BB251" s="5"/>
    </row>
    <row r="252" spans="1:54" ht="13" x14ac:dyDescent="0.15">
      <c r="B252" s="7" t="s">
        <v>128</v>
      </c>
      <c r="C252" s="7"/>
      <c r="D252" s="7" t="s">
        <v>129</v>
      </c>
      <c r="F252" s="1">
        <v>10800</v>
      </c>
      <c r="G252" s="1">
        <v>965</v>
      </c>
      <c r="H252" s="1">
        <v>1759</v>
      </c>
      <c r="I252" s="31">
        <f t="shared" ref="I252:I265" si="277">F252/3600</f>
        <v>3</v>
      </c>
      <c r="J252" s="29">
        <f t="shared" ref="J252:J265" si="278">F252/86400</f>
        <v>0.125</v>
      </c>
      <c r="K252" s="8"/>
      <c r="L252" s="8"/>
      <c r="M252" s="7"/>
      <c r="Q252" s="31">
        <f t="shared" ref="Q252:Q265" si="279">N252/3600</f>
        <v>0</v>
      </c>
      <c r="R252" s="29">
        <f t="shared" ref="R252:R265" si="280">N252/86400</f>
        <v>0</v>
      </c>
      <c r="U252" s="7"/>
      <c r="Y252" s="31">
        <f t="shared" ref="Y252:Y265" si="281">V252/3600</f>
        <v>0</v>
      </c>
      <c r="Z252" s="29">
        <f t="shared" ref="Z252:Z265" si="282">V252/86400</f>
        <v>0</v>
      </c>
      <c r="AC252" s="7"/>
      <c r="AG252" s="31">
        <f t="shared" ref="AG252:AG265" si="283">AD252/3600</f>
        <v>0</v>
      </c>
      <c r="AH252" s="29">
        <f t="shared" ref="AH252:AH265" si="284">AD252/86400</f>
        <v>0</v>
      </c>
      <c r="AK252" s="7"/>
      <c r="AO252" s="31">
        <f t="shared" ref="AO252:AO265" si="285">AL252/3600</f>
        <v>0</v>
      </c>
      <c r="AP252" s="29">
        <f t="shared" ref="AP252:AP265" si="286">AL252/86400</f>
        <v>0</v>
      </c>
      <c r="AS252" s="7"/>
      <c r="AT252" s="1">
        <f t="shared" ref="AT252:AV252" si="287">AVERAGE(F252,N252,AD252,AL252)</f>
        <v>10800</v>
      </c>
      <c r="AU252" s="1">
        <f t="shared" si="287"/>
        <v>965</v>
      </c>
      <c r="AV252" s="1">
        <f t="shared" si="287"/>
        <v>1759</v>
      </c>
      <c r="AW252" s="31">
        <f t="shared" ref="AW252:AW265" si="288">AT252/3600</f>
        <v>3</v>
      </c>
      <c r="AX252" s="29">
        <f t="shared" ref="AX252:AX265" si="289">AT252/86400</f>
        <v>0.125</v>
      </c>
    </row>
    <row r="253" spans="1:54" ht="13" x14ac:dyDescent="0.15">
      <c r="A253" s="15"/>
      <c r="B253" s="38" t="s">
        <v>131</v>
      </c>
      <c r="C253" s="38"/>
      <c r="D253" s="38" t="s">
        <v>129</v>
      </c>
      <c r="E253" s="15"/>
      <c r="F253" s="15">
        <v>434</v>
      </c>
      <c r="G253" s="15">
        <v>1</v>
      </c>
      <c r="H253" s="15">
        <v>79</v>
      </c>
      <c r="I253" s="24">
        <f t="shared" si="277"/>
        <v>0.12055555555555555</v>
      </c>
      <c r="J253" s="25">
        <f t="shared" si="278"/>
        <v>5.0231481481481481E-3</v>
      </c>
      <c r="K253" s="21"/>
      <c r="L253" s="21"/>
      <c r="M253" s="38"/>
      <c r="N253" s="15"/>
      <c r="O253" s="15"/>
      <c r="P253" s="15"/>
      <c r="Q253" s="24">
        <f t="shared" si="279"/>
        <v>0</v>
      </c>
      <c r="R253" s="25">
        <f t="shared" si="280"/>
        <v>0</v>
      </c>
      <c r="S253" s="15"/>
      <c r="T253" s="15"/>
      <c r="U253" s="38"/>
      <c r="V253" s="15"/>
      <c r="W253" s="15"/>
      <c r="X253" s="15"/>
      <c r="Y253" s="24">
        <f t="shared" si="281"/>
        <v>0</v>
      </c>
      <c r="Z253" s="25">
        <f t="shared" si="282"/>
        <v>0</v>
      </c>
      <c r="AA253" s="15"/>
      <c r="AB253" s="15"/>
      <c r="AC253" s="38"/>
      <c r="AD253" s="15"/>
      <c r="AE253" s="15"/>
      <c r="AF253" s="15"/>
      <c r="AG253" s="24">
        <f t="shared" si="283"/>
        <v>0</v>
      </c>
      <c r="AH253" s="25">
        <f t="shared" si="284"/>
        <v>0</v>
      </c>
      <c r="AI253" s="15"/>
      <c r="AJ253" s="15"/>
      <c r="AK253" s="38"/>
      <c r="AL253" s="15"/>
      <c r="AM253" s="15"/>
      <c r="AN253" s="15"/>
      <c r="AO253" s="24">
        <f t="shared" si="285"/>
        <v>0</v>
      </c>
      <c r="AP253" s="25">
        <f t="shared" si="286"/>
        <v>0</v>
      </c>
      <c r="AQ253" s="15"/>
      <c r="AR253" s="15"/>
      <c r="AS253" s="38"/>
      <c r="AT253" s="15">
        <f t="shared" ref="AT253:AV253" si="290">AVERAGE(F253,N253,AD253,AL253)</f>
        <v>434</v>
      </c>
      <c r="AU253" s="15">
        <f t="shared" si="290"/>
        <v>1</v>
      </c>
      <c r="AV253" s="15">
        <f t="shared" si="290"/>
        <v>79</v>
      </c>
      <c r="AW253" s="24">
        <f t="shared" si="288"/>
        <v>0.12055555555555555</v>
      </c>
      <c r="AX253" s="25">
        <f t="shared" si="289"/>
        <v>5.0231481481481481E-3</v>
      </c>
      <c r="AY253" s="15"/>
      <c r="AZ253" s="15"/>
      <c r="BA253" s="15"/>
      <c r="BB253" s="15"/>
    </row>
    <row r="254" spans="1:54" ht="13" x14ac:dyDescent="0.15">
      <c r="B254" s="7" t="s">
        <v>132</v>
      </c>
      <c r="C254" s="7"/>
      <c r="D254" s="7" t="s">
        <v>133</v>
      </c>
      <c r="F254" s="1">
        <v>10800</v>
      </c>
      <c r="G254" s="1">
        <v>42226</v>
      </c>
      <c r="H254" s="1">
        <v>15426</v>
      </c>
      <c r="I254" s="31">
        <f t="shared" si="277"/>
        <v>3</v>
      </c>
      <c r="J254" s="29">
        <f t="shared" si="278"/>
        <v>0.125</v>
      </c>
      <c r="K254" s="8"/>
      <c r="L254" s="8"/>
      <c r="M254" s="7"/>
      <c r="Q254" s="31">
        <f t="shared" si="279"/>
        <v>0</v>
      </c>
      <c r="R254" s="29">
        <f t="shared" si="280"/>
        <v>0</v>
      </c>
      <c r="U254" s="7"/>
      <c r="Y254" s="31">
        <f t="shared" si="281"/>
        <v>0</v>
      </c>
      <c r="Z254" s="29">
        <f t="shared" si="282"/>
        <v>0</v>
      </c>
      <c r="AC254" s="7"/>
      <c r="AG254" s="31">
        <f t="shared" si="283"/>
        <v>0</v>
      </c>
      <c r="AH254" s="29">
        <f t="shared" si="284"/>
        <v>0</v>
      </c>
      <c r="AK254" s="7"/>
      <c r="AO254" s="31">
        <f t="shared" si="285"/>
        <v>0</v>
      </c>
      <c r="AP254" s="29">
        <f t="shared" si="286"/>
        <v>0</v>
      </c>
      <c r="AS254" s="7"/>
      <c r="AT254" s="1">
        <f t="shared" ref="AT254:AV254" si="291">AVERAGE(F254,N254,AD254,AL254)</f>
        <v>10800</v>
      </c>
      <c r="AU254" s="1">
        <f t="shared" si="291"/>
        <v>42226</v>
      </c>
      <c r="AV254" s="1">
        <f t="shared" si="291"/>
        <v>15426</v>
      </c>
      <c r="AW254" s="31">
        <f t="shared" si="288"/>
        <v>3</v>
      </c>
      <c r="AX254" s="29">
        <f t="shared" si="289"/>
        <v>0.125</v>
      </c>
    </row>
    <row r="255" spans="1:54" ht="13" x14ac:dyDescent="0.15">
      <c r="B255" s="7" t="s">
        <v>135</v>
      </c>
      <c r="C255" s="7"/>
      <c r="D255" s="7" t="s">
        <v>133</v>
      </c>
      <c r="F255" s="1">
        <v>24</v>
      </c>
      <c r="G255" s="1">
        <v>2</v>
      </c>
      <c r="H255" s="1">
        <v>12</v>
      </c>
      <c r="I255" s="31">
        <f t="shared" si="277"/>
        <v>6.6666666666666671E-3</v>
      </c>
      <c r="J255" s="29">
        <f t="shared" si="278"/>
        <v>2.7777777777777778E-4</v>
      </c>
      <c r="K255" s="8"/>
      <c r="L255" s="8"/>
      <c r="M255" s="7"/>
      <c r="Q255" s="31">
        <f t="shared" si="279"/>
        <v>0</v>
      </c>
      <c r="R255" s="29">
        <f t="shared" si="280"/>
        <v>0</v>
      </c>
      <c r="U255" s="7"/>
      <c r="Y255" s="31">
        <f t="shared" si="281"/>
        <v>0</v>
      </c>
      <c r="Z255" s="29">
        <f t="shared" si="282"/>
        <v>0</v>
      </c>
      <c r="AC255" s="7"/>
      <c r="AG255" s="31">
        <f t="shared" si="283"/>
        <v>0</v>
      </c>
      <c r="AH255" s="29">
        <f t="shared" si="284"/>
        <v>0</v>
      </c>
      <c r="AK255" s="7"/>
      <c r="AO255" s="31">
        <f t="shared" si="285"/>
        <v>0</v>
      </c>
      <c r="AP255" s="29">
        <f t="shared" si="286"/>
        <v>0</v>
      </c>
      <c r="AS255" s="7"/>
      <c r="AT255" s="1">
        <f t="shared" ref="AT255:AV255" si="292">AVERAGE(F255,N255,AD255,AL255)</f>
        <v>24</v>
      </c>
      <c r="AU255" s="1">
        <f t="shared" si="292"/>
        <v>2</v>
      </c>
      <c r="AV255" s="1">
        <f t="shared" si="292"/>
        <v>12</v>
      </c>
      <c r="AW255" s="31">
        <f t="shared" si="288"/>
        <v>6.6666666666666671E-3</v>
      </c>
      <c r="AX255" s="29">
        <f t="shared" si="289"/>
        <v>2.7777777777777778E-4</v>
      </c>
    </row>
    <row r="256" spans="1:54" ht="14" x14ac:dyDescent="0.15">
      <c r="B256" s="7" t="s">
        <v>97</v>
      </c>
      <c r="C256" s="7"/>
      <c r="D256" s="7" t="s">
        <v>133</v>
      </c>
      <c r="F256" s="1">
        <v>86</v>
      </c>
      <c r="G256" s="1">
        <v>2</v>
      </c>
      <c r="H256" s="1">
        <v>50</v>
      </c>
      <c r="I256" s="31">
        <f t="shared" si="277"/>
        <v>2.388888888888889E-2</v>
      </c>
      <c r="J256" s="29">
        <f t="shared" si="278"/>
        <v>9.9537037037037042E-4</v>
      </c>
      <c r="K256" s="8" t="s">
        <v>163</v>
      </c>
      <c r="L256" s="8"/>
      <c r="M256" s="7"/>
      <c r="Q256" s="31">
        <f t="shared" si="279"/>
        <v>0</v>
      </c>
      <c r="R256" s="29">
        <f t="shared" si="280"/>
        <v>0</v>
      </c>
      <c r="U256" s="7"/>
      <c r="Y256" s="31">
        <f t="shared" si="281"/>
        <v>0</v>
      </c>
      <c r="Z256" s="29">
        <f t="shared" si="282"/>
        <v>0</v>
      </c>
      <c r="AC256" s="7"/>
      <c r="AG256" s="31">
        <f t="shared" si="283"/>
        <v>0</v>
      </c>
      <c r="AH256" s="29">
        <f t="shared" si="284"/>
        <v>0</v>
      </c>
      <c r="AK256" s="7"/>
      <c r="AO256" s="31">
        <f t="shared" si="285"/>
        <v>0</v>
      </c>
      <c r="AP256" s="29">
        <f t="shared" si="286"/>
        <v>0</v>
      </c>
      <c r="AS256" s="7"/>
      <c r="AT256" s="1">
        <f t="shared" ref="AT256:AV256" si="293">AVERAGE(F256,N256,AD256,AL256)</f>
        <v>86</v>
      </c>
      <c r="AU256" s="1">
        <f t="shared" si="293"/>
        <v>2</v>
      </c>
      <c r="AV256" s="1">
        <f t="shared" si="293"/>
        <v>50</v>
      </c>
      <c r="AW256" s="31">
        <f t="shared" si="288"/>
        <v>2.388888888888889E-2</v>
      </c>
      <c r="AX256" s="29">
        <f t="shared" si="289"/>
        <v>9.9537037037037042E-4</v>
      </c>
    </row>
    <row r="257" spans="1:54" ht="14" x14ac:dyDescent="0.15">
      <c r="B257" s="7" t="s">
        <v>136</v>
      </c>
      <c r="C257" s="7"/>
      <c r="D257" s="7" t="s">
        <v>129</v>
      </c>
      <c r="F257" s="1">
        <v>756</v>
      </c>
      <c r="G257" s="1">
        <v>1</v>
      </c>
      <c r="H257" s="1">
        <v>162</v>
      </c>
      <c r="I257" s="31">
        <f t="shared" si="277"/>
        <v>0.21</v>
      </c>
      <c r="J257" s="29">
        <f t="shared" si="278"/>
        <v>8.7500000000000008E-3</v>
      </c>
      <c r="K257" s="8" t="s">
        <v>164</v>
      </c>
      <c r="L257" s="8"/>
      <c r="M257" s="7"/>
      <c r="Q257" s="31">
        <f t="shared" si="279"/>
        <v>0</v>
      </c>
      <c r="R257" s="29">
        <f t="shared" si="280"/>
        <v>0</v>
      </c>
      <c r="U257" s="7"/>
      <c r="Y257" s="31">
        <f t="shared" si="281"/>
        <v>0</v>
      </c>
      <c r="Z257" s="29">
        <f t="shared" si="282"/>
        <v>0</v>
      </c>
      <c r="AC257" s="7"/>
      <c r="AG257" s="31">
        <f t="shared" si="283"/>
        <v>0</v>
      </c>
      <c r="AH257" s="29">
        <f t="shared" si="284"/>
        <v>0</v>
      </c>
      <c r="AK257" s="7"/>
      <c r="AO257" s="31">
        <f t="shared" si="285"/>
        <v>0</v>
      </c>
      <c r="AP257" s="29">
        <f t="shared" si="286"/>
        <v>0</v>
      </c>
      <c r="AS257" s="7"/>
      <c r="AT257" s="1">
        <f t="shared" ref="AT257:AV257" si="294">AVERAGE(F257,N257,AD257,AL257)</f>
        <v>756</v>
      </c>
      <c r="AU257" s="1">
        <f t="shared" si="294"/>
        <v>1</v>
      </c>
      <c r="AV257" s="1">
        <f t="shared" si="294"/>
        <v>162</v>
      </c>
      <c r="AW257" s="31">
        <f t="shared" si="288"/>
        <v>0.21</v>
      </c>
      <c r="AX257" s="29">
        <f t="shared" si="289"/>
        <v>8.7500000000000008E-3</v>
      </c>
    </row>
    <row r="258" spans="1:54" ht="13" x14ac:dyDescent="0.15">
      <c r="B258" s="7" t="s">
        <v>102</v>
      </c>
      <c r="D258" s="7" t="s">
        <v>133</v>
      </c>
      <c r="F258" s="1">
        <v>97</v>
      </c>
      <c r="G258" s="1">
        <v>27</v>
      </c>
      <c r="H258" s="1">
        <v>4186</v>
      </c>
      <c r="I258" s="31">
        <f t="shared" si="277"/>
        <v>2.6944444444444444E-2</v>
      </c>
      <c r="J258" s="29">
        <f t="shared" si="278"/>
        <v>1.1226851851851851E-3</v>
      </c>
      <c r="K258" s="8"/>
      <c r="L258" s="8"/>
      <c r="M258" s="7"/>
      <c r="Q258" s="31">
        <f t="shared" si="279"/>
        <v>0</v>
      </c>
      <c r="R258" s="29">
        <f t="shared" si="280"/>
        <v>0</v>
      </c>
      <c r="U258" s="7"/>
      <c r="Y258" s="31">
        <f t="shared" si="281"/>
        <v>0</v>
      </c>
      <c r="Z258" s="29">
        <f t="shared" si="282"/>
        <v>0</v>
      </c>
      <c r="AC258" s="7"/>
      <c r="AG258" s="31">
        <f t="shared" si="283"/>
        <v>0</v>
      </c>
      <c r="AH258" s="29">
        <f t="shared" si="284"/>
        <v>0</v>
      </c>
      <c r="AK258" s="7"/>
      <c r="AO258" s="31">
        <f t="shared" si="285"/>
        <v>0</v>
      </c>
      <c r="AP258" s="29">
        <f t="shared" si="286"/>
        <v>0</v>
      </c>
      <c r="AS258" s="7"/>
      <c r="AT258" s="1">
        <f t="shared" ref="AT258:AV258" si="295">AVERAGE(F258,N258,AD258,AL258)</f>
        <v>97</v>
      </c>
      <c r="AU258" s="1">
        <f t="shared" si="295"/>
        <v>27</v>
      </c>
      <c r="AV258" s="1">
        <f t="shared" si="295"/>
        <v>4186</v>
      </c>
      <c r="AW258" s="31">
        <f t="shared" si="288"/>
        <v>2.6944444444444444E-2</v>
      </c>
      <c r="AX258" s="29">
        <f t="shared" si="289"/>
        <v>1.1226851851851851E-3</v>
      </c>
    </row>
    <row r="259" spans="1:54" ht="13" x14ac:dyDescent="0.15">
      <c r="B259" s="7" t="s">
        <v>105</v>
      </c>
      <c r="C259" s="7"/>
      <c r="D259" s="7" t="s">
        <v>133</v>
      </c>
      <c r="F259" s="1">
        <v>66</v>
      </c>
      <c r="G259" s="1">
        <v>2</v>
      </c>
      <c r="H259" s="1">
        <v>19</v>
      </c>
      <c r="I259" s="31">
        <f t="shared" si="277"/>
        <v>1.8333333333333333E-2</v>
      </c>
      <c r="J259" s="29">
        <f t="shared" si="278"/>
        <v>7.6388888888888893E-4</v>
      </c>
      <c r="K259" s="8"/>
      <c r="L259" s="8"/>
      <c r="M259" s="7"/>
      <c r="Q259" s="31">
        <f t="shared" si="279"/>
        <v>0</v>
      </c>
      <c r="R259" s="29">
        <f t="shared" si="280"/>
        <v>0</v>
      </c>
      <c r="U259" s="7"/>
      <c r="Y259" s="31">
        <f t="shared" si="281"/>
        <v>0</v>
      </c>
      <c r="Z259" s="29">
        <f t="shared" si="282"/>
        <v>0</v>
      </c>
      <c r="AC259" s="7"/>
      <c r="AG259" s="31">
        <f t="shared" si="283"/>
        <v>0</v>
      </c>
      <c r="AH259" s="29">
        <f t="shared" si="284"/>
        <v>0</v>
      </c>
      <c r="AK259" s="7"/>
      <c r="AO259" s="31">
        <f t="shared" si="285"/>
        <v>0</v>
      </c>
      <c r="AP259" s="29">
        <f t="shared" si="286"/>
        <v>0</v>
      </c>
      <c r="AS259" s="7"/>
      <c r="AT259" s="1">
        <f t="shared" ref="AT259:AV259" si="296">AVERAGE(F259,N259,AD259,AL259)</f>
        <v>66</v>
      </c>
      <c r="AU259" s="1">
        <f t="shared" si="296"/>
        <v>2</v>
      </c>
      <c r="AV259" s="1">
        <f t="shared" si="296"/>
        <v>19</v>
      </c>
      <c r="AW259" s="31">
        <f t="shared" si="288"/>
        <v>1.8333333333333333E-2</v>
      </c>
      <c r="AX259" s="29">
        <f t="shared" si="289"/>
        <v>7.6388888888888893E-4</v>
      </c>
    </row>
    <row r="260" spans="1:54" ht="13" x14ac:dyDescent="0.15">
      <c r="B260" s="7" t="s">
        <v>138</v>
      </c>
      <c r="D260" s="7" t="s">
        <v>133</v>
      </c>
      <c r="F260" s="1">
        <v>10800</v>
      </c>
      <c r="G260" s="1">
        <v>5907</v>
      </c>
      <c r="H260" s="1">
        <v>10844</v>
      </c>
      <c r="I260" s="31">
        <f t="shared" si="277"/>
        <v>3</v>
      </c>
      <c r="J260" s="29">
        <f t="shared" si="278"/>
        <v>0.125</v>
      </c>
      <c r="K260" s="8"/>
      <c r="L260" s="8"/>
      <c r="M260" s="7"/>
      <c r="Q260" s="31">
        <f t="shared" si="279"/>
        <v>0</v>
      </c>
      <c r="R260" s="29">
        <f t="shared" si="280"/>
        <v>0</v>
      </c>
      <c r="U260" s="7"/>
      <c r="Y260" s="31">
        <f t="shared" si="281"/>
        <v>0</v>
      </c>
      <c r="Z260" s="29">
        <f t="shared" si="282"/>
        <v>0</v>
      </c>
      <c r="AC260" s="7"/>
      <c r="AG260" s="31">
        <f t="shared" si="283"/>
        <v>0</v>
      </c>
      <c r="AH260" s="29">
        <f t="shared" si="284"/>
        <v>0</v>
      </c>
      <c r="AK260" s="7"/>
      <c r="AO260" s="31">
        <f t="shared" si="285"/>
        <v>0</v>
      </c>
      <c r="AP260" s="29">
        <f t="shared" si="286"/>
        <v>0</v>
      </c>
      <c r="AS260" s="7"/>
      <c r="AT260" s="1">
        <f t="shared" ref="AT260:AV260" si="297">AVERAGE(F260,N260,AD260,AL260)</f>
        <v>10800</v>
      </c>
      <c r="AU260" s="1">
        <f t="shared" si="297"/>
        <v>5907</v>
      </c>
      <c r="AV260" s="1">
        <f t="shared" si="297"/>
        <v>10844</v>
      </c>
      <c r="AW260" s="31">
        <f t="shared" si="288"/>
        <v>3</v>
      </c>
      <c r="AX260" s="29">
        <f t="shared" si="289"/>
        <v>0.125</v>
      </c>
    </row>
    <row r="261" spans="1:54" ht="13" x14ac:dyDescent="0.15">
      <c r="B261" s="7" t="s">
        <v>107</v>
      </c>
      <c r="D261" s="7" t="s">
        <v>133</v>
      </c>
      <c r="F261" s="1">
        <v>75</v>
      </c>
      <c r="G261" s="1">
        <v>2</v>
      </c>
      <c r="H261" s="1">
        <v>233</v>
      </c>
      <c r="I261" s="31">
        <f t="shared" si="277"/>
        <v>2.0833333333333332E-2</v>
      </c>
      <c r="J261" s="29">
        <f t="shared" si="278"/>
        <v>8.6805555555555551E-4</v>
      </c>
      <c r="K261" s="8"/>
      <c r="L261" s="8"/>
      <c r="M261" s="7"/>
      <c r="Q261" s="31">
        <f t="shared" si="279"/>
        <v>0</v>
      </c>
      <c r="R261" s="29">
        <f t="shared" si="280"/>
        <v>0</v>
      </c>
      <c r="U261" s="7"/>
      <c r="Y261" s="31">
        <f t="shared" si="281"/>
        <v>0</v>
      </c>
      <c r="Z261" s="29">
        <f t="shared" si="282"/>
        <v>0</v>
      </c>
      <c r="AC261" s="7"/>
      <c r="AG261" s="31">
        <f t="shared" si="283"/>
        <v>0</v>
      </c>
      <c r="AH261" s="29">
        <f t="shared" si="284"/>
        <v>0</v>
      </c>
      <c r="AK261" s="7"/>
      <c r="AO261" s="31">
        <f t="shared" si="285"/>
        <v>0</v>
      </c>
      <c r="AP261" s="29">
        <f t="shared" si="286"/>
        <v>0</v>
      </c>
      <c r="AS261" s="7"/>
      <c r="AT261" s="1">
        <f t="shared" ref="AT261:AV261" si="298">AVERAGE(F261,N261,AD261,AL261)</f>
        <v>75</v>
      </c>
      <c r="AU261" s="1">
        <f t="shared" si="298"/>
        <v>2</v>
      </c>
      <c r="AV261" s="1">
        <f t="shared" si="298"/>
        <v>233</v>
      </c>
      <c r="AW261" s="31">
        <f t="shared" si="288"/>
        <v>2.0833333333333332E-2</v>
      </c>
      <c r="AX261" s="29">
        <f t="shared" si="289"/>
        <v>8.6805555555555551E-4</v>
      </c>
    </row>
    <row r="262" spans="1:54" ht="13" x14ac:dyDescent="0.15">
      <c r="B262" s="7" t="s">
        <v>140</v>
      </c>
      <c r="C262" s="7"/>
      <c r="D262" s="7" t="s">
        <v>129</v>
      </c>
      <c r="F262" s="1">
        <v>494</v>
      </c>
      <c r="G262" s="1">
        <v>2</v>
      </c>
      <c r="H262" s="1">
        <v>16</v>
      </c>
      <c r="I262" s="31">
        <f t="shared" si="277"/>
        <v>0.13722222222222222</v>
      </c>
      <c r="J262" s="29">
        <f t="shared" si="278"/>
        <v>5.7175925925925927E-3</v>
      </c>
      <c r="K262" s="8"/>
      <c r="L262" s="8"/>
      <c r="M262" s="7"/>
      <c r="Q262" s="31">
        <f t="shared" si="279"/>
        <v>0</v>
      </c>
      <c r="R262" s="29">
        <f t="shared" si="280"/>
        <v>0</v>
      </c>
      <c r="U262" s="7"/>
      <c r="Y262" s="31">
        <f t="shared" si="281"/>
        <v>0</v>
      </c>
      <c r="Z262" s="29">
        <f t="shared" si="282"/>
        <v>0</v>
      </c>
      <c r="AC262" s="7"/>
      <c r="AG262" s="31">
        <f t="shared" si="283"/>
        <v>0</v>
      </c>
      <c r="AH262" s="29">
        <f t="shared" si="284"/>
        <v>0</v>
      </c>
      <c r="AK262" s="7"/>
      <c r="AO262" s="31">
        <f t="shared" si="285"/>
        <v>0</v>
      </c>
      <c r="AP262" s="29">
        <f t="shared" si="286"/>
        <v>0</v>
      </c>
      <c r="AS262" s="7"/>
      <c r="AT262" s="1">
        <f t="shared" ref="AT262:AV262" si="299">AVERAGE(F262,N262,AD262,AL262)</f>
        <v>494</v>
      </c>
      <c r="AU262" s="1">
        <f t="shared" si="299"/>
        <v>2</v>
      </c>
      <c r="AV262" s="1">
        <f t="shared" si="299"/>
        <v>16</v>
      </c>
      <c r="AW262" s="31">
        <f t="shared" si="288"/>
        <v>0.13722222222222222</v>
      </c>
      <c r="AX262" s="29">
        <f t="shared" si="289"/>
        <v>5.7175925925925927E-3</v>
      </c>
    </row>
    <row r="263" spans="1:54" ht="13" x14ac:dyDescent="0.15">
      <c r="B263" s="7" t="s">
        <v>141</v>
      </c>
      <c r="C263" s="7"/>
      <c r="D263" s="7" t="s">
        <v>129</v>
      </c>
      <c r="F263" s="1">
        <v>10800</v>
      </c>
      <c r="G263" s="1">
        <v>3473</v>
      </c>
      <c r="H263" s="1">
        <v>1051</v>
      </c>
      <c r="I263" s="31">
        <f t="shared" si="277"/>
        <v>3</v>
      </c>
      <c r="J263" s="29">
        <f t="shared" si="278"/>
        <v>0.125</v>
      </c>
      <c r="K263" s="8"/>
      <c r="L263" s="8"/>
      <c r="M263" s="7"/>
      <c r="Q263" s="31">
        <f t="shared" si="279"/>
        <v>0</v>
      </c>
      <c r="R263" s="29">
        <f t="shared" si="280"/>
        <v>0</v>
      </c>
      <c r="U263" s="7"/>
      <c r="Y263" s="31">
        <f t="shared" si="281"/>
        <v>0</v>
      </c>
      <c r="Z263" s="29">
        <f t="shared" si="282"/>
        <v>0</v>
      </c>
      <c r="AC263" s="7"/>
      <c r="AG263" s="31">
        <f t="shared" si="283"/>
        <v>0</v>
      </c>
      <c r="AH263" s="29">
        <f t="shared" si="284"/>
        <v>0</v>
      </c>
      <c r="AK263" s="7"/>
      <c r="AO263" s="31">
        <f t="shared" si="285"/>
        <v>0</v>
      </c>
      <c r="AP263" s="29">
        <f t="shared" si="286"/>
        <v>0</v>
      </c>
      <c r="AS263" s="7"/>
      <c r="AT263" s="1">
        <f t="shared" ref="AT263:AV263" si="300">AVERAGE(F263,N263,AD263,AL263)</f>
        <v>10800</v>
      </c>
      <c r="AU263" s="1">
        <f t="shared" si="300"/>
        <v>3473</v>
      </c>
      <c r="AV263" s="1">
        <f t="shared" si="300"/>
        <v>1051</v>
      </c>
      <c r="AW263" s="31">
        <f t="shared" si="288"/>
        <v>3</v>
      </c>
      <c r="AX263" s="29">
        <f t="shared" si="289"/>
        <v>0.125</v>
      </c>
    </row>
    <row r="264" spans="1:54" ht="14" x14ac:dyDescent="0.15">
      <c r="B264" s="7" t="s">
        <v>142</v>
      </c>
      <c r="C264" s="7"/>
      <c r="D264" s="7" t="s">
        <v>133</v>
      </c>
      <c r="E264" s="1" t="s">
        <v>142</v>
      </c>
      <c r="F264" s="1">
        <v>412</v>
      </c>
      <c r="G264" s="1">
        <v>5</v>
      </c>
      <c r="H264" s="1">
        <v>294</v>
      </c>
      <c r="I264" s="31">
        <f t="shared" si="277"/>
        <v>0.11444444444444445</v>
      </c>
      <c r="J264" s="29">
        <f t="shared" si="278"/>
        <v>4.7685185185185183E-3</v>
      </c>
      <c r="K264" s="8" t="s">
        <v>165</v>
      </c>
      <c r="L264" s="8"/>
      <c r="M264" s="7"/>
      <c r="Q264" s="31">
        <f t="shared" si="279"/>
        <v>0</v>
      </c>
      <c r="R264" s="29">
        <f t="shared" si="280"/>
        <v>0</v>
      </c>
      <c r="U264" s="7"/>
      <c r="Y264" s="31">
        <f t="shared" si="281"/>
        <v>0</v>
      </c>
      <c r="Z264" s="29">
        <f t="shared" si="282"/>
        <v>0</v>
      </c>
      <c r="AC264" s="7"/>
      <c r="AG264" s="31">
        <f t="shared" si="283"/>
        <v>0</v>
      </c>
      <c r="AH264" s="29">
        <f t="shared" si="284"/>
        <v>0</v>
      </c>
      <c r="AK264" s="7"/>
      <c r="AO264" s="31">
        <f t="shared" si="285"/>
        <v>0</v>
      </c>
      <c r="AP264" s="29">
        <f t="shared" si="286"/>
        <v>0</v>
      </c>
      <c r="AS264" s="7"/>
      <c r="AT264" s="1">
        <f t="shared" ref="AT264:AV264" si="301">AVERAGE(F264,N264,AD264,AL264)</f>
        <v>412</v>
      </c>
      <c r="AU264" s="1">
        <f t="shared" si="301"/>
        <v>5</v>
      </c>
      <c r="AV264" s="1">
        <f t="shared" si="301"/>
        <v>294</v>
      </c>
      <c r="AW264" s="31">
        <f t="shared" si="288"/>
        <v>0.11444444444444445</v>
      </c>
      <c r="AX264" s="29">
        <f t="shared" si="289"/>
        <v>4.7685185185185183E-3</v>
      </c>
    </row>
    <row r="265" spans="1:54" ht="13" x14ac:dyDescent="0.15">
      <c r="B265" s="7" t="s">
        <v>0</v>
      </c>
      <c r="C265" s="7"/>
      <c r="F265" s="1">
        <f t="shared" ref="F265:H265" si="302">AVERAGE(F252:F264)</f>
        <v>3511.0769230769229</v>
      </c>
      <c r="G265" s="1">
        <f t="shared" si="302"/>
        <v>4047.3076923076924</v>
      </c>
      <c r="H265" s="1">
        <f t="shared" si="302"/>
        <v>2625.4615384615386</v>
      </c>
      <c r="I265" s="31">
        <f t="shared" si="277"/>
        <v>0.97529914529914519</v>
      </c>
      <c r="J265" s="29">
        <f t="shared" si="278"/>
        <v>4.0637464387464385E-2</v>
      </c>
      <c r="K265" s="8"/>
      <c r="L265" s="8"/>
      <c r="N265" s="1" t="e">
        <f t="shared" ref="N265:P265" si="303">AVERAGE(N252:N264)</f>
        <v>#DIV/0!</v>
      </c>
      <c r="O265" s="1" t="e">
        <f t="shared" si="303"/>
        <v>#DIV/0!</v>
      </c>
      <c r="P265" s="1" t="e">
        <f t="shared" si="303"/>
        <v>#DIV/0!</v>
      </c>
      <c r="Q265" s="31" t="e">
        <f t="shared" si="279"/>
        <v>#DIV/0!</v>
      </c>
      <c r="R265" s="29" t="e">
        <f t="shared" si="280"/>
        <v>#DIV/0!</v>
      </c>
      <c r="V265" s="1" t="e">
        <f t="shared" ref="V265:X265" si="304">AVERAGE(V252:V264)</f>
        <v>#DIV/0!</v>
      </c>
      <c r="W265" s="1" t="e">
        <f t="shared" si="304"/>
        <v>#DIV/0!</v>
      </c>
      <c r="X265" s="1" t="e">
        <f t="shared" si="304"/>
        <v>#DIV/0!</v>
      </c>
      <c r="Y265" s="31" t="e">
        <f t="shared" si="281"/>
        <v>#DIV/0!</v>
      </c>
      <c r="Z265" s="29" t="e">
        <f t="shared" si="282"/>
        <v>#DIV/0!</v>
      </c>
      <c r="AD265" s="1" t="e">
        <f t="shared" ref="AD265:AF265" si="305">AVERAGE(AD252:AD264)</f>
        <v>#DIV/0!</v>
      </c>
      <c r="AE265" s="1" t="e">
        <f t="shared" si="305"/>
        <v>#DIV/0!</v>
      </c>
      <c r="AF265" s="1" t="e">
        <f t="shared" si="305"/>
        <v>#DIV/0!</v>
      </c>
      <c r="AG265" s="31" t="e">
        <f t="shared" si="283"/>
        <v>#DIV/0!</v>
      </c>
      <c r="AH265" s="29" t="e">
        <f t="shared" si="284"/>
        <v>#DIV/0!</v>
      </c>
      <c r="AL265" s="1" t="e">
        <f t="shared" ref="AL265:AN265" si="306">AVERAGE(AL252:AL264)</f>
        <v>#DIV/0!</v>
      </c>
      <c r="AM265" s="1" t="e">
        <f t="shared" si="306"/>
        <v>#DIV/0!</v>
      </c>
      <c r="AN265" s="1" t="e">
        <f t="shared" si="306"/>
        <v>#DIV/0!</v>
      </c>
      <c r="AO265" s="31" t="e">
        <f t="shared" si="285"/>
        <v>#DIV/0!</v>
      </c>
      <c r="AP265" s="29" t="e">
        <f t="shared" si="286"/>
        <v>#DIV/0!</v>
      </c>
      <c r="AT265" s="1">
        <f t="shared" ref="AT265:AV265" si="307">AVERAGE(AT252:AT264)</f>
        <v>3511.0769230769229</v>
      </c>
      <c r="AU265" s="1">
        <f t="shared" si="307"/>
        <v>4047.3076923076924</v>
      </c>
      <c r="AV265" s="1">
        <f t="shared" si="307"/>
        <v>2625.4615384615386</v>
      </c>
      <c r="AW265" s="31">
        <f t="shared" si="288"/>
        <v>0.97529914529914519</v>
      </c>
      <c r="AX265" s="29">
        <f t="shared" si="289"/>
        <v>4.0637464387464385E-2</v>
      </c>
    </row>
    <row r="266" spans="1:54" ht="13" x14ac:dyDescent="0.15">
      <c r="B266" s="7" t="s">
        <v>46</v>
      </c>
      <c r="C266" s="7"/>
      <c r="F266" s="1">
        <f t="shared" ref="F266:H266" si="308">SUM(F252:F264)</f>
        <v>45644</v>
      </c>
      <c r="G266" s="1">
        <f t="shared" si="308"/>
        <v>52615</v>
      </c>
      <c r="H266" s="1">
        <f t="shared" si="308"/>
        <v>34131</v>
      </c>
      <c r="I266" s="36">
        <f t="shared" ref="I266:J266" si="309">AVERAGE(I252:I265)</f>
        <v>0.97529914529914541</v>
      </c>
      <c r="J266" s="29">
        <f t="shared" si="309"/>
        <v>4.0637464387464392E-2</v>
      </c>
      <c r="K266" s="8"/>
      <c r="L266" s="8"/>
      <c r="N266" s="1">
        <f t="shared" ref="N266:P266" si="310">SUM(N252:N264)</f>
        <v>0</v>
      </c>
      <c r="O266" s="1">
        <f t="shared" si="310"/>
        <v>0</v>
      </c>
      <c r="P266" s="1">
        <f t="shared" si="310"/>
        <v>0</v>
      </c>
      <c r="Q266" s="36" t="e">
        <f t="shared" ref="Q266:R266" si="311">AVERAGE(Q252:Q265)</f>
        <v>#DIV/0!</v>
      </c>
      <c r="R266" s="12" t="e">
        <f t="shared" si="311"/>
        <v>#DIV/0!</v>
      </c>
      <c r="V266" s="1">
        <f t="shared" ref="V266:X266" si="312">SUM(V252:V264)</f>
        <v>0</v>
      </c>
      <c r="W266" s="1">
        <f t="shared" si="312"/>
        <v>0</v>
      </c>
      <c r="X266" s="1">
        <f t="shared" si="312"/>
        <v>0</v>
      </c>
      <c r="Y266" s="36" t="e">
        <f t="shared" ref="Y266:Z266" si="313">AVERAGE(Y252:Y265)</f>
        <v>#DIV/0!</v>
      </c>
      <c r="Z266" s="12" t="e">
        <f t="shared" si="313"/>
        <v>#DIV/0!</v>
      </c>
      <c r="AD266" s="1">
        <f t="shared" ref="AD266:AF266" si="314">SUM(AD252:AD264)</f>
        <v>0</v>
      </c>
      <c r="AE266" s="1">
        <f t="shared" si="314"/>
        <v>0</v>
      </c>
      <c r="AF266" s="1">
        <f t="shared" si="314"/>
        <v>0</v>
      </c>
      <c r="AG266" s="36" t="e">
        <f t="shared" ref="AG266:AH266" si="315">AVERAGE(AG252:AG265)</f>
        <v>#DIV/0!</v>
      </c>
      <c r="AH266" s="12" t="e">
        <f t="shared" si="315"/>
        <v>#DIV/0!</v>
      </c>
      <c r="AL266" s="1">
        <f t="shared" ref="AL266:AN266" si="316">SUM(AL252:AL264)</f>
        <v>0</v>
      </c>
      <c r="AM266" s="1">
        <f t="shared" si="316"/>
        <v>0</v>
      </c>
      <c r="AN266" s="1">
        <f t="shared" si="316"/>
        <v>0</v>
      </c>
      <c r="AO266" s="36" t="e">
        <f t="shared" ref="AO266:AP266" si="317">AVERAGE(AO252:AO265)</f>
        <v>#DIV/0!</v>
      </c>
      <c r="AP266" s="12" t="e">
        <f t="shared" si="317"/>
        <v>#DIV/0!</v>
      </c>
      <c r="AT266" s="1">
        <f t="shared" ref="AT266:AV266" si="318">SUM(AT252:AT264)</f>
        <v>45644</v>
      </c>
      <c r="AU266" s="1">
        <f t="shared" si="318"/>
        <v>52615</v>
      </c>
      <c r="AV266" s="1">
        <f t="shared" si="318"/>
        <v>34131</v>
      </c>
      <c r="AW266" s="36">
        <f t="shared" ref="AW266:AX266" si="319">AVERAGE(AW252:AW265)</f>
        <v>0.97529914529914541</v>
      </c>
      <c r="AX266" s="29">
        <f t="shared" si="319"/>
        <v>4.0637464387464392E-2</v>
      </c>
    </row>
    <row r="267" spans="1:54" ht="13" x14ac:dyDescent="0.15">
      <c r="K267" s="8"/>
      <c r="L267" s="8"/>
    </row>
    <row r="268" spans="1:54" ht="13" x14ac:dyDescent="0.15">
      <c r="K268" s="8"/>
      <c r="L268" s="8"/>
    </row>
    <row r="269" spans="1:54" ht="112" x14ac:dyDescent="0.15">
      <c r="E269" s="1" t="s">
        <v>207</v>
      </c>
      <c r="F269" s="5" t="s">
        <v>208</v>
      </c>
      <c r="G269" s="14" t="s">
        <v>154</v>
      </c>
      <c r="H269" s="5" t="s">
        <v>210</v>
      </c>
      <c r="I269" s="14" t="s">
        <v>212</v>
      </c>
      <c r="J269" s="5">
        <v>20240720225007</v>
      </c>
      <c r="K269" s="20"/>
      <c r="L269" s="8"/>
      <c r="AT269" s="5" t="s">
        <v>208</v>
      </c>
      <c r="AU269" s="5" t="s">
        <v>53</v>
      </c>
      <c r="AV269" s="5"/>
      <c r="AW269" s="5" t="s">
        <v>213</v>
      </c>
      <c r="AX269" s="5"/>
      <c r="AY269" s="5"/>
      <c r="AZ269" s="20"/>
      <c r="BA269" s="20"/>
    </row>
    <row r="270" spans="1:54" ht="14" x14ac:dyDescent="0.15">
      <c r="F270" s="5" t="s">
        <v>92</v>
      </c>
      <c r="G270" s="5" t="s">
        <v>21</v>
      </c>
      <c r="H270" s="5" t="s">
        <v>94</v>
      </c>
      <c r="I270" s="13" t="s">
        <v>126</v>
      </c>
      <c r="J270" s="13" t="s">
        <v>127</v>
      </c>
      <c r="K270" s="20" t="s">
        <v>95</v>
      </c>
      <c r="L270" s="8" t="s">
        <v>214</v>
      </c>
      <c r="AT270" s="5" t="s">
        <v>92</v>
      </c>
      <c r="AU270" s="5" t="s">
        <v>21</v>
      </c>
      <c r="AV270" s="5" t="s">
        <v>94</v>
      </c>
      <c r="AW270" s="13" t="s">
        <v>126</v>
      </c>
      <c r="AX270" s="13" t="s">
        <v>127</v>
      </c>
      <c r="AY270" s="5" t="s">
        <v>95</v>
      </c>
      <c r="AZ270" s="5"/>
      <c r="BA270" s="5"/>
    </row>
    <row r="271" spans="1:54" ht="13" x14ac:dyDescent="0.15">
      <c r="B271" s="7" t="s">
        <v>128</v>
      </c>
      <c r="C271" s="7"/>
      <c r="D271" s="7" t="s">
        <v>129</v>
      </c>
      <c r="F271" s="1">
        <v>10800</v>
      </c>
      <c r="I271" s="31">
        <f t="shared" ref="I271:I284" si="320">F271/3600</f>
        <v>3</v>
      </c>
      <c r="J271" s="29">
        <f t="shared" ref="J271:J284" si="321">F271/86400</f>
        <v>0.125</v>
      </c>
      <c r="K271" s="8"/>
      <c r="L271" s="8"/>
      <c r="AT271" s="1">
        <f t="shared" ref="AT271:AV271" si="322">AVERAGE(F271,N271,AD271,AL271)</f>
        <v>10800</v>
      </c>
      <c r="AU271" s="1" t="e">
        <f t="shared" si="322"/>
        <v>#DIV/0!</v>
      </c>
      <c r="AV271" s="1" t="e">
        <f t="shared" si="322"/>
        <v>#DIV/0!</v>
      </c>
      <c r="AW271" s="31">
        <f t="shared" ref="AW271:AW283" si="323">AT271/3600</f>
        <v>3</v>
      </c>
      <c r="AX271" s="29">
        <f t="shared" ref="AX271:AX283" si="324">AT271/86400</f>
        <v>0.125</v>
      </c>
      <c r="AZ271" s="4"/>
      <c r="BA271" s="4"/>
    </row>
    <row r="272" spans="1:54" ht="42" x14ac:dyDescent="0.15">
      <c r="A272" s="15"/>
      <c r="B272" s="38" t="s">
        <v>131</v>
      </c>
      <c r="C272" s="38"/>
      <c r="D272" s="38" t="s">
        <v>129</v>
      </c>
      <c r="E272" s="15"/>
      <c r="F272" s="15">
        <v>74</v>
      </c>
      <c r="G272" s="15">
        <v>1</v>
      </c>
      <c r="H272" s="15">
        <v>3</v>
      </c>
      <c r="I272" s="24">
        <f t="shared" si="320"/>
        <v>2.0555555555555556E-2</v>
      </c>
      <c r="J272" s="25">
        <f t="shared" si="321"/>
        <v>8.564814814814815E-4</v>
      </c>
      <c r="K272" s="21"/>
      <c r="L272" s="21" t="s">
        <v>215</v>
      </c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>
        <f t="shared" ref="AT272:AV272" si="325">AVERAGE(F272,N272,AD272,AL272)</f>
        <v>74</v>
      </c>
      <c r="AU272" s="15">
        <f t="shared" si="325"/>
        <v>1</v>
      </c>
      <c r="AV272" s="15">
        <f t="shared" si="325"/>
        <v>3</v>
      </c>
      <c r="AW272" s="24">
        <f t="shared" si="323"/>
        <v>2.0555555555555556E-2</v>
      </c>
      <c r="AX272" s="25">
        <f t="shared" si="324"/>
        <v>8.564814814814815E-4</v>
      </c>
      <c r="AY272" s="15"/>
      <c r="AZ272" s="39"/>
      <c r="BA272" s="39"/>
      <c r="BB272" s="15"/>
    </row>
    <row r="273" spans="2:53" ht="28" x14ac:dyDescent="0.15">
      <c r="B273" s="7" t="s">
        <v>132</v>
      </c>
      <c r="C273" s="7"/>
      <c r="D273" s="7" t="s">
        <v>133</v>
      </c>
      <c r="F273" s="1">
        <v>2366</v>
      </c>
      <c r="G273" s="1">
        <v>52</v>
      </c>
      <c r="H273" s="1">
        <v>2947</v>
      </c>
      <c r="I273" s="31">
        <f t="shared" si="320"/>
        <v>0.65722222222222226</v>
      </c>
      <c r="J273" s="29">
        <f t="shared" si="321"/>
        <v>2.7384259259259261E-2</v>
      </c>
      <c r="K273" s="8"/>
      <c r="L273" s="8" t="s">
        <v>216</v>
      </c>
      <c r="AT273" s="1">
        <f t="shared" ref="AT273:AV273" si="326">AVERAGE(F273,N273,AD273,AL273)</f>
        <v>2366</v>
      </c>
      <c r="AU273" s="1">
        <f t="shared" si="326"/>
        <v>52</v>
      </c>
      <c r="AV273" s="1">
        <f t="shared" si="326"/>
        <v>2947</v>
      </c>
      <c r="AW273" s="31">
        <f t="shared" si="323"/>
        <v>0.65722222222222226</v>
      </c>
      <c r="AX273" s="29">
        <f t="shared" si="324"/>
        <v>2.7384259259259261E-2</v>
      </c>
      <c r="AZ273" s="4"/>
      <c r="BA273" s="4"/>
    </row>
    <row r="274" spans="2:53" ht="42" x14ac:dyDescent="0.15">
      <c r="B274" s="7" t="s">
        <v>135</v>
      </c>
      <c r="C274" s="7"/>
      <c r="D274" s="7" t="s">
        <v>133</v>
      </c>
      <c r="F274" s="1">
        <v>21</v>
      </c>
      <c r="G274" s="1">
        <v>2</v>
      </c>
      <c r="H274" s="1">
        <v>10</v>
      </c>
      <c r="I274" s="31">
        <f t="shared" si="320"/>
        <v>5.8333333333333336E-3</v>
      </c>
      <c r="J274" s="29">
        <f t="shared" si="321"/>
        <v>2.4305555555555555E-4</v>
      </c>
      <c r="K274" s="8"/>
      <c r="L274" s="8" t="s">
        <v>217</v>
      </c>
      <c r="AT274" s="1">
        <f t="shared" ref="AT274:AV274" si="327">AVERAGE(F274,N274,AD274,AL274)</f>
        <v>21</v>
      </c>
      <c r="AU274" s="1">
        <f t="shared" si="327"/>
        <v>2</v>
      </c>
      <c r="AV274" s="1">
        <f t="shared" si="327"/>
        <v>10</v>
      </c>
      <c r="AW274" s="31">
        <f t="shared" si="323"/>
        <v>5.8333333333333336E-3</v>
      </c>
      <c r="AX274" s="29">
        <f t="shared" si="324"/>
        <v>2.4305555555555555E-4</v>
      </c>
      <c r="AZ274" s="4"/>
      <c r="BA274" s="4"/>
    </row>
    <row r="275" spans="2:53" ht="42" x14ac:dyDescent="0.15">
      <c r="B275" s="7" t="s">
        <v>97</v>
      </c>
      <c r="C275" s="7"/>
      <c r="D275" s="7" t="s">
        <v>133</v>
      </c>
      <c r="F275" s="1">
        <v>74</v>
      </c>
      <c r="G275" s="1">
        <v>2</v>
      </c>
      <c r="H275" s="1">
        <v>36</v>
      </c>
      <c r="I275" s="31">
        <f t="shared" si="320"/>
        <v>2.0555555555555556E-2</v>
      </c>
      <c r="J275" s="29">
        <f t="shared" si="321"/>
        <v>8.564814814814815E-4</v>
      </c>
      <c r="K275" s="8" t="s">
        <v>163</v>
      </c>
      <c r="L275" s="8" t="s">
        <v>218</v>
      </c>
      <c r="AT275" s="1">
        <f t="shared" ref="AT275:AV275" si="328">AVERAGE(F275,N275,AD275,AL275)</f>
        <v>74</v>
      </c>
      <c r="AU275" s="1">
        <f t="shared" si="328"/>
        <v>2</v>
      </c>
      <c r="AV275" s="1">
        <f t="shared" si="328"/>
        <v>36</v>
      </c>
      <c r="AW275" s="31">
        <f t="shared" si="323"/>
        <v>2.0555555555555556E-2</v>
      </c>
      <c r="AX275" s="29">
        <f t="shared" si="324"/>
        <v>8.564814814814815E-4</v>
      </c>
      <c r="AZ275" s="4"/>
      <c r="BA275" s="4"/>
    </row>
    <row r="276" spans="2:53" ht="42" x14ac:dyDescent="0.15">
      <c r="B276" s="7" t="s">
        <v>136</v>
      </c>
      <c r="C276" s="7"/>
      <c r="D276" s="7" t="s">
        <v>129</v>
      </c>
      <c r="F276" s="1">
        <v>637</v>
      </c>
      <c r="G276" s="1">
        <v>2</v>
      </c>
      <c r="H276" s="1">
        <v>52</v>
      </c>
      <c r="I276" s="31">
        <f t="shared" si="320"/>
        <v>0.17694444444444443</v>
      </c>
      <c r="J276" s="29">
        <f t="shared" si="321"/>
        <v>7.3726851851851852E-3</v>
      </c>
      <c r="K276" s="8" t="s">
        <v>164</v>
      </c>
      <c r="L276" s="8" t="s">
        <v>219</v>
      </c>
      <c r="AT276" s="1">
        <f t="shared" ref="AT276:AV276" si="329">AVERAGE(F276,N276,AD276,AL276)</f>
        <v>637</v>
      </c>
      <c r="AU276" s="1">
        <f t="shared" si="329"/>
        <v>2</v>
      </c>
      <c r="AV276" s="1">
        <f t="shared" si="329"/>
        <v>52</v>
      </c>
      <c r="AW276" s="31">
        <f t="shared" si="323"/>
        <v>0.17694444444444443</v>
      </c>
      <c r="AX276" s="29">
        <f t="shared" si="324"/>
        <v>7.3726851851851852E-3</v>
      </c>
      <c r="AZ276" s="4"/>
      <c r="BA276" s="4"/>
    </row>
    <row r="277" spans="2:53" ht="56" x14ac:dyDescent="0.15">
      <c r="B277" s="7" t="s">
        <v>102</v>
      </c>
      <c r="D277" s="7" t="s">
        <v>133</v>
      </c>
      <c r="F277" s="1">
        <v>35</v>
      </c>
      <c r="G277" s="1">
        <v>59</v>
      </c>
      <c r="H277" s="1">
        <v>331</v>
      </c>
      <c r="I277" s="31">
        <f t="shared" si="320"/>
        <v>9.7222222222222224E-3</v>
      </c>
      <c r="J277" s="29">
        <f t="shared" si="321"/>
        <v>4.0509259259259258E-4</v>
      </c>
      <c r="K277" s="8"/>
      <c r="L277" s="8" t="s">
        <v>220</v>
      </c>
      <c r="AT277" s="1">
        <f t="shared" ref="AT277:AV277" si="330">AVERAGE(F277,N277,AD277,AL277)</f>
        <v>35</v>
      </c>
      <c r="AU277" s="1">
        <f t="shared" si="330"/>
        <v>59</v>
      </c>
      <c r="AV277" s="1">
        <f t="shared" si="330"/>
        <v>331</v>
      </c>
      <c r="AW277" s="31">
        <f t="shared" si="323"/>
        <v>9.7222222222222224E-3</v>
      </c>
      <c r="AX277" s="29">
        <f t="shared" si="324"/>
        <v>4.0509259259259258E-4</v>
      </c>
      <c r="AZ277" s="4"/>
      <c r="BA277" s="4"/>
    </row>
    <row r="278" spans="2:53" ht="42" x14ac:dyDescent="0.15">
      <c r="B278" s="7" t="s">
        <v>105</v>
      </c>
      <c r="C278" s="7"/>
      <c r="D278" s="7" t="s">
        <v>133</v>
      </c>
      <c r="F278" s="1">
        <v>85</v>
      </c>
      <c r="G278" s="1">
        <v>2</v>
      </c>
      <c r="H278" s="1">
        <v>23</v>
      </c>
      <c r="I278" s="31">
        <f t="shared" si="320"/>
        <v>2.361111111111111E-2</v>
      </c>
      <c r="J278" s="29">
        <f t="shared" si="321"/>
        <v>9.837962962962962E-4</v>
      </c>
      <c r="K278" s="8"/>
      <c r="L278" s="8" t="s">
        <v>221</v>
      </c>
      <c r="AT278" s="1">
        <f t="shared" ref="AT278:AV278" si="331">AVERAGE(F278,N278,AD278,AL278)</f>
        <v>85</v>
      </c>
      <c r="AU278" s="1">
        <f t="shared" si="331"/>
        <v>2</v>
      </c>
      <c r="AV278" s="1">
        <f t="shared" si="331"/>
        <v>23</v>
      </c>
      <c r="AW278" s="31">
        <f t="shared" si="323"/>
        <v>2.361111111111111E-2</v>
      </c>
      <c r="AX278" s="29">
        <f t="shared" si="324"/>
        <v>9.837962962962962E-4</v>
      </c>
      <c r="AZ278" s="4"/>
      <c r="BA278" s="4"/>
    </row>
    <row r="279" spans="2:53" ht="98" x14ac:dyDescent="0.15">
      <c r="B279" s="7" t="s">
        <v>138</v>
      </c>
      <c r="D279" s="7" t="s">
        <v>133</v>
      </c>
      <c r="F279" s="1">
        <v>6649</v>
      </c>
      <c r="G279" s="1">
        <v>230</v>
      </c>
      <c r="H279" s="1">
        <v>6036</v>
      </c>
      <c r="I279" s="31">
        <f t="shared" si="320"/>
        <v>1.8469444444444445</v>
      </c>
      <c r="J279" s="29">
        <f t="shared" si="321"/>
        <v>7.6956018518518521E-2</v>
      </c>
      <c r="K279" s="8"/>
      <c r="L279" s="8" t="s">
        <v>222</v>
      </c>
      <c r="AT279" s="1">
        <f t="shared" ref="AT279:AV279" si="332">AVERAGE(F279,N279,AD279,AL279)</f>
        <v>6649</v>
      </c>
      <c r="AU279" s="1">
        <f t="shared" si="332"/>
        <v>230</v>
      </c>
      <c r="AV279" s="1">
        <f t="shared" si="332"/>
        <v>6036</v>
      </c>
      <c r="AW279" s="31">
        <f t="shared" si="323"/>
        <v>1.8469444444444445</v>
      </c>
      <c r="AX279" s="29">
        <f t="shared" si="324"/>
        <v>7.6956018518518521E-2</v>
      </c>
      <c r="AZ279" s="4"/>
      <c r="BA279" s="4"/>
    </row>
    <row r="280" spans="2:53" ht="14" x14ac:dyDescent="0.15">
      <c r="B280" s="7" t="s">
        <v>107</v>
      </c>
      <c r="D280" s="7" t="s">
        <v>133</v>
      </c>
      <c r="F280" s="1">
        <v>54</v>
      </c>
      <c r="G280" s="1">
        <v>3</v>
      </c>
      <c r="H280" s="1">
        <v>76</v>
      </c>
      <c r="I280" s="31">
        <f t="shared" si="320"/>
        <v>1.4999999999999999E-2</v>
      </c>
      <c r="J280" s="29">
        <f t="shared" si="321"/>
        <v>6.2500000000000001E-4</v>
      </c>
      <c r="K280" s="8"/>
      <c r="L280" s="8" t="s">
        <v>223</v>
      </c>
      <c r="AT280" s="1">
        <f t="shared" ref="AT280:AV280" si="333">AVERAGE(F280,N280,AD280,AL280)</f>
        <v>54</v>
      </c>
      <c r="AU280" s="1">
        <f t="shared" si="333"/>
        <v>3</v>
      </c>
      <c r="AV280" s="1">
        <f t="shared" si="333"/>
        <v>76</v>
      </c>
      <c r="AW280" s="31">
        <f t="shared" si="323"/>
        <v>1.4999999999999999E-2</v>
      </c>
      <c r="AX280" s="29">
        <f t="shared" si="324"/>
        <v>6.2500000000000001E-4</v>
      </c>
      <c r="AZ280" s="4"/>
      <c r="BA280" s="4"/>
    </row>
    <row r="281" spans="2:53" ht="28" x14ac:dyDescent="0.15">
      <c r="B281" s="7" t="s">
        <v>140</v>
      </c>
      <c r="C281" s="7"/>
      <c r="D281" s="7" t="s">
        <v>129</v>
      </c>
      <c r="F281" s="1">
        <v>104</v>
      </c>
      <c r="G281" s="1">
        <v>1</v>
      </c>
      <c r="H281" s="1">
        <v>4</v>
      </c>
      <c r="I281" s="31">
        <f t="shared" si="320"/>
        <v>2.8888888888888888E-2</v>
      </c>
      <c r="J281" s="29">
        <f t="shared" si="321"/>
        <v>1.2037037037037038E-3</v>
      </c>
      <c r="K281" s="8"/>
      <c r="L281" s="8" t="s">
        <v>224</v>
      </c>
      <c r="AT281" s="1">
        <f t="shared" ref="AT281:AV281" si="334">AVERAGE(F281,N281,AD281,AL281)</f>
        <v>104</v>
      </c>
      <c r="AU281" s="1">
        <f t="shared" si="334"/>
        <v>1</v>
      </c>
      <c r="AV281" s="1">
        <f t="shared" si="334"/>
        <v>4</v>
      </c>
      <c r="AW281" s="31">
        <f t="shared" si="323"/>
        <v>2.8888888888888888E-2</v>
      </c>
      <c r="AX281" s="29">
        <f t="shared" si="324"/>
        <v>1.2037037037037038E-3</v>
      </c>
      <c r="AZ281" s="4"/>
      <c r="BA281" s="4"/>
    </row>
    <row r="282" spans="2:53" ht="13" x14ac:dyDescent="0.15">
      <c r="B282" s="7" t="s">
        <v>141</v>
      </c>
      <c r="C282" s="7"/>
      <c r="D282" s="7" t="s">
        <v>129</v>
      </c>
      <c r="F282" s="1">
        <v>10800</v>
      </c>
      <c r="I282" s="31">
        <f t="shared" si="320"/>
        <v>3</v>
      </c>
      <c r="J282" s="29">
        <f t="shared" si="321"/>
        <v>0.125</v>
      </c>
      <c r="K282" s="8"/>
      <c r="L282" s="8"/>
      <c r="AT282" s="1">
        <f t="shared" ref="AT282:AV282" si="335">AVERAGE(F282,N282,AD282,AL282)</f>
        <v>10800</v>
      </c>
      <c r="AU282" s="1" t="e">
        <f t="shared" si="335"/>
        <v>#DIV/0!</v>
      </c>
      <c r="AV282" s="1" t="e">
        <f t="shared" si="335"/>
        <v>#DIV/0!</v>
      </c>
      <c r="AW282" s="31">
        <f t="shared" si="323"/>
        <v>3</v>
      </c>
      <c r="AX282" s="29">
        <f t="shared" si="324"/>
        <v>0.125</v>
      </c>
      <c r="AZ282" s="4"/>
      <c r="BA282" s="4"/>
    </row>
    <row r="283" spans="2:53" ht="14" x14ac:dyDescent="0.15">
      <c r="B283" s="7" t="s">
        <v>142</v>
      </c>
      <c r="C283" s="7"/>
      <c r="D283" s="7" t="s">
        <v>133</v>
      </c>
      <c r="F283" s="1">
        <v>188</v>
      </c>
      <c r="G283" s="1">
        <v>6</v>
      </c>
      <c r="H283" s="1">
        <v>92</v>
      </c>
      <c r="I283" s="31">
        <f t="shared" si="320"/>
        <v>5.2222222222222225E-2</v>
      </c>
      <c r="J283" s="29">
        <f t="shared" si="321"/>
        <v>2.1759259259259258E-3</v>
      </c>
      <c r="K283" s="8" t="s">
        <v>165</v>
      </c>
      <c r="L283" s="8"/>
      <c r="AT283" s="1">
        <f t="shared" ref="AT283:AV283" si="336">AVERAGE(F283,N283,AD283,AL283)</f>
        <v>188</v>
      </c>
      <c r="AU283" s="1">
        <f t="shared" si="336"/>
        <v>6</v>
      </c>
      <c r="AV283" s="1">
        <f t="shared" si="336"/>
        <v>92</v>
      </c>
      <c r="AW283" s="31">
        <f t="shared" si="323"/>
        <v>5.2222222222222225E-2</v>
      </c>
      <c r="AX283" s="29">
        <f t="shared" si="324"/>
        <v>2.1759259259259258E-3</v>
      </c>
      <c r="AZ283" s="4"/>
      <c r="BA283" s="4"/>
    </row>
    <row r="284" spans="2:53" ht="13" x14ac:dyDescent="0.15">
      <c r="B284" s="7" t="s">
        <v>0</v>
      </c>
      <c r="C284" s="7"/>
      <c r="F284" s="1">
        <f t="shared" ref="F284:H284" si="337">AVERAGE(F271:F283)</f>
        <v>2452.8461538461538</v>
      </c>
      <c r="G284" s="1">
        <f t="shared" si="337"/>
        <v>32.727272727272727</v>
      </c>
      <c r="H284" s="1">
        <f t="shared" si="337"/>
        <v>873.63636363636363</v>
      </c>
      <c r="I284" s="31">
        <f t="shared" si="320"/>
        <v>0.68134615384615382</v>
      </c>
      <c r="J284" s="29">
        <f t="shared" si="321"/>
        <v>2.8389423076923076E-2</v>
      </c>
      <c r="K284" s="8"/>
      <c r="L284" s="8"/>
    </row>
    <row r="285" spans="2:53" ht="13" x14ac:dyDescent="0.15">
      <c r="B285" s="7" t="s">
        <v>46</v>
      </c>
      <c r="C285" s="7"/>
      <c r="F285" s="1">
        <f t="shared" ref="F285:H285" si="338">SUM(F271:F283)</f>
        <v>31887</v>
      </c>
      <c r="G285" s="1">
        <f t="shared" si="338"/>
        <v>360</v>
      </c>
      <c r="H285" s="1">
        <f t="shared" si="338"/>
        <v>9610</v>
      </c>
      <c r="I285" s="36">
        <f t="shared" ref="I285:J285" si="339">AVERAGE(I271:I284)</f>
        <v>0.68134615384615382</v>
      </c>
      <c r="J285" s="29">
        <f t="shared" si="339"/>
        <v>2.8389423076923079E-2</v>
      </c>
      <c r="K285" s="8"/>
      <c r="L285" s="8"/>
    </row>
    <row r="286" spans="2:53" ht="13" x14ac:dyDescent="0.15">
      <c r="K286" s="8"/>
      <c r="L286" s="8"/>
    </row>
    <row r="287" spans="2:53" ht="13" x14ac:dyDescent="0.15">
      <c r="K287" s="8"/>
      <c r="L287" s="8"/>
    </row>
    <row r="288" spans="2:53" ht="112" x14ac:dyDescent="0.15">
      <c r="E288" s="1" t="s">
        <v>207</v>
      </c>
      <c r="F288" s="5" t="s">
        <v>225</v>
      </c>
      <c r="G288" s="14" t="s">
        <v>226</v>
      </c>
      <c r="H288" s="5" t="s">
        <v>227</v>
      </c>
      <c r="I288" s="14" t="s">
        <v>228</v>
      </c>
      <c r="J288" s="5">
        <v>20240722235611</v>
      </c>
      <c r="K288" s="20"/>
      <c r="L288" s="8"/>
      <c r="AT288" s="5" t="s">
        <v>208</v>
      </c>
      <c r="AU288" s="5" t="s">
        <v>53</v>
      </c>
      <c r="AV288" s="5"/>
      <c r="AW288" s="5" t="s">
        <v>213</v>
      </c>
      <c r="AX288" s="5"/>
      <c r="AY288" s="5"/>
      <c r="AZ288" s="20"/>
      <c r="BA288" s="20"/>
    </row>
    <row r="289" spans="1:54" ht="14" x14ac:dyDescent="0.15">
      <c r="F289" s="5" t="s">
        <v>92</v>
      </c>
      <c r="G289" s="5" t="s">
        <v>21</v>
      </c>
      <c r="H289" s="5" t="s">
        <v>94</v>
      </c>
      <c r="I289" s="13" t="s">
        <v>126</v>
      </c>
      <c r="J289" s="13" t="s">
        <v>127</v>
      </c>
      <c r="K289" s="20" t="s">
        <v>95</v>
      </c>
      <c r="L289" s="8" t="s">
        <v>214</v>
      </c>
      <c r="AT289" s="5" t="s">
        <v>92</v>
      </c>
      <c r="AU289" s="5" t="s">
        <v>21</v>
      </c>
      <c r="AV289" s="5" t="s">
        <v>94</v>
      </c>
      <c r="AW289" s="13" t="s">
        <v>126</v>
      </c>
      <c r="AX289" s="13" t="s">
        <v>127</v>
      </c>
      <c r="AY289" s="5" t="s">
        <v>95</v>
      </c>
      <c r="AZ289" s="5"/>
      <c r="BA289" s="5"/>
    </row>
    <row r="290" spans="1:54" ht="13" x14ac:dyDescent="0.15">
      <c r="B290" s="7" t="s">
        <v>128</v>
      </c>
      <c r="C290" s="7"/>
      <c r="D290" s="7" t="s">
        <v>129</v>
      </c>
      <c r="F290" s="1" t="s">
        <v>42</v>
      </c>
      <c r="G290" s="1" t="s">
        <v>42</v>
      </c>
      <c r="H290" s="1" t="s">
        <v>42</v>
      </c>
      <c r="I290" s="31" t="e">
        <f t="shared" ref="I290:I303" si="340">F290/3600</f>
        <v>#VALUE!</v>
      </c>
      <c r="J290" s="29" t="e">
        <f t="shared" ref="J290:J303" si="341">F290/86400</f>
        <v>#VALUE!</v>
      </c>
      <c r="K290" s="8"/>
      <c r="L290" s="8"/>
      <c r="AT290" s="1" t="e">
        <f t="shared" ref="AT290:AV290" si="342">AVERAGE(F290,N290,AD290,AL290)</f>
        <v>#DIV/0!</v>
      </c>
      <c r="AU290" s="1" t="e">
        <f t="shared" si="342"/>
        <v>#DIV/0!</v>
      </c>
      <c r="AV290" s="1" t="e">
        <f t="shared" si="342"/>
        <v>#DIV/0!</v>
      </c>
      <c r="AW290" s="31" t="e">
        <f t="shared" ref="AW290:AW302" si="343">AT290/3600</f>
        <v>#DIV/0!</v>
      </c>
      <c r="AX290" s="29" t="e">
        <f t="shared" ref="AX290:AX302" si="344">AT290/86400</f>
        <v>#DIV/0!</v>
      </c>
      <c r="AZ290" s="4"/>
      <c r="BA290" s="4"/>
    </row>
    <row r="291" spans="1:54" ht="13" x14ac:dyDescent="0.15">
      <c r="A291" s="15"/>
      <c r="B291" s="38" t="s">
        <v>131</v>
      </c>
      <c r="C291" s="38"/>
      <c r="D291" s="38" t="s">
        <v>129</v>
      </c>
      <c r="E291" s="15"/>
      <c r="F291" s="15">
        <v>438</v>
      </c>
      <c r="G291" s="15">
        <v>1</v>
      </c>
      <c r="H291" s="15">
        <v>34</v>
      </c>
      <c r="I291" s="24">
        <f t="shared" si="340"/>
        <v>0.12166666666666667</v>
      </c>
      <c r="J291" s="25">
        <f t="shared" si="341"/>
        <v>5.0694444444444441E-3</v>
      </c>
      <c r="K291" s="21"/>
      <c r="L291" s="21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>
        <f t="shared" ref="AT291:AV291" si="345">AVERAGE(F291,N291,AD291,AL291)</f>
        <v>438</v>
      </c>
      <c r="AU291" s="15">
        <f t="shared" si="345"/>
        <v>1</v>
      </c>
      <c r="AV291" s="15">
        <f t="shared" si="345"/>
        <v>34</v>
      </c>
      <c r="AW291" s="24">
        <f t="shared" si="343"/>
        <v>0.12166666666666667</v>
      </c>
      <c r="AX291" s="25">
        <f t="shared" si="344"/>
        <v>5.0694444444444441E-3</v>
      </c>
      <c r="AY291" s="15"/>
      <c r="AZ291" s="39"/>
      <c r="BA291" s="39"/>
      <c r="BB291" s="15"/>
    </row>
    <row r="292" spans="1:54" ht="13" x14ac:dyDescent="0.15">
      <c r="B292" s="7" t="s">
        <v>132</v>
      </c>
      <c r="C292" s="7"/>
      <c r="D292" s="7" t="s">
        <v>133</v>
      </c>
      <c r="F292" s="1" t="s">
        <v>42</v>
      </c>
      <c r="G292" s="1" t="s">
        <v>42</v>
      </c>
      <c r="H292" s="1" t="s">
        <v>42</v>
      </c>
      <c r="I292" s="31" t="e">
        <f t="shared" si="340"/>
        <v>#VALUE!</v>
      </c>
      <c r="J292" s="29" t="e">
        <f t="shared" si="341"/>
        <v>#VALUE!</v>
      </c>
      <c r="K292" s="8"/>
      <c r="L292" s="8"/>
      <c r="AT292" s="1" t="e">
        <f t="shared" ref="AT292:AV292" si="346">AVERAGE(F292,N292,AD292,AL292)</f>
        <v>#DIV/0!</v>
      </c>
      <c r="AU292" s="1" t="e">
        <f t="shared" si="346"/>
        <v>#DIV/0!</v>
      </c>
      <c r="AV292" s="1" t="e">
        <f t="shared" si="346"/>
        <v>#DIV/0!</v>
      </c>
      <c r="AW292" s="31" t="e">
        <f t="shared" si="343"/>
        <v>#DIV/0!</v>
      </c>
      <c r="AX292" s="29" t="e">
        <f t="shared" si="344"/>
        <v>#DIV/0!</v>
      </c>
      <c r="AZ292" s="4"/>
      <c r="BA292" s="4"/>
    </row>
    <row r="293" spans="1:54" ht="13" x14ac:dyDescent="0.15">
      <c r="B293" s="7" t="s">
        <v>135</v>
      </c>
      <c r="C293" s="7"/>
      <c r="D293" s="7" t="s">
        <v>133</v>
      </c>
      <c r="F293" s="1">
        <v>28</v>
      </c>
      <c r="G293" s="1">
        <v>2</v>
      </c>
      <c r="H293" s="1">
        <v>17</v>
      </c>
      <c r="I293" s="31">
        <f t="shared" si="340"/>
        <v>7.7777777777777776E-3</v>
      </c>
      <c r="J293" s="29">
        <f t="shared" si="341"/>
        <v>3.2407407407407406E-4</v>
      </c>
      <c r="K293" s="8"/>
      <c r="L293" s="8"/>
      <c r="AT293" s="1">
        <f t="shared" ref="AT293:AV293" si="347">AVERAGE(F293,N293,AD293,AL293)</f>
        <v>28</v>
      </c>
      <c r="AU293" s="1">
        <f t="shared" si="347"/>
        <v>2</v>
      </c>
      <c r="AV293" s="1">
        <f t="shared" si="347"/>
        <v>17</v>
      </c>
      <c r="AW293" s="31">
        <f t="shared" si="343"/>
        <v>7.7777777777777776E-3</v>
      </c>
      <c r="AX293" s="29">
        <f t="shared" si="344"/>
        <v>3.2407407407407406E-4</v>
      </c>
      <c r="AZ293" s="4"/>
      <c r="BA293" s="4"/>
    </row>
    <row r="294" spans="1:54" ht="14" x14ac:dyDescent="0.15">
      <c r="B294" s="7" t="s">
        <v>97</v>
      </c>
      <c r="C294" s="7"/>
      <c r="D294" s="7" t="s">
        <v>133</v>
      </c>
      <c r="F294" s="1">
        <v>391</v>
      </c>
      <c r="G294" s="1">
        <v>2</v>
      </c>
      <c r="H294" s="1">
        <v>118</v>
      </c>
      <c r="I294" s="31">
        <f t="shared" si="340"/>
        <v>0.10861111111111112</v>
      </c>
      <c r="J294" s="29">
        <f t="shared" si="341"/>
        <v>4.5254629629629629E-3</v>
      </c>
      <c r="K294" s="8" t="s">
        <v>163</v>
      </c>
      <c r="L294" s="8"/>
      <c r="AT294" s="1">
        <f t="shared" ref="AT294:AV294" si="348">AVERAGE(F294,N294,AD294,AL294)</f>
        <v>391</v>
      </c>
      <c r="AU294" s="1">
        <f t="shared" si="348"/>
        <v>2</v>
      </c>
      <c r="AV294" s="1">
        <f t="shared" si="348"/>
        <v>118</v>
      </c>
      <c r="AW294" s="31">
        <f t="shared" si="343"/>
        <v>0.10861111111111112</v>
      </c>
      <c r="AX294" s="29">
        <f t="shared" si="344"/>
        <v>4.5254629629629629E-3</v>
      </c>
      <c r="AZ294" s="4"/>
      <c r="BA294" s="4"/>
    </row>
    <row r="295" spans="1:54" ht="14" x14ac:dyDescent="0.15">
      <c r="B295" s="7" t="s">
        <v>136</v>
      </c>
      <c r="C295" s="7"/>
      <c r="D295" s="7" t="s">
        <v>129</v>
      </c>
      <c r="F295" s="1">
        <v>1238</v>
      </c>
      <c r="G295" s="1">
        <v>2</v>
      </c>
      <c r="H295" s="1">
        <v>75</v>
      </c>
      <c r="I295" s="31">
        <f t="shared" si="340"/>
        <v>0.34388888888888891</v>
      </c>
      <c r="J295" s="29">
        <f t="shared" si="341"/>
        <v>1.4328703703703703E-2</v>
      </c>
      <c r="K295" s="8" t="s">
        <v>164</v>
      </c>
      <c r="L295" s="8"/>
      <c r="AT295" s="1">
        <f t="shared" ref="AT295:AV295" si="349">AVERAGE(F295,N295,AD295,AL295)</f>
        <v>1238</v>
      </c>
      <c r="AU295" s="1">
        <f t="shared" si="349"/>
        <v>2</v>
      </c>
      <c r="AV295" s="1">
        <f t="shared" si="349"/>
        <v>75</v>
      </c>
      <c r="AW295" s="31">
        <f t="shared" si="343"/>
        <v>0.34388888888888891</v>
      </c>
      <c r="AX295" s="29">
        <f t="shared" si="344"/>
        <v>1.4328703703703703E-2</v>
      </c>
      <c r="AZ295" s="4"/>
      <c r="BA295" s="4"/>
    </row>
    <row r="296" spans="1:54" ht="13" x14ac:dyDescent="0.15">
      <c r="B296" s="7" t="s">
        <v>102</v>
      </c>
      <c r="D296" s="7" t="s">
        <v>133</v>
      </c>
      <c r="F296" s="1">
        <v>39</v>
      </c>
      <c r="G296" s="1">
        <v>54</v>
      </c>
      <c r="H296" s="1">
        <v>336</v>
      </c>
      <c r="I296" s="31">
        <f t="shared" si="340"/>
        <v>1.0833333333333334E-2</v>
      </c>
      <c r="J296" s="29">
        <f t="shared" si="341"/>
        <v>4.5138888888888887E-4</v>
      </c>
      <c r="K296" s="8"/>
      <c r="L296" s="8"/>
      <c r="AT296" s="1">
        <f t="shared" ref="AT296:AV296" si="350">AVERAGE(F296,N296,AD296,AL296)</f>
        <v>39</v>
      </c>
      <c r="AU296" s="1">
        <f t="shared" si="350"/>
        <v>54</v>
      </c>
      <c r="AV296" s="1">
        <f t="shared" si="350"/>
        <v>336</v>
      </c>
      <c r="AW296" s="31">
        <f t="shared" si="343"/>
        <v>1.0833333333333334E-2</v>
      </c>
      <c r="AX296" s="29">
        <f t="shared" si="344"/>
        <v>4.5138888888888887E-4</v>
      </c>
      <c r="AZ296" s="4"/>
      <c r="BA296" s="4"/>
    </row>
    <row r="297" spans="1:54" ht="13" x14ac:dyDescent="0.15">
      <c r="B297" s="7" t="s">
        <v>105</v>
      </c>
      <c r="C297" s="7"/>
      <c r="D297" s="7" t="s">
        <v>133</v>
      </c>
      <c r="F297" s="1">
        <v>220</v>
      </c>
      <c r="G297" s="1">
        <v>2</v>
      </c>
      <c r="H297" s="1">
        <v>75</v>
      </c>
      <c r="I297" s="31">
        <f t="shared" si="340"/>
        <v>6.1111111111111109E-2</v>
      </c>
      <c r="J297" s="29">
        <f t="shared" si="341"/>
        <v>2.5462962962962965E-3</v>
      </c>
      <c r="K297" s="8"/>
      <c r="L297" s="8"/>
      <c r="AT297" s="1">
        <f t="shared" ref="AT297:AV297" si="351">AVERAGE(F297,N297,AD297,AL297)</f>
        <v>220</v>
      </c>
      <c r="AU297" s="1">
        <f t="shared" si="351"/>
        <v>2</v>
      </c>
      <c r="AV297" s="1">
        <f t="shared" si="351"/>
        <v>75</v>
      </c>
      <c r="AW297" s="31">
        <f t="shared" si="343"/>
        <v>6.1111111111111109E-2</v>
      </c>
      <c r="AX297" s="29">
        <f t="shared" si="344"/>
        <v>2.5462962962962965E-3</v>
      </c>
      <c r="AZ297" s="4"/>
      <c r="BA297" s="4"/>
    </row>
    <row r="298" spans="1:54" ht="13" x14ac:dyDescent="0.15">
      <c r="B298" s="7" t="s">
        <v>138</v>
      </c>
      <c r="D298" s="7" t="s">
        <v>133</v>
      </c>
      <c r="F298" s="1" t="s">
        <v>42</v>
      </c>
      <c r="G298" s="1" t="s">
        <v>42</v>
      </c>
      <c r="H298" s="1" t="s">
        <v>42</v>
      </c>
      <c r="I298" s="31" t="e">
        <f t="shared" si="340"/>
        <v>#VALUE!</v>
      </c>
      <c r="J298" s="29" t="e">
        <f t="shared" si="341"/>
        <v>#VALUE!</v>
      </c>
      <c r="K298" s="8"/>
      <c r="L298" s="8"/>
      <c r="AT298" s="1" t="e">
        <f t="shared" ref="AT298:AV298" si="352">AVERAGE(F298,N298,AD298,AL298)</f>
        <v>#DIV/0!</v>
      </c>
      <c r="AU298" s="1" t="e">
        <f t="shared" si="352"/>
        <v>#DIV/0!</v>
      </c>
      <c r="AV298" s="1" t="e">
        <f t="shared" si="352"/>
        <v>#DIV/0!</v>
      </c>
      <c r="AW298" s="31" t="e">
        <f t="shared" si="343"/>
        <v>#DIV/0!</v>
      </c>
      <c r="AX298" s="29" t="e">
        <f t="shared" si="344"/>
        <v>#DIV/0!</v>
      </c>
      <c r="AZ298" s="4"/>
      <c r="BA298" s="4"/>
    </row>
    <row r="299" spans="1:54" ht="13" x14ac:dyDescent="0.15">
      <c r="B299" s="7" t="s">
        <v>107</v>
      </c>
      <c r="D299" s="7" t="s">
        <v>133</v>
      </c>
      <c r="F299" s="1">
        <v>137</v>
      </c>
      <c r="G299" s="1">
        <v>2</v>
      </c>
      <c r="H299" s="1">
        <v>179</v>
      </c>
      <c r="I299" s="31">
        <f t="shared" si="340"/>
        <v>3.8055555555555558E-2</v>
      </c>
      <c r="J299" s="29">
        <f t="shared" si="341"/>
        <v>1.5856481481481481E-3</v>
      </c>
      <c r="K299" s="8"/>
      <c r="L299" s="8"/>
      <c r="AT299" s="1">
        <f t="shared" ref="AT299:AV299" si="353">AVERAGE(F299,N299,AD299,AL299)</f>
        <v>137</v>
      </c>
      <c r="AU299" s="1">
        <f t="shared" si="353"/>
        <v>2</v>
      </c>
      <c r="AV299" s="1">
        <f t="shared" si="353"/>
        <v>179</v>
      </c>
      <c r="AW299" s="31">
        <f t="shared" si="343"/>
        <v>3.8055555555555558E-2</v>
      </c>
      <c r="AX299" s="29">
        <f t="shared" si="344"/>
        <v>1.5856481481481481E-3</v>
      </c>
      <c r="AZ299" s="4"/>
      <c r="BA299" s="4"/>
    </row>
    <row r="300" spans="1:54" ht="13" x14ac:dyDescent="0.15">
      <c r="B300" s="7" t="s">
        <v>140</v>
      </c>
      <c r="C300" s="7"/>
      <c r="D300" s="7" t="s">
        <v>129</v>
      </c>
      <c r="F300" s="1">
        <v>617</v>
      </c>
      <c r="G300" s="1">
        <v>1</v>
      </c>
      <c r="H300" s="1">
        <v>21</v>
      </c>
      <c r="I300" s="31">
        <f t="shared" si="340"/>
        <v>0.1713888888888889</v>
      </c>
      <c r="J300" s="29">
        <f t="shared" si="341"/>
        <v>7.1412037037037034E-3</v>
      </c>
      <c r="K300" s="8"/>
      <c r="L300" s="8"/>
      <c r="AT300" s="1">
        <f t="shared" ref="AT300:AV300" si="354">AVERAGE(F300,N300,AD300,AL300)</f>
        <v>617</v>
      </c>
      <c r="AU300" s="1">
        <f t="shared" si="354"/>
        <v>1</v>
      </c>
      <c r="AV300" s="1">
        <f t="shared" si="354"/>
        <v>21</v>
      </c>
      <c r="AW300" s="31">
        <f t="shared" si="343"/>
        <v>0.1713888888888889</v>
      </c>
      <c r="AX300" s="29">
        <f t="shared" si="344"/>
        <v>7.1412037037037034E-3</v>
      </c>
      <c r="AZ300" s="4"/>
      <c r="BA300" s="4"/>
    </row>
    <row r="301" spans="1:54" ht="13" x14ac:dyDescent="0.15">
      <c r="B301" s="7" t="s">
        <v>141</v>
      </c>
      <c r="C301" s="7"/>
      <c r="D301" s="7" t="s">
        <v>129</v>
      </c>
      <c r="F301" s="1" t="s">
        <v>42</v>
      </c>
      <c r="G301" s="1" t="s">
        <v>42</v>
      </c>
      <c r="H301" s="1" t="s">
        <v>42</v>
      </c>
      <c r="I301" s="31" t="e">
        <f t="shared" si="340"/>
        <v>#VALUE!</v>
      </c>
      <c r="J301" s="29" t="e">
        <f t="shared" si="341"/>
        <v>#VALUE!</v>
      </c>
      <c r="K301" s="8"/>
      <c r="L301" s="8"/>
      <c r="AT301" s="1" t="e">
        <f t="shared" ref="AT301:AV301" si="355">AVERAGE(F301,N301,AD301,AL301)</f>
        <v>#DIV/0!</v>
      </c>
      <c r="AU301" s="1" t="e">
        <f t="shared" si="355"/>
        <v>#DIV/0!</v>
      </c>
      <c r="AV301" s="1" t="e">
        <f t="shared" si="355"/>
        <v>#DIV/0!</v>
      </c>
      <c r="AW301" s="31" t="e">
        <f t="shared" si="343"/>
        <v>#DIV/0!</v>
      </c>
      <c r="AX301" s="29" t="e">
        <f t="shared" si="344"/>
        <v>#DIV/0!</v>
      </c>
      <c r="AZ301" s="4"/>
      <c r="BA301" s="4"/>
    </row>
    <row r="302" spans="1:54" ht="14" x14ac:dyDescent="0.15">
      <c r="B302" s="7" t="s">
        <v>142</v>
      </c>
      <c r="C302" s="7"/>
      <c r="D302" s="7" t="s">
        <v>133</v>
      </c>
      <c r="F302" s="1">
        <v>324</v>
      </c>
      <c r="G302" s="1">
        <v>5</v>
      </c>
      <c r="H302" s="1">
        <v>88</v>
      </c>
      <c r="I302" s="31">
        <f t="shared" si="340"/>
        <v>0.09</v>
      </c>
      <c r="J302" s="29">
        <f t="shared" si="341"/>
        <v>3.7499999999999999E-3</v>
      </c>
      <c r="K302" s="8" t="s">
        <v>165</v>
      </c>
      <c r="L302" s="8"/>
      <c r="AT302" s="1">
        <f t="shared" ref="AT302:AV302" si="356">AVERAGE(F302,N302,AD302,AL302)</f>
        <v>324</v>
      </c>
      <c r="AU302" s="1">
        <f t="shared" si="356"/>
        <v>5</v>
      </c>
      <c r="AV302" s="1">
        <f t="shared" si="356"/>
        <v>88</v>
      </c>
      <c r="AW302" s="31">
        <f t="shared" si="343"/>
        <v>0.09</v>
      </c>
      <c r="AX302" s="29">
        <f t="shared" si="344"/>
        <v>3.7499999999999999E-3</v>
      </c>
      <c r="AZ302" s="4"/>
      <c r="BA302" s="4"/>
    </row>
    <row r="303" spans="1:54" ht="13" x14ac:dyDescent="0.15">
      <c r="B303" s="7" t="s">
        <v>0</v>
      </c>
      <c r="C303" s="7"/>
      <c r="F303" s="1">
        <f t="shared" ref="F303:H303" si="357">AVERAGE(F290:F302)</f>
        <v>381.33333333333331</v>
      </c>
      <c r="G303" s="1">
        <f t="shared" si="357"/>
        <v>7.8888888888888893</v>
      </c>
      <c r="H303" s="1">
        <f t="shared" si="357"/>
        <v>104.77777777777777</v>
      </c>
      <c r="I303" s="31">
        <f t="shared" si="340"/>
        <v>0.10592592592592592</v>
      </c>
      <c r="J303" s="29">
        <f t="shared" si="341"/>
        <v>4.4135802469135801E-3</v>
      </c>
      <c r="K303" s="8"/>
      <c r="L303" s="8"/>
    </row>
    <row r="304" spans="1:54" ht="13" x14ac:dyDescent="0.15">
      <c r="B304" s="7" t="s">
        <v>46</v>
      </c>
      <c r="C304" s="7"/>
      <c r="F304" s="1">
        <f t="shared" ref="F304:H304" si="358">SUM(F290:F302)</f>
        <v>3432</v>
      </c>
      <c r="G304" s="1">
        <f t="shared" si="358"/>
        <v>71</v>
      </c>
      <c r="H304" s="1">
        <f t="shared" si="358"/>
        <v>943</v>
      </c>
      <c r="I304" s="36" t="e">
        <f t="shared" ref="I304:J304" si="359">AVERAGE(I290:I303)</f>
        <v>#VALUE!</v>
      </c>
      <c r="J304" s="29" t="e">
        <f t="shared" si="359"/>
        <v>#VALUE!</v>
      </c>
      <c r="K304" s="8"/>
      <c r="L304" s="8"/>
    </row>
    <row r="305" spans="1:54" ht="13" x14ac:dyDescent="0.15">
      <c r="K305" s="8"/>
      <c r="L305" s="8"/>
    </row>
    <row r="306" spans="1:54" ht="13" x14ac:dyDescent="0.15">
      <c r="K306" s="8"/>
      <c r="L306" s="8"/>
    </row>
    <row r="307" spans="1:54" ht="13" x14ac:dyDescent="0.15">
      <c r="K307" s="8"/>
      <c r="L307" s="8"/>
    </row>
    <row r="308" spans="1:54" ht="13" x14ac:dyDescent="0.15">
      <c r="K308" s="8"/>
      <c r="L308" s="8"/>
    </row>
    <row r="309" spans="1:54" ht="126" x14ac:dyDescent="0.15">
      <c r="E309" s="1" t="s">
        <v>207</v>
      </c>
      <c r="F309" s="5" t="s">
        <v>208</v>
      </c>
      <c r="G309" s="14" t="s">
        <v>229</v>
      </c>
      <c r="H309" s="5" t="s">
        <v>213</v>
      </c>
      <c r="I309" s="14" t="s">
        <v>230</v>
      </c>
      <c r="J309" s="5">
        <v>20240721030236</v>
      </c>
      <c r="K309" s="20"/>
      <c r="L309" s="8"/>
      <c r="N309" s="5" t="s">
        <v>208</v>
      </c>
      <c r="O309" s="14" t="s">
        <v>231</v>
      </c>
      <c r="P309" s="5" t="s">
        <v>213</v>
      </c>
      <c r="Q309" s="14" t="s">
        <v>232</v>
      </c>
      <c r="R309" s="5">
        <v>20240721030254</v>
      </c>
      <c r="S309" s="5"/>
      <c r="V309" s="5" t="s">
        <v>208</v>
      </c>
      <c r="W309" s="14" t="s">
        <v>233</v>
      </c>
      <c r="X309" s="5" t="s">
        <v>213</v>
      </c>
      <c r="Y309" s="14" t="s">
        <v>234</v>
      </c>
      <c r="Z309" s="5">
        <v>20240721030313</v>
      </c>
      <c r="AA309" s="5"/>
      <c r="AD309" s="5" t="s">
        <v>208</v>
      </c>
      <c r="AE309" s="14" t="s">
        <v>235</v>
      </c>
      <c r="AF309" s="5" t="s">
        <v>213</v>
      </c>
      <c r="AG309" s="14" t="s">
        <v>236</v>
      </c>
      <c r="AH309" s="5">
        <v>20240721030328</v>
      </c>
      <c r="AI309" s="5"/>
      <c r="AL309" s="5" t="s">
        <v>208</v>
      </c>
      <c r="AM309" s="14" t="s">
        <v>237</v>
      </c>
      <c r="AN309" s="5" t="s">
        <v>213</v>
      </c>
      <c r="AO309" s="14" t="s">
        <v>238</v>
      </c>
      <c r="AP309" s="5">
        <v>20240721030342</v>
      </c>
      <c r="AQ309" s="5"/>
      <c r="AT309" s="5" t="s">
        <v>208</v>
      </c>
      <c r="AU309" s="5" t="s">
        <v>75</v>
      </c>
      <c r="AV309" s="5"/>
      <c r="AW309" s="5" t="s">
        <v>213</v>
      </c>
      <c r="AX309" s="5"/>
      <c r="AY309" s="5"/>
      <c r="AZ309" s="20" t="s">
        <v>202</v>
      </c>
      <c r="BA309" s="20" t="s">
        <v>203</v>
      </c>
      <c r="BB309" s="20" t="s">
        <v>204</v>
      </c>
    </row>
    <row r="310" spans="1:54" ht="14" x14ac:dyDescent="0.15">
      <c r="F310" s="5" t="s">
        <v>92</v>
      </c>
      <c r="G310" s="5" t="s">
        <v>21</v>
      </c>
      <c r="H310" s="5" t="s">
        <v>94</v>
      </c>
      <c r="I310" s="13" t="s">
        <v>126</v>
      </c>
      <c r="J310" s="13" t="s">
        <v>127</v>
      </c>
      <c r="K310" s="20" t="s">
        <v>95</v>
      </c>
      <c r="L310" s="8" t="s">
        <v>214</v>
      </c>
      <c r="N310" s="5" t="s">
        <v>92</v>
      </c>
      <c r="O310" s="5" t="s">
        <v>21</v>
      </c>
      <c r="P310" s="5" t="s">
        <v>94</v>
      </c>
      <c r="Q310" s="13" t="s">
        <v>126</v>
      </c>
      <c r="R310" s="13" t="s">
        <v>127</v>
      </c>
      <c r="S310" s="5" t="s">
        <v>95</v>
      </c>
      <c r="V310" s="5" t="s">
        <v>92</v>
      </c>
      <c r="W310" s="5" t="s">
        <v>21</v>
      </c>
      <c r="X310" s="5" t="s">
        <v>94</v>
      </c>
      <c r="Y310" s="13" t="s">
        <v>126</v>
      </c>
      <c r="Z310" s="13" t="s">
        <v>127</v>
      </c>
      <c r="AA310" s="5" t="s">
        <v>95</v>
      </c>
      <c r="AD310" s="5" t="s">
        <v>92</v>
      </c>
      <c r="AE310" s="5" t="s">
        <v>21</v>
      </c>
      <c r="AF310" s="5" t="s">
        <v>94</v>
      </c>
      <c r="AG310" s="13" t="s">
        <v>126</v>
      </c>
      <c r="AH310" s="13" t="s">
        <v>127</v>
      </c>
      <c r="AI310" s="5" t="s">
        <v>95</v>
      </c>
      <c r="AL310" s="5" t="s">
        <v>92</v>
      </c>
      <c r="AM310" s="5" t="s">
        <v>21</v>
      </c>
      <c r="AN310" s="5" t="s">
        <v>94</v>
      </c>
      <c r="AO310" s="13" t="s">
        <v>126</v>
      </c>
      <c r="AP310" s="13" t="s">
        <v>127</v>
      </c>
      <c r="AQ310" s="5" t="s">
        <v>95</v>
      </c>
      <c r="AT310" s="5" t="s">
        <v>92</v>
      </c>
      <c r="AU310" s="5" t="s">
        <v>21</v>
      </c>
      <c r="AV310" s="5" t="s">
        <v>94</v>
      </c>
      <c r="AW310" s="13" t="s">
        <v>126</v>
      </c>
      <c r="AX310" s="13" t="s">
        <v>127</v>
      </c>
      <c r="AY310" s="5" t="s">
        <v>95</v>
      </c>
      <c r="AZ310" s="5"/>
      <c r="BB310" s="5"/>
    </row>
    <row r="311" spans="1:54" ht="13" x14ac:dyDescent="0.15">
      <c r="B311" s="7" t="s">
        <v>128</v>
      </c>
      <c r="C311" s="7"/>
      <c r="D311" s="7" t="s">
        <v>129</v>
      </c>
      <c r="F311" s="1">
        <v>10800</v>
      </c>
      <c r="G311" s="1">
        <v>971</v>
      </c>
      <c r="H311" s="1">
        <v>545</v>
      </c>
      <c r="I311" s="31">
        <f t="shared" ref="I311:I324" si="360">F311/3600</f>
        <v>3</v>
      </c>
      <c r="J311" s="29">
        <f t="shared" ref="J311:J324" si="361">F311/86400</f>
        <v>0.125</v>
      </c>
      <c r="K311" s="8"/>
      <c r="L311" s="8"/>
      <c r="M311" s="7"/>
      <c r="N311" s="7">
        <v>10800</v>
      </c>
      <c r="O311" s="7">
        <v>967</v>
      </c>
      <c r="P311" s="7">
        <v>566</v>
      </c>
      <c r="Q311" s="31">
        <f t="shared" ref="Q311:Q324" si="362">N311/3600</f>
        <v>3</v>
      </c>
      <c r="R311" s="29">
        <f t="shared" ref="R311:R324" si="363">N311/86400</f>
        <v>0.125</v>
      </c>
      <c r="U311" s="7"/>
      <c r="V311" s="7">
        <v>10800</v>
      </c>
      <c r="W311" s="7">
        <v>967</v>
      </c>
      <c r="X311" s="7">
        <v>509</v>
      </c>
      <c r="Y311" s="31">
        <f t="shared" ref="Y311:Y324" si="364">V311/3600</f>
        <v>3</v>
      </c>
      <c r="Z311" s="29">
        <f t="shared" ref="Z311:Z324" si="365">V311/86400</f>
        <v>0.125</v>
      </c>
      <c r="AC311" s="7"/>
      <c r="AD311" s="7">
        <v>10800</v>
      </c>
      <c r="AE311" s="7">
        <v>962</v>
      </c>
      <c r="AF311" s="7">
        <v>514</v>
      </c>
      <c r="AG311" s="31">
        <f t="shared" ref="AG311:AG324" si="366">AD311/3600</f>
        <v>3</v>
      </c>
      <c r="AH311" s="29">
        <f t="shared" ref="AH311:AH324" si="367">AD311/86400</f>
        <v>0.125</v>
      </c>
      <c r="AK311" s="7"/>
      <c r="AL311" s="7">
        <v>10800</v>
      </c>
      <c r="AM311" s="7">
        <v>966</v>
      </c>
      <c r="AN311" s="7">
        <v>482</v>
      </c>
      <c r="AO311" s="31">
        <f t="shared" ref="AO311:AO324" si="368">AL311/3600</f>
        <v>3</v>
      </c>
      <c r="AP311" s="29">
        <f t="shared" ref="AP311:AP324" si="369">AL311/86400</f>
        <v>0.125</v>
      </c>
      <c r="AS311" s="7"/>
      <c r="AT311" s="1">
        <f t="shared" ref="AT311:AV311" si="370">AVERAGE(F311,N311,AD311,AL311)</f>
        <v>10800</v>
      </c>
      <c r="AU311" s="1">
        <f t="shared" si="370"/>
        <v>966.5</v>
      </c>
      <c r="AV311" s="1">
        <f t="shared" si="370"/>
        <v>526.75</v>
      </c>
      <c r="AW311" s="31">
        <f t="shared" ref="AW311:AW323" si="371">AT311/3600</f>
        <v>3</v>
      </c>
      <c r="AX311" s="29">
        <f t="shared" ref="AX311:AX323" si="372">AT311/86400</f>
        <v>0.125</v>
      </c>
      <c r="AZ311" s="4">
        <f t="shared" ref="AZ311:BB311" si="373">(AT311-AT271)/AT271</f>
        <v>0</v>
      </c>
      <c r="BA311" s="4" t="e">
        <f t="shared" si="373"/>
        <v>#DIV/0!</v>
      </c>
      <c r="BB311" s="4" t="e">
        <f t="shared" si="373"/>
        <v>#DIV/0!</v>
      </c>
    </row>
    <row r="312" spans="1:54" ht="28" x14ac:dyDescent="0.15">
      <c r="A312" s="15"/>
      <c r="B312" s="38" t="s">
        <v>131</v>
      </c>
      <c r="C312" s="38"/>
      <c r="D312" s="38" t="s">
        <v>129</v>
      </c>
      <c r="E312" s="15"/>
      <c r="F312" s="15">
        <v>464</v>
      </c>
      <c r="G312" s="15">
        <v>1</v>
      </c>
      <c r="H312" s="15">
        <v>38</v>
      </c>
      <c r="I312" s="24">
        <f t="shared" si="360"/>
        <v>0.12888888888888889</v>
      </c>
      <c r="J312" s="25">
        <f t="shared" si="361"/>
        <v>5.37037037037037E-3</v>
      </c>
      <c r="K312" s="21"/>
      <c r="L312" s="21" t="s">
        <v>239</v>
      </c>
      <c r="M312" s="38"/>
      <c r="N312" s="38">
        <v>493</v>
      </c>
      <c r="O312" s="38">
        <v>1</v>
      </c>
      <c r="P312" s="38">
        <v>41</v>
      </c>
      <c r="Q312" s="24">
        <f t="shared" si="362"/>
        <v>0.13694444444444445</v>
      </c>
      <c r="R312" s="25">
        <f t="shared" si="363"/>
        <v>5.7060185185185183E-3</v>
      </c>
      <c r="S312" s="15"/>
      <c r="T312" s="15"/>
      <c r="U312" s="38"/>
      <c r="V312" s="38">
        <v>434</v>
      </c>
      <c r="W312" s="38">
        <v>1</v>
      </c>
      <c r="X312" s="38">
        <v>35</v>
      </c>
      <c r="Y312" s="24">
        <f t="shared" si="364"/>
        <v>0.12055555555555555</v>
      </c>
      <c r="Z312" s="25">
        <f t="shared" si="365"/>
        <v>5.0231481481481481E-3</v>
      </c>
      <c r="AA312" s="15"/>
      <c r="AB312" s="15"/>
      <c r="AC312" s="38"/>
      <c r="AD312" s="38">
        <v>704</v>
      </c>
      <c r="AE312" s="38">
        <v>1</v>
      </c>
      <c r="AF312" s="38">
        <v>62</v>
      </c>
      <c r="AG312" s="24">
        <f t="shared" si="366"/>
        <v>0.19555555555555557</v>
      </c>
      <c r="AH312" s="25">
        <f t="shared" si="367"/>
        <v>8.1481481481481474E-3</v>
      </c>
      <c r="AI312" s="15"/>
      <c r="AJ312" s="15"/>
      <c r="AK312" s="38"/>
      <c r="AL312" s="38">
        <v>584</v>
      </c>
      <c r="AM312" s="38">
        <v>1</v>
      </c>
      <c r="AN312" s="38">
        <v>51</v>
      </c>
      <c r="AO312" s="24">
        <f t="shared" si="368"/>
        <v>0.16222222222222221</v>
      </c>
      <c r="AP312" s="25">
        <f t="shared" si="369"/>
        <v>6.7592592592592591E-3</v>
      </c>
      <c r="AQ312" s="15"/>
      <c r="AR312" s="15"/>
      <c r="AS312" s="38"/>
      <c r="AT312" s="15">
        <f t="shared" ref="AT312:AV312" si="374">AVERAGE(F312,N312,AD312,AL312)</f>
        <v>561.25</v>
      </c>
      <c r="AU312" s="15">
        <f t="shared" si="374"/>
        <v>1</v>
      </c>
      <c r="AV312" s="15">
        <f t="shared" si="374"/>
        <v>48</v>
      </c>
      <c r="AW312" s="24">
        <f t="shared" si="371"/>
        <v>0.15590277777777778</v>
      </c>
      <c r="AX312" s="25">
        <f t="shared" si="372"/>
        <v>6.4959490740740741E-3</v>
      </c>
      <c r="AY312" s="15"/>
      <c r="AZ312" s="39">
        <f t="shared" ref="AZ312:BB312" si="375">(AT312-AT272)/AT272</f>
        <v>6.5844594594594597</v>
      </c>
      <c r="BA312" s="39">
        <f t="shared" si="375"/>
        <v>0</v>
      </c>
      <c r="BB312" s="39">
        <f t="shared" si="375"/>
        <v>15</v>
      </c>
    </row>
    <row r="313" spans="1:54" ht="42" x14ac:dyDescent="0.15">
      <c r="B313" s="7" t="s">
        <v>132</v>
      </c>
      <c r="C313" s="7"/>
      <c r="D313" s="7" t="s">
        <v>133</v>
      </c>
      <c r="F313" s="1">
        <v>3163</v>
      </c>
      <c r="G313" s="1">
        <v>54</v>
      </c>
      <c r="H313" s="1">
        <v>3932</v>
      </c>
      <c r="I313" s="31">
        <f t="shared" si="360"/>
        <v>0.87861111111111112</v>
      </c>
      <c r="J313" s="29">
        <f t="shared" si="361"/>
        <v>3.6608796296296299E-2</v>
      </c>
      <c r="K313" s="8"/>
      <c r="L313" s="8" t="s">
        <v>240</v>
      </c>
      <c r="M313" s="7"/>
      <c r="N313" s="7">
        <v>2991</v>
      </c>
      <c r="O313" s="7">
        <v>53</v>
      </c>
      <c r="P313" s="7">
        <v>3624</v>
      </c>
      <c r="Q313" s="31">
        <f t="shared" si="362"/>
        <v>0.83083333333333331</v>
      </c>
      <c r="R313" s="29">
        <f t="shared" si="363"/>
        <v>3.4618055555555555E-2</v>
      </c>
      <c r="U313" s="7"/>
      <c r="V313" s="7">
        <v>3154</v>
      </c>
      <c r="W313" s="7">
        <v>57</v>
      </c>
      <c r="X313" s="7">
        <v>3967</v>
      </c>
      <c r="Y313" s="31">
        <f t="shared" si="364"/>
        <v>0.87611111111111106</v>
      </c>
      <c r="Z313" s="29">
        <f t="shared" si="365"/>
        <v>3.650462962962963E-2</v>
      </c>
      <c r="AC313" s="7"/>
      <c r="AD313" s="7">
        <v>3094</v>
      </c>
      <c r="AE313" s="7">
        <v>55</v>
      </c>
      <c r="AF313" s="7">
        <v>3769</v>
      </c>
      <c r="AG313" s="31">
        <f t="shared" si="366"/>
        <v>0.85944444444444446</v>
      </c>
      <c r="AH313" s="29">
        <f t="shared" si="367"/>
        <v>3.5810185185185188E-2</v>
      </c>
      <c r="AK313" s="7"/>
      <c r="AL313" s="7">
        <v>2992</v>
      </c>
      <c r="AM313" s="7">
        <v>54</v>
      </c>
      <c r="AN313" s="7">
        <v>3695</v>
      </c>
      <c r="AO313" s="31">
        <f t="shared" si="368"/>
        <v>0.83111111111111113</v>
      </c>
      <c r="AP313" s="29">
        <f t="shared" si="369"/>
        <v>3.4629629629629628E-2</v>
      </c>
      <c r="AS313" s="7"/>
      <c r="AT313" s="1">
        <f t="shared" ref="AT313:AV313" si="376">AVERAGE(F313,N313,AD313,AL313)</f>
        <v>3060</v>
      </c>
      <c r="AU313" s="1">
        <f t="shared" si="376"/>
        <v>54</v>
      </c>
      <c r="AV313" s="1">
        <f t="shared" si="376"/>
        <v>3755</v>
      </c>
      <c r="AW313" s="31">
        <f t="shared" si="371"/>
        <v>0.85</v>
      </c>
      <c r="AX313" s="29">
        <f t="shared" si="372"/>
        <v>3.5416666666666666E-2</v>
      </c>
      <c r="AZ313" s="4">
        <f t="shared" ref="AZ313:BB313" si="377">(AT313-AT273)/AT273</f>
        <v>0.29332206255283177</v>
      </c>
      <c r="BA313" s="4">
        <f t="shared" si="377"/>
        <v>3.8461538461538464E-2</v>
      </c>
      <c r="BB313" s="4">
        <f t="shared" si="377"/>
        <v>0.27417712928401766</v>
      </c>
    </row>
    <row r="314" spans="1:54" ht="28" x14ac:dyDescent="0.15">
      <c r="B314" s="7" t="s">
        <v>135</v>
      </c>
      <c r="C314" s="7"/>
      <c r="D314" s="7" t="s">
        <v>133</v>
      </c>
      <c r="F314" s="1">
        <v>24</v>
      </c>
      <c r="G314" s="1">
        <v>2</v>
      </c>
      <c r="H314" s="1">
        <v>13</v>
      </c>
      <c r="I314" s="31">
        <f t="shared" si="360"/>
        <v>6.6666666666666671E-3</v>
      </c>
      <c r="J314" s="29">
        <f t="shared" si="361"/>
        <v>2.7777777777777778E-4</v>
      </c>
      <c r="K314" s="8" t="s">
        <v>241</v>
      </c>
      <c r="L314" s="8"/>
      <c r="M314" s="7"/>
      <c r="N314" s="7">
        <v>24</v>
      </c>
      <c r="O314" s="7">
        <v>2</v>
      </c>
      <c r="P314" s="7">
        <v>14</v>
      </c>
      <c r="Q314" s="31">
        <f t="shared" si="362"/>
        <v>6.6666666666666671E-3</v>
      </c>
      <c r="R314" s="29">
        <f t="shared" si="363"/>
        <v>2.7777777777777778E-4</v>
      </c>
      <c r="U314" s="7"/>
      <c r="V314" s="7">
        <v>21</v>
      </c>
      <c r="W314" s="7">
        <v>2</v>
      </c>
      <c r="X314" s="7">
        <v>10</v>
      </c>
      <c r="Y314" s="31">
        <f t="shared" si="364"/>
        <v>5.8333333333333336E-3</v>
      </c>
      <c r="Z314" s="29">
        <f t="shared" si="365"/>
        <v>2.4305555555555555E-4</v>
      </c>
      <c r="AC314" s="7"/>
      <c r="AD314" s="7">
        <v>16</v>
      </c>
      <c r="AE314" s="7">
        <v>2</v>
      </c>
      <c r="AF314" s="7">
        <v>3</v>
      </c>
      <c r="AG314" s="31">
        <f t="shared" si="366"/>
        <v>4.4444444444444444E-3</v>
      </c>
      <c r="AH314" s="29">
        <f t="shared" si="367"/>
        <v>1.8518518518518518E-4</v>
      </c>
      <c r="AK314" s="7"/>
      <c r="AL314" s="7">
        <v>24</v>
      </c>
      <c r="AM314" s="7">
        <v>2</v>
      </c>
      <c r="AN314" s="7">
        <v>15</v>
      </c>
      <c r="AO314" s="31">
        <f t="shared" si="368"/>
        <v>6.6666666666666671E-3</v>
      </c>
      <c r="AP314" s="29">
        <f t="shared" si="369"/>
        <v>2.7777777777777778E-4</v>
      </c>
      <c r="AS314" s="7"/>
      <c r="AT314" s="1">
        <f t="shared" ref="AT314:AV314" si="378">AVERAGE(F314,N314,AD314,AL314)</f>
        <v>22</v>
      </c>
      <c r="AU314" s="1">
        <f t="shared" si="378"/>
        <v>2</v>
      </c>
      <c r="AV314" s="1">
        <f t="shared" si="378"/>
        <v>11.25</v>
      </c>
      <c r="AW314" s="31">
        <f t="shared" si="371"/>
        <v>6.1111111111111114E-3</v>
      </c>
      <c r="AX314" s="29">
        <f t="shared" si="372"/>
        <v>2.5462962962962961E-4</v>
      </c>
      <c r="AZ314" s="4">
        <f t="shared" ref="AZ314:BB314" si="379">(AT314-AT274)/AT274</f>
        <v>4.7619047619047616E-2</v>
      </c>
      <c r="BA314" s="4">
        <f t="shared" si="379"/>
        <v>0</v>
      </c>
      <c r="BB314" s="4">
        <f t="shared" si="379"/>
        <v>0.125</v>
      </c>
    </row>
    <row r="315" spans="1:54" ht="42" x14ac:dyDescent="0.15">
      <c r="B315" s="7" t="s">
        <v>97</v>
      </c>
      <c r="C315" s="7"/>
      <c r="D315" s="7" t="s">
        <v>133</v>
      </c>
      <c r="F315" s="1">
        <v>101</v>
      </c>
      <c r="G315" s="1">
        <v>2</v>
      </c>
      <c r="H315" s="1">
        <v>62</v>
      </c>
      <c r="I315" s="31">
        <f t="shared" si="360"/>
        <v>2.8055555555555556E-2</v>
      </c>
      <c r="J315" s="29">
        <f t="shared" si="361"/>
        <v>1.1689814814814816E-3</v>
      </c>
      <c r="K315" s="8" t="s">
        <v>242</v>
      </c>
      <c r="L315" s="8"/>
      <c r="M315" s="7"/>
      <c r="N315" s="7">
        <v>107</v>
      </c>
      <c r="O315" s="7">
        <v>2</v>
      </c>
      <c r="P315" s="7">
        <v>68</v>
      </c>
      <c r="Q315" s="31">
        <f t="shared" si="362"/>
        <v>2.9722222222222223E-2</v>
      </c>
      <c r="R315" s="29">
        <f t="shared" si="363"/>
        <v>1.238425925925926E-3</v>
      </c>
      <c r="S315" s="1" t="s">
        <v>163</v>
      </c>
      <c r="U315" s="7"/>
      <c r="V315" s="7">
        <v>109</v>
      </c>
      <c r="W315" s="7">
        <v>2</v>
      </c>
      <c r="X315" s="7">
        <v>67</v>
      </c>
      <c r="Y315" s="31">
        <f t="shared" si="364"/>
        <v>3.0277777777777778E-2</v>
      </c>
      <c r="Z315" s="29">
        <f t="shared" si="365"/>
        <v>1.261574074074074E-3</v>
      </c>
      <c r="AA315" s="1" t="s">
        <v>163</v>
      </c>
      <c r="AC315" s="7"/>
      <c r="AD315" s="7">
        <v>118</v>
      </c>
      <c r="AE315" s="7">
        <v>2</v>
      </c>
      <c r="AF315" s="7">
        <v>73</v>
      </c>
      <c r="AG315" s="31">
        <f t="shared" si="366"/>
        <v>3.2777777777777781E-2</v>
      </c>
      <c r="AH315" s="29">
        <f t="shared" si="367"/>
        <v>1.3657407407407407E-3</v>
      </c>
      <c r="AI315" s="1" t="s">
        <v>163</v>
      </c>
      <c r="AK315" s="7"/>
      <c r="AL315" s="7">
        <v>107</v>
      </c>
      <c r="AM315" s="7">
        <v>2</v>
      </c>
      <c r="AN315" s="7">
        <v>68</v>
      </c>
      <c r="AO315" s="31">
        <f t="shared" si="368"/>
        <v>2.9722222222222223E-2</v>
      </c>
      <c r="AP315" s="29">
        <f t="shared" si="369"/>
        <v>1.238425925925926E-3</v>
      </c>
      <c r="AQ315" s="1" t="s">
        <v>163</v>
      </c>
      <c r="AS315" s="7"/>
      <c r="AT315" s="1">
        <f t="shared" ref="AT315:AV315" si="380">AVERAGE(F315,N315,AD315,AL315)</f>
        <v>108.25</v>
      </c>
      <c r="AU315" s="1">
        <f t="shared" si="380"/>
        <v>2</v>
      </c>
      <c r="AV315" s="1">
        <f t="shared" si="380"/>
        <v>67.75</v>
      </c>
      <c r="AW315" s="31">
        <f t="shared" si="371"/>
        <v>3.0069444444444444E-2</v>
      </c>
      <c r="AX315" s="29">
        <f t="shared" si="372"/>
        <v>1.2528935185185184E-3</v>
      </c>
      <c r="AZ315" s="4">
        <f t="shared" ref="AZ315:BB315" si="381">(AT315-AT275)/AT275</f>
        <v>0.46283783783783783</v>
      </c>
      <c r="BA315" s="4">
        <f t="shared" si="381"/>
        <v>0</v>
      </c>
      <c r="BB315" s="4">
        <f t="shared" si="381"/>
        <v>0.88194444444444442</v>
      </c>
    </row>
    <row r="316" spans="1:54" ht="14" x14ac:dyDescent="0.15">
      <c r="B316" s="7" t="s">
        <v>136</v>
      </c>
      <c r="C316" s="7"/>
      <c r="D316" s="7" t="s">
        <v>129</v>
      </c>
      <c r="F316" s="1">
        <v>878</v>
      </c>
      <c r="G316" s="1">
        <v>1</v>
      </c>
      <c r="H316" s="1">
        <v>73</v>
      </c>
      <c r="I316" s="31">
        <f t="shared" si="360"/>
        <v>0.24388888888888888</v>
      </c>
      <c r="J316" s="29">
        <f t="shared" si="361"/>
        <v>1.0162037037037037E-2</v>
      </c>
      <c r="K316" s="8" t="s">
        <v>164</v>
      </c>
      <c r="L316" s="8"/>
      <c r="M316" s="7"/>
      <c r="N316" s="7">
        <v>848</v>
      </c>
      <c r="O316" s="7">
        <v>1</v>
      </c>
      <c r="P316" s="7">
        <v>70</v>
      </c>
      <c r="Q316" s="31">
        <f t="shared" si="362"/>
        <v>0.23555555555555555</v>
      </c>
      <c r="R316" s="29">
        <f t="shared" si="363"/>
        <v>9.8148148148148144E-3</v>
      </c>
      <c r="S316" s="1" t="s">
        <v>164</v>
      </c>
      <c r="U316" s="7"/>
      <c r="V316" s="7">
        <v>1510</v>
      </c>
      <c r="W316" s="7">
        <v>1</v>
      </c>
      <c r="X316" s="7">
        <v>131</v>
      </c>
      <c r="Y316" s="31">
        <f t="shared" si="364"/>
        <v>0.41944444444444445</v>
      </c>
      <c r="Z316" s="29">
        <f t="shared" si="365"/>
        <v>1.7476851851851851E-2</v>
      </c>
      <c r="AA316" s="1" t="s">
        <v>164</v>
      </c>
      <c r="AC316" s="7"/>
      <c r="AD316" s="7">
        <v>1149</v>
      </c>
      <c r="AE316" s="7">
        <v>2</v>
      </c>
      <c r="AF316" s="7">
        <v>101</v>
      </c>
      <c r="AG316" s="31">
        <f t="shared" si="366"/>
        <v>0.31916666666666665</v>
      </c>
      <c r="AH316" s="29">
        <f t="shared" si="367"/>
        <v>1.3298611111111112E-2</v>
      </c>
      <c r="AI316" s="1" t="s">
        <v>164</v>
      </c>
      <c r="AK316" s="7"/>
      <c r="AL316" s="7">
        <v>1120</v>
      </c>
      <c r="AM316" s="7">
        <v>3</v>
      </c>
      <c r="AN316" s="7">
        <v>100</v>
      </c>
      <c r="AO316" s="31">
        <f t="shared" si="368"/>
        <v>0.31111111111111112</v>
      </c>
      <c r="AP316" s="29">
        <f t="shared" si="369"/>
        <v>1.2962962962962963E-2</v>
      </c>
      <c r="AQ316" s="1" t="s">
        <v>164</v>
      </c>
      <c r="AS316" s="7"/>
      <c r="AT316" s="1">
        <f t="shared" ref="AT316:AV316" si="382">AVERAGE(F316,N316,AD316,AL316)</f>
        <v>998.75</v>
      </c>
      <c r="AU316" s="1">
        <f t="shared" si="382"/>
        <v>1.75</v>
      </c>
      <c r="AV316" s="1">
        <f t="shared" si="382"/>
        <v>86</v>
      </c>
      <c r="AW316" s="31">
        <f t="shared" si="371"/>
        <v>0.27743055555555557</v>
      </c>
      <c r="AX316" s="29">
        <f t="shared" si="372"/>
        <v>1.1559606481481481E-2</v>
      </c>
      <c r="AZ316" s="4">
        <f t="shared" ref="AZ316:BB316" si="383">(AT316-AT276)/AT276</f>
        <v>0.56789638932496078</v>
      </c>
      <c r="BA316" s="4">
        <f t="shared" si="383"/>
        <v>-0.125</v>
      </c>
      <c r="BB316" s="4">
        <f t="shared" si="383"/>
        <v>0.65384615384615385</v>
      </c>
    </row>
    <row r="317" spans="1:54" ht="13" x14ac:dyDescent="0.15">
      <c r="B317" s="7" t="s">
        <v>102</v>
      </c>
      <c r="D317" s="7" t="s">
        <v>133</v>
      </c>
      <c r="F317" s="1">
        <v>460</v>
      </c>
      <c r="G317" s="1">
        <v>148</v>
      </c>
      <c r="H317" s="1">
        <v>3490</v>
      </c>
      <c r="I317" s="31">
        <f t="shared" si="360"/>
        <v>0.12777777777777777</v>
      </c>
      <c r="J317" s="29">
        <f t="shared" si="361"/>
        <v>5.324074074074074E-3</v>
      </c>
      <c r="K317" s="8"/>
      <c r="L317" s="8"/>
      <c r="M317" s="7"/>
      <c r="N317" s="7">
        <v>103</v>
      </c>
      <c r="O317" s="7">
        <v>35</v>
      </c>
      <c r="P317" s="7">
        <v>770</v>
      </c>
      <c r="Q317" s="31">
        <f t="shared" si="362"/>
        <v>2.8611111111111111E-2</v>
      </c>
      <c r="R317" s="29">
        <f t="shared" si="363"/>
        <v>1.1921296296296296E-3</v>
      </c>
      <c r="S317" s="1"/>
      <c r="U317" s="7"/>
      <c r="V317" s="7">
        <v>194</v>
      </c>
      <c r="W317" s="7">
        <v>157</v>
      </c>
      <c r="X317" s="7">
        <v>1638</v>
      </c>
      <c r="Y317" s="31">
        <f t="shared" si="364"/>
        <v>5.3888888888888889E-2</v>
      </c>
      <c r="Z317" s="29">
        <f t="shared" si="365"/>
        <v>2.2453703703703702E-3</v>
      </c>
      <c r="AA317" s="1"/>
      <c r="AC317" s="7"/>
      <c r="AD317" s="7">
        <v>435</v>
      </c>
      <c r="AE317" s="7">
        <v>50</v>
      </c>
      <c r="AF317" s="7">
        <v>2969</v>
      </c>
      <c r="AG317" s="31">
        <f t="shared" si="366"/>
        <v>0.12083333333333333</v>
      </c>
      <c r="AH317" s="29">
        <f t="shared" si="367"/>
        <v>5.0347222222222225E-3</v>
      </c>
      <c r="AI317" s="1"/>
      <c r="AK317" s="7"/>
      <c r="AL317" s="7">
        <v>262</v>
      </c>
      <c r="AM317" s="7">
        <v>27</v>
      </c>
      <c r="AN317" s="7">
        <v>1313</v>
      </c>
      <c r="AO317" s="31">
        <f t="shared" si="368"/>
        <v>7.2777777777777775E-2</v>
      </c>
      <c r="AP317" s="29">
        <f t="shared" si="369"/>
        <v>3.0324074074074073E-3</v>
      </c>
      <c r="AQ317" s="1"/>
      <c r="AS317" s="7"/>
      <c r="AT317" s="1">
        <f t="shared" ref="AT317:AV317" si="384">AVERAGE(F317,N317,AD317,AL317)</f>
        <v>315</v>
      </c>
      <c r="AU317" s="1">
        <f t="shared" si="384"/>
        <v>65</v>
      </c>
      <c r="AV317" s="1">
        <f t="shared" si="384"/>
        <v>2135.5</v>
      </c>
      <c r="AW317" s="31">
        <f t="shared" si="371"/>
        <v>8.7499999999999994E-2</v>
      </c>
      <c r="AX317" s="29">
        <f t="shared" si="372"/>
        <v>3.6458333333333334E-3</v>
      </c>
      <c r="AZ317" s="4">
        <f t="shared" ref="AZ317:BB317" si="385">(AT317-AT277)/AT277</f>
        <v>8</v>
      </c>
      <c r="BA317" s="4">
        <f t="shared" si="385"/>
        <v>0.10169491525423729</v>
      </c>
      <c r="BB317" s="4">
        <f t="shared" si="385"/>
        <v>5.45166163141994</v>
      </c>
    </row>
    <row r="318" spans="1:54" ht="13" x14ac:dyDescent="0.15">
      <c r="B318" s="7" t="s">
        <v>105</v>
      </c>
      <c r="C318" s="7"/>
      <c r="D318" s="7" t="s">
        <v>133</v>
      </c>
      <c r="F318" s="1">
        <v>83</v>
      </c>
      <c r="G318" s="1">
        <v>2</v>
      </c>
      <c r="H318" s="1">
        <v>32</v>
      </c>
      <c r="I318" s="31">
        <f t="shared" si="360"/>
        <v>2.3055555555555555E-2</v>
      </c>
      <c r="J318" s="29">
        <f t="shared" si="361"/>
        <v>9.6064814814814819E-4</v>
      </c>
      <c r="K318" s="8"/>
      <c r="L318" s="8"/>
      <c r="M318" s="7"/>
      <c r="N318" s="7">
        <v>102</v>
      </c>
      <c r="O318" s="7">
        <v>2</v>
      </c>
      <c r="P318" s="7">
        <v>29</v>
      </c>
      <c r="Q318" s="31">
        <f t="shared" si="362"/>
        <v>2.8333333333333332E-2</v>
      </c>
      <c r="R318" s="29">
        <f t="shared" si="363"/>
        <v>1.1805555555555556E-3</v>
      </c>
      <c r="U318" s="7"/>
      <c r="V318" s="7">
        <v>67</v>
      </c>
      <c r="W318" s="7">
        <v>2</v>
      </c>
      <c r="X318" s="7">
        <v>26</v>
      </c>
      <c r="Y318" s="31">
        <f t="shared" si="364"/>
        <v>1.861111111111111E-2</v>
      </c>
      <c r="Z318" s="29">
        <f t="shared" si="365"/>
        <v>7.7546296296296293E-4</v>
      </c>
      <c r="AC318" s="7"/>
      <c r="AD318" s="7">
        <v>102</v>
      </c>
      <c r="AE318" s="7">
        <v>2</v>
      </c>
      <c r="AF318" s="7">
        <v>27</v>
      </c>
      <c r="AG318" s="31">
        <f t="shared" si="366"/>
        <v>2.8333333333333332E-2</v>
      </c>
      <c r="AH318" s="29">
        <f t="shared" si="367"/>
        <v>1.1805555555555556E-3</v>
      </c>
      <c r="AK318" s="7"/>
      <c r="AL318" s="7">
        <v>93</v>
      </c>
      <c r="AM318" s="7">
        <v>2</v>
      </c>
      <c r="AN318" s="7">
        <v>25</v>
      </c>
      <c r="AO318" s="31">
        <f t="shared" si="368"/>
        <v>2.5833333333333333E-2</v>
      </c>
      <c r="AP318" s="29">
        <f t="shared" si="369"/>
        <v>1.0763888888888889E-3</v>
      </c>
      <c r="AS318" s="7"/>
      <c r="AT318" s="1">
        <f t="shared" ref="AT318:AV318" si="386">AVERAGE(F318,N318,AD318,AL318)</f>
        <v>95</v>
      </c>
      <c r="AU318" s="1">
        <f t="shared" si="386"/>
        <v>2</v>
      </c>
      <c r="AV318" s="1">
        <f t="shared" si="386"/>
        <v>28.25</v>
      </c>
      <c r="AW318" s="31">
        <f t="shared" si="371"/>
        <v>2.6388888888888889E-2</v>
      </c>
      <c r="AX318" s="29">
        <f t="shared" si="372"/>
        <v>1.0995370370370371E-3</v>
      </c>
      <c r="AZ318" s="4">
        <f t="shared" ref="AZ318:BB318" si="387">(AT318-AT278)/AT278</f>
        <v>0.11764705882352941</v>
      </c>
      <c r="BA318" s="4">
        <f t="shared" si="387"/>
        <v>0</v>
      </c>
      <c r="BB318" s="4">
        <f t="shared" si="387"/>
        <v>0.22826086956521738</v>
      </c>
    </row>
    <row r="319" spans="1:54" ht="13" x14ac:dyDescent="0.15">
      <c r="B319" s="7" t="s">
        <v>138</v>
      </c>
      <c r="D319" s="7" t="s">
        <v>133</v>
      </c>
      <c r="F319" s="1">
        <v>10800</v>
      </c>
      <c r="G319" s="1">
        <v>23130</v>
      </c>
      <c r="H319" s="1">
        <v>2420</v>
      </c>
      <c r="I319" s="31">
        <f t="shared" si="360"/>
        <v>3</v>
      </c>
      <c r="J319" s="29">
        <f t="shared" si="361"/>
        <v>0.125</v>
      </c>
      <c r="K319" s="8"/>
      <c r="L319" s="8"/>
      <c r="M319" s="7"/>
      <c r="N319" s="7">
        <v>10800</v>
      </c>
      <c r="O319" s="7">
        <v>29109</v>
      </c>
      <c r="P319" s="7">
        <v>1882</v>
      </c>
      <c r="Q319" s="31">
        <f t="shared" si="362"/>
        <v>3</v>
      </c>
      <c r="R319" s="29">
        <f t="shared" si="363"/>
        <v>0.125</v>
      </c>
      <c r="U319" s="7"/>
      <c r="V319" s="7">
        <v>10800</v>
      </c>
      <c r="W319" s="7">
        <v>21299</v>
      </c>
      <c r="X319" s="7">
        <v>2890</v>
      </c>
      <c r="Y319" s="31">
        <f t="shared" si="364"/>
        <v>3</v>
      </c>
      <c r="Z319" s="29">
        <f t="shared" si="365"/>
        <v>0.125</v>
      </c>
      <c r="AC319" s="7"/>
      <c r="AD319" s="7">
        <v>10800</v>
      </c>
      <c r="AE319" s="7">
        <v>28687</v>
      </c>
      <c r="AF319" s="7">
        <v>2079</v>
      </c>
      <c r="AG319" s="31">
        <f t="shared" si="366"/>
        <v>3</v>
      </c>
      <c r="AH319" s="29">
        <f t="shared" si="367"/>
        <v>0.125</v>
      </c>
      <c r="AK319" s="7"/>
      <c r="AL319" s="7">
        <v>10800</v>
      </c>
      <c r="AM319" s="7">
        <v>27670</v>
      </c>
      <c r="AN319" s="7">
        <v>1666</v>
      </c>
      <c r="AO319" s="31">
        <f t="shared" si="368"/>
        <v>3</v>
      </c>
      <c r="AP319" s="29">
        <f t="shared" si="369"/>
        <v>0.125</v>
      </c>
      <c r="AS319" s="7"/>
      <c r="AT319" s="1">
        <f t="shared" ref="AT319:AV319" si="388">AVERAGE(F319,N319,AD319,AL319)</f>
        <v>10800</v>
      </c>
      <c r="AU319" s="1">
        <f t="shared" si="388"/>
        <v>27149</v>
      </c>
      <c r="AV319" s="1">
        <f t="shared" si="388"/>
        <v>2011.75</v>
      </c>
      <c r="AW319" s="31">
        <f t="shared" si="371"/>
        <v>3</v>
      </c>
      <c r="AX319" s="29">
        <f t="shared" si="372"/>
        <v>0.125</v>
      </c>
      <c r="AZ319" s="4">
        <f t="shared" ref="AZ319:BB319" si="389">(AT319-AT279)/AT279</f>
        <v>0.62430440667769593</v>
      </c>
      <c r="BA319" s="4">
        <f t="shared" si="389"/>
        <v>117.03913043478261</v>
      </c>
      <c r="BB319" s="4">
        <f t="shared" si="389"/>
        <v>-0.66670808482438704</v>
      </c>
    </row>
    <row r="320" spans="1:54" ht="13" x14ac:dyDescent="0.15">
      <c r="B320" s="7" t="s">
        <v>107</v>
      </c>
      <c r="D320" s="7" t="s">
        <v>133</v>
      </c>
      <c r="F320" s="1">
        <v>67</v>
      </c>
      <c r="G320" s="1">
        <v>2</v>
      </c>
      <c r="H320" s="1">
        <v>126</v>
      </c>
      <c r="I320" s="31">
        <f t="shared" si="360"/>
        <v>1.861111111111111E-2</v>
      </c>
      <c r="J320" s="29">
        <f t="shared" si="361"/>
        <v>7.7546296296296293E-4</v>
      </c>
      <c r="K320" s="8"/>
      <c r="L320" s="8"/>
      <c r="M320" s="7"/>
      <c r="N320" s="7">
        <v>59</v>
      </c>
      <c r="O320" s="7">
        <v>2</v>
      </c>
      <c r="P320" s="7">
        <v>85</v>
      </c>
      <c r="Q320" s="31">
        <f t="shared" si="362"/>
        <v>1.638888888888889E-2</v>
      </c>
      <c r="R320" s="29">
        <f t="shared" si="363"/>
        <v>6.8287037037037036E-4</v>
      </c>
      <c r="U320" s="7"/>
      <c r="V320" s="7">
        <v>59</v>
      </c>
      <c r="W320" s="7">
        <v>3</v>
      </c>
      <c r="X320" s="7">
        <v>83</v>
      </c>
      <c r="Y320" s="31">
        <f t="shared" si="364"/>
        <v>1.638888888888889E-2</v>
      </c>
      <c r="Z320" s="29">
        <f t="shared" si="365"/>
        <v>6.8287037037037036E-4</v>
      </c>
      <c r="AC320" s="7"/>
      <c r="AD320" s="7">
        <v>70</v>
      </c>
      <c r="AE320" s="7">
        <v>2</v>
      </c>
      <c r="AF320" s="7">
        <v>105</v>
      </c>
      <c r="AG320" s="31">
        <f t="shared" si="366"/>
        <v>1.9444444444444445E-2</v>
      </c>
      <c r="AH320" s="29">
        <f t="shared" si="367"/>
        <v>8.1018518518518516E-4</v>
      </c>
      <c r="AK320" s="7"/>
      <c r="AL320" s="7">
        <v>78</v>
      </c>
      <c r="AM320" s="7">
        <v>3</v>
      </c>
      <c r="AN320" s="7">
        <v>100</v>
      </c>
      <c r="AO320" s="31">
        <f t="shared" si="368"/>
        <v>2.1666666666666667E-2</v>
      </c>
      <c r="AP320" s="29">
        <f t="shared" si="369"/>
        <v>9.0277777777777774E-4</v>
      </c>
      <c r="AS320" s="7"/>
      <c r="AT320" s="1">
        <f t="shared" ref="AT320:AV320" si="390">AVERAGE(F320,N320,AD320,AL320)</f>
        <v>68.5</v>
      </c>
      <c r="AU320" s="1">
        <f t="shared" si="390"/>
        <v>2.25</v>
      </c>
      <c r="AV320" s="1">
        <f t="shared" si="390"/>
        <v>104</v>
      </c>
      <c r="AW320" s="31">
        <f t="shared" si="371"/>
        <v>1.9027777777777779E-2</v>
      </c>
      <c r="AX320" s="29">
        <f t="shared" si="372"/>
        <v>7.9282407407407405E-4</v>
      </c>
      <c r="AZ320" s="4">
        <f t="shared" ref="AZ320:BB320" si="391">(AT320-AT280)/AT280</f>
        <v>0.26851851851851855</v>
      </c>
      <c r="BA320" s="4">
        <f t="shared" si="391"/>
        <v>-0.25</v>
      </c>
      <c r="BB320" s="4">
        <f t="shared" si="391"/>
        <v>0.36842105263157893</v>
      </c>
    </row>
    <row r="321" spans="1:54" ht="13" x14ac:dyDescent="0.15">
      <c r="B321" s="7" t="s">
        <v>140</v>
      </c>
      <c r="C321" s="7"/>
      <c r="D321" s="7" t="s">
        <v>129</v>
      </c>
      <c r="F321" s="1">
        <v>164</v>
      </c>
      <c r="G321" s="1">
        <v>2</v>
      </c>
      <c r="H321" s="1">
        <v>7</v>
      </c>
      <c r="I321" s="31">
        <f t="shared" si="360"/>
        <v>4.5555555555555557E-2</v>
      </c>
      <c r="J321" s="29">
        <f t="shared" si="361"/>
        <v>1.8981481481481482E-3</v>
      </c>
      <c r="K321" s="8"/>
      <c r="L321" s="8"/>
      <c r="N321" s="1">
        <v>224</v>
      </c>
      <c r="O321" s="1">
        <v>2</v>
      </c>
      <c r="P321" s="1">
        <v>11</v>
      </c>
      <c r="Q321" s="31">
        <f t="shared" si="362"/>
        <v>6.222222222222222E-2</v>
      </c>
      <c r="R321" s="29">
        <f t="shared" si="363"/>
        <v>2.5925925925925925E-3</v>
      </c>
      <c r="V321" s="1">
        <v>105</v>
      </c>
      <c r="W321" s="1">
        <v>2</v>
      </c>
      <c r="X321" s="1">
        <v>4</v>
      </c>
      <c r="Y321" s="31">
        <f t="shared" si="364"/>
        <v>2.9166666666666667E-2</v>
      </c>
      <c r="Z321" s="29">
        <f t="shared" si="365"/>
        <v>1.2152777777777778E-3</v>
      </c>
      <c r="AD321" s="1">
        <v>105</v>
      </c>
      <c r="AE321" s="1">
        <v>2</v>
      </c>
      <c r="AF321" s="1">
        <v>4</v>
      </c>
      <c r="AG321" s="31">
        <f t="shared" si="366"/>
        <v>2.9166666666666667E-2</v>
      </c>
      <c r="AH321" s="29">
        <f t="shared" si="367"/>
        <v>1.2152777777777778E-3</v>
      </c>
      <c r="AL321" s="1">
        <v>165</v>
      </c>
      <c r="AM321" s="1">
        <v>2</v>
      </c>
      <c r="AN321" s="1">
        <v>7</v>
      </c>
      <c r="AO321" s="31">
        <f t="shared" si="368"/>
        <v>4.583333333333333E-2</v>
      </c>
      <c r="AP321" s="29">
        <f t="shared" si="369"/>
        <v>1.9097222222222222E-3</v>
      </c>
      <c r="AT321" s="1">
        <f t="shared" ref="AT321:AV321" si="392">AVERAGE(F321,N321,AD321,AL321)</f>
        <v>164.5</v>
      </c>
      <c r="AU321" s="1">
        <f t="shared" si="392"/>
        <v>2</v>
      </c>
      <c r="AV321" s="1">
        <f t="shared" si="392"/>
        <v>7.25</v>
      </c>
      <c r="AW321" s="31">
        <f t="shared" si="371"/>
        <v>4.5694444444444447E-2</v>
      </c>
      <c r="AX321" s="29">
        <f t="shared" si="372"/>
        <v>1.9039351851851852E-3</v>
      </c>
      <c r="AZ321" s="4">
        <f t="shared" ref="AZ321:BB321" si="393">(AT321-AT281)/AT281</f>
        <v>0.58173076923076927</v>
      </c>
      <c r="BA321" s="4">
        <f t="shared" si="393"/>
        <v>1</v>
      </c>
      <c r="BB321" s="4">
        <f t="shared" si="393"/>
        <v>0.8125</v>
      </c>
    </row>
    <row r="322" spans="1:54" ht="13" x14ac:dyDescent="0.15">
      <c r="B322" s="7" t="s">
        <v>141</v>
      </c>
      <c r="C322" s="7"/>
      <c r="D322" s="7" t="s">
        <v>129</v>
      </c>
      <c r="F322" s="1">
        <v>10800</v>
      </c>
      <c r="G322" s="1">
        <v>3529</v>
      </c>
      <c r="H322" s="1">
        <v>386</v>
      </c>
      <c r="I322" s="31">
        <f t="shared" si="360"/>
        <v>3</v>
      </c>
      <c r="J322" s="29">
        <f t="shared" si="361"/>
        <v>0.125</v>
      </c>
      <c r="K322" s="8"/>
      <c r="L322" s="8"/>
      <c r="N322" s="1">
        <v>10800</v>
      </c>
      <c r="O322" s="1">
        <v>3446</v>
      </c>
      <c r="P322" s="1">
        <v>394</v>
      </c>
      <c r="Q322" s="31">
        <f t="shared" si="362"/>
        <v>3</v>
      </c>
      <c r="R322" s="29">
        <f t="shared" si="363"/>
        <v>0.125</v>
      </c>
      <c r="V322" s="1">
        <v>10800</v>
      </c>
      <c r="W322" s="1">
        <v>3497</v>
      </c>
      <c r="X322" s="1">
        <v>388</v>
      </c>
      <c r="Y322" s="31">
        <f t="shared" si="364"/>
        <v>3</v>
      </c>
      <c r="Z322" s="29">
        <f t="shared" si="365"/>
        <v>0.125</v>
      </c>
      <c r="AD322" s="1">
        <v>10800</v>
      </c>
      <c r="AE322" s="1">
        <v>3558</v>
      </c>
      <c r="AF322" s="1">
        <v>379</v>
      </c>
      <c r="AG322" s="31">
        <f t="shared" si="366"/>
        <v>3</v>
      </c>
      <c r="AH322" s="29">
        <f t="shared" si="367"/>
        <v>0.125</v>
      </c>
      <c r="AL322" s="1">
        <v>10800</v>
      </c>
      <c r="AM322" s="1">
        <v>3445</v>
      </c>
      <c r="AN322" s="1">
        <v>394</v>
      </c>
      <c r="AO322" s="31">
        <f t="shared" si="368"/>
        <v>3</v>
      </c>
      <c r="AP322" s="29">
        <f t="shared" si="369"/>
        <v>0.125</v>
      </c>
      <c r="AT322" s="1">
        <f t="shared" ref="AT322:AV322" si="394">AVERAGE(F322,N322,AD322,AL322)</f>
        <v>10800</v>
      </c>
      <c r="AU322" s="1">
        <f t="shared" si="394"/>
        <v>3494.5</v>
      </c>
      <c r="AV322" s="1">
        <f t="shared" si="394"/>
        <v>388.25</v>
      </c>
      <c r="AW322" s="31">
        <f t="shared" si="371"/>
        <v>3</v>
      </c>
      <c r="AX322" s="29">
        <f t="shared" si="372"/>
        <v>0.125</v>
      </c>
      <c r="AZ322" s="4">
        <f t="shared" ref="AZ322:BB322" si="395">(AT322-AT282)/AT282</f>
        <v>0</v>
      </c>
      <c r="BA322" s="4" t="e">
        <f t="shared" si="395"/>
        <v>#DIV/0!</v>
      </c>
      <c r="BB322" s="4" t="e">
        <f t="shared" si="395"/>
        <v>#DIV/0!</v>
      </c>
    </row>
    <row r="323" spans="1:54" ht="14" x14ac:dyDescent="0.15">
      <c r="B323" s="7" t="s">
        <v>142</v>
      </c>
      <c r="C323" s="7"/>
      <c r="D323" s="7" t="s">
        <v>133</v>
      </c>
      <c r="F323" s="1">
        <v>127</v>
      </c>
      <c r="G323" s="1">
        <v>5</v>
      </c>
      <c r="H323" s="1">
        <v>82</v>
      </c>
      <c r="I323" s="31">
        <f t="shared" si="360"/>
        <v>3.5277777777777776E-2</v>
      </c>
      <c r="J323" s="29">
        <f t="shared" si="361"/>
        <v>1.4699074074074074E-3</v>
      </c>
      <c r="K323" s="8" t="s">
        <v>165</v>
      </c>
      <c r="L323" s="8"/>
      <c r="N323" s="1">
        <v>189</v>
      </c>
      <c r="O323" s="1">
        <v>7</v>
      </c>
      <c r="P323" s="1">
        <v>110</v>
      </c>
      <c r="Q323" s="31">
        <f t="shared" si="362"/>
        <v>5.2499999999999998E-2</v>
      </c>
      <c r="R323" s="29">
        <f t="shared" si="363"/>
        <v>2.1875000000000002E-3</v>
      </c>
      <c r="S323" s="1" t="s">
        <v>165</v>
      </c>
      <c r="V323" s="1">
        <v>148</v>
      </c>
      <c r="W323" s="1">
        <v>5</v>
      </c>
      <c r="X323" s="1">
        <v>79</v>
      </c>
      <c r="Y323" s="31">
        <f t="shared" si="364"/>
        <v>4.1111111111111112E-2</v>
      </c>
      <c r="Z323" s="29">
        <f t="shared" si="365"/>
        <v>1.712962962962963E-3</v>
      </c>
      <c r="AA323" s="1" t="s">
        <v>165</v>
      </c>
      <c r="AD323" s="1">
        <v>150</v>
      </c>
      <c r="AE323" s="1">
        <v>5</v>
      </c>
      <c r="AF323" s="1">
        <v>79</v>
      </c>
      <c r="AG323" s="31">
        <f t="shared" si="366"/>
        <v>4.1666666666666664E-2</v>
      </c>
      <c r="AH323" s="29">
        <f t="shared" si="367"/>
        <v>1.736111111111111E-3</v>
      </c>
      <c r="AI323" s="1" t="s">
        <v>165</v>
      </c>
      <c r="AL323" s="1">
        <v>213</v>
      </c>
      <c r="AM323" s="1">
        <v>5</v>
      </c>
      <c r="AN323" s="1">
        <v>93</v>
      </c>
      <c r="AO323" s="31">
        <f t="shared" si="368"/>
        <v>5.9166666666666666E-2</v>
      </c>
      <c r="AP323" s="29">
        <f t="shared" si="369"/>
        <v>2.4652777777777776E-3</v>
      </c>
      <c r="AQ323" s="1" t="s">
        <v>165</v>
      </c>
      <c r="AT323" s="1">
        <f t="shared" ref="AT323:AV323" si="396">AVERAGE(F323,N323,AD323,AL323)</f>
        <v>169.75</v>
      </c>
      <c r="AU323" s="1">
        <f t="shared" si="396"/>
        <v>5.5</v>
      </c>
      <c r="AV323" s="1">
        <f t="shared" si="396"/>
        <v>91</v>
      </c>
      <c r="AW323" s="31">
        <f t="shared" si="371"/>
        <v>4.715277777777778E-2</v>
      </c>
      <c r="AX323" s="29">
        <f t="shared" si="372"/>
        <v>1.964699074074074E-3</v>
      </c>
      <c r="AZ323" s="4">
        <f t="shared" ref="AZ323:BB323" si="397">(AT323-AT283)/AT283</f>
        <v>-9.7074468085106377E-2</v>
      </c>
      <c r="BA323" s="4">
        <f t="shared" si="397"/>
        <v>-8.3333333333333329E-2</v>
      </c>
      <c r="BB323" s="4">
        <f t="shared" si="397"/>
        <v>-1.0869565217391304E-2</v>
      </c>
    </row>
    <row r="324" spans="1:54" ht="13" x14ac:dyDescent="0.15">
      <c r="B324" s="7" t="s">
        <v>0</v>
      </c>
      <c r="C324" s="7"/>
      <c r="F324" s="1">
        <f t="shared" ref="F324:H324" si="398">AVERAGE(F311:F323)</f>
        <v>2917.7692307692309</v>
      </c>
      <c r="G324" s="1">
        <f t="shared" si="398"/>
        <v>2142.2307692307691</v>
      </c>
      <c r="H324" s="1">
        <f t="shared" si="398"/>
        <v>862</v>
      </c>
      <c r="I324" s="31">
        <f t="shared" si="360"/>
        <v>0.81049145299145309</v>
      </c>
      <c r="J324" s="29">
        <f t="shared" si="361"/>
        <v>3.3770477207977212E-2</v>
      </c>
      <c r="K324" s="8"/>
      <c r="L324" s="8"/>
      <c r="N324" s="1">
        <f t="shared" ref="N324:P324" si="399">AVERAGE(N311:N323)</f>
        <v>2887.6923076923076</v>
      </c>
      <c r="O324" s="1">
        <f t="shared" si="399"/>
        <v>2586.8461538461538</v>
      </c>
      <c r="P324" s="1">
        <f t="shared" si="399"/>
        <v>589.53846153846155</v>
      </c>
      <c r="Q324" s="31">
        <f t="shared" si="362"/>
        <v>0.80213675213675206</v>
      </c>
      <c r="R324" s="29">
        <f t="shared" si="363"/>
        <v>3.3422364672364674E-2</v>
      </c>
      <c r="V324" s="1">
        <f t="shared" ref="V324:X324" si="400">AVERAGE(V311:V323)</f>
        <v>2938.5384615384614</v>
      </c>
      <c r="W324" s="1">
        <f t="shared" si="400"/>
        <v>1999.6153846153845</v>
      </c>
      <c r="X324" s="1">
        <f t="shared" si="400"/>
        <v>755.92307692307691</v>
      </c>
      <c r="Y324" s="31">
        <f t="shared" si="364"/>
        <v>0.81626068376068373</v>
      </c>
      <c r="Z324" s="29">
        <f t="shared" si="365"/>
        <v>3.401086182336182E-2</v>
      </c>
      <c r="AD324" s="1">
        <f t="shared" ref="AD324:AF324" si="401">AVERAGE(AD311:AD323)</f>
        <v>2949.4615384615386</v>
      </c>
      <c r="AE324" s="1">
        <f t="shared" si="401"/>
        <v>2563.8461538461538</v>
      </c>
      <c r="AF324" s="1">
        <f t="shared" si="401"/>
        <v>781.84615384615381</v>
      </c>
      <c r="AG324" s="31">
        <f t="shared" si="366"/>
        <v>0.81929487179487182</v>
      </c>
      <c r="AH324" s="29">
        <f t="shared" si="367"/>
        <v>3.4137286324786326E-2</v>
      </c>
      <c r="AL324" s="1">
        <f t="shared" ref="AL324:AN324" si="402">AVERAGE(AL311:AL323)</f>
        <v>2926</v>
      </c>
      <c r="AM324" s="1">
        <f t="shared" si="402"/>
        <v>2475.5384615384614</v>
      </c>
      <c r="AN324" s="1">
        <f t="shared" si="402"/>
        <v>616.07692307692309</v>
      </c>
      <c r="AO324" s="31">
        <f t="shared" si="368"/>
        <v>0.81277777777777782</v>
      </c>
      <c r="AP324" s="29">
        <f t="shared" si="369"/>
        <v>3.3865740740740738E-2</v>
      </c>
    </row>
    <row r="325" spans="1:54" ht="13" x14ac:dyDescent="0.15">
      <c r="B325" s="7" t="s">
        <v>46</v>
      </c>
      <c r="C325" s="7"/>
      <c r="F325" s="1">
        <f t="shared" ref="F325:H325" si="403">SUM(F311:F323)</f>
        <v>37931</v>
      </c>
      <c r="G325" s="1">
        <f t="shared" si="403"/>
        <v>27849</v>
      </c>
      <c r="H325" s="1">
        <f t="shared" si="403"/>
        <v>11206</v>
      </c>
      <c r="I325" s="36">
        <f t="shared" ref="I325:J325" si="404">AVERAGE(I311:I324)</f>
        <v>0.81049145299145298</v>
      </c>
      <c r="J325" s="29">
        <f t="shared" si="404"/>
        <v>3.3770477207977205E-2</v>
      </c>
      <c r="K325" s="8"/>
      <c r="L325" s="8"/>
      <c r="N325" s="1">
        <f t="shared" ref="N325:P325" si="405">SUM(N311:N323)</f>
        <v>37540</v>
      </c>
      <c r="O325" s="1">
        <f t="shared" si="405"/>
        <v>33629</v>
      </c>
      <c r="P325" s="1">
        <f t="shared" si="405"/>
        <v>7664</v>
      </c>
      <c r="Q325" s="36">
        <f t="shared" ref="Q325:R325" si="406">AVERAGE(Q311:Q324)</f>
        <v>0.80213675213675217</v>
      </c>
      <c r="R325" s="29">
        <f t="shared" si="406"/>
        <v>3.3422364672364667E-2</v>
      </c>
      <c r="V325" s="1">
        <f t="shared" ref="V325:X325" si="407">SUM(V311:V323)</f>
        <v>38201</v>
      </c>
      <c r="W325" s="1">
        <f t="shared" si="407"/>
        <v>25995</v>
      </c>
      <c r="X325" s="1">
        <f t="shared" si="407"/>
        <v>9827</v>
      </c>
      <c r="Y325" s="36">
        <f t="shared" ref="Y325:Z325" si="408">AVERAGE(Y311:Y324)</f>
        <v>0.81626068376068373</v>
      </c>
      <c r="Z325" s="29">
        <f t="shared" si="408"/>
        <v>3.401086182336182E-2</v>
      </c>
      <c r="AD325" s="1">
        <f t="shared" ref="AD325:AF325" si="409">SUM(AD311:AD323)</f>
        <v>38343</v>
      </c>
      <c r="AE325" s="1">
        <f t="shared" si="409"/>
        <v>33330</v>
      </c>
      <c r="AF325" s="1">
        <f t="shared" si="409"/>
        <v>10164</v>
      </c>
      <c r="AG325" s="36">
        <f t="shared" ref="AG325:AH325" si="410">AVERAGE(AG311:AG324)</f>
        <v>0.81929487179487182</v>
      </c>
      <c r="AH325" s="29">
        <f t="shared" si="410"/>
        <v>3.4137286324786319E-2</v>
      </c>
      <c r="AL325" s="1">
        <f t="shared" ref="AL325:AN325" si="411">SUM(AL311:AL323)</f>
        <v>38038</v>
      </c>
      <c r="AM325" s="1">
        <f t="shared" si="411"/>
        <v>32182</v>
      </c>
      <c r="AN325" s="1">
        <f t="shared" si="411"/>
        <v>8009</v>
      </c>
      <c r="AO325" s="36">
        <f t="shared" ref="AO325:AP325" si="412">AVERAGE(AO311:AO324)</f>
        <v>0.81277777777777771</v>
      </c>
      <c r="AP325" s="29">
        <f t="shared" si="412"/>
        <v>3.3865740740740738E-2</v>
      </c>
    </row>
    <row r="326" spans="1:54" ht="13" x14ac:dyDescent="0.15">
      <c r="K326" s="8"/>
      <c r="L326" s="8"/>
    </row>
    <row r="327" spans="1:54" ht="13" x14ac:dyDescent="0.15">
      <c r="K327" s="8"/>
      <c r="L327" s="8"/>
    </row>
    <row r="328" spans="1:54" ht="13" x14ac:dyDescent="0.15">
      <c r="K328" s="8"/>
      <c r="L328" s="8"/>
    </row>
    <row r="329" spans="1:54" ht="112" x14ac:dyDescent="0.15">
      <c r="E329" s="1" t="s">
        <v>207</v>
      </c>
      <c r="F329" s="5" t="s">
        <v>225</v>
      </c>
      <c r="G329" s="14" t="s">
        <v>243</v>
      </c>
      <c r="H329" s="5" t="s">
        <v>213</v>
      </c>
      <c r="I329" s="14" t="s">
        <v>244</v>
      </c>
      <c r="J329" s="5">
        <v>20240723000242</v>
      </c>
      <c r="K329" s="20"/>
      <c r="L329" s="8"/>
      <c r="N329" s="5" t="s">
        <v>225</v>
      </c>
      <c r="O329" s="14" t="s">
        <v>243</v>
      </c>
      <c r="P329" s="5" t="s">
        <v>213</v>
      </c>
      <c r="Q329" s="14" t="s">
        <v>245</v>
      </c>
      <c r="R329" s="5">
        <v>20240723000051</v>
      </c>
      <c r="S329" s="20"/>
      <c r="V329" s="5" t="s">
        <v>225</v>
      </c>
      <c r="W329" s="14" t="s">
        <v>243</v>
      </c>
      <c r="X329" s="5" t="s">
        <v>213</v>
      </c>
      <c r="Y329" s="14" t="s">
        <v>246</v>
      </c>
      <c r="Z329" s="5">
        <v>20240723000107</v>
      </c>
      <c r="AA329" s="20"/>
      <c r="AD329" s="5" t="s">
        <v>225</v>
      </c>
      <c r="AE329" s="14" t="s">
        <v>243</v>
      </c>
      <c r="AF329" s="5" t="s">
        <v>213</v>
      </c>
      <c r="AG329" s="14" t="s">
        <v>247</v>
      </c>
      <c r="AH329" s="5">
        <v>20240723000122</v>
      </c>
      <c r="AI329" s="20"/>
      <c r="AL329" s="5" t="s">
        <v>225</v>
      </c>
      <c r="AM329" s="14" t="s">
        <v>243</v>
      </c>
      <c r="AN329" s="5" t="s">
        <v>213</v>
      </c>
      <c r="AO329" s="14" t="s">
        <v>248</v>
      </c>
      <c r="AP329" s="5">
        <v>20240723000137</v>
      </c>
      <c r="AQ329" s="20"/>
      <c r="AT329" s="5"/>
      <c r="AU329" s="5"/>
      <c r="AV329" s="5"/>
      <c r="AW329" s="5"/>
      <c r="AX329" s="5"/>
      <c r="AY329" s="5"/>
      <c r="AZ329" s="20" t="s">
        <v>202</v>
      </c>
      <c r="BA329" s="20" t="s">
        <v>203</v>
      </c>
      <c r="BB329" s="20" t="s">
        <v>204</v>
      </c>
    </row>
    <row r="330" spans="1:54" ht="14" x14ac:dyDescent="0.15">
      <c r="F330" s="5" t="s">
        <v>92</v>
      </c>
      <c r="G330" s="5" t="s">
        <v>21</v>
      </c>
      <c r="H330" s="5" t="s">
        <v>94</v>
      </c>
      <c r="I330" s="13" t="s">
        <v>126</v>
      </c>
      <c r="J330" s="13" t="s">
        <v>127</v>
      </c>
      <c r="K330" s="20" t="s">
        <v>95</v>
      </c>
      <c r="L330" s="8" t="s">
        <v>214</v>
      </c>
      <c r="N330" s="5" t="s">
        <v>92</v>
      </c>
      <c r="O330" s="5" t="s">
        <v>21</v>
      </c>
      <c r="P330" s="5" t="s">
        <v>94</v>
      </c>
      <c r="Q330" s="13" t="s">
        <v>126</v>
      </c>
      <c r="R330" s="13" t="s">
        <v>127</v>
      </c>
      <c r="S330" s="5" t="s">
        <v>95</v>
      </c>
      <c r="V330" s="5" t="s">
        <v>92</v>
      </c>
      <c r="W330" s="5" t="s">
        <v>21</v>
      </c>
      <c r="X330" s="5" t="s">
        <v>94</v>
      </c>
      <c r="Y330" s="13" t="s">
        <v>126</v>
      </c>
      <c r="Z330" s="13" t="s">
        <v>127</v>
      </c>
      <c r="AA330" s="5" t="s">
        <v>95</v>
      </c>
      <c r="AD330" s="5" t="s">
        <v>92</v>
      </c>
      <c r="AE330" s="5" t="s">
        <v>21</v>
      </c>
      <c r="AF330" s="5" t="s">
        <v>94</v>
      </c>
      <c r="AG330" s="13" t="s">
        <v>126</v>
      </c>
      <c r="AH330" s="13" t="s">
        <v>127</v>
      </c>
      <c r="AI330" s="5" t="s">
        <v>95</v>
      </c>
      <c r="AL330" s="5" t="s">
        <v>92</v>
      </c>
      <c r="AM330" s="5" t="s">
        <v>21</v>
      </c>
      <c r="AN330" s="5" t="s">
        <v>94</v>
      </c>
      <c r="AO330" s="13" t="s">
        <v>126</v>
      </c>
      <c r="AP330" s="13" t="s">
        <v>127</v>
      </c>
      <c r="AQ330" s="5" t="s">
        <v>95</v>
      </c>
      <c r="AT330" s="5" t="s">
        <v>92</v>
      </c>
      <c r="AU330" s="5" t="s">
        <v>21</v>
      </c>
      <c r="AV330" s="5" t="s">
        <v>94</v>
      </c>
      <c r="AW330" s="13" t="s">
        <v>126</v>
      </c>
      <c r="AX330" s="13" t="s">
        <v>127</v>
      </c>
      <c r="AY330" s="5" t="s">
        <v>95</v>
      </c>
      <c r="AZ330" s="5"/>
      <c r="BB330" s="5"/>
    </row>
    <row r="331" spans="1:54" ht="13" x14ac:dyDescent="0.15">
      <c r="B331" s="7" t="s">
        <v>128</v>
      </c>
      <c r="C331" s="7"/>
      <c r="D331" s="7" t="s">
        <v>129</v>
      </c>
      <c r="F331" s="1" t="s">
        <v>42</v>
      </c>
      <c r="G331" s="1" t="s">
        <v>42</v>
      </c>
      <c r="H331" s="1" t="s">
        <v>42</v>
      </c>
      <c r="I331" s="31" t="e">
        <f t="shared" ref="I331:I344" si="413">F331/3600</f>
        <v>#VALUE!</v>
      </c>
      <c r="J331" s="29" t="e">
        <f t="shared" ref="J331:J344" si="414">F331/86400</f>
        <v>#VALUE!</v>
      </c>
      <c r="K331" s="8"/>
      <c r="L331" s="8"/>
      <c r="M331" s="7"/>
      <c r="N331" s="7" t="s">
        <v>42</v>
      </c>
      <c r="O331" s="7" t="s">
        <v>42</v>
      </c>
      <c r="P331" s="7" t="s">
        <v>42</v>
      </c>
      <c r="Q331" s="31" t="e">
        <f t="shared" ref="Q331:Q344" si="415">N331/3600</f>
        <v>#VALUE!</v>
      </c>
      <c r="R331" s="29" t="e">
        <f t="shared" ref="R331:R344" si="416">N331/86400</f>
        <v>#VALUE!</v>
      </c>
      <c r="U331" s="7"/>
      <c r="V331" s="7" t="s">
        <v>42</v>
      </c>
      <c r="W331" s="7" t="s">
        <v>42</v>
      </c>
      <c r="X331" s="7" t="s">
        <v>42</v>
      </c>
      <c r="Y331" s="31" t="e">
        <f t="shared" ref="Y331:Y344" si="417">V331/3600</f>
        <v>#VALUE!</v>
      </c>
      <c r="Z331" s="29" t="e">
        <f t="shared" ref="Z331:Z344" si="418">V331/86400</f>
        <v>#VALUE!</v>
      </c>
      <c r="AC331" s="7"/>
      <c r="AD331" s="7" t="s">
        <v>42</v>
      </c>
      <c r="AE331" s="7" t="s">
        <v>42</v>
      </c>
      <c r="AF331" s="7" t="s">
        <v>42</v>
      </c>
      <c r="AG331" s="31" t="e">
        <f t="shared" ref="AG331:AG344" si="419">AD331/3600</f>
        <v>#VALUE!</v>
      </c>
      <c r="AH331" s="29" t="e">
        <f t="shared" ref="AH331:AH344" si="420">AD331/86400</f>
        <v>#VALUE!</v>
      </c>
      <c r="AK331" s="7"/>
      <c r="AL331" s="7" t="s">
        <v>42</v>
      </c>
      <c r="AM331" s="7" t="s">
        <v>42</v>
      </c>
      <c r="AN331" s="7" t="s">
        <v>42</v>
      </c>
      <c r="AO331" s="31" t="e">
        <f t="shared" ref="AO331:AO344" si="421">AL331/3600</f>
        <v>#VALUE!</v>
      </c>
      <c r="AP331" s="29" t="e">
        <f t="shared" ref="AP331:AP344" si="422">AL331/86400</f>
        <v>#VALUE!</v>
      </c>
      <c r="AS331" s="7"/>
      <c r="AT331" s="1" t="e">
        <f t="shared" ref="AT331:AV331" si="423">AVERAGE(F331,N331,AD331,AL331)</f>
        <v>#DIV/0!</v>
      </c>
      <c r="AU331" s="1" t="e">
        <f t="shared" si="423"/>
        <v>#DIV/0!</v>
      </c>
      <c r="AV331" s="1" t="e">
        <f t="shared" si="423"/>
        <v>#DIV/0!</v>
      </c>
      <c r="AW331" s="31" t="e">
        <f t="shared" ref="AW331:AW343" si="424">AT331/3600</f>
        <v>#DIV/0!</v>
      </c>
      <c r="AX331" s="29" t="e">
        <f t="shared" ref="AX331:AX343" si="425">AT331/86400</f>
        <v>#DIV/0!</v>
      </c>
      <c r="AZ331" s="4" t="e">
        <f t="shared" ref="AZ331:BB331" si="426">(AT331-AT291)/AT291</f>
        <v>#DIV/0!</v>
      </c>
      <c r="BA331" s="4" t="e">
        <f t="shared" si="426"/>
        <v>#DIV/0!</v>
      </c>
      <c r="BB331" s="4" t="e">
        <f t="shared" si="426"/>
        <v>#DIV/0!</v>
      </c>
    </row>
    <row r="332" spans="1:54" ht="13" x14ac:dyDescent="0.15">
      <c r="A332" s="15"/>
      <c r="B332" s="38" t="s">
        <v>131</v>
      </c>
      <c r="C332" s="38"/>
      <c r="D332" s="38" t="s">
        <v>129</v>
      </c>
      <c r="E332" s="15"/>
      <c r="F332" s="15">
        <v>568</v>
      </c>
      <c r="G332" s="15">
        <v>1</v>
      </c>
      <c r="H332" s="15">
        <v>50</v>
      </c>
      <c r="I332" s="24">
        <f t="shared" si="413"/>
        <v>0.15777777777777777</v>
      </c>
      <c r="J332" s="25">
        <f t="shared" si="414"/>
        <v>6.5740740740740742E-3</v>
      </c>
      <c r="K332" s="21"/>
      <c r="L332" s="21"/>
      <c r="M332" s="38"/>
      <c r="N332" s="38">
        <v>560</v>
      </c>
      <c r="O332" s="38">
        <v>1</v>
      </c>
      <c r="P332" s="38">
        <v>46</v>
      </c>
      <c r="Q332" s="24">
        <f t="shared" si="415"/>
        <v>0.15555555555555556</v>
      </c>
      <c r="R332" s="25">
        <f t="shared" si="416"/>
        <v>6.4814814814814813E-3</v>
      </c>
      <c r="S332" s="15"/>
      <c r="T332" s="15"/>
      <c r="U332" s="38"/>
      <c r="V332" s="38">
        <v>352</v>
      </c>
      <c r="W332" s="38">
        <v>1</v>
      </c>
      <c r="X332" s="38">
        <v>30</v>
      </c>
      <c r="Y332" s="24">
        <f t="shared" si="417"/>
        <v>9.7777777777777783E-2</v>
      </c>
      <c r="Z332" s="25">
        <f t="shared" si="418"/>
        <v>4.0740740740740737E-3</v>
      </c>
      <c r="AA332" s="15"/>
      <c r="AB332" s="15"/>
      <c r="AC332" s="38"/>
      <c r="AD332" s="38">
        <v>684</v>
      </c>
      <c r="AE332" s="38">
        <v>1</v>
      </c>
      <c r="AF332" s="38">
        <v>57</v>
      </c>
      <c r="AG332" s="24">
        <f t="shared" si="419"/>
        <v>0.19</v>
      </c>
      <c r="AH332" s="25">
        <f t="shared" si="420"/>
        <v>7.9166666666666673E-3</v>
      </c>
      <c r="AI332" s="15"/>
      <c r="AJ332" s="15"/>
      <c r="AK332" s="38"/>
      <c r="AL332" s="38">
        <v>1045</v>
      </c>
      <c r="AM332" s="38">
        <v>1</v>
      </c>
      <c r="AN332" s="38">
        <v>91</v>
      </c>
      <c r="AO332" s="24">
        <f t="shared" si="421"/>
        <v>0.2902777777777778</v>
      </c>
      <c r="AP332" s="25">
        <f t="shared" si="422"/>
        <v>1.2094907407407407E-2</v>
      </c>
      <c r="AQ332" s="15"/>
      <c r="AR332" s="15"/>
      <c r="AS332" s="38"/>
      <c r="AT332" s="15">
        <f t="shared" ref="AT332:AV332" si="427">AVERAGE(F332,N332,AD332,AL332)</f>
        <v>714.25</v>
      </c>
      <c r="AU332" s="15">
        <f t="shared" si="427"/>
        <v>1</v>
      </c>
      <c r="AV332" s="15">
        <f t="shared" si="427"/>
        <v>61</v>
      </c>
      <c r="AW332" s="24">
        <f t="shared" si="424"/>
        <v>0.19840277777777779</v>
      </c>
      <c r="AX332" s="25">
        <f t="shared" si="425"/>
        <v>8.2667824074074067E-3</v>
      </c>
      <c r="AY332" s="15"/>
      <c r="AZ332" s="39" t="e">
        <f t="shared" ref="AZ332:BB332" si="428">(AT332-AT292)/AT292</f>
        <v>#DIV/0!</v>
      </c>
      <c r="BA332" s="39" t="e">
        <f t="shared" si="428"/>
        <v>#DIV/0!</v>
      </c>
      <c r="BB332" s="39" t="e">
        <f t="shared" si="428"/>
        <v>#DIV/0!</v>
      </c>
    </row>
    <row r="333" spans="1:54" ht="13" x14ac:dyDescent="0.15">
      <c r="B333" s="7" t="s">
        <v>132</v>
      </c>
      <c r="C333" s="7"/>
      <c r="D333" s="7" t="s">
        <v>133</v>
      </c>
      <c r="F333" s="1" t="s">
        <v>42</v>
      </c>
      <c r="G333" s="1" t="s">
        <v>42</v>
      </c>
      <c r="H333" s="1" t="s">
        <v>42</v>
      </c>
      <c r="I333" s="31" t="e">
        <f t="shared" si="413"/>
        <v>#VALUE!</v>
      </c>
      <c r="J333" s="29" t="e">
        <f t="shared" si="414"/>
        <v>#VALUE!</v>
      </c>
      <c r="K333" s="8"/>
      <c r="L333" s="8"/>
      <c r="M333" s="7"/>
      <c r="N333" s="7" t="s">
        <v>42</v>
      </c>
      <c r="O333" s="7" t="s">
        <v>42</v>
      </c>
      <c r="P333" s="7" t="s">
        <v>42</v>
      </c>
      <c r="Q333" s="31" t="e">
        <f t="shared" si="415"/>
        <v>#VALUE!</v>
      </c>
      <c r="R333" s="29" t="e">
        <f t="shared" si="416"/>
        <v>#VALUE!</v>
      </c>
      <c r="U333" s="7"/>
      <c r="V333" s="7" t="s">
        <v>42</v>
      </c>
      <c r="W333" s="7" t="s">
        <v>42</v>
      </c>
      <c r="X333" s="7" t="s">
        <v>42</v>
      </c>
      <c r="Y333" s="31" t="e">
        <f t="shared" si="417"/>
        <v>#VALUE!</v>
      </c>
      <c r="Z333" s="29" t="e">
        <f t="shared" si="418"/>
        <v>#VALUE!</v>
      </c>
      <c r="AC333" s="7"/>
      <c r="AD333" s="7" t="s">
        <v>42</v>
      </c>
      <c r="AE333" s="7" t="s">
        <v>42</v>
      </c>
      <c r="AF333" s="7" t="s">
        <v>42</v>
      </c>
      <c r="AG333" s="31" t="e">
        <f t="shared" si="419"/>
        <v>#VALUE!</v>
      </c>
      <c r="AH333" s="29" t="e">
        <f t="shared" si="420"/>
        <v>#VALUE!</v>
      </c>
      <c r="AK333" s="7"/>
      <c r="AL333" s="7" t="s">
        <v>42</v>
      </c>
      <c r="AM333" s="7" t="s">
        <v>42</v>
      </c>
      <c r="AN333" s="7" t="s">
        <v>42</v>
      </c>
      <c r="AO333" s="31" t="e">
        <f t="shared" si="421"/>
        <v>#VALUE!</v>
      </c>
      <c r="AP333" s="29" t="e">
        <f t="shared" si="422"/>
        <v>#VALUE!</v>
      </c>
      <c r="AS333" s="7"/>
      <c r="AT333" s="1" t="e">
        <f t="shared" ref="AT333:AV333" si="429">AVERAGE(F333,N333,AD333,AL333)</f>
        <v>#DIV/0!</v>
      </c>
      <c r="AU333" s="1" t="e">
        <f t="shared" si="429"/>
        <v>#DIV/0!</v>
      </c>
      <c r="AV333" s="1" t="e">
        <f t="shared" si="429"/>
        <v>#DIV/0!</v>
      </c>
      <c r="AW333" s="31" t="e">
        <f t="shared" si="424"/>
        <v>#DIV/0!</v>
      </c>
      <c r="AX333" s="29" t="e">
        <f t="shared" si="425"/>
        <v>#DIV/0!</v>
      </c>
      <c r="AZ333" s="4" t="e">
        <f t="shared" ref="AZ333:BB333" si="430">(AT333-AT293)/AT293</f>
        <v>#DIV/0!</v>
      </c>
      <c r="BA333" s="4" t="e">
        <f t="shared" si="430"/>
        <v>#DIV/0!</v>
      </c>
      <c r="BB333" s="4" t="e">
        <f t="shared" si="430"/>
        <v>#DIV/0!</v>
      </c>
    </row>
    <row r="334" spans="1:54" ht="13" x14ac:dyDescent="0.15">
      <c r="B334" s="7" t="s">
        <v>135</v>
      </c>
      <c r="C334" s="7"/>
      <c r="D334" s="7" t="s">
        <v>133</v>
      </c>
      <c r="F334" s="1">
        <v>27</v>
      </c>
      <c r="G334" s="1">
        <v>2</v>
      </c>
      <c r="H334" s="1">
        <v>7</v>
      </c>
      <c r="I334" s="31">
        <f t="shared" si="413"/>
        <v>7.4999999999999997E-3</v>
      </c>
      <c r="J334" s="29">
        <f t="shared" si="414"/>
        <v>3.1250000000000001E-4</v>
      </c>
      <c r="K334" s="8"/>
      <c r="L334" s="8"/>
      <c r="M334" s="7"/>
      <c r="N334" s="7">
        <v>27</v>
      </c>
      <c r="O334" s="7">
        <v>2</v>
      </c>
      <c r="P334" s="7">
        <v>12</v>
      </c>
      <c r="Q334" s="31">
        <f t="shared" si="415"/>
        <v>7.4999999999999997E-3</v>
      </c>
      <c r="R334" s="29">
        <f t="shared" si="416"/>
        <v>3.1250000000000001E-4</v>
      </c>
      <c r="U334" s="7"/>
      <c r="V334" s="7">
        <v>28</v>
      </c>
      <c r="W334" s="7">
        <v>2</v>
      </c>
      <c r="X334" s="7">
        <v>12</v>
      </c>
      <c r="Y334" s="31">
        <f t="shared" si="417"/>
        <v>7.7777777777777776E-3</v>
      </c>
      <c r="Z334" s="29">
        <f t="shared" si="418"/>
        <v>3.2407407407407406E-4</v>
      </c>
      <c r="AC334" s="7"/>
      <c r="AD334" s="7">
        <v>25</v>
      </c>
      <c r="AE334" s="7">
        <v>2</v>
      </c>
      <c r="AF334" s="7">
        <v>7</v>
      </c>
      <c r="AG334" s="31">
        <f t="shared" si="419"/>
        <v>6.9444444444444441E-3</v>
      </c>
      <c r="AH334" s="29">
        <f t="shared" si="420"/>
        <v>2.8935185185185184E-4</v>
      </c>
      <c r="AK334" s="7"/>
      <c r="AL334" s="7">
        <v>25</v>
      </c>
      <c r="AM334" s="7">
        <v>2</v>
      </c>
      <c r="AN334" s="7">
        <v>7</v>
      </c>
      <c r="AO334" s="31">
        <f t="shared" si="421"/>
        <v>6.9444444444444441E-3</v>
      </c>
      <c r="AP334" s="29">
        <f t="shared" si="422"/>
        <v>2.8935185185185184E-4</v>
      </c>
      <c r="AS334" s="7"/>
      <c r="AT334" s="1">
        <f t="shared" ref="AT334:AV334" si="431">AVERAGE(F334,N334,AD334,AL334)</f>
        <v>26</v>
      </c>
      <c r="AU334" s="1">
        <f t="shared" si="431"/>
        <v>2</v>
      </c>
      <c r="AV334" s="1">
        <f t="shared" si="431"/>
        <v>8.25</v>
      </c>
      <c r="AW334" s="31">
        <f t="shared" si="424"/>
        <v>7.2222222222222219E-3</v>
      </c>
      <c r="AX334" s="29">
        <f t="shared" si="425"/>
        <v>3.0092592592592595E-4</v>
      </c>
      <c r="AZ334" s="4">
        <f t="shared" ref="AZ334:BB334" si="432">(AT334-AT294)/AT294</f>
        <v>-0.93350383631713552</v>
      </c>
      <c r="BA334" s="4">
        <f t="shared" si="432"/>
        <v>0</v>
      </c>
      <c r="BB334" s="4">
        <f t="shared" si="432"/>
        <v>-0.93008474576271183</v>
      </c>
    </row>
    <row r="335" spans="1:54" ht="13" x14ac:dyDescent="0.15">
      <c r="B335" s="7" t="s">
        <v>97</v>
      </c>
      <c r="C335" s="7"/>
      <c r="D335" s="7" t="s">
        <v>133</v>
      </c>
      <c r="F335" s="1">
        <v>556</v>
      </c>
      <c r="G335" s="1">
        <v>2</v>
      </c>
      <c r="H335" s="1">
        <v>139</v>
      </c>
      <c r="I335" s="31">
        <f t="shared" si="413"/>
        <v>0.15444444444444444</v>
      </c>
      <c r="J335" s="29">
        <f t="shared" si="414"/>
        <v>6.4351851851851853E-3</v>
      </c>
      <c r="K335" s="8"/>
      <c r="L335" s="8"/>
      <c r="M335" s="7"/>
      <c r="N335" s="7">
        <v>589</v>
      </c>
      <c r="O335" s="7">
        <v>2</v>
      </c>
      <c r="P335" s="7">
        <v>137</v>
      </c>
      <c r="Q335" s="31">
        <f t="shared" si="415"/>
        <v>0.16361111111111112</v>
      </c>
      <c r="R335" s="29">
        <f t="shared" si="416"/>
        <v>6.8171296296296296E-3</v>
      </c>
      <c r="S335" s="1" t="s">
        <v>163</v>
      </c>
      <c r="U335" s="7"/>
      <c r="V335" s="7">
        <v>543</v>
      </c>
      <c r="W335" s="7">
        <v>2</v>
      </c>
      <c r="X335" s="7">
        <v>139</v>
      </c>
      <c r="Y335" s="31">
        <f t="shared" si="417"/>
        <v>0.15083333333333335</v>
      </c>
      <c r="Z335" s="29">
        <f t="shared" si="418"/>
        <v>6.2847222222222219E-3</v>
      </c>
      <c r="AA335" s="1" t="s">
        <v>163</v>
      </c>
      <c r="AC335" s="7"/>
      <c r="AD335" s="7">
        <v>557</v>
      </c>
      <c r="AE335" s="7">
        <v>2</v>
      </c>
      <c r="AF335" s="7">
        <v>125</v>
      </c>
      <c r="AG335" s="31">
        <f t="shared" si="419"/>
        <v>0.15472222222222223</v>
      </c>
      <c r="AH335" s="29">
        <f t="shared" si="420"/>
        <v>6.4467592592592588E-3</v>
      </c>
      <c r="AI335" s="1" t="s">
        <v>163</v>
      </c>
      <c r="AK335" s="7"/>
      <c r="AL335" s="7">
        <v>539</v>
      </c>
      <c r="AM335" s="7">
        <v>2</v>
      </c>
      <c r="AN335" s="7">
        <v>135</v>
      </c>
      <c r="AO335" s="31">
        <f t="shared" si="421"/>
        <v>0.14972222222222223</v>
      </c>
      <c r="AP335" s="29">
        <f t="shared" si="422"/>
        <v>6.2384259259259259E-3</v>
      </c>
      <c r="AQ335" s="1" t="s">
        <v>163</v>
      </c>
      <c r="AS335" s="7"/>
      <c r="AT335" s="1">
        <f t="shared" ref="AT335:AV335" si="433">AVERAGE(F335,N335,AD335,AL335)</f>
        <v>560.25</v>
      </c>
      <c r="AU335" s="1">
        <f t="shared" si="433"/>
        <v>2</v>
      </c>
      <c r="AV335" s="1">
        <f t="shared" si="433"/>
        <v>134</v>
      </c>
      <c r="AW335" s="31">
        <f t="shared" si="424"/>
        <v>0.15562500000000001</v>
      </c>
      <c r="AX335" s="29">
        <f t="shared" si="425"/>
        <v>6.4843749999999997E-3</v>
      </c>
      <c r="AZ335" s="4">
        <f t="shared" ref="AZ335:BB335" si="434">(AT335-AT295)/AT295</f>
        <v>-0.54745557350565432</v>
      </c>
      <c r="BA335" s="4">
        <f t="shared" si="434"/>
        <v>0</v>
      </c>
      <c r="BB335" s="4">
        <f t="shared" si="434"/>
        <v>0.78666666666666663</v>
      </c>
    </row>
    <row r="336" spans="1:54" ht="13" x14ac:dyDescent="0.15">
      <c r="B336" s="7" t="s">
        <v>136</v>
      </c>
      <c r="C336" s="7"/>
      <c r="D336" s="7" t="s">
        <v>129</v>
      </c>
      <c r="F336" s="1">
        <v>1332</v>
      </c>
      <c r="G336" s="1">
        <v>1</v>
      </c>
      <c r="H336" s="1">
        <v>85</v>
      </c>
      <c r="I336" s="31">
        <f t="shared" si="413"/>
        <v>0.37</v>
      </c>
      <c r="J336" s="29">
        <f t="shared" si="414"/>
        <v>1.5416666666666667E-2</v>
      </c>
      <c r="K336" s="8"/>
      <c r="L336" s="8"/>
      <c r="M336" s="7"/>
      <c r="N336" s="7">
        <v>1459</v>
      </c>
      <c r="O336" s="7">
        <v>1</v>
      </c>
      <c r="P336" s="7">
        <v>93</v>
      </c>
      <c r="Q336" s="31">
        <f t="shared" si="415"/>
        <v>0.40527777777777779</v>
      </c>
      <c r="R336" s="29">
        <f t="shared" si="416"/>
        <v>1.6886574074074075E-2</v>
      </c>
      <c r="S336" s="1" t="s">
        <v>164</v>
      </c>
      <c r="U336" s="7"/>
      <c r="V336" s="7">
        <v>1271</v>
      </c>
      <c r="W336" s="7">
        <v>2</v>
      </c>
      <c r="X336" s="7">
        <v>80</v>
      </c>
      <c r="Y336" s="31">
        <f t="shared" si="417"/>
        <v>0.35305555555555557</v>
      </c>
      <c r="Z336" s="29">
        <f t="shared" si="418"/>
        <v>1.4710648148148148E-2</v>
      </c>
      <c r="AA336" s="1" t="s">
        <v>164</v>
      </c>
      <c r="AC336" s="7"/>
      <c r="AD336" s="7">
        <v>1392</v>
      </c>
      <c r="AE336" s="7">
        <v>2</v>
      </c>
      <c r="AF336" s="7">
        <v>94</v>
      </c>
      <c r="AG336" s="31">
        <f t="shared" si="419"/>
        <v>0.38666666666666666</v>
      </c>
      <c r="AH336" s="29">
        <f t="shared" si="420"/>
        <v>1.6111111111111111E-2</v>
      </c>
      <c r="AI336" s="1" t="s">
        <v>164</v>
      </c>
      <c r="AK336" s="7"/>
      <c r="AL336" s="7">
        <v>1422</v>
      </c>
      <c r="AM336" s="7">
        <v>3</v>
      </c>
      <c r="AN336" s="7">
        <v>95</v>
      </c>
      <c r="AO336" s="31">
        <f t="shared" si="421"/>
        <v>0.39500000000000002</v>
      </c>
      <c r="AP336" s="29">
        <f t="shared" si="422"/>
        <v>1.6458333333333332E-2</v>
      </c>
      <c r="AQ336" s="1" t="s">
        <v>164</v>
      </c>
      <c r="AS336" s="7"/>
      <c r="AT336" s="1">
        <f t="shared" ref="AT336:AV336" si="435">AVERAGE(F336,N336,AD336,AL336)</f>
        <v>1401.25</v>
      </c>
      <c r="AU336" s="1">
        <f t="shared" si="435"/>
        <v>1.75</v>
      </c>
      <c r="AV336" s="1">
        <f t="shared" si="435"/>
        <v>91.75</v>
      </c>
      <c r="AW336" s="31">
        <f t="shared" si="424"/>
        <v>0.38923611111111112</v>
      </c>
      <c r="AX336" s="29">
        <f t="shared" si="425"/>
        <v>1.6218171296296297E-2</v>
      </c>
      <c r="AZ336" s="4">
        <f t="shared" ref="AZ336:BB336" si="436">(AT336-AT296)/AT296</f>
        <v>34.929487179487182</v>
      </c>
      <c r="BA336" s="4">
        <f t="shared" si="436"/>
        <v>-0.96759259259259256</v>
      </c>
      <c r="BB336" s="4">
        <f t="shared" si="436"/>
        <v>-0.72693452380952384</v>
      </c>
    </row>
    <row r="337" spans="1:54" ht="13" x14ac:dyDescent="0.15">
      <c r="B337" s="7" t="s">
        <v>102</v>
      </c>
      <c r="D337" s="7" t="s">
        <v>133</v>
      </c>
      <c r="F337" s="1">
        <v>519</v>
      </c>
      <c r="G337" s="1">
        <v>97</v>
      </c>
      <c r="H337" s="1">
        <v>2347</v>
      </c>
      <c r="I337" s="31">
        <f t="shared" si="413"/>
        <v>0.14416666666666667</v>
      </c>
      <c r="J337" s="29">
        <f t="shared" si="414"/>
        <v>6.0069444444444441E-3</v>
      </c>
      <c r="K337" s="8"/>
      <c r="L337" s="8"/>
      <c r="M337" s="7"/>
      <c r="N337" s="7">
        <v>463</v>
      </c>
      <c r="O337" s="7">
        <v>7</v>
      </c>
      <c r="P337" s="7">
        <v>1327</v>
      </c>
      <c r="Q337" s="31">
        <f t="shared" si="415"/>
        <v>0.12861111111111112</v>
      </c>
      <c r="R337" s="29">
        <f t="shared" si="416"/>
        <v>5.3587962962962964E-3</v>
      </c>
      <c r="S337" s="1"/>
      <c r="U337" s="7"/>
      <c r="V337" s="7">
        <v>437</v>
      </c>
      <c r="W337" s="7">
        <v>44</v>
      </c>
      <c r="X337" s="7">
        <v>1712</v>
      </c>
      <c r="Y337" s="31">
        <f t="shared" si="417"/>
        <v>0.12138888888888889</v>
      </c>
      <c r="Z337" s="29">
        <f t="shared" si="418"/>
        <v>5.0578703703703706E-3</v>
      </c>
      <c r="AA337" s="1"/>
      <c r="AC337" s="7"/>
      <c r="AD337" s="7">
        <v>454</v>
      </c>
      <c r="AE337" s="7">
        <v>39</v>
      </c>
      <c r="AF337" s="7">
        <v>1543</v>
      </c>
      <c r="AG337" s="31">
        <f t="shared" si="419"/>
        <v>0.12611111111111112</v>
      </c>
      <c r="AH337" s="29">
        <f t="shared" si="420"/>
        <v>5.2546296296296299E-3</v>
      </c>
      <c r="AI337" s="1"/>
      <c r="AK337" s="7"/>
      <c r="AL337" s="7">
        <v>214</v>
      </c>
      <c r="AM337" s="7">
        <v>47</v>
      </c>
      <c r="AN337" s="7">
        <v>904</v>
      </c>
      <c r="AO337" s="31">
        <f t="shared" si="421"/>
        <v>5.9444444444444446E-2</v>
      </c>
      <c r="AP337" s="29">
        <f t="shared" si="422"/>
        <v>2.476851851851852E-3</v>
      </c>
      <c r="AQ337" s="1"/>
      <c r="AS337" s="7"/>
      <c r="AT337" s="1">
        <f t="shared" ref="AT337:AV337" si="437">AVERAGE(F337,N337,AD337,AL337)</f>
        <v>412.5</v>
      </c>
      <c r="AU337" s="1">
        <f t="shared" si="437"/>
        <v>47.5</v>
      </c>
      <c r="AV337" s="1">
        <f t="shared" si="437"/>
        <v>1530.25</v>
      </c>
      <c r="AW337" s="31">
        <f t="shared" si="424"/>
        <v>0.11458333333333333</v>
      </c>
      <c r="AX337" s="29">
        <f t="shared" si="425"/>
        <v>4.7743055555555559E-3</v>
      </c>
      <c r="AZ337" s="4">
        <f t="shared" ref="AZ337:BB337" si="438">(AT337-AT297)/AT297</f>
        <v>0.875</v>
      </c>
      <c r="BA337" s="4">
        <f t="shared" si="438"/>
        <v>22.75</v>
      </c>
      <c r="BB337" s="4">
        <f t="shared" si="438"/>
        <v>19.403333333333332</v>
      </c>
    </row>
    <row r="338" spans="1:54" ht="13" x14ac:dyDescent="0.15">
      <c r="B338" s="7" t="s">
        <v>105</v>
      </c>
      <c r="C338" s="7"/>
      <c r="D338" s="7" t="s">
        <v>133</v>
      </c>
      <c r="F338" s="1">
        <v>494</v>
      </c>
      <c r="G338" s="1">
        <v>2</v>
      </c>
      <c r="H338" s="1">
        <v>72</v>
      </c>
      <c r="I338" s="31">
        <f t="shared" si="413"/>
        <v>0.13722222222222222</v>
      </c>
      <c r="J338" s="29">
        <f t="shared" si="414"/>
        <v>5.7175925925925927E-3</v>
      </c>
      <c r="K338" s="8"/>
      <c r="L338" s="8"/>
      <c r="M338" s="7"/>
      <c r="N338" s="7">
        <v>486</v>
      </c>
      <c r="O338" s="7">
        <v>2</v>
      </c>
      <c r="P338" s="7">
        <v>72</v>
      </c>
      <c r="Q338" s="31">
        <f t="shared" si="415"/>
        <v>0.13500000000000001</v>
      </c>
      <c r="R338" s="29">
        <f t="shared" si="416"/>
        <v>5.6249999999999998E-3</v>
      </c>
      <c r="U338" s="7"/>
      <c r="V338" s="7">
        <v>497</v>
      </c>
      <c r="W338" s="7">
        <v>2</v>
      </c>
      <c r="X338" s="7">
        <v>72</v>
      </c>
      <c r="Y338" s="31">
        <f t="shared" si="417"/>
        <v>0.13805555555555554</v>
      </c>
      <c r="Z338" s="29">
        <f t="shared" si="418"/>
        <v>5.7523148148148151E-3</v>
      </c>
      <c r="AC338" s="7"/>
      <c r="AD338" s="7">
        <v>495</v>
      </c>
      <c r="AE338" s="7">
        <v>2</v>
      </c>
      <c r="AF338" s="7">
        <v>66</v>
      </c>
      <c r="AG338" s="31">
        <f t="shared" si="419"/>
        <v>0.13750000000000001</v>
      </c>
      <c r="AH338" s="29">
        <f t="shared" si="420"/>
        <v>5.7291666666666663E-3</v>
      </c>
      <c r="AK338" s="7"/>
      <c r="AL338" s="7">
        <v>487</v>
      </c>
      <c r="AM338" s="7">
        <v>2</v>
      </c>
      <c r="AN338" s="7">
        <v>71</v>
      </c>
      <c r="AO338" s="31">
        <f t="shared" si="421"/>
        <v>0.13527777777777777</v>
      </c>
      <c r="AP338" s="29">
        <f t="shared" si="422"/>
        <v>5.6365740740740742E-3</v>
      </c>
      <c r="AS338" s="7"/>
      <c r="AT338" s="1">
        <f t="shared" ref="AT338:AV338" si="439">AVERAGE(F338,N338,AD338,AL338)</f>
        <v>490.5</v>
      </c>
      <c r="AU338" s="1">
        <f t="shared" si="439"/>
        <v>2</v>
      </c>
      <c r="AV338" s="1">
        <f t="shared" si="439"/>
        <v>70.25</v>
      </c>
      <c r="AW338" s="31">
        <f t="shared" si="424"/>
        <v>0.13625000000000001</v>
      </c>
      <c r="AX338" s="29">
        <f t="shared" si="425"/>
        <v>5.6770833333333335E-3</v>
      </c>
      <c r="AZ338" s="4" t="e">
        <f t="shared" ref="AZ338:BB338" si="440">(AT338-AT298)/AT298</f>
        <v>#DIV/0!</v>
      </c>
      <c r="BA338" s="4" t="e">
        <f t="shared" si="440"/>
        <v>#DIV/0!</v>
      </c>
      <c r="BB338" s="4" t="e">
        <f t="shared" si="440"/>
        <v>#DIV/0!</v>
      </c>
    </row>
    <row r="339" spans="1:54" ht="13" x14ac:dyDescent="0.15">
      <c r="B339" s="7" t="s">
        <v>138</v>
      </c>
      <c r="D339" s="7" t="s">
        <v>133</v>
      </c>
      <c r="F339" s="1" t="s">
        <v>42</v>
      </c>
      <c r="G339" s="1" t="s">
        <v>42</v>
      </c>
      <c r="H339" s="1" t="s">
        <v>42</v>
      </c>
      <c r="I339" s="31" t="e">
        <f t="shared" si="413"/>
        <v>#VALUE!</v>
      </c>
      <c r="J339" s="29" t="e">
        <f t="shared" si="414"/>
        <v>#VALUE!</v>
      </c>
      <c r="K339" s="8"/>
      <c r="L339" s="8"/>
      <c r="M339" s="7"/>
      <c r="N339" s="7" t="s">
        <v>42</v>
      </c>
      <c r="O339" s="7" t="s">
        <v>42</v>
      </c>
      <c r="P339" s="7" t="s">
        <v>42</v>
      </c>
      <c r="Q339" s="31" t="e">
        <f t="shared" si="415"/>
        <v>#VALUE!</v>
      </c>
      <c r="R339" s="29" t="e">
        <f t="shared" si="416"/>
        <v>#VALUE!</v>
      </c>
      <c r="U339" s="7"/>
      <c r="V339" s="7" t="s">
        <v>42</v>
      </c>
      <c r="W339" s="7" t="s">
        <v>42</v>
      </c>
      <c r="X339" s="7" t="s">
        <v>42</v>
      </c>
      <c r="Y339" s="31" t="e">
        <f t="shared" si="417"/>
        <v>#VALUE!</v>
      </c>
      <c r="Z339" s="29" t="e">
        <f t="shared" si="418"/>
        <v>#VALUE!</v>
      </c>
      <c r="AC339" s="7"/>
      <c r="AD339" s="7" t="s">
        <v>42</v>
      </c>
      <c r="AE339" s="7" t="s">
        <v>42</v>
      </c>
      <c r="AF339" s="7" t="s">
        <v>42</v>
      </c>
      <c r="AG339" s="31" t="e">
        <f t="shared" si="419"/>
        <v>#VALUE!</v>
      </c>
      <c r="AH339" s="29" t="e">
        <f t="shared" si="420"/>
        <v>#VALUE!</v>
      </c>
      <c r="AK339" s="7"/>
      <c r="AL339" s="7" t="s">
        <v>42</v>
      </c>
      <c r="AM339" s="7" t="s">
        <v>42</v>
      </c>
      <c r="AN339" s="7" t="s">
        <v>42</v>
      </c>
      <c r="AO339" s="31" t="e">
        <f t="shared" si="421"/>
        <v>#VALUE!</v>
      </c>
      <c r="AP339" s="29" t="e">
        <f t="shared" si="422"/>
        <v>#VALUE!</v>
      </c>
      <c r="AS339" s="7"/>
      <c r="AT339" s="1" t="e">
        <f t="shared" ref="AT339:AV339" si="441">AVERAGE(F339,N339,AD339,AL339)</f>
        <v>#DIV/0!</v>
      </c>
      <c r="AU339" s="1" t="e">
        <f t="shared" si="441"/>
        <v>#DIV/0!</v>
      </c>
      <c r="AV339" s="1" t="e">
        <f t="shared" si="441"/>
        <v>#DIV/0!</v>
      </c>
      <c r="AW339" s="31" t="e">
        <f t="shared" si="424"/>
        <v>#DIV/0!</v>
      </c>
      <c r="AX339" s="29" t="e">
        <f t="shared" si="425"/>
        <v>#DIV/0!</v>
      </c>
      <c r="AZ339" s="4" t="e">
        <f t="shared" ref="AZ339:BB339" si="442">(AT339-AT299)/AT299</f>
        <v>#DIV/0!</v>
      </c>
      <c r="BA339" s="4" t="e">
        <f t="shared" si="442"/>
        <v>#DIV/0!</v>
      </c>
      <c r="BB339" s="4" t="e">
        <f t="shared" si="442"/>
        <v>#DIV/0!</v>
      </c>
    </row>
    <row r="340" spans="1:54" ht="13" x14ac:dyDescent="0.15">
      <c r="B340" s="7" t="s">
        <v>107</v>
      </c>
      <c r="D340" s="7" t="s">
        <v>133</v>
      </c>
      <c r="F340" s="1">
        <v>492</v>
      </c>
      <c r="G340" s="1">
        <v>3</v>
      </c>
      <c r="H340" s="1">
        <v>214</v>
      </c>
      <c r="I340" s="31">
        <f t="shared" si="413"/>
        <v>0.13666666666666666</v>
      </c>
      <c r="J340" s="29">
        <f t="shared" si="414"/>
        <v>5.6944444444444447E-3</v>
      </c>
      <c r="K340" s="8"/>
      <c r="L340" s="8"/>
      <c r="M340" s="7"/>
      <c r="N340" s="7">
        <v>552</v>
      </c>
      <c r="O340" s="7">
        <v>3</v>
      </c>
      <c r="P340" s="7">
        <v>186</v>
      </c>
      <c r="Q340" s="31">
        <f t="shared" si="415"/>
        <v>0.15333333333333332</v>
      </c>
      <c r="R340" s="29">
        <f t="shared" si="416"/>
        <v>6.3888888888888893E-3</v>
      </c>
      <c r="U340" s="7"/>
      <c r="V340" s="7">
        <v>350</v>
      </c>
      <c r="W340" s="7">
        <v>2</v>
      </c>
      <c r="X340" s="7">
        <v>189</v>
      </c>
      <c r="Y340" s="31">
        <f t="shared" si="417"/>
        <v>9.7222222222222224E-2</v>
      </c>
      <c r="Z340" s="29">
        <f t="shared" si="418"/>
        <v>4.0509259259259257E-3</v>
      </c>
      <c r="AC340" s="7"/>
      <c r="AD340" s="7">
        <v>415</v>
      </c>
      <c r="AE340" s="7">
        <v>2</v>
      </c>
      <c r="AF340" s="7">
        <v>212</v>
      </c>
      <c r="AG340" s="31">
        <f t="shared" si="419"/>
        <v>0.11527777777777778</v>
      </c>
      <c r="AH340" s="29">
        <f t="shared" si="420"/>
        <v>4.8032407407407407E-3</v>
      </c>
      <c r="AK340" s="7"/>
      <c r="AL340" s="7">
        <v>391</v>
      </c>
      <c r="AM340" s="7">
        <v>3</v>
      </c>
      <c r="AN340" s="7">
        <v>207</v>
      </c>
      <c r="AO340" s="31">
        <f t="shared" si="421"/>
        <v>0.10861111111111112</v>
      </c>
      <c r="AP340" s="29">
        <f t="shared" si="422"/>
        <v>4.5254629629629629E-3</v>
      </c>
      <c r="AS340" s="7"/>
      <c r="AT340" s="1">
        <f t="shared" ref="AT340:AV340" si="443">AVERAGE(F340,N340,AD340,AL340)</f>
        <v>462.5</v>
      </c>
      <c r="AU340" s="1">
        <f t="shared" si="443"/>
        <v>2.75</v>
      </c>
      <c r="AV340" s="1">
        <f t="shared" si="443"/>
        <v>204.75</v>
      </c>
      <c r="AW340" s="31">
        <f t="shared" si="424"/>
        <v>0.12847222222222221</v>
      </c>
      <c r="AX340" s="29">
        <f t="shared" si="425"/>
        <v>5.3530092592592596E-3</v>
      </c>
      <c r="AZ340" s="4">
        <f t="shared" ref="AZ340:BB340" si="444">(AT340-AT300)/AT300</f>
        <v>-0.25040518638573744</v>
      </c>
      <c r="BA340" s="4">
        <f t="shared" si="444"/>
        <v>1.75</v>
      </c>
      <c r="BB340" s="4">
        <f t="shared" si="444"/>
        <v>8.75</v>
      </c>
    </row>
    <row r="341" spans="1:54" ht="13" x14ac:dyDescent="0.15">
      <c r="B341" s="7" t="s">
        <v>140</v>
      </c>
      <c r="C341" s="7"/>
      <c r="D341" s="7" t="s">
        <v>129</v>
      </c>
      <c r="F341" s="1">
        <v>684</v>
      </c>
      <c r="G341" s="1">
        <v>2</v>
      </c>
      <c r="H341" s="1">
        <v>25</v>
      </c>
      <c r="I341" s="31">
        <f t="shared" si="413"/>
        <v>0.19</v>
      </c>
      <c r="J341" s="29">
        <f t="shared" si="414"/>
        <v>7.9166666666666673E-3</v>
      </c>
      <c r="K341" s="8"/>
      <c r="L341" s="8"/>
      <c r="N341" s="1">
        <v>678</v>
      </c>
      <c r="O341" s="1">
        <v>2</v>
      </c>
      <c r="P341" s="1">
        <v>24</v>
      </c>
      <c r="Q341" s="31">
        <f t="shared" si="415"/>
        <v>0.18833333333333332</v>
      </c>
      <c r="R341" s="29">
        <f t="shared" si="416"/>
        <v>7.8472222222222224E-3</v>
      </c>
      <c r="V341" s="1">
        <v>619</v>
      </c>
      <c r="W341" s="1">
        <v>2</v>
      </c>
      <c r="X341" s="1">
        <v>21</v>
      </c>
      <c r="Y341" s="31">
        <f t="shared" si="417"/>
        <v>0.17194444444444446</v>
      </c>
      <c r="Z341" s="29">
        <f t="shared" si="418"/>
        <v>7.1643518518518514E-3</v>
      </c>
      <c r="AD341" s="1">
        <v>679</v>
      </c>
      <c r="AE341" s="1">
        <v>2</v>
      </c>
      <c r="AF341" s="1">
        <v>25</v>
      </c>
      <c r="AG341" s="31">
        <f t="shared" si="419"/>
        <v>0.18861111111111112</v>
      </c>
      <c r="AH341" s="29">
        <f t="shared" si="420"/>
        <v>7.858796296296296E-3</v>
      </c>
      <c r="AL341" s="1">
        <v>619</v>
      </c>
      <c r="AM341" s="1">
        <v>2</v>
      </c>
      <c r="AN341" s="1">
        <v>21</v>
      </c>
      <c r="AO341" s="31">
        <f t="shared" si="421"/>
        <v>0.17194444444444446</v>
      </c>
      <c r="AP341" s="29">
        <f t="shared" si="422"/>
        <v>7.1643518518518514E-3</v>
      </c>
      <c r="AT341" s="1">
        <f t="shared" ref="AT341:AV341" si="445">AVERAGE(F341,N341,AD341,AL341)</f>
        <v>665</v>
      </c>
      <c r="AU341" s="1">
        <f t="shared" si="445"/>
        <v>2</v>
      </c>
      <c r="AV341" s="1">
        <f t="shared" si="445"/>
        <v>23.75</v>
      </c>
      <c r="AW341" s="31">
        <f t="shared" si="424"/>
        <v>0.18472222222222223</v>
      </c>
      <c r="AX341" s="29">
        <f t="shared" si="425"/>
        <v>7.6967592592592591E-3</v>
      </c>
      <c r="AZ341" s="4" t="e">
        <f t="shared" ref="AZ341:BB341" si="446">(AT341-AT301)/AT301</f>
        <v>#DIV/0!</v>
      </c>
      <c r="BA341" s="4" t="e">
        <f t="shared" si="446"/>
        <v>#DIV/0!</v>
      </c>
      <c r="BB341" s="4" t="e">
        <f t="shared" si="446"/>
        <v>#DIV/0!</v>
      </c>
    </row>
    <row r="342" spans="1:54" ht="13" x14ac:dyDescent="0.15">
      <c r="B342" s="7" t="s">
        <v>141</v>
      </c>
      <c r="C342" s="7"/>
      <c r="D342" s="7" t="s">
        <v>129</v>
      </c>
      <c r="F342" s="1" t="s">
        <v>42</v>
      </c>
      <c r="G342" s="1" t="s">
        <v>42</v>
      </c>
      <c r="H342" s="1" t="s">
        <v>42</v>
      </c>
      <c r="I342" s="31" t="e">
        <f t="shared" si="413"/>
        <v>#VALUE!</v>
      </c>
      <c r="J342" s="29" t="e">
        <f t="shared" si="414"/>
        <v>#VALUE!</v>
      </c>
      <c r="K342" s="8"/>
      <c r="L342" s="8"/>
      <c r="N342" s="1" t="s">
        <v>42</v>
      </c>
      <c r="O342" s="1" t="s">
        <v>42</v>
      </c>
      <c r="P342" s="1" t="s">
        <v>42</v>
      </c>
      <c r="Q342" s="31" t="e">
        <f t="shared" si="415"/>
        <v>#VALUE!</v>
      </c>
      <c r="R342" s="29" t="e">
        <f t="shared" si="416"/>
        <v>#VALUE!</v>
      </c>
      <c r="V342" s="1" t="s">
        <v>42</v>
      </c>
      <c r="W342" s="1" t="s">
        <v>42</v>
      </c>
      <c r="X342" s="1" t="s">
        <v>42</v>
      </c>
      <c r="Y342" s="31" t="e">
        <f t="shared" si="417"/>
        <v>#VALUE!</v>
      </c>
      <c r="Z342" s="29" t="e">
        <f t="shared" si="418"/>
        <v>#VALUE!</v>
      </c>
      <c r="AD342" s="1" t="s">
        <v>42</v>
      </c>
      <c r="AE342" s="1" t="s">
        <v>42</v>
      </c>
      <c r="AF342" s="1" t="s">
        <v>42</v>
      </c>
      <c r="AG342" s="31" t="e">
        <f t="shared" si="419"/>
        <v>#VALUE!</v>
      </c>
      <c r="AH342" s="29" t="e">
        <f t="shared" si="420"/>
        <v>#VALUE!</v>
      </c>
      <c r="AL342" s="1" t="s">
        <v>42</v>
      </c>
      <c r="AM342" s="1" t="s">
        <v>42</v>
      </c>
      <c r="AN342" s="1" t="s">
        <v>42</v>
      </c>
      <c r="AO342" s="31" t="e">
        <f t="shared" si="421"/>
        <v>#VALUE!</v>
      </c>
      <c r="AP342" s="29" t="e">
        <f t="shared" si="422"/>
        <v>#VALUE!</v>
      </c>
      <c r="AT342" s="1" t="e">
        <f t="shared" ref="AT342:AV342" si="447">AVERAGE(F342,N342,AD342,AL342)</f>
        <v>#DIV/0!</v>
      </c>
      <c r="AU342" s="1" t="e">
        <f t="shared" si="447"/>
        <v>#DIV/0!</v>
      </c>
      <c r="AV342" s="1" t="e">
        <f t="shared" si="447"/>
        <v>#DIV/0!</v>
      </c>
      <c r="AW342" s="31" t="e">
        <f t="shared" si="424"/>
        <v>#DIV/0!</v>
      </c>
      <c r="AX342" s="29" t="e">
        <f t="shared" si="425"/>
        <v>#DIV/0!</v>
      </c>
      <c r="AZ342" s="4" t="e">
        <f t="shared" ref="AZ342:BB342" si="448">(AT342-AT302)/AT302</f>
        <v>#DIV/0!</v>
      </c>
      <c r="BA342" s="4" t="e">
        <f t="shared" si="448"/>
        <v>#DIV/0!</v>
      </c>
      <c r="BB342" s="4" t="e">
        <f t="shared" si="448"/>
        <v>#DIV/0!</v>
      </c>
    </row>
    <row r="343" spans="1:54" ht="13" x14ac:dyDescent="0.15">
      <c r="B343" s="7" t="s">
        <v>142</v>
      </c>
      <c r="C343" s="7"/>
      <c r="D343" s="7" t="s">
        <v>133</v>
      </c>
      <c r="F343" s="1">
        <v>483</v>
      </c>
      <c r="G343" s="1">
        <v>5</v>
      </c>
      <c r="H343" s="1">
        <v>110</v>
      </c>
      <c r="I343" s="31">
        <f t="shared" si="413"/>
        <v>0.13416666666666666</v>
      </c>
      <c r="J343" s="29">
        <f t="shared" si="414"/>
        <v>5.5902777777777773E-3</v>
      </c>
      <c r="K343" s="8"/>
      <c r="L343" s="8"/>
      <c r="N343" s="1">
        <v>664</v>
      </c>
      <c r="O343" s="1">
        <v>6</v>
      </c>
      <c r="P343" s="1">
        <v>130</v>
      </c>
      <c r="Q343" s="31">
        <f t="shared" si="415"/>
        <v>0.18444444444444444</v>
      </c>
      <c r="R343" s="29">
        <f t="shared" si="416"/>
        <v>7.6851851851851855E-3</v>
      </c>
      <c r="S343" s="1" t="s">
        <v>165</v>
      </c>
      <c r="V343" s="1">
        <v>505</v>
      </c>
      <c r="W343" s="1">
        <v>5</v>
      </c>
      <c r="X343" s="1">
        <v>113</v>
      </c>
      <c r="Y343" s="31">
        <f t="shared" si="417"/>
        <v>0.14027777777777778</v>
      </c>
      <c r="Z343" s="29">
        <f t="shared" si="418"/>
        <v>5.8449074074074072E-3</v>
      </c>
      <c r="AA343" s="1" t="s">
        <v>165</v>
      </c>
      <c r="AD343" s="1">
        <v>591</v>
      </c>
      <c r="AE343" s="1">
        <v>5</v>
      </c>
      <c r="AF343" s="1">
        <v>117</v>
      </c>
      <c r="AG343" s="31">
        <f t="shared" si="419"/>
        <v>0.16416666666666666</v>
      </c>
      <c r="AH343" s="29">
        <f t="shared" si="420"/>
        <v>6.8402777777777776E-3</v>
      </c>
      <c r="AI343" s="1" t="s">
        <v>165</v>
      </c>
      <c r="AL343" s="1">
        <v>460</v>
      </c>
      <c r="AM343" s="1">
        <v>5</v>
      </c>
      <c r="AN343" s="1">
        <v>101</v>
      </c>
      <c r="AO343" s="31">
        <f t="shared" si="421"/>
        <v>0.12777777777777777</v>
      </c>
      <c r="AP343" s="29">
        <f t="shared" si="422"/>
        <v>5.324074074074074E-3</v>
      </c>
      <c r="AQ343" s="1" t="s">
        <v>165</v>
      </c>
      <c r="AT343" s="1">
        <f t="shared" ref="AT343:AV343" si="449">AVERAGE(F343,N343,AD343,AL343)</f>
        <v>549.5</v>
      </c>
      <c r="AU343" s="1">
        <f t="shared" si="449"/>
        <v>5.25</v>
      </c>
      <c r="AV343" s="1">
        <f t="shared" si="449"/>
        <v>114.5</v>
      </c>
      <c r="AW343" s="31">
        <f t="shared" si="424"/>
        <v>0.15263888888888888</v>
      </c>
      <c r="AX343" s="29">
        <f t="shared" si="425"/>
        <v>6.3599537037037036E-3</v>
      </c>
      <c r="AZ343" s="4" t="e">
        <f t="shared" ref="AZ343:BB343" si="450">(AT343-AT303)/AT303</f>
        <v>#DIV/0!</v>
      </c>
      <c r="BA343" s="4" t="e">
        <f t="shared" si="450"/>
        <v>#DIV/0!</v>
      </c>
      <c r="BB343" s="4" t="e">
        <f t="shared" si="450"/>
        <v>#DIV/0!</v>
      </c>
    </row>
    <row r="344" spans="1:54" ht="13" x14ac:dyDescent="0.15">
      <c r="B344" s="7" t="s">
        <v>0</v>
      </c>
      <c r="C344" s="7"/>
      <c r="F344" s="1">
        <f t="shared" ref="F344:H344" si="451">AVERAGE(F331:F343)</f>
        <v>572.77777777777783</v>
      </c>
      <c r="G344" s="1">
        <f t="shared" si="451"/>
        <v>12.777777777777779</v>
      </c>
      <c r="H344" s="1">
        <f t="shared" si="451"/>
        <v>338.77777777777777</v>
      </c>
      <c r="I344" s="31">
        <f t="shared" si="413"/>
        <v>0.15910493827160496</v>
      </c>
      <c r="J344" s="29">
        <f t="shared" si="414"/>
        <v>6.6293724279835398E-3</v>
      </c>
      <c r="K344" s="8"/>
      <c r="L344" s="8"/>
      <c r="N344" s="1">
        <f t="shared" ref="N344:P344" si="452">AVERAGE(N331:N343)</f>
        <v>608.66666666666663</v>
      </c>
      <c r="O344" s="1">
        <f t="shared" si="452"/>
        <v>2.8888888888888888</v>
      </c>
      <c r="P344" s="1">
        <f t="shared" si="452"/>
        <v>225.22222222222223</v>
      </c>
      <c r="Q344" s="31">
        <f t="shared" si="415"/>
        <v>0.16907407407407407</v>
      </c>
      <c r="R344" s="29">
        <f t="shared" si="416"/>
        <v>7.0447530864197524E-3</v>
      </c>
      <c r="V344" s="1">
        <f t="shared" ref="V344:X344" si="453">AVERAGE(V331:V343)</f>
        <v>511.33333333333331</v>
      </c>
      <c r="W344" s="1">
        <f t="shared" si="453"/>
        <v>6.8888888888888893</v>
      </c>
      <c r="X344" s="1">
        <f t="shared" si="453"/>
        <v>263.11111111111109</v>
      </c>
      <c r="Y344" s="31">
        <f t="shared" si="417"/>
        <v>0.14203703703703704</v>
      </c>
      <c r="Z344" s="29">
        <f t="shared" si="418"/>
        <v>5.9182098765432093E-3</v>
      </c>
      <c r="AD344" s="1">
        <f t="shared" ref="AD344:AF344" si="454">AVERAGE(AD331:AD343)</f>
        <v>588</v>
      </c>
      <c r="AE344" s="1">
        <f t="shared" si="454"/>
        <v>6.333333333333333</v>
      </c>
      <c r="AF344" s="1">
        <f t="shared" si="454"/>
        <v>249.55555555555554</v>
      </c>
      <c r="AG344" s="31">
        <f t="shared" si="419"/>
        <v>0.16333333333333333</v>
      </c>
      <c r="AH344" s="29">
        <f t="shared" si="420"/>
        <v>6.8055555555555551E-3</v>
      </c>
      <c r="AL344" s="1">
        <f t="shared" ref="AL344:AN344" si="455">AVERAGE(AL331:AL343)</f>
        <v>578</v>
      </c>
      <c r="AM344" s="1">
        <f t="shared" si="455"/>
        <v>7.4444444444444446</v>
      </c>
      <c r="AN344" s="1">
        <f t="shared" si="455"/>
        <v>181.33333333333334</v>
      </c>
      <c r="AO344" s="31">
        <f t="shared" si="421"/>
        <v>0.16055555555555556</v>
      </c>
      <c r="AP344" s="29">
        <f t="shared" si="422"/>
        <v>6.6898148148148151E-3</v>
      </c>
    </row>
    <row r="345" spans="1:54" ht="13" x14ac:dyDescent="0.15">
      <c r="B345" s="7" t="s">
        <v>46</v>
      </c>
      <c r="C345" s="7"/>
      <c r="F345" s="1">
        <f t="shared" ref="F345:H345" si="456">SUM(F331:F343)</f>
        <v>5155</v>
      </c>
      <c r="G345" s="1">
        <f t="shared" si="456"/>
        <v>115</v>
      </c>
      <c r="H345" s="1">
        <f t="shared" si="456"/>
        <v>3049</v>
      </c>
      <c r="I345" s="36" t="e">
        <f t="shared" ref="I345:J345" si="457">AVERAGE(I331:I344)</f>
        <v>#VALUE!</v>
      </c>
      <c r="J345" s="29" t="e">
        <f t="shared" si="457"/>
        <v>#VALUE!</v>
      </c>
      <c r="K345" s="8"/>
      <c r="L345" s="8"/>
      <c r="N345" s="1">
        <f t="shared" ref="N345:P345" si="458">SUM(N331:N343)</f>
        <v>5478</v>
      </c>
      <c r="O345" s="1">
        <f t="shared" si="458"/>
        <v>26</v>
      </c>
      <c r="P345" s="1">
        <f t="shared" si="458"/>
        <v>2027</v>
      </c>
      <c r="Q345" s="36" t="e">
        <f t="shared" ref="Q345:R345" si="459">AVERAGE(Q331:Q344)</f>
        <v>#VALUE!</v>
      </c>
      <c r="R345" s="29" t="e">
        <f t="shared" si="459"/>
        <v>#VALUE!</v>
      </c>
      <c r="V345" s="1">
        <f t="shared" ref="V345:X345" si="460">SUM(V331:V343)</f>
        <v>4602</v>
      </c>
      <c r="W345" s="1">
        <f t="shared" si="460"/>
        <v>62</v>
      </c>
      <c r="X345" s="1">
        <f t="shared" si="460"/>
        <v>2368</v>
      </c>
      <c r="Y345" s="36" t="e">
        <f t="shared" ref="Y345:Z345" si="461">AVERAGE(Y331:Y344)</f>
        <v>#VALUE!</v>
      </c>
      <c r="Z345" s="29" t="e">
        <f t="shared" si="461"/>
        <v>#VALUE!</v>
      </c>
      <c r="AD345" s="1">
        <f t="shared" ref="AD345:AF345" si="462">SUM(AD331:AD343)</f>
        <v>5292</v>
      </c>
      <c r="AE345" s="1">
        <f t="shared" si="462"/>
        <v>57</v>
      </c>
      <c r="AF345" s="1">
        <f t="shared" si="462"/>
        <v>2246</v>
      </c>
      <c r="AG345" s="36" t="e">
        <f t="shared" ref="AG345:AH345" si="463">AVERAGE(AG331:AG344)</f>
        <v>#VALUE!</v>
      </c>
      <c r="AH345" s="29" t="e">
        <f t="shared" si="463"/>
        <v>#VALUE!</v>
      </c>
      <c r="AL345" s="1">
        <f t="shared" ref="AL345:AN345" si="464">SUM(AL331:AL343)</f>
        <v>5202</v>
      </c>
      <c r="AM345" s="1">
        <f t="shared" si="464"/>
        <v>67</v>
      </c>
      <c r="AN345" s="1">
        <f t="shared" si="464"/>
        <v>1632</v>
      </c>
      <c r="AO345" s="36" t="e">
        <f t="shared" ref="AO345:AP345" si="465">AVERAGE(AO331:AO344)</f>
        <v>#VALUE!</v>
      </c>
      <c r="AP345" s="29" t="e">
        <f t="shared" si="465"/>
        <v>#VALUE!</v>
      </c>
    </row>
    <row r="346" spans="1:54" ht="13" x14ac:dyDescent="0.15">
      <c r="K346" s="8"/>
      <c r="L346" s="8"/>
    </row>
    <row r="347" spans="1:54" ht="13" x14ac:dyDescent="0.15">
      <c r="K347" s="8"/>
      <c r="L347" s="8"/>
    </row>
    <row r="348" spans="1:54" ht="13" x14ac:dyDescent="0.15">
      <c r="K348" s="8"/>
      <c r="L348" s="8"/>
    </row>
    <row r="349" spans="1:54" ht="112" x14ac:dyDescent="0.15">
      <c r="E349" s="1" t="s">
        <v>207</v>
      </c>
      <c r="F349" s="5" t="s">
        <v>208</v>
      </c>
      <c r="G349" s="14" t="s">
        <v>156</v>
      </c>
      <c r="H349" s="5" t="s">
        <v>213</v>
      </c>
      <c r="I349" s="14" t="s">
        <v>249</v>
      </c>
      <c r="J349" s="5">
        <v>20240721030855</v>
      </c>
      <c r="K349" s="20"/>
      <c r="L349" s="8"/>
      <c r="N349" s="5"/>
      <c r="O349" s="14"/>
      <c r="P349" s="5"/>
      <c r="Q349" s="14"/>
      <c r="R349" s="5"/>
      <c r="S349" s="5"/>
      <c r="V349" s="5"/>
      <c r="W349" s="14"/>
      <c r="X349" s="5"/>
      <c r="Y349" s="14"/>
      <c r="Z349" s="5"/>
      <c r="AA349" s="5"/>
      <c r="AD349" s="5"/>
      <c r="AE349" s="14"/>
      <c r="AF349" s="5"/>
      <c r="AG349" s="14"/>
      <c r="AH349" s="5"/>
      <c r="AI349" s="5"/>
      <c r="AL349" s="5"/>
      <c r="AM349" s="14"/>
      <c r="AN349" s="5"/>
      <c r="AO349" s="14"/>
      <c r="AP349" s="5"/>
      <c r="AQ349" s="5"/>
      <c r="AT349" s="5" t="s">
        <v>208</v>
      </c>
      <c r="AU349" s="5" t="s">
        <v>54</v>
      </c>
      <c r="AV349" s="5"/>
      <c r="AW349" s="5" t="s">
        <v>213</v>
      </c>
      <c r="AX349" s="5"/>
      <c r="AY349" s="5"/>
      <c r="AZ349" s="20" t="s">
        <v>250</v>
      </c>
      <c r="BA349" s="20" t="s">
        <v>251</v>
      </c>
      <c r="BB349" s="20"/>
    </row>
    <row r="350" spans="1:54" ht="14" x14ac:dyDescent="0.15">
      <c r="F350" s="5" t="s">
        <v>92</v>
      </c>
      <c r="G350" s="5" t="s">
        <v>21</v>
      </c>
      <c r="H350" s="5" t="s">
        <v>94</v>
      </c>
      <c r="I350" s="13" t="s">
        <v>126</v>
      </c>
      <c r="J350" s="13" t="s">
        <v>127</v>
      </c>
      <c r="K350" s="20" t="s">
        <v>95</v>
      </c>
      <c r="L350" s="8"/>
      <c r="N350" s="5" t="s">
        <v>92</v>
      </c>
      <c r="O350" s="5" t="s">
        <v>21</v>
      </c>
      <c r="P350" s="5" t="s">
        <v>94</v>
      </c>
      <c r="Q350" s="13" t="s">
        <v>126</v>
      </c>
      <c r="R350" s="13" t="s">
        <v>127</v>
      </c>
      <c r="S350" s="5" t="s">
        <v>95</v>
      </c>
      <c r="V350" s="5" t="s">
        <v>92</v>
      </c>
      <c r="W350" s="5" t="s">
        <v>21</v>
      </c>
      <c r="X350" s="5" t="s">
        <v>94</v>
      </c>
      <c r="Y350" s="13" t="s">
        <v>126</v>
      </c>
      <c r="Z350" s="13" t="s">
        <v>127</v>
      </c>
      <c r="AA350" s="5" t="s">
        <v>95</v>
      </c>
      <c r="AD350" s="5" t="s">
        <v>92</v>
      </c>
      <c r="AE350" s="5" t="s">
        <v>21</v>
      </c>
      <c r="AF350" s="5" t="s">
        <v>94</v>
      </c>
      <c r="AG350" s="13" t="s">
        <v>126</v>
      </c>
      <c r="AH350" s="13" t="s">
        <v>127</v>
      </c>
      <c r="AI350" s="5" t="s">
        <v>95</v>
      </c>
      <c r="AL350" s="5" t="s">
        <v>92</v>
      </c>
      <c r="AM350" s="5" t="s">
        <v>21</v>
      </c>
      <c r="AN350" s="5" t="s">
        <v>94</v>
      </c>
      <c r="AO350" s="13" t="s">
        <v>126</v>
      </c>
      <c r="AP350" s="13" t="s">
        <v>127</v>
      </c>
      <c r="AQ350" s="5" t="s">
        <v>95</v>
      </c>
      <c r="AT350" s="5" t="s">
        <v>92</v>
      </c>
      <c r="AU350" s="5" t="s">
        <v>21</v>
      </c>
      <c r="AV350" s="5" t="s">
        <v>94</v>
      </c>
      <c r="AW350" s="13" t="s">
        <v>126</v>
      </c>
      <c r="AX350" s="13" t="s">
        <v>127</v>
      </c>
      <c r="AY350" s="5" t="s">
        <v>95</v>
      </c>
      <c r="AZ350" s="5"/>
      <c r="BA350" s="5"/>
      <c r="BB350" s="5"/>
    </row>
    <row r="351" spans="1:54" ht="13" x14ac:dyDescent="0.15">
      <c r="B351" s="7" t="s">
        <v>128</v>
      </c>
      <c r="C351" s="7"/>
      <c r="D351" s="7" t="s">
        <v>129</v>
      </c>
      <c r="F351" s="1">
        <v>10800</v>
      </c>
      <c r="G351" s="1">
        <v>962</v>
      </c>
      <c r="H351" s="1">
        <v>451</v>
      </c>
      <c r="I351" s="31">
        <f t="shared" ref="I351:I364" si="466">F351/3600</f>
        <v>3</v>
      </c>
      <c r="J351" s="29">
        <f t="shared" ref="J351:J364" si="467">F351/86400</f>
        <v>0.125</v>
      </c>
      <c r="K351" s="8"/>
      <c r="L351" s="8"/>
      <c r="M351" s="7"/>
      <c r="Q351" s="31">
        <f t="shared" ref="Q351:Q364" si="468">N351/3600</f>
        <v>0</v>
      </c>
      <c r="R351" s="29">
        <f t="shared" ref="R351:R364" si="469">N351/86400</f>
        <v>0</v>
      </c>
      <c r="U351" s="7"/>
      <c r="Y351" s="31">
        <f t="shared" ref="Y351:Y364" si="470">V351/3600</f>
        <v>0</v>
      </c>
      <c r="Z351" s="29">
        <f t="shared" ref="Z351:Z364" si="471">V351/86400</f>
        <v>0</v>
      </c>
      <c r="AC351" s="7"/>
      <c r="AG351" s="31">
        <f t="shared" ref="AG351:AG364" si="472">AD351/3600</f>
        <v>0</v>
      </c>
      <c r="AH351" s="29">
        <f t="shared" ref="AH351:AH364" si="473">AD351/86400</f>
        <v>0</v>
      </c>
      <c r="AK351" s="7"/>
      <c r="AO351" s="31">
        <f t="shared" ref="AO351:AO364" si="474">AL351/3600</f>
        <v>0</v>
      </c>
      <c r="AP351" s="29">
        <f t="shared" ref="AP351:AP364" si="475">AL351/86400</f>
        <v>0</v>
      </c>
      <c r="AS351" s="7"/>
      <c r="AT351" s="1">
        <f t="shared" ref="AT351:AV351" si="476">AVERAGE(F351,N351,AD351,AL351)</f>
        <v>10800</v>
      </c>
      <c r="AU351" s="1">
        <f t="shared" si="476"/>
        <v>962</v>
      </c>
      <c r="AV351" s="1">
        <f t="shared" si="476"/>
        <v>451</v>
      </c>
      <c r="AW351" s="31">
        <f t="shared" ref="AW351:AW363" si="477">AT351/3600</f>
        <v>3</v>
      </c>
      <c r="AX351" s="29">
        <f t="shared" ref="AX351:AX363" si="478">AT351/86400</f>
        <v>0.125</v>
      </c>
      <c r="AZ351" s="4">
        <f t="shared" ref="AZ351:AZ354" si="479">(AT351-AT258)/AT258</f>
        <v>110.34020618556701</v>
      </c>
      <c r="BA351" s="4">
        <f t="shared" ref="BA351:BA354" si="480">(AV351-AV258)/AV258</f>
        <v>-0.89225991399904447</v>
      </c>
      <c r="BB351" s="4"/>
    </row>
    <row r="352" spans="1:54" ht="13" x14ac:dyDescent="0.15">
      <c r="A352" s="15"/>
      <c r="B352" s="38" t="s">
        <v>131</v>
      </c>
      <c r="C352" s="38"/>
      <c r="D352" s="38" t="s">
        <v>129</v>
      </c>
      <c r="E352" s="15"/>
      <c r="F352" s="15">
        <v>405</v>
      </c>
      <c r="G352" s="15">
        <v>1</v>
      </c>
      <c r="H352" s="15">
        <v>31</v>
      </c>
      <c r="I352" s="24">
        <f t="shared" si="466"/>
        <v>0.1125</v>
      </c>
      <c r="J352" s="25">
        <f t="shared" si="467"/>
        <v>4.6874999999999998E-3</v>
      </c>
      <c r="K352" s="21"/>
      <c r="L352" s="21"/>
      <c r="M352" s="38"/>
      <c r="N352" s="15"/>
      <c r="O352" s="15"/>
      <c r="P352" s="15"/>
      <c r="Q352" s="24">
        <f t="shared" si="468"/>
        <v>0</v>
      </c>
      <c r="R352" s="25">
        <f t="shared" si="469"/>
        <v>0</v>
      </c>
      <c r="S352" s="15"/>
      <c r="T352" s="15"/>
      <c r="U352" s="38"/>
      <c r="V352" s="15"/>
      <c r="W352" s="15"/>
      <c r="X352" s="15"/>
      <c r="Y352" s="24">
        <f t="shared" si="470"/>
        <v>0</v>
      </c>
      <c r="Z352" s="25">
        <f t="shared" si="471"/>
        <v>0</v>
      </c>
      <c r="AA352" s="15"/>
      <c r="AB352" s="15"/>
      <c r="AC352" s="38"/>
      <c r="AD352" s="15"/>
      <c r="AE352" s="15"/>
      <c r="AF352" s="15"/>
      <c r="AG352" s="24">
        <f t="shared" si="472"/>
        <v>0</v>
      </c>
      <c r="AH352" s="25">
        <f t="shared" si="473"/>
        <v>0</v>
      </c>
      <c r="AI352" s="15"/>
      <c r="AJ352" s="15"/>
      <c r="AK352" s="38"/>
      <c r="AL352" s="15"/>
      <c r="AM352" s="15"/>
      <c r="AN352" s="15"/>
      <c r="AO352" s="24">
        <f t="shared" si="474"/>
        <v>0</v>
      </c>
      <c r="AP352" s="25">
        <f t="shared" si="475"/>
        <v>0</v>
      </c>
      <c r="AQ352" s="15"/>
      <c r="AR352" s="15"/>
      <c r="AS352" s="38"/>
      <c r="AT352" s="15">
        <f t="shared" ref="AT352:AV352" si="481">AVERAGE(F352,N352,AD352,AL352)</f>
        <v>405</v>
      </c>
      <c r="AU352" s="15">
        <f t="shared" si="481"/>
        <v>1</v>
      </c>
      <c r="AV352" s="15">
        <f t="shared" si="481"/>
        <v>31</v>
      </c>
      <c r="AW352" s="24">
        <f t="shared" si="477"/>
        <v>0.1125</v>
      </c>
      <c r="AX352" s="25">
        <f t="shared" si="478"/>
        <v>4.6874999999999998E-3</v>
      </c>
      <c r="AY352" s="15"/>
      <c r="AZ352" s="39">
        <f t="shared" si="479"/>
        <v>5.1363636363636367</v>
      </c>
      <c r="BA352" s="39">
        <f t="shared" si="480"/>
        <v>0.63157894736842102</v>
      </c>
      <c r="BB352" s="39"/>
    </row>
    <row r="353" spans="2:54" ht="13" x14ac:dyDescent="0.15">
      <c r="B353" s="7" t="s">
        <v>132</v>
      </c>
      <c r="C353" s="7"/>
      <c r="D353" s="7" t="s">
        <v>133</v>
      </c>
      <c r="F353" s="1">
        <v>2299</v>
      </c>
      <c r="G353" s="1">
        <v>52</v>
      </c>
      <c r="H353" s="1">
        <v>2969</v>
      </c>
      <c r="I353" s="31">
        <f t="shared" si="466"/>
        <v>0.63861111111111113</v>
      </c>
      <c r="J353" s="29">
        <f t="shared" si="467"/>
        <v>2.6608796296296297E-2</v>
      </c>
      <c r="K353" s="8"/>
      <c r="L353" s="8"/>
      <c r="M353" s="7"/>
      <c r="Q353" s="31">
        <f t="shared" si="468"/>
        <v>0</v>
      </c>
      <c r="R353" s="29">
        <f t="shared" si="469"/>
        <v>0</v>
      </c>
      <c r="U353" s="7"/>
      <c r="Y353" s="31">
        <f t="shared" si="470"/>
        <v>0</v>
      </c>
      <c r="Z353" s="29">
        <f t="shared" si="471"/>
        <v>0</v>
      </c>
      <c r="AC353" s="7"/>
      <c r="AG353" s="31">
        <f t="shared" si="472"/>
        <v>0</v>
      </c>
      <c r="AH353" s="29">
        <f t="shared" si="473"/>
        <v>0</v>
      </c>
      <c r="AK353" s="7"/>
      <c r="AO353" s="31">
        <f t="shared" si="474"/>
        <v>0</v>
      </c>
      <c r="AP353" s="29">
        <f t="shared" si="475"/>
        <v>0</v>
      </c>
      <c r="AS353" s="7"/>
      <c r="AT353" s="1">
        <f t="shared" ref="AT353:AV353" si="482">AVERAGE(F353,N353,AD353,AL353)</f>
        <v>2299</v>
      </c>
      <c r="AU353" s="1">
        <f t="shared" si="482"/>
        <v>52</v>
      </c>
      <c r="AV353" s="1">
        <f t="shared" si="482"/>
        <v>2969</v>
      </c>
      <c r="AW353" s="31">
        <f t="shared" si="477"/>
        <v>0.63861111111111113</v>
      </c>
      <c r="AX353" s="29">
        <f t="shared" si="478"/>
        <v>2.6608796296296297E-2</v>
      </c>
      <c r="AZ353" s="4">
        <f t="shared" si="479"/>
        <v>-0.78712962962962962</v>
      </c>
      <c r="BA353" s="4">
        <f t="shared" si="480"/>
        <v>-0.72620804131316852</v>
      </c>
      <c r="BB353" s="4"/>
    </row>
    <row r="354" spans="2:54" ht="13" x14ac:dyDescent="0.15">
      <c r="B354" s="7" t="s">
        <v>135</v>
      </c>
      <c r="C354" s="7"/>
      <c r="D354" s="7" t="s">
        <v>133</v>
      </c>
      <c r="F354" s="1">
        <v>24</v>
      </c>
      <c r="G354" s="1">
        <v>2</v>
      </c>
      <c r="H354" s="1">
        <v>14</v>
      </c>
      <c r="I354" s="31">
        <f t="shared" si="466"/>
        <v>6.6666666666666671E-3</v>
      </c>
      <c r="J354" s="29">
        <f t="shared" si="467"/>
        <v>2.7777777777777778E-4</v>
      </c>
      <c r="K354" s="8"/>
      <c r="L354" s="8"/>
      <c r="M354" s="7"/>
      <c r="Q354" s="31">
        <f t="shared" si="468"/>
        <v>0</v>
      </c>
      <c r="R354" s="29">
        <f t="shared" si="469"/>
        <v>0</v>
      </c>
      <c r="U354" s="7"/>
      <c r="Y354" s="31">
        <f t="shared" si="470"/>
        <v>0</v>
      </c>
      <c r="Z354" s="29">
        <f t="shared" si="471"/>
        <v>0</v>
      </c>
      <c r="AC354" s="7"/>
      <c r="AG354" s="31">
        <f t="shared" si="472"/>
        <v>0</v>
      </c>
      <c r="AH354" s="29">
        <f t="shared" si="473"/>
        <v>0</v>
      </c>
      <c r="AK354" s="7"/>
      <c r="AO354" s="31">
        <f t="shared" si="474"/>
        <v>0</v>
      </c>
      <c r="AP354" s="29">
        <f t="shared" si="475"/>
        <v>0</v>
      </c>
      <c r="AS354" s="7"/>
      <c r="AT354" s="1">
        <f t="shared" ref="AT354:AV354" si="483">AVERAGE(F354,N354,AD354,AL354)</f>
        <v>24</v>
      </c>
      <c r="AU354" s="1">
        <f t="shared" si="483"/>
        <v>2</v>
      </c>
      <c r="AV354" s="1">
        <f t="shared" si="483"/>
        <v>14</v>
      </c>
      <c r="AW354" s="31">
        <f t="shared" si="477"/>
        <v>6.6666666666666671E-3</v>
      </c>
      <c r="AX354" s="29">
        <f t="shared" si="478"/>
        <v>2.7777777777777778E-4</v>
      </c>
      <c r="AZ354" s="4">
        <f t="shared" si="479"/>
        <v>-0.68</v>
      </c>
      <c r="BA354" s="4">
        <f t="shared" si="480"/>
        <v>-0.93991416309012876</v>
      </c>
      <c r="BB354" s="4"/>
    </row>
    <row r="355" spans="2:54" ht="14" x14ac:dyDescent="0.15">
      <c r="B355" s="7" t="s">
        <v>97</v>
      </c>
      <c r="C355" s="7"/>
      <c r="D355" s="7" t="s">
        <v>133</v>
      </c>
      <c r="F355" s="1">
        <v>92</v>
      </c>
      <c r="G355" s="1">
        <v>2</v>
      </c>
      <c r="H355" s="1">
        <v>46</v>
      </c>
      <c r="I355" s="31">
        <f t="shared" si="466"/>
        <v>2.5555555555555557E-2</v>
      </c>
      <c r="J355" s="29">
        <f t="shared" si="467"/>
        <v>1.0648148148148149E-3</v>
      </c>
      <c r="K355" s="8" t="s">
        <v>163</v>
      </c>
      <c r="L355" s="8"/>
      <c r="M355" s="7"/>
      <c r="Q355" s="31">
        <f t="shared" si="468"/>
        <v>0</v>
      </c>
      <c r="R355" s="29">
        <f t="shared" si="469"/>
        <v>0</v>
      </c>
      <c r="S355" s="1" t="s">
        <v>163</v>
      </c>
      <c r="U355" s="7"/>
      <c r="Y355" s="31">
        <f t="shared" si="470"/>
        <v>0</v>
      </c>
      <c r="Z355" s="29">
        <f t="shared" si="471"/>
        <v>0</v>
      </c>
      <c r="AA355" s="1" t="s">
        <v>163</v>
      </c>
      <c r="AC355" s="7"/>
      <c r="AG355" s="31">
        <f t="shared" si="472"/>
        <v>0</v>
      </c>
      <c r="AH355" s="29">
        <f t="shared" si="473"/>
        <v>0</v>
      </c>
      <c r="AI355" s="1" t="s">
        <v>163</v>
      </c>
      <c r="AK355" s="7"/>
      <c r="AO355" s="31">
        <f t="shared" si="474"/>
        <v>0</v>
      </c>
      <c r="AP355" s="29">
        <f t="shared" si="475"/>
        <v>0</v>
      </c>
      <c r="AQ355" s="1" t="s">
        <v>163</v>
      </c>
      <c r="AS355" s="7"/>
      <c r="AT355" s="1">
        <f t="shared" ref="AT355:AV355" si="484">AVERAGE(F355,N355,AD355,AL355)</f>
        <v>92</v>
      </c>
      <c r="AU355" s="1">
        <f t="shared" si="484"/>
        <v>2</v>
      </c>
      <c r="AV355" s="1">
        <f t="shared" si="484"/>
        <v>46</v>
      </c>
      <c r="AW355" s="31">
        <f t="shared" si="477"/>
        <v>2.5555555555555557E-2</v>
      </c>
      <c r="AX355" s="29">
        <f t="shared" si="478"/>
        <v>1.0648148148148149E-3</v>
      </c>
      <c r="AZ355" s="4" t="e">
        <f>(AT355-#REF!)/#REF!</f>
        <v>#REF!</v>
      </c>
      <c r="BA355" s="4" t="e">
        <f>(AV355-#REF!)/#REF!</f>
        <v>#REF!</v>
      </c>
      <c r="BB355" s="4"/>
    </row>
    <row r="356" spans="2:54" ht="14" x14ac:dyDescent="0.15">
      <c r="B356" s="7" t="s">
        <v>136</v>
      </c>
      <c r="C356" s="7"/>
      <c r="D356" s="7" t="s">
        <v>129</v>
      </c>
      <c r="F356" s="1">
        <v>787</v>
      </c>
      <c r="G356" s="1">
        <v>3</v>
      </c>
      <c r="H356" s="1">
        <v>61</v>
      </c>
      <c r="I356" s="31">
        <f t="shared" si="466"/>
        <v>0.21861111111111112</v>
      </c>
      <c r="J356" s="29">
        <f t="shared" si="467"/>
        <v>9.1087962962962971E-3</v>
      </c>
      <c r="K356" s="8" t="s">
        <v>164</v>
      </c>
      <c r="L356" s="8"/>
      <c r="M356" s="7"/>
      <c r="Q356" s="31">
        <f t="shared" si="468"/>
        <v>0</v>
      </c>
      <c r="R356" s="29">
        <f t="shared" si="469"/>
        <v>0</v>
      </c>
      <c r="S356" s="1" t="s">
        <v>164</v>
      </c>
      <c r="U356" s="7"/>
      <c r="Y356" s="31">
        <f t="shared" si="470"/>
        <v>0</v>
      </c>
      <c r="Z356" s="29">
        <f t="shared" si="471"/>
        <v>0</v>
      </c>
      <c r="AA356" s="1" t="s">
        <v>164</v>
      </c>
      <c r="AC356" s="7"/>
      <c r="AG356" s="31">
        <f t="shared" si="472"/>
        <v>0</v>
      </c>
      <c r="AH356" s="29">
        <f t="shared" si="473"/>
        <v>0</v>
      </c>
      <c r="AI356" s="1" t="s">
        <v>164</v>
      </c>
      <c r="AK356" s="7"/>
      <c r="AO356" s="31">
        <f t="shared" si="474"/>
        <v>0</v>
      </c>
      <c r="AP356" s="29">
        <f t="shared" si="475"/>
        <v>0</v>
      </c>
      <c r="AQ356" s="1" t="s">
        <v>164</v>
      </c>
      <c r="AS356" s="7"/>
      <c r="AT356" s="1">
        <f t="shared" ref="AT356:AV356" si="485">AVERAGE(F356,N356,AD356,AL356)</f>
        <v>787</v>
      </c>
      <c r="AU356" s="1">
        <f t="shared" si="485"/>
        <v>3</v>
      </c>
      <c r="AV356" s="1">
        <f t="shared" si="485"/>
        <v>61</v>
      </c>
      <c r="AW356" s="31">
        <f t="shared" si="477"/>
        <v>0.21861111111111112</v>
      </c>
      <c r="AX356" s="29">
        <f t="shared" si="478"/>
        <v>9.1087962962962971E-3</v>
      </c>
      <c r="AZ356" s="4">
        <f t="shared" ref="AZ356:AZ360" si="486">(AT356-AT262)/AT262</f>
        <v>0.59311740890688258</v>
      </c>
      <c r="BA356" s="4">
        <f t="shared" ref="BA356:BA360" si="487">(AV356-AV262)/AV262</f>
        <v>2.8125</v>
      </c>
      <c r="BB356" s="4"/>
    </row>
    <row r="357" spans="2:54" ht="13" x14ac:dyDescent="0.15">
      <c r="B357" s="7" t="s">
        <v>102</v>
      </c>
      <c r="D357" s="7" t="s">
        <v>133</v>
      </c>
      <c r="F357" s="1">
        <v>30</v>
      </c>
      <c r="G357" s="1">
        <v>58</v>
      </c>
      <c r="H357" s="1">
        <v>241</v>
      </c>
      <c r="I357" s="31">
        <f t="shared" si="466"/>
        <v>8.3333333333333332E-3</v>
      </c>
      <c r="J357" s="29">
        <f t="shared" si="467"/>
        <v>3.4722222222222224E-4</v>
      </c>
      <c r="K357" s="8"/>
      <c r="L357" s="8"/>
      <c r="M357" s="7"/>
      <c r="Q357" s="31">
        <f t="shared" si="468"/>
        <v>0</v>
      </c>
      <c r="R357" s="29">
        <f t="shared" si="469"/>
        <v>0</v>
      </c>
      <c r="S357" s="1"/>
      <c r="U357" s="7"/>
      <c r="Y357" s="31">
        <f t="shared" si="470"/>
        <v>0</v>
      </c>
      <c r="Z357" s="29">
        <f t="shared" si="471"/>
        <v>0</v>
      </c>
      <c r="AA357" s="1"/>
      <c r="AC357" s="7"/>
      <c r="AG357" s="31">
        <f t="shared" si="472"/>
        <v>0</v>
      </c>
      <c r="AH357" s="29">
        <f t="shared" si="473"/>
        <v>0</v>
      </c>
      <c r="AI357" s="1"/>
      <c r="AK357" s="7"/>
      <c r="AO357" s="31">
        <f t="shared" si="474"/>
        <v>0</v>
      </c>
      <c r="AP357" s="29">
        <f t="shared" si="475"/>
        <v>0</v>
      </c>
      <c r="AQ357" s="1"/>
      <c r="AS357" s="7"/>
      <c r="AT357" s="1">
        <f t="shared" ref="AT357:AV357" si="488">AVERAGE(F357,N357,AD357,AL357)</f>
        <v>30</v>
      </c>
      <c r="AU357" s="1">
        <f t="shared" si="488"/>
        <v>58</v>
      </c>
      <c r="AV357" s="1">
        <f t="shared" si="488"/>
        <v>241</v>
      </c>
      <c r="AW357" s="31">
        <f t="shared" si="477"/>
        <v>8.3333333333333332E-3</v>
      </c>
      <c r="AX357" s="29">
        <f t="shared" si="478"/>
        <v>3.4722222222222224E-4</v>
      </c>
      <c r="AZ357" s="4">
        <f t="shared" si="486"/>
        <v>-0.99722222222222223</v>
      </c>
      <c r="BA357" s="4">
        <f t="shared" si="487"/>
        <v>-0.77069457659372032</v>
      </c>
      <c r="BB357" s="4"/>
    </row>
    <row r="358" spans="2:54" ht="13" x14ac:dyDescent="0.15">
      <c r="B358" s="7" t="s">
        <v>105</v>
      </c>
      <c r="C358" s="7"/>
      <c r="D358" s="7" t="s">
        <v>133</v>
      </c>
      <c r="F358" s="1">
        <v>106</v>
      </c>
      <c r="G358" s="1">
        <v>2</v>
      </c>
      <c r="H358" s="1">
        <v>22</v>
      </c>
      <c r="I358" s="31">
        <f t="shared" si="466"/>
        <v>2.9444444444444443E-2</v>
      </c>
      <c r="J358" s="29">
        <f t="shared" si="467"/>
        <v>1.2268518518518518E-3</v>
      </c>
      <c r="K358" s="8"/>
      <c r="L358" s="8"/>
      <c r="M358" s="7"/>
      <c r="Q358" s="31">
        <f t="shared" si="468"/>
        <v>0</v>
      </c>
      <c r="R358" s="29">
        <f t="shared" si="469"/>
        <v>0</v>
      </c>
      <c r="U358" s="7"/>
      <c r="Y358" s="31">
        <f t="shared" si="470"/>
        <v>0</v>
      </c>
      <c r="Z358" s="29">
        <f t="shared" si="471"/>
        <v>0</v>
      </c>
      <c r="AC358" s="7"/>
      <c r="AG358" s="31">
        <f t="shared" si="472"/>
        <v>0</v>
      </c>
      <c r="AH358" s="29">
        <f t="shared" si="473"/>
        <v>0</v>
      </c>
      <c r="AK358" s="7"/>
      <c r="AO358" s="31">
        <f t="shared" si="474"/>
        <v>0</v>
      </c>
      <c r="AP358" s="29">
        <f t="shared" si="475"/>
        <v>0</v>
      </c>
      <c r="AS358" s="7"/>
      <c r="AT358" s="1">
        <f t="shared" ref="AT358:AV358" si="489">AVERAGE(F358,N358,AD358,AL358)</f>
        <v>106</v>
      </c>
      <c r="AU358" s="1">
        <f t="shared" si="489"/>
        <v>2</v>
      </c>
      <c r="AV358" s="1">
        <f t="shared" si="489"/>
        <v>22</v>
      </c>
      <c r="AW358" s="31">
        <f t="shared" si="477"/>
        <v>2.9444444444444443E-2</v>
      </c>
      <c r="AX358" s="29">
        <f t="shared" si="478"/>
        <v>1.2268518518518518E-3</v>
      </c>
      <c r="AZ358" s="4">
        <f t="shared" si="486"/>
        <v>-0.74271844660194175</v>
      </c>
      <c r="BA358" s="4">
        <f t="shared" si="487"/>
        <v>-0.92517006802721091</v>
      </c>
      <c r="BB358" s="4"/>
    </row>
    <row r="359" spans="2:54" ht="13" x14ac:dyDescent="0.15">
      <c r="B359" s="7" t="s">
        <v>138</v>
      </c>
      <c r="D359" s="7" t="s">
        <v>133</v>
      </c>
      <c r="F359" s="1">
        <v>7776</v>
      </c>
      <c r="G359" s="1">
        <v>375</v>
      </c>
      <c r="H359" s="1">
        <v>7939</v>
      </c>
      <c r="I359" s="31">
        <f t="shared" si="466"/>
        <v>2.16</v>
      </c>
      <c r="J359" s="29">
        <f t="shared" si="467"/>
        <v>0.09</v>
      </c>
      <c r="K359" s="8"/>
      <c r="L359" s="8"/>
      <c r="M359" s="7"/>
      <c r="Q359" s="31">
        <f t="shared" si="468"/>
        <v>0</v>
      </c>
      <c r="R359" s="29">
        <f t="shared" si="469"/>
        <v>0</v>
      </c>
      <c r="U359" s="7"/>
      <c r="Y359" s="31">
        <f t="shared" si="470"/>
        <v>0</v>
      </c>
      <c r="Z359" s="29">
        <f t="shared" si="471"/>
        <v>0</v>
      </c>
      <c r="AC359" s="7"/>
      <c r="AG359" s="31">
        <f t="shared" si="472"/>
        <v>0</v>
      </c>
      <c r="AH359" s="29">
        <f t="shared" si="473"/>
        <v>0</v>
      </c>
      <c r="AK359" s="7"/>
      <c r="AO359" s="31">
        <f t="shared" si="474"/>
        <v>0</v>
      </c>
      <c r="AP359" s="29">
        <f t="shared" si="475"/>
        <v>0</v>
      </c>
      <c r="AS359" s="7"/>
      <c r="AT359" s="1">
        <f t="shared" ref="AT359:AV359" si="490">AVERAGE(F359,N359,AD359,AL359)</f>
        <v>7776</v>
      </c>
      <c r="AU359" s="1">
        <f t="shared" si="490"/>
        <v>375</v>
      </c>
      <c r="AV359" s="1">
        <f t="shared" si="490"/>
        <v>7939</v>
      </c>
      <c r="AW359" s="31">
        <f t="shared" si="477"/>
        <v>2.16</v>
      </c>
      <c r="AX359" s="29">
        <f t="shared" si="478"/>
        <v>0.09</v>
      </c>
      <c r="AZ359" s="4">
        <f t="shared" si="486"/>
        <v>1.2147051091052494</v>
      </c>
      <c r="BA359" s="4">
        <f t="shared" si="487"/>
        <v>2.0238492865723239</v>
      </c>
      <c r="BB359" s="4"/>
    </row>
    <row r="360" spans="2:54" ht="13" x14ac:dyDescent="0.15">
      <c r="B360" s="7" t="s">
        <v>107</v>
      </c>
      <c r="D360" s="7" t="s">
        <v>133</v>
      </c>
      <c r="F360" s="1">
        <v>58</v>
      </c>
      <c r="G360" s="1">
        <v>2</v>
      </c>
      <c r="H360" s="1">
        <v>74</v>
      </c>
      <c r="I360" s="31">
        <f t="shared" si="466"/>
        <v>1.6111111111111111E-2</v>
      </c>
      <c r="J360" s="29">
        <f t="shared" si="467"/>
        <v>6.7129629629629625E-4</v>
      </c>
      <c r="K360" s="8"/>
      <c r="L360" s="8"/>
      <c r="M360" s="7"/>
      <c r="Q360" s="31">
        <f t="shared" si="468"/>
        <v>0</v>
      </c>
      <c r="R360" s="29">
        <f t="shared" si="469"/>
        <v>0</v>
      </c>
      <c r="U360" s="7"/>
      <c r="Y360" s="31">
        <f t="shared" si="470"/>
        <v>0</v>
      </c>
      <c r="Z360" s="29">
        <f t="shared" si="471"/>
        <v>0</v>
      </c>
      <c r="AC360" s="7"/>
      <c r="AG360" s="31">
        <f t="shared" si="472"/>
        <v>0</v>
      </c>
      <c r="AH360" s="29">
        <f t="shared" si="473"/>
        <v>0</v>
      </c>
      <c r="AK360" s="7"/>
      <c r="AO360" s="31">
        <f t="shared" si="474"/>
        <v>0</v>
      </c>
      <c r="AP360" s="29">
        <f t="shared" si="475"/>
        <v>0</v>
      </c>
      <c r="AS360" s="7"/>
      <c r="AT360" s="1">
        <f t="shared" ref="AT360:AV360" si="491">AVERAGE(F360,N360,AD360,AL360)</f>
        <v>58</v>
      </c>
      <c r="AU360" s="1">
        <f t="shared" si="491"/>
        <v>2</v>
      </c>
      <c r="AV360" s="1">
        <f t="shared" si="491"/>
        <v>74</v>
      </c>
      <c r="AW360" s="31">
        <f t="shared" si="477"/>
        <v>1.6111111111111111E-2</v>
      </c>
      <c r="AX360" s="29">
        <f t="shared" si="478"/>
        <v>6.7129629629629625E-4</v>
      </c>
      <c r="AZ360" s="4">
        <f t="shared" si="486"/>
        <v>-0.99872929629305052</v>
      </c>
      <c r="BA360" s="4">
        <f t="shared" si="487"/>
        <v>-0.9978318830388796</v>
      </c>
      <c r="BB360" s="4"/>
    </row>
    <row r="361" spans="2:54" ht="13" x14ac:dyDescent="0.15">
      <c r="B361" s="7" t="s">
        <v>140</v>
      </c>
      <c r="C361" s="7"/>
      <c r="D361" s="7" t="s">
        <v>129</v>
      </c>
      <c r="F361" s="1">
        <v>285</v>
      </c>
      <c r="G361" s="1">
        <v>1</v>
      </c>
      <c r="H361" s="1">
        <v>10</v>
      </c>
      <c r="I361" s="31">
        <f t="shared" si="466"/>
        <v>7.9166666666666663E-2</v>
      </c>
      <c r="J361" s="29">
        <f t="shared" si="467"/>
        <v>3.2986111111111111E-3</v>
      </c>
      <c r="K361" s="8"/>
      <c r="L361" s="8"/>
      <c r="Q361" s="31">
        <f t="shared" si="468"/>
        <v>0</v>
      </c>
      <c r="R361" s="29">
        <f t="shared" si="469"/>
        <v>0</v>
      </c>
      <c r="Y361" s="31">
        <f t="shared" si="470"/>
        <v>0</v>
      </c>
      <c r="Z361" s="29">
        <f t="shared" si="471"/>
        <v>0</v>
      </c>
      <c r="AG361" s="31">
        <f t="shared" si="472"/>
        <v>0</v>
      </c>
      <c r="AH361" s="29">
        <f t="shared" si="473"/>
        <v>0</v>
      </c>
      <c r="AO361" s="31">
        <f t="shared" si="474"/>
        <v>0</v>
      </c>
      <c r="AP361" s="29">
        <f t="shared" si="475"/>
        <v>0</v>
      </c>
      <c r="AT361" s="1">
        <f t="shared" ref="AT361:AV361" si="492">AVERAGE(F361,N361,AD361,AL361)</f>
        <v>285</v>
      </c>
      <c r="AU361" s="1">
        <f t="shared" si="492"/>
        <v>1</v>
      </c>
      <c r="AV361" s="1">
        <f t="shared" si="492"/>
        <v>10</v>
      </c>
      <c r="AW361" s="31">
        <f t="shared" si="477"/>
        <v>7.9166666666666663E-2</v>
      </c>
      <c r="AX361" s="29">
        <f t="shared" si="478"/>
        <v>3.2986111111111111E-3</v>
      </c>
      <c r="AZ361" s="4" t="e">
        <f t="shared" ref="AZ361:AZ363" si="493">(AT361-AT268)/AT268</f>
        <v>#DIV/0!</v>
      </c>
      <c r="BA361" s="4" t="e">
        <f t="shared" ref="BA361:BA363" si="494">(AV361-AV268)/AV268</f>
        <v>#DIV/0!</v>
      </c>
    </row>
    <row r="362" spans="2:54" ht="13" x14ac:dyDescent="0.15">
      <c r="B362" s="7" t="s">
        <v>141</v>
      </c>
      <c r="C362" s="7"/>
      <c r="D362" s="7" t="s">
        <v>129</v>
      </c>
      <c r="F362" s="1">
        <v>10800</v>
      </c>
      <c r="G362" s="1">
        <v>3505</v>
      </c>
      <c r="H362" s="1">
        <v>384</v>
      </c>
      <c r="I362" s="31">
        <f t="shared" si="466"/>
        <v>3</v>
      </c>
      <c r="J362" s="29">
        <f t="shared" si="467"/>
        <v>0.125</v>
      </c>
      <c r="K362" s="8"/>
      <c r="L362" s="8"/>
      <c r="Q362" s="31">
        <f t="shared" si="468"/>
        <v>0</v>
      </c>
      <c r="R362" s="29">
        <f t="shared" si="469"/>
        <v>0</v>
      </c>
      <c r="Y362" s="31">
        <f t="shared" si="470"/>
        <v>0</v>
      </c>
      <c r="Z362" s="29">
        <f t="shared" si="471"/>
        <v>0</v>
      </c>
      <c r="AG362" s="31">
        <f t="shared" si="472"/>
        <v>0</v>
      </c>
      <c r="AH362" s="29">
        <f t="shared" si="473"/>
        <v>0</v>
      </c>
      <c r="AO362" s="31">
        <f t="shared" si="474"/>
        <v>0</v>
      </c>
      <c r="AP362" s="29">
        <f t="shared" si="475"/>
        <v>0</v>
      </c>
      <c r="AT362" s="1">
        <f t="shared" ref="AT362:AV362" si="495">AVERAGE(F362,N362,AD362,AL362)</f>
        <v>10800</v>
      </c>
      <c r="AU362" s="1">
        <f t="shared" si="495"/>
        <v>3505</v>
      </c>
      <c r="AV362" s="1">
        <f t="shared" si="495"/>
        <v>384</v>
      </c>
      <c r="AW362" s="31">
        <f t="shared" si="477"/>
        <v>3</v>
      </c>
      <c r="AX362" s="29">
        <f t="shared" si="478"/>
        <v>0.125</v>
      </c>
      <c r="AZ362" s="4" t="e">
        <f t="shared" si="493"/>
        <v>#VALUE!</v>
      </c>
      <c r="BA362" s="4" t="e">
        <f t="shared" si="494"/>
        <v>#DIV/0!</v>
      </c>
    </row>
    <row r="363" spans="2:54" ht="14" x14ac:dyDescent="0.15">
      <c r="B363" s="7" t="s">
        <v>142</v>
      </c>
      <c r="C363" s="7"/>
      <c r="D363" s="7" t="s">
        <v>133</v>
      </c>
      <c r="F363" s="1">
        <v>201</v>
      </c>
      <c r="G363" s="1">
        <v>6</v>
      </c>
      <c r="H363" s="1">
        <v>106</v>
      </c>
      <c r="I363" s="31">
        <f t="shared" si="466"/>
        <v>5.5833333333333332E-2</v>
      </c>
      <c r="J363" s="29">
        <f t="shared" si="467"/>
        <v>2.3263888888888887E-3</v>
      </c>
      <c r="K363" s="8" t="s">
        <v>165</v>
      </c>
      <c r="L363" s="8"/>
      <c r="Q363" s="31">
        <f t="shared" si="468"/>
        <v>0</v>
      </c>
      <c r="R363" s="29">
        <f t="shared" si="469"/>
        <v>0</v>
      </c>
      <c r="S363" s="1" t="s">
        <v>165</v>
      </c>
      <c r="Y363" s="31">
        <f t="shared" si="470"/>
        <v>0</v>
      </c>
      <c r="Z363" s="29">
        <f t="shared" si="471"/>
        <v>0</v>
      </c>
      <c r="AA363" s="1" t="s">
        <v>165</v>
      </c>
      <c r="AG363" s="31">
        <f t="shared" si="472"/>
        <v>0</v>
      </c>
      <c r="AH363" s="29">
        <f t="shared" si="473"/>
        <v>0</v>
      </c>
      <c r="AI363" s="1" t="s">
        <v>165</v>
      </c>
      <c r="AO363" s="31">
        <f t="shared" si="474"/>
        <v>0</v>
      </c>
      <c r="AP363" s="29">
        <f t="shared" si="475"/>
        <v>0</v>
      </c>
      <c r="AQ363" s="1" t="s">
        <v>165</v>
      </c>
      <c r="AT363" s="1">
        <f t="shared" ref="AT363:AV363" si="496">AVERAGE(F363,N363,AD363,AL363)</f>
        <v>201</v>
      </c>
      <c r="AU363" s="1">
        <f t="shared" si="496"/>
        <v>6</v>
      </c>
      <c r="AV363" s="1">
        <f t="shared" si="496"/>
        <v>106</v>
      </c>
      <c r="AW363" s="31">
        <f t="shared" si="477"/>
        <v>5.5833333333333332E-2</v>
      </c>
      <c r="AX363" s="29">
        <f t="shared" si="478"/>
        <v>2.3263888888888887E-3</v>
      </c>
      <c r="AZ363" s="4" t="e">
        <f t="shared" si="493"/>
        <v>#VALUE!</v>
      </c>
      <c r="BA363" s="4" t="e">
        <f t="shared" si="494"/>
        <v>#VALUE!</v>
      </c>
    </row>
    <row r="364" spans="2:54" ht="13" x14ac:dyDescent="0.15">
      <c r="B364" s="7" t="s">
        <v>0</v>
      </c>
      <c r="C364" s="7"/>
      <c r="F364" s="1">
        <f t="shared" ref="F364:H364" si="497">AVERAGE(F351:F363)</f>
        <v>2589.4615384615386</v>
      </c>
      <c r="G364" s="1">
        <f t="shared" si="497"/>
        <v>382.38461538461536</v>
      </c>
      <c r="H364" s="1">
        <f t="shared" si="497"/>
        <v>949.84615384615381</v>
      </c>
      <c r="I364" s="31">
        <f t="shared" si="466"/>
        <v>0.71929487179487184</v>
      </c>
      <c r="J364" s="29">
        <f t="shared" si="467"/>
        <v>2.997061965811966E-2</v>
      </c>
      <c r="K364" s="8"/>
      <c r="L364" s="8"/>
      <c r="N364" s="1" t="e">
        <f t="shared" ref="N364:P364" si="498">AVERAGE(N351:N363)</f>
        <v>#DIV/0!</v>
      </c>
      <c r="O364" s="1" t="e">
        <f t="shared" si="498"/>
        <v>#DIV/0!</v>
      </c>
      <c r="P364" s="1" t="e">
        <f t="shared" si="498"/>
        <v>#DIV/0!</v>
      </c>
      <c r="Q364" s="31" t="e">
        <f t="shared" si="468"/>
        <v>#DIV/0!</v>
      </c>
      <c r="R364" s="29" t="e">
        <f t="shared" si="469"/>
        <v>#DIV/0!</v>
      </c>
      <c r="V364" s="1" t="e">
        <f t="shared" ref="V364:X364" si="499">AVERAGE(V351:V363)</f>
        <v>#DIV/0!</v>
      </c>
      <c r="W364" s="1" t="e">
        <f t="shared" si="499"/>
        <v>#DIV/0!</v>
      </c>
      <c r="X364" s="1" t="e">
        <f t="shared" si="499"/>
        <v>#DIV/0!</v>
      </c>
      <c r="Y364" s="31" t="e">
        <f t="shared" si="470"/>
        <v>#DIV/0!</v>
      </c>
      <c r="Z364" s="29" t="e">
        <f t="shared" si="471"/>
        <v>#DIV/0!</v>
      </c>
      <c r="AD364" s="1" t="e">
        <f t="shared" ref="AD364:AF364" si="500">AVERAGE(AD351:AD363)</f>
        <v>#DIV/0!</v>
      </c>
      <c r="AE364" s="1" t="e">
        <f t="shared" si="500"/>
        <v>#DIV/0!</v>
      </c>
      <c r="AF364" s="1" t="e">
        <f t="shared" si="500"/>
        <v>#DIV/0!</v>
      </c>
      <c r="AG364" s="31" t="e">
        <f t="shared" si="472"/>
        <v>#DIV/0!</v>
      </c>
      <c r="AH364" s="29" t="e">
        <f t="shared" si="473"/>
        <v>#DIV/0!</v>
      </c>
      <c r="AL364" s="1" t="e">
        <f t="shared" ref="AL364:AN364" si="501">AVERAGE(AL351:AL363)</f>
        <v>#DIV/0!</v>
      </c>
      <c r="AM364" s="1" t="e">
        <f t="shared" si="501"/>
        <v>#DIV/0!</v>
      </c>
      <c r="AN364" s="1" t="e">
        <f t="shared" si="501"/>
        <v>#DIV/0!</v>
      </c>
      <c r="AO364" s="31" t="e">
        <f t="shared" si="474"/>
        <v>#DIV/0!</v>
      </c>
      <c r="AP364" s="29" t="e">
        <f t="shared" si="475"/>
        <v>#DIV/0!</v>
      </c>
      <c r="AW364" s="31"/>
      <c r="AX364" s="29"/>
    </row>
    <row r="365" spans="2:54" ht="13" x14ac:dyDescent="0.15">
      <c r="B365" s="7" t="s">
        <v>46</v>
      </c>
      <c r="C365" s="7"/>
      <c r="F365" s="1">
        <f t="shared" ref="F365:H365" si="502">SUM(F351:F363)</f>
        <v>33663</v>
      </c>
      <c r="G365" s="1">
        <f t="shared" si="502"/>
        <v>4971</v>
      </c>
      <c r="H365" s="1">
        <f t="shared" si="502"/>
        <v>12348</v>
      </c>
      <c r="I365" s="36">
        <f t="shared" ref="I365:J365" si="503">AVERAGE(I351:I364)</f>
        <v>0.71929487179487206</v>
      </c>
      <c r="J365" s="29">
        <f t="shared" si="503"/>
        <v>2.9970619658119656E-2</v>
      </c>
      <c r="K365" s="8"/>
      <c r="L365" s="8"/>
      <c r="N365" s="1">
        <f t="shared" ref="N365:P365" si="504">SUM(N351:N363)</f>
        <v>0</v>
      </c>
      <c r="O365" s="1">
        <f t="shared" si="504"/>
        <v>0</v>
      </c>
      <c r="P365" s="1">
        <f t="shared" si="504"/>
        <v>0</v>
      </c>
      <c r="Q365" s="36" t="e">
        <f t="shared" ref="Q365:R365" si="505">AVERAGE(Q351:Q364)</f>
        <v>#DIV/0!</v>
      </c>
      <c r="R365" s="12" t="e">
        <f t="shared" si="505"/>
        <v>#DIV/0!</v>
      </c>
      <c r="V365" s="1">
        <f t="shared" ref="V365:X365" si="506">SUM(V351:V363)</f>
        <v>0</v>
      </c>
      <c r="W365" s="1">
        <f t="shared" si="506"/>
        <v>0</v>
      </c>
      <c r="X365" s="1">
        <f t="shared" si="506"/>
        <v>0</v>
      </c>
      <c r="Y365" s="36" t="e">
        <f t="shared" ref="Y365:Z365" si="507">AVERAGE(Y351:Y364)</f>
        <v>#DIV/0!</v>
      </c>
      <c r="Z365" s="12" t="e">
        <f t="shared" si="507"/>
        <v>#DIV/0!</v>
      </c>
      <c r="AD365" s="1">
        <f t="shared" ref="AD365:AF365" si="508">SUM(AD351:AD363)</f>
        <v>0</v>
      </c>
      <c r="AE365" s="1">
        <f t="shared" si="508"/>
        <v>0</v>
      </c>
      <c r="AF365" s="1">
        <f t="shared" si="508"/>
        <v>0</v>
      </c>
      <c r="AG365" s="36" t="e">
        <f t="shared" ref="AG365:AH365" si="509">AVERAGE(AG351:AG364)</f>
        <v>#DIV/0!</v>
      </c>
      <c r="AH365" s="12" t="e">
        <f t="shared" si="509"/>
        <v>#DIV/0!</v>
      </c>
      <c r="AL365" s="1">
        <f t="shared" ref="AL365:AN365" si="510">SUM(AL351:AL363)</f>
        <v>0</v>
      </c>
      <c r="AM365" s="1">
        <f t="shared" si="510"/>
        <v>0</v>
      </c>
      <c r="AN365" s="1">
        <f t="shared" si="510"/>
        <v>0</v>
      </c>
      <c r="AO365" s="36" t="e">
        <f t="shared" ref="AO365:AP365" si="511">AVERAGE(AO351:AO364)</f>
        <v>#DIV/0!</v>
      </c>
      <c r="AP365" s="12" t="e">
        <f t="shared" si="511"/>
        <v>#DIV/0!</v>
      </c>
      <c r="AW365" s="36"/>
      <c r="AX365" s="12"/>
    </row>
    <row r="366" spans="2:54" ht="13" x14ac:dyDescent="0.15">
      <c r="K366" s="8"/>
      <c r="L366" s="8"/>
    </row>
    <row r="367" spans="2:54" ht="13" x14ac:dyDescent="0.15">
      <c r="K367" s="8"/>
      <c r="L367" s="8"/>
    </row>
    <row r="368" spans="2:54" ht="13" x14ac:dyDescent="0.15">
      <c r="K368" s="8"/>
      <c r="L368" s="8"/>
    </row>
    <row r="369" spans="1:54" ht="13" x14ac:dyDescent="0.15">
      <c r="K369" s="8"/>
      <c r="L369" s="8"/>
    </row>
    <row r="370" spans="1:54" ht="84" x14ac:dyDescent="0.15">
      <c r="E370" s="1" t="s">
        <v>252</v>
      </c>
      <c r="F370" s="5" t="s">
        <v>208</v>
      </c>
      <c r="G370" s="5" t="s">
        <v>253</v>
      </c>
      <c r="H370" s="5" t="s">
        <v>213</v>
      </c>
      <c r="I370" s="20" t="s">
        <v>254</v>
      </c>
      <c r="J370" s="5">
        <v>20240721034049</v>
      </c>
      <c r="K370" s="20"/>
      <c r="L370" s="8"/>
      <c r="N370" s="5"/>
      <c r="O370" s="5"/>
      <c r="P370" s="5"/>
      <c r="Q370" s="20"/>
      <c r="R370" s="5"/>
      <c r="S370" s="5"/>
      <c r="V370" s="5"/>
      <c r="W370" s="5"/>
      <c r="X370" s="5"/>
      <c r="Y370" s="20"/>
      <c r="Z370" s="5"/>
      <c r="AA370" s="5"/>
      <c r="AD370" s="5"/>
      <c r="AE370" s="5"/>
      <c r="AF370" s="5"/>
      <c r="AG370" s="20"/>
      <c r="AH370" s="5"/>
      <c r="AI370" s="5"/>
      <c r="AL370" s="5"/>
      <c r="AM370" s="5"/>
      <c r="AN370" s="5"/>
      <c r="AO370" s="20"/>
      <c r="AP370" s="5"/>
      <c r="AQ370" s="5"/>
      <c r="AT370" s="5"/>
      <c r="AU370" s="5"/>
      <c r="AV370" s="5"/>
      <c r="AW370" s="20"/>
      <c r="AX370" s="5"/>
      <c r="AY370" s="5"/>
      <c r="AZ370" s="5"/>
      <c r="BA370" s="5"/>
      <c r="BB370" s="5"/>
    </row>
    <row r="371" spans="1:54" ht="14" x14ac:dyDescent="0.15">
      <c r="F371" s="5" t="s">
        <v>92</v>
      </c>
      <c r="G371" s="5" t="s">
        <v>21</v>
      </c>
      <c r="H371" s="5" t="s">
        <v>94</v>
      </c>
      <c r="I371" s="13" t="s">
        <v>126</v>
      </c>
      <c r="J371" s="13" t="s">
        <v>127</v>
      </c>
      <c r="K371" s="20" t="s">
        <v>95</v>
      </c>
      <c r="L371" s="8"/>
      <c r="N371" s="5" t="s">
        <v>92</v>
      </c>
      <c r="O371" s="5" t="s">
        <v>93</v>
      </c>
      <c r="P371" s="5" t="s">
        <v>94</v>
      </c>
      <c r="Q371" s="5" t="s">
        <v>126</v>
      </c>
      <c r="R371" s="5" t="s">
        <v>127</v>
      </c>
      <c r="S371" s="5" t="s">
        <v>95</v>
      </c>
      <c r="V371" s="5" t="s">
        <v>92</v>
      </c>
      <c r="W371" s="5" t="s">
        <v>93</v>
      </c>
      <c r="X371" s="5" t="s">
        <v>94</v>
      </c>
      <c r="Y371" s="5" t="s">
        <v>126</v>
      </c>
      <c r="Z371" s="5" t="s">
        <v>127</v>
      </c>
      <c r="AA371" s="5" t="s">
        <v>95</v>
      </c>
      <c r="AD371" s="5" t="s">
        <v>92</v>
      </c>
      <c r="AE371" s="5" t="s">
        <v>93</v>
      </c>
      <c r="AF371" s="5" t="s">
        <v>94</v>
      </c>
      <c r="AG371" s="5" t="s">
        <v>126</v>
      </c>
      <c r="AH371" s="5" t="s">
        <v>127</v>
      </c>
      <c r="AI371" s="5" t="s">
        <v>95</v>
      </c>
      <c r="AL371" s="5" t="s">
        <v>92</v>
      </c>
      <c r="AM371" s="5" t="s">
        <v>93</v>
      </c>
      <c r="AN371" s="5" t="s">
        <v>94</v>
      </c>
      <c r="AO371" s="5" t="s">
        <v>126</v>
      </c>
      <c r="AP371" s="5" t="s">
        <v>127</v>
      </c>
      <c r="AQ371" s="5" t="s">
        <v>95</v>
      </c>
      <c r="AT371" s="5" t="s">
        <v>92</v>
      </c>
      <c r="AU371" s="5" t="s">
        <v>93</v>
      </c>
      <c r="AV371" s="5" t="s">
        <v>94</v>
      </c>
      <c r="AW371" s="5" t="s">
        <v>126</v>
      </c>
      <c r="AX371" s="5" t="s">
        <v>127</v>
      </c>
      <c r="AY371" s="5" t="s">
        <v>95</v>
      </c>
      <c r="AZ371" s="5"/>
      <c r="BA371" s="5"/>
      <c r="BB371" s="5"/>
    </row>
    <row r="372" spans="1:54" ht="13" x14ac:dyDescent="0.15">
      <c r="B372" s="7" t="s">
        <v>128</v>
      </c>
      <c r="C372" s="7"/>
      <c r="D372" s="7" t="s">
        <v>129</v>
      </c>
      <c r="F372" s="1">
        <v>10800</v>
      </c>
      <c r="G372" s="1">
        <v>963</v>
      </c>
      <c r="H372" s="1">
        <v>1507</v>
      </c>
      <c r="I372" s="31">
        <f t="shared" ref="I372:I385" si="512">F372/3600</f>
        <v>3</v>
      </c>
      <c r="J372" s="29">
        <f t="shared" ref="J372:J385" si="513">F372/86400</f>
        <v>0.125</v>
      </c>
      <c r="K372" s="8"/>
      <c r="L372" s="8"/>
      <c r="M372" s="7"/>
      <c r="Q372" s="31">
        <f t="shared" ref="Q372:Q385" si="514">N372/3600</f>
        <v>0</v>
      </c>
      <c r="R372" s="29">
        <f t="shared" ref="R372:R385" si="515">N372/86400</f>
        <v>0</v>
      </c>
      <c r="U372" s="7"/>
      <c r="Y372" s="31">
        <f t="shared" ref="Y372:Y385" si="516">V372/3600</f>
        <v>0</v>
      </c>
      <c r="Z372" s="29">
        <f t="shared" ref="Z372:Z385" si="517">V372/86400</f>
        <v>0</v>
      </c>
      <c r="AC372" s="7"/>
      <c r="AG372" s="31">
        <f t="shared" ref="AG372:AG385" si="518">AD372/3600</f>
        <v>0</v>
      </c>
      <c r="AH372" s="29">
        <f t="shared" ref="AH372:AH385" si="519">AD372/86400</f>
        <v>0</v>
      </c>
      <c r="AK372" s="7"/>
      <c r="AO372" s="31">
        <f t="shared" ref="AO372:AO385" si="520">AL372/3600</f>
        <v>0</v>
      </c>
      <c r="AP372" s="29">
        <f t="shared" ref="AP372:AP385" si="521">AL372/86400</f>
        <v>0</v>
      </c>
      <c r="AS372" s="7"/>
      <c r="AT372" s="1">
        <f t="shared" ref="AT372:AV372" si="522">AVERAGE(F372,N372,AD372,AL372)</f>
        <v>10800</v>
      </c>
      <c r="AU372" s="1">
        <f t="shared" si="522"/>
        <v>963</v>
      </c>
      <c r="AV372" s="1">
        <f t="shared" si="522"/>
        <v>1507</v>
      </c>
      <c r="AW372" s="31">
        <f t="shared" ref="AW372:AW385" si="523">AT372/3600</f>
        <v>3</v>
      </c>
      <c r="AX372" s="29">
        <f t="shared" ref="AX372:AX385" si="524">AT372/86400</f>
        <v>0.125</v>
      </c>
    </row>
    <row r="373" spans="1:54" ht="13" x14ac:dyDescent="0.15">
      <c r="A373" s="15"/>
      <c r="B373" s="38" t="s">
        <v>131</v>
      </c>
      <c r="C373" s="38"/>
      <c r="D373" s="38" t="s">
        <v>129</v>
      </c>
      <c r="E373" s="15"/>
      <c r="F373" s="15">
        <v>794</v>
      </c>
      <c r="G373" s="15">
        <v>1</v>
      </c>
      <c r="H373" s="15">
        <v>162</v>
      </c>
      <c r="I373" s="24">
        <f t="shared" si="512"/>
        <v>0.22055555555555556</v>
      </c>
      <c r="J373" s="25">
        <f t="shared" si="513"/>
        <v>9.1898148148148156E-3</v>
      </c>
      <c r="K373" s="21"/>
      <c r="L373" s="21"/>
      <c r="M373" s="38"/>
      <c r="N373" s="15"/>
      <c r="O373" s="15"/>
      <c r="P373" s="15"/>
      <c r="Q373" s="24">
        <f t="shared" si="514"/>
        <v>0</v>
      </c>
      <c r="R373" s="25">
        <f t="shared" si="515"/>
        <v>0</v>
      </c>
      <c r="S373" s="15"/>
      <c r="T373" s="15"/>
      <c r="U373" s="38"/>
      <c r="V373" s="15"/>
      <c r="W373" s="15"/>
      <c r="X373" s="15"/>
      <c r="Y373" s="24">
        <f t="shared" si="516"/>
        <v>0</v>
      </c>
      <c r="Z373" s="25">
        <f t="shared" si="517"/>
        <v>0</v>
      </c>
      <c r="AA373" s="15"/>
      <c r="AB373" s="15"/>
      <c r="AC373" s="38"/>
      <c r="AD373" s="15"/>
      <c r="AE373" s="15"/>
      <c r="AF373" s="15"/>
      <c r="AG373" s="24">
        <f t="shared" si="518"/>
        <v>0</v>
      </c>
      <c r="AH373" s="25">
        <f t="shared" si="519"/>
        <v>0</v>
      </c>
      <c r="AI373" s="15"/>
      <c r="AJ373" s="15"/>
      <c r="AK373" s="38"/>
      <c r="AL373" s="15"/>
      <c r="AM373" s="15"/>
      <c r="AN373" s="15"/>
      <c r="AO373" s="24">
        <f t="shared" si="520"/>
        <v>0</v>
      </c>
      <c r="AP373" s="25">
        <f t="shared" si="521"/>
        <v>0</v>
      </c>
      <c r="AQ373" s="15"/>
      <c r="AR373" s="15"/>
      <c r="AS373" s="38"/>
      <c r="AT373" s="15">
        <f t="shared" ref="AT373:AV373" si="525">AVERAGE(F373,N373,AD373,AL373)</f>
        <v>794</v>
      </c>
      <c r="AU373" s="15">
        <f t="shared" si="525"/>
        <v>1</v>
      </c>
      <c r="AV373" s="15">
        <f t="shared" si="525"/>
        <v>162</v>
      </c>
      <c r="AW373" s="24">
        <f t="shared" si="523"/>
        <v>0.22055555555555556</v>
      </c>
      <c r="AX373" s="25">
        <f t="shared" si="524"/>
        <v>9.1898148148148156E-3</v>
      </c>
      <c r="AY373" s="15"/>
      <c r="AZ373" s="15"/>
      <c r="BA373" s="15"/>
      <c r="BB373" s="15"/>
    </row>
    <row r="374" spans="1:54" ht="13" x14ac:dyDescent="0.15">
      <c r="B374" s="7" t="s">
        <v>132</v>
      </c>
      <c r="C374" s="7"/>
      <c r="D374" s="7" t="s">
        <v>133</v>
      </c>
      <c r="F374" s="1">
        <v>10800</v>
      </c>
      <c r="G374" s="1">
        <v>38595</v>
      </c>
      <c r="H374" s="1">
        <v>17487</v>
      </c>
      <c r="I374" s="31">
        <f t="shared" si="512"/>
        <v>3</v>
      </c>
      <c r="J374" s="29">
        <f t="shared" si="513"/>
        <v>0.125</v>
      </c>
      <c r="K374" s="8"/>
      <c r="L374" s="8"/>
      <c r="M374" s="7"/>
      <c r="Q374" s="31">
        <f t="shared" si="514"/>
        <v>0</v>
      </c>
      <c r="R374" s="29">
        <f t="shared" si="515"/>
        <v>0</v>
      </c>
      <c r="U374" s="7"/>
      <c r="Y374" s="31">
        <f t="shared" si="516"/>
        <v>0</v>
      </c>
      <c r="Z374" s="29">
        <f t="shared" si="517"/>
        <v>0</v>
      </c>
      <c r="AC374" s="7"/>
      <c r="AG374" s="31">
        <f t="shared" si="518"/>
        <v>0</v>
      </c>
      <c r="AH374" s="29">
        <f t="shared" si="519"/>
        <v>0</v>
      </c>
      <c r="AK374" s="7"/>
      <c r="AO374" s="31">
        <f t="shared" si="520"/>
        <v>0</v>
      </c>
      <c r="AP374" s="29">
        <f t="shared" si="521"/>
        <v>0</v>
      </c>
      <c r="AS374" s="7"/>
      <c r="AT374" s="1">
        <f t="shared" ref="AT374:AV374" si="526">AVERAGE(F374,N374,AD374,AL374)</f>
        <v>10800</v>
      </c>
      <c r="AU374" s="1">
        <f t="shared" si="526"/>
        <v>38595</v>
      </c>
      <c r="AV374" s="1">
        <f t="shared" si="526"/>
        <v>17487</v>
      </c>
      <c r="AW374" s="31">
        <f t="shared" si="523"/>
        <v>3</v>
      </c>
      <c r="AX374" s="29">
        <f t="shared" si="524"/>
        <v>0.125</v>
      </c>
    </row>
    <row r="375" spans="1:54" ht="13" x14ac:dyDescent="0.15">
      <c r="B375" s="7" t="s">
        <v>135</v>
      </c>
      <c r="C375" s="7"/>
      <c r="D375" s="7" t="s">
        <v>133</v>
      </c>
      <c r="F375" s="1">
        <v>10800</v>
      </c>
      <c r="G375" s="1">
        <v>1</v>
      </c>
      <c r="H375" s="1">
        <v>16909</v>
      </c>
      <c r="I375" s="31">
        <f t="shared" si="512"/>
        <v>3</v>
      </c>
      <c r="J375" s="29">
        <f t="shared" si="513"/>
        <v>0.125</v>
      </c>
      <c r="K375" s="8"/>
      <c r="L375" s="8"/>
      <c r="M375" s="7"/>
      <c r="Q375" s="31">
        <f t="shared" si="514"/>
        <v>0</v>
      </c>
      <c r="R375" s="29">
        <f t="shared" si="515"/>
        <v>0</v>
      </c>
      <c r="U375" s="7"/>
      <c r="Y375" s="31">
        <f t="shared" si="516"/>
        <v>0</v>
      </c>
      <c r="Z375" s="29">
        <f t="shared" si="517"/>
        <v>0</v>
      </c>
      <c r="AC375" s="7"/>
      <c r="AG375" s="31">
        <f t="shared" si="518"/>
        <v>0</v>
      </c>
      <c r="AH375" s="29">
        <f t="shared" si="519"/>
        <v>0</v>
      </c>
      <c r="AK375" s="7"/>
      <c r="AO375" s="31">
        <f t="shared" si="520"/>
        <v>0</v>
      </c>
      <c r="AP375" s="29">
        <f t="shared" si="521"/>
        <v>0</v>
      </c>
      <c r="AS375" s="7"/>
      <c r="AT375" s="1">
        <f t="shared" ref="AT375:AV375" si="527">AVERAGE(F375,N375,AD375,AL375)</f>
        <v>10800</v>
      </c>
      <c r="AU375" s="1">
        <f t="shared" si="527"/>
        <v>1</v>
      </c>
      <c r="AV375" s="1">
        <f t="shared" si="527"/>
        <v>16909</v>
      </c>
      <c r="AW375" s="31">
        <f t="shared" si="523"/>
        <v>3</v>
      </c>
      <c r="AX375" s="29">
        <f t="shared" si="524"/>
        <v>0.125</v>
      </c>
    </row>
    <row r="376" spans="1:54" ht="14" x14ac:dyDescent="0.15">
      <c r="B376" s="7" t="s">
        <v>97</v>
      </c>
      <c r="C376" s="7"/>
      <c r="D376" s="7" t="s">
        <v>133</v>
      </c>
      <c r="F376" s="1">
        <v>160</v>
      </c>
      <c r="G376" s="1">
        <v>1</v>
      </c>
      <c r="H376" s="1">
        <v>137</v>
      </c>
      <c r="I376" s="31">
        <f t="shared" si="512"/>
        <v>4.4444444444444446E-2</v>
      </c>
      <c r="J376" s="29">
        <f t="shared" si="513"/>
        <v>1.8518518518518519E-3</v>
      </c>
      <c r="K376" s="8" t="s">
        <v>163</v>
      </c>
      <c r="L376" s="8"/>
      <c r="M376" s="7"/>
      <c r="Q376" s="31">
        <f t="shared" si="514"/>
        <v>0</v>
      </c>
      <c r="R376" s="29">
        <f t="shared" si="515"/>
        <v>0</v>
      </c>
      <c r="U376" s="7"/>
      <c r="Y376" s="31">
        <f t="shared" si="516"/>
        <v>0</v>
      </c>
      <c r="Z376" s="29">
        <f t="shared" si="517"/>
        <v>0</v>
      </c>
      <c r="AC376" s="7"/>
      <c r="AG376" s="31">
        <f t="shared" si="518"/>
        <v>0</v>
      </c>
      <c r="AH376" s="29">
        <f t="shared" si="519"/>
        <v>0</v>
      </c>
      <c r="AK376" s="7"/>
      <c r="AO376" s="31">
        <f t="shared" si="520"/>
        <v>0</v>
      </c>
      <c r="AP376" s="29">
        <f t="shared" si="521"/>
        <v>0</v>
      </c>
      <c r="AS376" s="7"/>
      <c r="AT376" s="1">
        <f t="shared" ref="AT376:AV376" si="528">AVERAGE(F376,N376,AD376,AL376)</f>
        <v>160</v>
      </c>
      <c r="AU376" s="1">
        <f t="shared" si="528"/>
        <v>1</v>
      </c>
      <c r="AV376" s="1">
        <f t="shared" si="528"/>
        <v>137</v>
      </c>
      <c r="AW376" s="31">
        <f t="shared" si="523"/>
        <v>4.4444444444444446E-2</v>
      </c>
      <c r="AX376" s="29">
        <f t="shared" si="524"/>
        <v>1.8518518518518519E-3</v>
      </c>
    </row>
    <row r="377" spans="1:54" ht="14" x14ac:dyDescent="0.15">
      <c r="B377" s="7" t="s">
        <v>136</v>
      </c>
      <c r="C377" s="7"/>
      <c r="D377" s="7" t="s">
        <v>129</v>
      </c>
      <c r="F377" s="1">
        <v>1388</v>
      </c>
      <c r="G377" s="1">
        <v>1</v>
      </c>
      <c r="H377" s="1">
        <v>535</v>
      </c>
      <c r="I377" s="31">
        <f t="shared" si="512"/>
        <v>0.38555555555555554</v>
      </c>
      <c r="J377" s="29">
        <f t="shared" si="513"/>
        <v>1.6064814814814816E-2</v>
      </c>
      <c r="K377" s="8" t="s">
        <v>164</v>
      </c>
      <c r="L377" s="8"/>
      <c r="M377" s="7"/>
      <c r="Q377" s="31">
        <f t="shared" si="514"/>
        <v>0</v>
      </c>
      <c r="R377" s="29">
        <f t="shared" si="515"/>
        <v>0</v>
      </c>
      <c r="U377" s="7"/>
      <c r="Y377" s="31">
        <f t="shared" si="516"/>
        <v>0</v>
      </c>
      <c r="Z377" s="29">
        <f t="shared" si="517"/>
        <v>0</v>
      </c>
      <c r="AC377" s="7"/>
      <c r="AG377" s="31">
        <f t="shared" si="518"/>
        <v>0</v>
      </c>
      <c r="AH377" s="29">
        <f t="shared" si="519"/>
        <v>0</v>
      </c>
      <c r="AK377" s="7"/>
      <c r="AO377" s="31">
        <f t="shared" si="520"/>
        <v>0</v>
      </c>
      <c r="AP377" s="29">
        <f t="shared" si="521"/>
        <v>0</v>
      </c>
      <c r="AS377" s="7"/>
      <c r="AT377" s="1">
        <f t="shared" ref="AT377:AV377" si="529">AVERAGE(F377,N377,AD377,AL377)</f>
        <v>1388</v>
      </c>
      <c r="AU377" s="1">
        <f t="shared" si="529"/>
        <v>1</v>
      </c>
      <c r="AV377" s="1">
        <f t="shared" si="529"/>
        <v>535</v>
      </c>
      <c r="AW377" s="31">
        <f t="shared" si="523"/>
        <v>0.38555555555555554</v>
      </c>
      <c r="AX377" s="29">
        <f t="shared" si="524"/>
        <v>1.6064814814814816E-2</v>
      </c>
    </row>
    <row r="378" spans="1:54" ht="13" x14ac:dyDescent="0.15">
      <c r="B378" s="7" t="s">
        <v>102</v>
      </c>
      <c r="D378" s="7" t="s">
        <v>133</v>
      </c>
      <c r="F378" s="1">
        <v>5799</v>
      </c>
      <c r="G378" s="1">
        <v>17</v>
      </c>
      <c r="H378" s="1">
        <v>130552</v>
      </c>
      <c r="I378" s="31">
        <f t="shared" si="512"/>
        <v>1.6108333333333333</v>
      </c>
      <c r="J378" s="29">
        <f t="shared" si="513"/>
        <v>6.7118055555555556E-2</v>
      </c>
      <c r="K378" s="8"/>
      <c r="L378" s="8"/>
      <c r="M378" s="7"/>
      <c r="Q378" s="31">
        <f t="shared" si="514"/>
        <v>0</v>
      </c>
      <c r="R378" s="29">
        <f t="shared" si="515"/>
        <v>0</v>
      </c>
      <c r="U378" s="7"/>
      <c r="Y378" s="31">
        <f t="shared" si="516"/>
        <v>0</v>
      </c>
      <c r="Z378" s="29">
        <f t="shared" si="517"/>
        <v>0</v>
      </c>
      <c r="AC378" s="7"/>
      <c r="AG378" s="31">
        <f t="shared" si="518"/>
        <v>0</v>
      </c>
      <c r="AH378" s="29">
        <f t="shared" si="519"/>
        <v>0</v>
      </c>
      <c r="AK378" s="7"/>
      <c r="AO378" s="31">
        <f t="shared" si="520"/>
        <v>0</v>
      </c>
      <c r="AP378" s="29">
        <f t="shared" si="521"/>
        <v>0</v>
      </c>
      <c r="AS378" s="7"/>
      <c r="AT378" s="1">
        <f t="shared" ref="AT378:AV378" si="530">AVERAGE(F378,N378,AD378,AL378)</f>
        <v>5799</v>
      </c>
      <c r="AU378" s="1">
        <f t="shared" si="530"/>
        <v>17</v>
      </c>
      <c r="AV378" s="1">
        <f t="shared" si="530"/>
        <v>130552</v>
      </c>
      <c r="AW378" s="31">
        <f t="shared" si="523"/>
        <v>1.6108333333333333</v>
      </c>
      <c r="AX378" s="29">
        <f t="shared" si="524"/>
        <v>6.7118055555555556E-2</v>
      </c>
    </row>
    <row r="379" spans="1:54" ht="13" x14ac:dyDescent="0.15">
      <c r="B379" s="7" t="s">
        <v>105</v>
      </c>
      <c r="C379" s="7"/>
      <c r="D379" s="7" t="s">
        <v>133</v>
      </c>
      <c r="F379" s="1">
        <v>109</v>
      </c>
      <c r="G379" s="1">
        <v>1</v>
      </c>
      <c r="H379" s="1">
        <v>42</v>
      </c>
      <c r="I379" s="31">
        <f t="shared" si="512"/>
        <v>3.0277777777777778E-2</v>
      </c>
      <c r="J379" s="29">
        <f t="shared" si="513"/>
        <v>1.261574074074074E-3</v>
      </c>
      <c r="K379" s="8"/>
      <c r="L379" s="8"/>
      <c r="M379" s="7"/>
      <c r="Q379" s="31">
        <f t="shared" si="514"/>
        <v>0</v>
      </c>
      <c r="R379" s="29">
        <f t="shared" si="515"/>
        <v>0</v>
      </c>
      <c r="U379" s="7"/>
      <c r="Y379" s="31">
        <f t="shared" si="516"/>
        <v>0</v>
      </c>
      <c r="Z379" s="29">
        <f t="shared" si="517"/>
        <v>0</v>
      </c>
      <c r="AC379" s="7"/>
      <c r="AG379" s="31">
        <f t="shared" si="518"/>
        <v>0</v>
      </c>
      <c r="AH379" s="29">
        <f t="shared" si="519"/>
        <v>0</v>
      </c>
      <c r="AK379" s="7"/>
      <c r="AO379" s="31">
        <f t="shared" si="520"/>
        <v>0</v>
      </c>
      <c r="AP379" s="29">
        <f t="shared" si="521"/>
        <v>0</v>
      </c>
      <c r="AS379" s="7"/>
      <c r="AT379" s="1">
        <f t="shared" ref="AT379:AV379" si="531">AVERAGE(F379,N379,AD379,AL379)</f>
        <v>109</v>
      </c>
      <c r="AU379" s="1">
        <f t="shared" si="531"/>
        <v>1</v>
      </c>
      <c r="AV379" s="1">
        <f t="shared" si="531"/>
        <v>42</v>
      </c>
      <c r="AW379" s="31">
        <f t="shared" si="523"/>
        <v>3.0277777777777778E-2</v>
      </c>
      <c r="AX379" s="29">
        <f t="shared" si="524"/>
        <v>1.261574074074074E-3</v>
      </c>
    </row>
    <row r="380" spans="1:54" ht="13" x14ac:dyDescent="0.15">
      <c r="B380" s="7" t="s">
        <v>138</v>
      </c>
      <c r="D380" s="7" t="s">
        <v>133</v>
      </c>
      <c r="F380" s="1">
        <v>10800</v>
      </c>
      <c r="G380" s="1">
        <v>5958</v>
      </c>
      <c r="H380" s="1">
        <v>10635</v>
      </c>
      <c r="I380" s="31">
        <f t="shared" si="512"/>
        <v>3</v>
      </c>
      <c r="J380" s="29">
        <f t="shared" si="513"/>
        <v>0.125</v>
      </c>
      <c r="K380" s="8"/>
      <c r="L380" s="8"/>
      <c r="M380" s="7"/>
      <c r="Q380" s="31">
        <f t="shared" si="514"/>
        <v>0</v>
      </c>
      <c r="R380" s="29">
        <f t="shared" si="515"/>
        <v>0</v>
      </c>
      <c r="U380" s="7"/>
      <c r="Y380" s="31">
        <f t="shared" si="516"/>
        <v>0</v>
      </c>
      <c r="Z380" s="29">
        <f t="shared" si="517"/>
        <v>0</v>
      </c>
      <c r="AC380" s="7"/>
      <c r="AG380" s="31">
        <f t="shared" si="518"/>
        <v>0</v>
      </c>
      <c r="AH380" s="29">
        <f t="shared" si="519"/>
        <v>0</v>
      </c>
      <c r="AK380" s="7"/>
      <c r="AO380" s="31">
        <f t="shared" si="520"/>
        <v>0</v>
      </c>
      <c r="AP380" s="29">
        <f t="shared" si="521"/>
        <v>0</v>
      </c>
      <c r="AS380" s="7"/>
      <c r="AT380" s="1">
        <f t="shared" ref="AT380:AV380" si="532">AVERAGE(F380,N380,AD380,AL380)</f>
        <v>10800</v>
      </c>
      <c r="AU380" s="1">
        <f t="shared" si="532"/>
        <v>5958</v>
      </c>
      <c r="AV380" s="1">
        <f t="shared" si="532"/>
        <v>10635</v>
      </c>
      <c r="AW380" s="31">
        <f t="shared" si="523"/>
        <v>3</v>
      </c>
      <c r="AX380" s="29">
        <f t="shared" si="524"/>
        <v>0.125</v>
      </c>
    </row>
    <row r="381" spans="1:54" ht="13" x14ac:dyDescent="0.15">
      <c r="B381" s="7" t="s">
        <v>107</v>
      </c>
      <c r="D381" s="7" t="s">
        <v>133</v>
      </c>
      <c r="F381" s="1">
        <v>98</v>
      </c>
      <c r="G381" s="1">
        <v>2</v>
      </c>
      <c r="H381" s="1">
        <v>447</v>
      </c>
      <c r="I381" s="31">
        <f t="shared" si="512"/>
        <v>2.7222222222222221E-2</v>
      </c>
      <c r="J381" s="29">
        <f t="shared" si="513"/>
        <v>1.1342592592592593E-3</v>
      </c>
      <c r="K381" s="8"/>
      <c r="L381" s="8"/>
      <c r="M381" s="7"/>
      <c r="Q381" s="31">
        <f t="shared" si="514"/>
        <v>0</v>
      </c>
      <c r="R381" s="29">
        <f t="shared" si="515"/>
        <v>0</v>
      </c>
      <c r="U381" s="7"/>
      <c r="Y381" s="31">
        <f t="shared" si="516"/>
        <v>0</v>
      </c>
      <c r="Z381" s="29">
        <f t="shared" si="517"/>
        <v>0</v>
      </c>
      <c r="AC381" s="7"/>
      <c r="AG381" s="31">
        <f t="shared" si="518"/>
        <v>0</v>
      </c>
      <c r="AH381" s="29">
        <f t="shared" si="519"/>
        <v>0</v>
      </c>
      <c r="AK381" s="7"/>
      <c r="AO381" s="31">
        <f t="shared" si="520"/>
        <v>0</v>
      </c>
      <c r="AP381" s="29">
        <f t="shared" si="521"/>
        <v>0</v>
      </c>
      <c r="AS381" s="7"/>
      <c r="AT381" s="1">
        <f t="shared" ref="AT381:AV381" si="533">AVERAGE(F381,N381,AD381,AL381)</f>
        <v>98</v>
      </c>
      <c r="AU381" s="1">
        <f t="shared" si="533"/>
        <v>2</v>
      </c>
      <c r="AV381" s="1">
        <f t="shared" si="533"/>
        <v>447</v>
      </c>
      <c r="AW381" s="31">
        <f t="shared" si="523"/>
        <v>2.7222222222222221E-2</v>
      </c>
      <c r="AX381" s="29">
        <f t="shared" si="524"/>
        <v>1.1342592592592593E-3</v>
      </c>
    </row>
    <row r="382" spans="1:54" ht="13" x14ac:dyDescent="0.15">
      <c r="B382" s="7" t="s">
        <v>140</v>
      </c>
      <c r="C382" s="7"/>
      <c r="D382" s="7" t="s">
        <v>129</v>
      </c>
      <c r="F382" s="1">
        <v>737</v>
      </c>
      <c r="G382" s="1">
        <v>1</v>
      </c>
      <c r="H382" s="1">
        <v>565</v>
      </c>
      <c r="I382" s="31">
        <f t="shared" si="512"/>
        <v>0.20472222222222222</v>
      </c>
      <c r="J382" s="29">
        <f t="shared" si="513"/>
        <v>8.5300925925925926E-3</v>
      </c>
      <c r="K382" s="8"/>
      <c r="L382" s="8"/>
      <c r="M382" s="7"/>
      <c r="Q382" s="31">
        <f t="shared" si="514"/>
        <v>0</v>
      </c>
      <c r="R382" s="29">
        <f t="shared" si="515"/>
        <v>0</v>
      </c>
      <c r="U382" s="7"/>
      <c r="Y382" s="31">
        <f t="shared" si="516"/>
        <v>0</v>
      </c>
      <c r="Z382" s="29">
        <f t="shared" si="517"/>
        <v>0</v>
      </c>
      <c r="AC382" s="7"/>
      <c r="AG382" s="31">
        <f t="shared" si="518"/>
        <v>0</v>
      </c>
      <c r="AH382" s="29">
        <f t="shared" si="519"/>
        <v>0</v>
      </c>
      <c r="AK382" s="7"/>
      <c r="AO382" s="31">
        <f t="shared" si="520"/>
        <v>0</v>
      </c>
      <c r="AP382" s="29">
        <f t="shared" si="521"/>
        <v>0</v>
      </c>
      <c r="AS382" s="7"/>
      <c r="AT382" s="1">
        <f t="shared" ref="AT382:AV382" si="534">AVERAGE(F382,N382,AD382,AL382)</f>
        <v>737</v>
      </c>
      <c r="AU382" s="1">
        <f t="shared" si="534"/>
        <v>1</v>
      </c>
      <c r="AV382" s="1">
        <f t="shared" si="534"/>
        <v>565</v>
      </c>
      <c r="AW382" s="31">
        <f t="shared" si="523"/>
        <v>0.20472222222222222</v>
      </c>
      <c r="AX382" s="29">
        <f t="shared" si="524"/>
        <v>8.5300925925925926E-3</v>
      </c>
    </row>
    <row r="383" spans="1:54" ht="13" x14ac:dyDescent="0.15">
      <c r="B383" s="7" t="s">
        <v>141</v>
      </c>
      <c r="C383" s="7"/>
      <c r="D383" s="7" t="s">
        <v>129</v>
      </c>
      <c r="F383" s="1">
        <v>10800</v>
      </c>
      <c r="G383" s="1">
        <v>3490</v>
      </c>
      <c r="H383" s="1">
        <v>1970</v>
      </c>
      <c r="I383" s="31">
        <f t="shared" si="512"/>
        <v>3</v>
      </c>
      <c r="J383" s="29">
        <f t="shared" si="513"/>
        <v>0.125</v>
      </c>
      <c r="K383" s="8"/>
      <c r="L383" s="8"/>
      <c r="M383" s="7"/>
      <c r="Q383" s="31">
        <f t="shared" si="514"/>
        <v>0</v>
      </c>
      <c r="R383" s="29">
        <f t="shared" si="515"/>
        <v>0</v>
      </c>
      <c r="U383" s="7"/>
      <c r="Y383" s="31">
        <f t="shared" si="516"/>
        <v>0</v>
      </c>
      <c r="Z383" s="29">
        <f t="shared" si="517"/>
        <v>0</v>
      </c>
      <c r="AC383" s="7"/>
      <c r="AG383" s="31">
        <f t="shared" si="518"/>
        <v>0</v>
      </c>
      <c r="AH383" s="29">
        <f t="shared" si="519"/>
        <v>0</v>
      </c>
      <c r="AK383" s="7"/>
      <c r="AO383" s="31">
        <f t="shared" si="520"/>
        <v>0</v>
      </c>
      <c r="AP383" s="29">
        <f t="shared" si="521"/>
        <v>0</v>
      </c>
      <c r="AS383" s="7"/>
      <c r="AT383" s="1">
        <f t="shared" ref="AT383:AV383" si="535">AVERAGE(F383,N383,AD383,AL383)</f>
        <v>10800</v>
      </c>
      <c r="AU383" s="1">
        <f t="shared" si="535"/>
        <v>3490</v>
      </c>
      <c r="AV383" s="1">
        <f t="shared" si="535"/>
        <v>1970</v>
      </c>
      <c r="AW383" s="31">
        <f t="shared" si="523"/>
        <v>3</v>
      </c>
      <c r="AX383" s="29">
        <f t="shared" si="524"/>
        <v>0.125</v>
      </c>
    </row>
    <row r="384" spans="1:54" ht="14" x14ac:dyDescent="0.15">
      <c r="B384" s="7" t="s">
        <v>142</v>
      </c>
      <c r="C384" s="7"/>
      <c r="D384" s="7" t="s">
        <v>133</v>
      </c>
      <c r="F384" s="1">
        <v>1142</v>
      </c>
      <c r="G384" s="1">
        <v>1</v>
      </c>
      <c r="H384" s="1">
        <v>950</v>
      </c>
      <c r="I384" s="31">
        <f t="shared" si="512"/>
        <v>0.31722222222222224</v>
      </c>
      <c r="J384" s="29">
        <f t="shared" si="513"/>
        <v>1.3217592592592593E-2</v>
      </c>
      <c r="K384" s="8" t="s">
        <v>165</v>
      </c>
      <c r="L384" s="8"/>
      <c r="M384" s="7"/>
      <c r="Q384" s="31">
        <f t="shared" si="514"/>
        <v>0</v>
      </c>
      <c r="R384" s="29">
        <f t="shared" si="515"/>
        <v>0</v>
      </c>
      <c r="U384" s="7"/>
      <c r="Y384" s="31">
        <f t="shared" si="516"/>
        <v>0</v>
      </c>
      <c r="Z384" s="29">
        <f t="shared" si="517"/>
        <v>0</v>
      </c>
      <c r="AC384" s="7"/>
      <c r="AG384" s="31">
        <f t="shared" si="518"/>
        <v>0</v>
      </c>
      <c r="AH384" s="29">
        <f t="shared" si="519"/>
        <v>0</v>
      </c>
      <c r="AK384" s="7"/>
      <c r="AO384" s="31">
        <f t="shared" si="520"/>
        <v>0</v>
      </c>
      <c r="AP384" s="29">
        <f t="shared" si="521"/>
        <v>0</v>
      </c>
      <c r="AS384" s="7"/>
      <c r="AT384" s="1">
        <f t="shared" ref="AT384:AV384" si="536">AVERAGE(F384,N384,AD384,AL384)</f>
        <v>1142</v>
      </c>
      <c r="AU384" s="1">
        <f t="shared" si="536"/>
        <v>1</v>
      </c>
      <c r="AV384" s="1">
        <f t="shared" si="536"/>
        <v>950</v>
      </c>
      <c r="AW384" s="31">
        <f t="shared" si="523"/>
        <v>0.31722222222222224</v>
      </c>
      <c r="AX384" s="29">
        <f t="shared" si="524"/>
        <v>1.3217592592592593E-2</v>
      </c>
    </row>
    <row r="385" spans="1:54" ht="13" x14ac:dyDescent="0.15">
      <c r="B385" s="7" t="s">
        <v>0</v>
      </c>
      <c r="C385" s="7"/>
      <c r="F385" s="1">
        <f t="shared" ref="F385:H385" si="537">AVERAGE(F372:F384)</f>
        <v>4940.5384615384619</v>
      </c>
      <c r="G385" s="1">
        <f t="shared" si="537"/>
        <v>3771.6923076923076</v>
      </c>
      <c r="H385" s="1">
        <f t="shared" si="537"/>
        <v>13992.153846153846</v>
      </c>
      <c r="I385" s="31">
        <f t="shared" si="512"/>
        <v>1.3723717948717951</v>
      </c>
      <c r="J385" s="29">
        <f t="shared" si="513"/>
        <v>5.7182158119658121E-2</v>
      </c>
      <c r="K385" s="8"/>
      <c r="L385" s="8"/>
      <c r="N385" s="1" t="e">
        <f t="shared" ref="N385:P385" si="538">AVERAGE(N372:N384)</f>
        <v>#DIV/0!</v>
      </c>
      <c r="O385" s="1" t="e">
        <f t="shared" si="538"/>
        <v>#DIV/0!</v>
      </c>
      <c r="P385" s="1" t="e">
        <f t="shared" si="538"/>
        <v>#DIV/0!</v>
      </c>
      <c r="Q385" s="31" t="e">
        <f t="shared" si="514"/>
        <v>#DIV/0!</v>
      </c>
      <c r="R385" s="29" t="e">
        <f t="shared" si="515"/>
        <v>#DIV/0!</v>
      </c>
      <c r="V385" s="1" t="e">
        <f t="shared" ref="V385:X385" si="539">AVERAGE(V372:V384)</f>
        <v>#DIV/0!</v>
      </c>
      <c r="W385" s="1" t="e">
        <f t="shared" si="539"/>
        <v>#DIV/0!</v>
      </c>
      <c r="X385" s="1" t="e">
        <f t="shared" si="539"/>
        <v>#DIV/0!</v>
      </c>
      <c r="Y385" s="31" t="e">
        <f t="shared" si="516"/>
        <v>#DIV/0!</v>
      </c>
      <c r="Z385" s="29" t="e">
        <f t="shared" si="517"/>
        <v>#DIV/0!</v>
      </c>
      <c r="AD385" s="1" t="e">
        <f t="shared" ref="AD385:AF385" si="540">AVERAGE(AD372:AD384)</f>
        <v>#DIV/0!</v>
      </c>
      <c r="AE385" s="1" t="e">
        <f t="shared" si="540"/>
        <v>#DIV/0!</v>
      </c>
      <c r="AF385" s="1" t="e">
        <f t="shared" si="540"/>
        <v>#DIV/0!</v>
      </c>
      <c r="AG385" s="31" t="e">
        <f t="shared" si="518"/>
        <v>#DIV/0!</v>
      </c>
      <c r="AH385" s="29" t="e">
        <f t="shared" si="519"/>
        <v>#DIV/0!</v>
      </c>
      <c r="AL385" s="1" t="e">
        <f t="shared" ref="AL385:AN385" si="541">AVERAGE(AL372:AL384)</f>
        <v>#DIV/0!</v>
      </c>
      <c r="AM385" s="1" t="e">
        <f t="shared" si="541"/>
        <v>#DIV/0!</v>
      </c>
      <c r="AN385" s="1" t="e">
        <f t="shared" si="541"/>
        <v>#DIV/0!</v>
      </c>
      <c r="AO385" s="31" t="e">
        <f t="shared" si="520"/>
        <v>#DIV/0!</v>
      </c>
      <c r="AP385" s="29" t="e">
        <f t="shared" si="521"/>
        <v>#DIV/0!</v>
      </c>
      <c r="AT385" s="1">
        <f t="shared" ref="AT385:AV385" si="542">AVERAGE(AT372:AT384)</f>
        <v>4940.5384615384619</v>
      </c>
      <c r="AU385" s="1">
        <f t="shared" si="542"/>
        <v>3771.6923076923076</v>
      </c>
      <c r="AV385" s="1">
        <f t="shared" si="542"/>
        <v>13992.153846153846</v>
      </c>
      <c r="AW385" s="31">
        <f t="shared" si="523"/>
        <v>1.3723717948717951</v>
      </c>
      <c r="AX385" s="29">
        <f t="shared" si="524"/>
        <v>5.7182158119658121E-2</v>
      </c>
    </row>
    <row r="386" spans="1:54" ht="13" x14ac:dyDescent="0.15">
      <c r="B386" s="7" t="s">
        <v>46</v>
      </c>
      <c r="C386" s="7"/>
      <c r="F386" s="1">
        <f t="shared" ref="F386:H386" si="543">SUM(F372:F384)</f>
        <v>64227</v>
      </c>
      <c r="G386" s="1">
        <f t="shared" si="543"/>
        <v>49032</v>
      </c>
      <c r="H386" s="1">
        <f t="shared" si="543"/>
        <v>181898</v>
      </c>
      <c r="I386" s="36">
        <f t="shared" ref="I386:J386" si="544">AVERAGE(I372:I385)</f>
        <v>1.3723717948717951</v>
      </c>
      <c r="J386" s="29">
        <f t="shared" si="544"/>
        <v>5.7182158119658121E-2</v>
      </c>
      <c r="K386" s="8"/>
      <c r="L386" s="8"/>
      <c r="N386" s="1">
        <f t="shared" ref="N386:P386" si="545">SUM(N372:N384)</f>
        <v>0</v>
      </c>
      <c r="O386" s="1">
        <f t="shared" si="545"/>
        <v>0</v>
      </c>
      <c r="P386" s="1">
        <f t="shared" si="545"/>
        <v>0</v>
      </c>
      <c r="Q386" s="36" t="e">
        <f t="shared" ref="Q386:R386" si="546">AVERAGE(Q372:Q385)</f>
        <v>#DIV/0!</v>
      </c>
      <c r="R386" s="12" t="e">
        <f t="shared" si="546"/>
        <v>#DIV/0!</v>
      </c>
      <c r="V386" s="1">
        <f t="shared" ref="V386:X386" si="547">SUM(V372:V384)</f>
        <v>0</v>
      </c>
      <c r="W386" s="1">
        <f t="shared" si="547"/>
        <v>0</v>
      </c>
      <c r="X386" s="1">
        <f t="shared" si="547"/>
        <v>0</v>
      </c>
      <c r="Y386" s="36" t="e">
        <f t="shared" ref="Y386:Z386" si="548">AVERAGE(Y372:Y385)</f>
        <v>#DIV/0!</v>
      </c>
      <c r="Z386" s="12" t="e">
        <f t="shared" si="548"/>
        <v>#DIV/0!</v>
      </c>
      <c r="AD386" s="1">
        <f t="shared" ref="AD386:AF386" si="549">SUM(AD372:AD384)</f>
        <v>0</v>
      </c>
      <c r="AE386" s="1">
        <f t="shared" si="549"/>
        <v>0</v>
      </c>
      <c r="AF386" s="1">
        <f t="shared" si="549"/>
        <v>0</v>
      </c>
      <c r="AG386" s="36" t="e">
        <f t="shared" ref="AG386:AH386" si="550">AVERAGE(AG372:AG385)</f>
        <v>#DIV/0!</v>
      </c>
      <c r="AH386" s="12" t="e">
        <f t="shared" si="550"/>
        <v>#DIV/0!</v>
      </c>
      <c r="AL386" s="1">
        <f t="shared" ref="AL386:AN386" si="551">SUM(AL372:AL384)</f>
        <v>0</v>
      </c>
      <c r="AM386" s="1">
        <f t="shared" si="551"/>
        <v>0</v>
      </c>
      <c r="AN386" s="1">
        <f t="shared" si="551"/>
        <v>0</v>
      </c>
      <c r="AO386" s="36" t="e">
        <f t="shared" ref="AO386:AP386" si="552">AVERAGE(AO372:AO385)</f>
        <v>#DIV/0!</v>
      </c>
      <c r="AP386" s="12" t="e">
        <f t="shared" si="552"/>
        <v>#DIV/0!</v>
      </c>
      <c r="AT386" s="1">
        <f t="shared" ref="AT386:AV386" si="553">SUM(AT372:AT384)</f>
        <v>64227</v>
      </c>
      <c r="AU386" s="1">
        <f t="shared" si="553"/>
        <v>49032</v>
      </c>
      <c r="AV386" s="1">
        <f t="shared" si="553"/>
        <v>181898</v>
      </c>
      <c r="AW386" s="36">
        <f t="shared" ref="AW386:AX386" si="554">AVERAGE(AW372:AW385)</f>
        <v>1.3723717948717951</v>
      </c>
      <c r="AX386" s="29">
        <f t="shared" si="554"/>
        <v>5.7182158119658121E-2</v>
      </c>
    </row>
    <row r="387" spans="1:54" ht="13" x14ac:dyDescent="0.15">
      <c r="K387" s="8"/>
      <c r="L387" s="8"/>
    </row>
    <row r="388" spans="1:54" ht="13" x14ac:dyDescent="0.15">
      <c r="K388" s="8"/>
      <c r="L388" s="8"/>
    </row>
    <row r="389" spans="1:54" ht="112" x14ac:dyDescent="0.15">
      <c r="E389" s="1" t="s">
        <v>252</v>
      </c>
      <c r="F389" s="5" t="s">
        <v>208</v>
      </c>
      <c r="G389" s="14" t="s">
        <v>154</v>
      </c>
      <c r="H389" s="5" t="s">
        <v>213</v>
      </c>
      <c r="I389" s="14" t="s">
        <v>255</v>
      </c>
      <c r="J389" s="5">
        <v>20240721034108</v>
      </c>
      <c r="K389" s="20"/>
      <c r="L389" s="8"/>
    </row>
    <row r="390" spans="1:54" ht="14" x14ac:dyDescent="0.15">
      <c r="F390" s="5" t="s">
        <v>92</v>
      </c>
      <c r="G390" s="5" t="s">
        <v>21</v>
      </c>
      <c r="H390" s="5" t="s">
        <v>94</v>
      </c>
      <c r="I390" s="13" t="s">
        <v>126</v>
      </c>
      <c r="J390" s="13" t="s">
        <v>127</v>
      </c>
      <c r="K390" s="20" t="s">
        <v>95</v>
      </c>
      <c r="L390" s="8"/>
    </row>
    <row r="391" spans="1:54" ht="13" x14ac:dyDescent="0.15">
      <c r="B391" s="7" t="s">
        <v>128</v>
      </c>
      <c r="C391" s="7"/>
      <c r="D391" s="7" t="s">
        <v>129</v>
      </c>
      <c r="E391" s="1" t="s">
        <v>128</v>
      </c>
      <c r="F391" s="1">
        <v>10800</v>
      </c>
      <c r="G391" s="1">
        <v>969</v>
      </c>
      <c r="H391" s="1">
        <v>455</v>
      </c>
      <c r="I391" s="31">
        <f t="shared" ref="I391:I404" si="555">F391/3600</f>
        <v>3</v>
      </c>
      <c r="J391" s="29">
        <f t="shared" ref="J391:J404" si="556">F391/86400</f>
        <v>0.125</v>
      </c>
      <c r="K391" s="8"/>
      <c r="L391" s="8"/>
    </row>
    <row r="392" spans="1:54" ht="13" x14ac:dyDescent="0.15">
      <c r="A392" s="15"/>
      <c r="B392" s="38" t="s">
        <v>131</v>
      </c>
      <c r="C392" s="38"/>
      <c r="D392" s="38" t="s">
        <v>129</v>
      </c>
      <c r="E392" s="15" t="s">
        <v>131</v>
      </c>
      <c r="F392" s="15">
        <v>10800</v>
      </c>
      <c r="G392" s="15">
        <v>1</v>
      </c>
      <c r="H392" s="15">
        <v>385</v>
      </c>
      <c r="I392" s="24">
        <f t="shared" si="555"/>
        <v>3</v>
      </c>
      <c r="J392" s="25">
        <f t="shared" si="556"/>
        <v>0.125</v>
      </c>
      <c r="K392" s="21"/>
      <c r="L392" s="21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15"/>
      <c r="AW392" s="15"/>
      <c r="AX392" s="15"/>
      <c r="AY392" s="15"/>
      <c r="AZ392" s="15"/>
      <c r="BA392" s="15"/>
      <c r="BB392" s="15"/>
    </row>
    <row r="393" spans="1:54" ht="13" x14ac:dyDescent="0.15">
      <c r="B393" s="7" t="s">
        <v>132</v>
      </c>
      <c r="C393" s="7"/>
      <c r="D393" s="7" t="s">
        <v>133</v>
      </c>
      <c r="E393" s="1" t="s">
        <v>132</v>
      </c>
      <c r="F393" s="1">
        <v>3346</v>
      </c>
      <c r="G393" s="1">
        <v>4</v>
      </c>
      <c r="H393" s="1">
        <v>5155</v>
      </c>
      <c r="I393" s="31">
        <f t="shared" si="555"/>
        <v>0.92944444444444441</v>
      </c>
      <c r="J393" s="29">
        <f t="shared" si="556"/>
        <v>3.8726851851851853E-2</v>
      </c>
      <c r="K393" s="8"/>
      <c r="L393" s="8"/>
    </row>
    <row r="394" spans="1:54" ht="13" x14ac:dyDescent="0.15">
      <c r="B394" s="7" t="s">
        <v>135</v>
      </c>
      <c r="C394" s="7"/>
      <c r="D394" s="7" t="s">
        <v>133</v>
      </c>
      <c r="E394" s="1" t="s">
        <v>135</v>
      </c>
      <c r="F394" s="1">
        <v>3961</v>
      </c>
      <c r="G394" s="1">
        <v>1</v>
      </c>
      <c r="H394" s="1">
        <v>6093</v>
      </c>
      <c r="I394" s="31">
        <f t="shared" si="555"/>
        <v>1.1002777777777777</v>
      </c>
      <c r="J394" s="29">
        <f t="shared" si="556"/>
        <v>4.5844907407407411E-2</v>
      </c>
      <c r="K394" s="8"/>
      <c r="L394" s="8"/>
    </row>
    <row r="395" spans="1:54" ht="14" x14ac:dyDescent="0.15">
      <c r="B395" s="7" t="s">
        <v>97</v>
      </c>
      <c r="C395" s="7"/>
      <c r="D395" s="7" t="s">
        <v>133</v>
      </c>
      <c r="E395" s="1" t="s">
        <v>97</v>
      </c>
      <c r="F395" s="1">
        <v>100</v>
      </c>
      <c r="G395" s="1">
        <v>1</v>
      </c>
      <c r="H395" s="1">
        <v>59</v>
      </c>
      <c r="I395" s="31">
        <f t="shared" si="555"/>
        <v>2.7777777777777776E-2</v>
      </c>
      <c r="J395" s="29">
        <f t="shared" si="556"/>
        <v>1.1574074074074073E-3</v>
      </c>
      <c r="K395" s="8" t="s">
        <v>163</v>
      </c>
      <c r="L395" s="8"/>
    </row>
    <row r="396" spans="1:54" ht="14" x14ac:dyDescent="0.15">
      <c r="B396" s="7" t="s">
        <v>136</v>
      </c>
      <c r="C396" s="7"/>
      <c r="D396" s="7" t="s">
        <v>129</v>
      </c>
      <c r="E396" s="1" t="s">
        <v>136</v>
      </c>
      <c r="F396" s="1">
        <v>1056</v>
      </c>
      <c r="G396" s="1">
        <v>1</v>
      </c>
      <c r="H396" s="1">
        <v>99</v>
      </c>
      <c r="I396" s="31">
        <f t="shared" si="555"/>
        <v>0.29333333333333333</v>
      </c>
      <c r="J396" s="29">
        <f t="shared" si="556"/>
        <v>1.2222222222222223E-2</v>
      </c>
      <c r="K396" s="8" t="s">
        <v>164</v>
      </c>
      <c r="L396" s="8"/>
    </row>
    <row r="397" spans="1:54" ht="13" x14ac:dyDescent="0.15">
      <c r="B397" s="7" t="s">
        <v>102</v>
      </c>
      <c r="D397" s="7" t="s">
        <v>133</v>
      </c>
      <c r="E397" s="1" t="s">
        <v>102</v>
      </c>
      <c r="F397" s="1">
        <v>384</v>
      </c>
      <c r="G397" s="1">
        <v>26</v>
      </c>
      <c r="H397" s="1">
        <v>4843</v>
      </c>
      <c r="I397" s="31">
        <f t="shared" si="555"/>
        <v>0.10666666666666667</v>
      </c>
      <c r="J397" s="29">
        <f t="shared" si="556"/>
        <v>4.4444444444444444E-3</v>
      </c>
      <c r="K397" s="8"/>
      <c r="L397" s="8"/>
    </row>
    <row r="398" spans="1:54" ht="13" x14ac:dyDescent="0.15">
      <c r="B398" s="7" t="s">
        <v>105</v>
      </c>
      <c r="C398" s="7"/>
      <c r="D398" s="7" t="s">
        <v>133</v>
      </c>
      <c r="E398" s="1" t="s">
        <v>105</v>
      </c>
      <c r="F398" s="1">
        <v>108</v>
      </c>
      <c r="G398" s="1">
        <v>1</v>
      </c>
      <c r="H398" s="1">
        <v>37</v>
      </c>
      <c r="I398" s="31">
        <f t="shared" si="555"/>
        <v>0.03</v>
      </c>
      <c r="J398" s="29">
        <f t="shared" si="556"/>
        <v>1.25E-3</v>
      </c>
      <c r="K398" s="8"/>
      <c r="L398" s="8"/>
    </row>
    <row r="399" spans="1:54" ht="13" x14ac:dyDescent="0.15">
      <c r="B399" s="7" t="s">
        <v>138</v>
      </c>
      <c r="D399" s="7" t="s">
        <v>133</v>
      </c>
      <c r="E399" s="1" t="s">
        <v>138</v>
      </c>
      <c r="F399" s="1">
        <v>10800</v>
      </c>
      <c r="G399" s="1">
        <v>49</v>
      </c>
      <c r="H399" s="1">
        <v>11010</v>
      </c>
      <c r="I399" s="31">
        <f t="shared" si="555"/>
        <v>3</v>
      </c>
      <c r="J399" s="29">
        <f t="shared" si="556"/>
        <v>0.125</v>
      </c>
      <c r="K399" s="8"/>
      <c r="L399" s="8"/>
    </row>
    <row r="400" spans="1:54" ht="13" x14ac:dyDescent="0.15">
      <c r="B400" s="7" t="s">
        <v>107</v>
      </c>
      <c r="D400" s="7" t="s">
        <v>133</v>
      </c>
      <c r="E400" s="1" t="s">
        <v>107</v>
      </c>
      <c r="F400" s="1">
        <v>66</v>
      </c>
      <c r="G400" s="1">
        <v>2</v>
      </c>
      <c r="H400" s="1">
        <v>132</v>
      </c>
      <c r="I400" s="31">
        <f t="shared" si="555"/>
        <v>1.8333333333333333E-2</v>
      </c>
      <c r="J400" s="29">
        <f t="shared" si="556"/>
        <v>7.6388888888888893E-4</v>
      </c>
      <c r="K400" s="8"/>
      <c r="L400" s="8"/>
    </row>
    <row r="401" spans="1:54" ht="13" x14ac:dyDescent="0.15">
      <c r="B401" s="7" t="s">
        <v>140</v>
      </c>
      <c r="C401" s="7"/>
      <c r="D401" s="7" t="s">
        <v>129</v>
      </c>
      <c r="E401" s="1" t="s">
        <v>140</v>
      </c>
      <c r="F401" s="1">
        <v>345</v>
      </c>
      <c r="G401" s="1">
        <v>1</v>
      </c>
      <c r="H401" s="1">
        <v>164</v>
      </c>
      <c r="I401" s="31">
        <f t="shared" si="555"/>
        <v>9.583333333333334E-2</v>
      </c>
      <c r="J401" s="29">
        <f t="shared" si="556"/>
        <v>3.9930555555555552E-3</v>
      </c>
      <c r="K401" s="8"/>
      <c r="L401" s="8"/>
    </row>
    <row r="402" spans="1:54" ht="13" x14ac:dyDescent="0.15">
      <c r="B402" s="7" t="s">
        <v>141</v>
      </c>
      <c r="C402" s="7"/>
      <c r="D402" s="7" t="s">
        <v>129</v>
      </c>
      <c r="E402" s="1" t="s">
        <v>141</v>
      </c>
      <c r="F402" s="1">
        <v>10800</v>
      </c>
      <c r="G402" s="1">
        <v>3494</v>
      </c>
      <c r="H402" s="1">
        <v>386</v>
      </c>
      <c r="I402" s="31">
        <f t="shared" si="555"/>
        <v>3</v>
      </c>
      <c r="J402" s="29">
        <f t="shared" si="556"/>
        <v>0.125</v>
      </c>
      <c r="K402" s="8"/>
      <c r="L402" s="8"/>
    </row>
    <row r="403" spans="1:54" ht="14" x14ac:dyDescent="0.15">
      <c r="B403" s="7" t="s">
        <v>142</v>
      </c>
      <c r="C403" s="7"/>
      <c r="D403" s="7" t="s">
        <v>133</v>
      </c>
      <c r="E403" s="1" t="s">
        <v>142</v>
      </c>
      <c r="F403" s="1">
        <v>349</v>
      </c>
      <c r="G403" s="1">
        <v>2</v>
      </c>
      <c r="H403" s="1">
        <v>234</v>
      </c>
      <c r="I403" s="31">
        <f t="shared" si="555"/>
        <v>9.6944444444444444E-2</v>
      </c>
      <c r="J403" s="29">
        <f t="shared" si="556"/>
        <v>4.0393518518518521E-3</v>
      </c>
      <c r="K403" s="8" t="s">
        <v>165</v>
      </c>
      <c r="L403" s="8"/>
    </row>
    <row r="404" spans="1:54" ht="13" x14ac:dyDescent="0.15">
      <c r="B404" s="7" t="s">
        <v>0</v>
      </c>
      <c r="C404" s="7"/>
      <c r="F404" s="1">
        <f t="shared" ref="F404:H404" si="557">AVERAGE(F391:F403)</f>
        <v>4070.3846153846152</v>
      </c>
      <c r="G404" s="1">
        <f t="shared" si="557"/>
        <v>350.15384615384613</v>
      </c>
      <c r="H404" s="1">
        <f t="shared" si="557"/>
        <v>2234.7692307692309</v>
      </c>
      <c r="I404" s="31">
        <f t="shared" si="555"/>
        <v>1.1306623931623931</v>
      </c>
      <c r="J404" s="29">
        <f t="shared" si="556"/>
        <v>4.711093304843305E-2</v>
      </c>
      <c r="K404" s="8"/>
      <c r="L404" s="8"/>
    </row>
    <row r="405" spans="1:54" ht="13" x14ac:dyDescent="0.15">
      <c r="B405" s="7" t="s">
        <v>46</v>
      </c>
      <c r="C405" s="7"/>
      <c r="F405" s="1">
        <f t="shared" ref="F405:H405" si="558">SUM(F391:F403)</f>
        <v>52915</v>
      </c>
      <c r="G405" s="1">
        <f t="shared" si="558"/>
        <v>4552</v>
      </c>
      <c r="H405" s="1">
        <f t="shared" si="558"/>
        <v>29052</v>
      </c>
      <c r="I405" s="36">
        <f t="shared" ref="I405:J405" si="559">AVERAGE(I391:I404)</f>
        <v>1.1306623931623931</v>
      </c>
      <c r="J405" s="29">
        <f t="shared" si="559"/>
        <v>4.7110933048433057E-2</v>
      </c>
      <c r="K405" s="8"/>
      <c r="L405" s="8"/>
    </row>
    <row r="406" spans="1:54" ht="13" x14ac:dyDescent="0.15">
      <c r="K406" s="8"/>
      <c r="L406" s="8"/>
    </row>
    <row r="407" spans="1:54" ht="13" x14ac:dyDescent="0.15">
      <c r="K407" s="8"/>
      <c r="L407" s="8"/>
    </row>
    <row r="408" spans="1:54" ht="13" x14ac:dyDescent="0.15">
      <c r="K408" s="8"/>
      <c r="L408" s="8"/>
    </row>
    <row r="409" spans="1:54" ht="126" x14ac:dyDescent="0.15">
      <c r="E409" s="1" t="s">
        <v>252</v>
      </c>
      <c r="F409" s="5" t="s">
        <v>208</v>
      </c>
      <c r="G409" s="14" t="s">
        <v>229</v>
      </c>
      <c r="H409" s="5" t="s">
        <v>213</v>
      </c>
      <c r="I409" s="14" t="s">
        <v>256</v>
      </c>
      <c r="J409" s="5">
        <v>20240721034122</v>
      </c>
      <c r="K409" s="20"/>
      <c r="L409" s="8"/>
      <c r="N409" s="5"/>
      <c r="O409" s="14"/>
      <c r="P409" s="5"/>
      <c r="Q409" s="14"/>
      <c r="R409" s="5"/>
      <c r="S409" s="5"/>
      <c r="V409" s="5"/>
      <c r="W409" s="14"/>
      <c r="X409" s="5"/>
      <c r="Y409" s="14"/>
      <c r="Z409" s="5"/>
      <c r="AA409" s="5"/>
      <c r="AD409" s="5"/>
      <c r="AE409" s="14"/>
      <c r="AF409" s="5"/>
      <c r="AG409" s="14"/>
      <c r="AH409" s="5"/>
      <c r="AI409" s="5"/>
      <c r="AL409" s="5"/>
      <c r="AM409" s="14"/>
      <c r="AN409" s="5"/>
      <c r="AO409" s="14"/>
      <c r="AP409" s="5"/>
      <c r="AQ409" s="5"/>
      <c r="AT409" s="5"/>
      <c r="AU409" s="5"/>
      <c r="AV409" s="5"/>
      <c r="AW409" s="5"/>
      <c r="AX409" s="5"/>
      <c r="AY409" s="5"/>
      <c r="AZ409" s="20"/>
      <c r="BA409" s="20"/>
      <c r="BB409" s="20"/>
    </row>
    <row r="410" spans="1:54" ht="14" x14ac:dyDescent="0.15">
      <c r="F410" s="5" t="s">
        <v>92</v>
      </c>
      <c r="G410" s="5" t="s">
        <v>21</v>
      </c>
      <c r="H410" s="5" t="s">
        <v>94</v>
      </c>
      <c r="I410" s="13" t="s">
        <v>126</v>
      </c>
      <c r="J410" s="13" t="s">
        <v>127</v>
      </c>
      <c r="K410" s="20" t="s">
        <v>95</v>
      </c>
      <c r="L410" s="8"/>
      <c r="N410" s="5" t="s">
        <v>92</v>
      </c>
      <c r="O410" s="5" t="s">
        <v>21</v>
      </c>
      <c r="P410" s="5" t="s">
        <v>94</v>
      </c>
      <c r="Q410" s="13" t="s">
        <v>126</v>
      </c>
      <c r="R410" s="13" t="s">
        <v>127</v>
      </c>
      <c r="S410" s="5" t="s">
        <v>95</v>
      </c>
      <c r="V410" s="5" t="s">
        <v>92</v>
      </c>
      <c r="W410" s="5" t="s">
        <v>21</v>
      </c>
      <c r="X410" s="5" t="s">
        <v>94</v>
      </c>
      <c r="Y410" s="13" t="s">
        <v>126</v>
      </c>
      <c r="Z410" s="13" t="s">
        <v>127</v>
      </c>
      <c r="AA410" s="5" t="s">
        <v>95</v>
      </c>
      <c r="AD410" s="5" t="s">
        <v>92</v>
      </c>
      <c r="AE410" s="5" t="s">
        <v>21</v>
      </c>
      <c r="AF410" s="5" t="s">
        <v>94</v>
      </c>
      <c r="AG410" s="13" t="s">
        <v>126</v>
      </c>
      <c r="AH410" s="13" t="s">
        <v>127</v>
      </c>
      <c r="AI410" s="5" t="s">
        <v>95</v>
      </c>
      <c r="AL410" s="5" t="s">
        <v>92</v>
      </c>
      <c r="AM410" s="5" t="s">
        <v>21</v>
      </c>
      <c r="AN410" s="5" t="s">
        <v>94</v>
      </c>
      <c r="AO410" s="13" t="s">
        <v>126</v>
      </c>
      <c r="AP410" s="13" t="s">
        <v>127</v>
      </c>
      <c r="AQ410" s="5" t="s">
        <v>95</v>
      </c>
      <c r="AT410" s="5" t="s">
        <v>92</v>
      </c>
      <c r="AU410" s="5" t="s">
        <v>21</v>
      </c>
      <c r="AV410" s="5" t="s">
        <v>94</v>
      </c>
      <c r="AW410" s="13" t="s">
        <v>126</v>
      </c>
      <c r="AX410" s="13" t="s">
        <v>127</v>
      </c>
      <c r="AY410" s="5" t="s">
        <v>95</v>
      </c>
      <c r="AZ410" s="5"/>
      <c r="BA410" s="5"/>
      <c r="BB410" s="5"/>
    </row>
    <row r="411" spans="1:54" ht="13" x14ac:dyDescent="0.15">
      <c r="B411" s="7" t="s">
        <v>128</v>
      </c>
      <c r="C411" s="7"/>
      <c r="D411" s="7" t="s">
        <v>129</v>
      </c>
      <c r="F411" s="1">
        <v>10800</v>
      </c>
      <c r="G411" s="1">
        <v>961</v>
      </c>
      <c r="H411" s="1">
        <v>531</v>
      </c>
      <c r="I411" s="31">
        <f t="shared" ref="I411:I424" si="560">F411/3600</f>
        <v>3</v>
      </c>
      <c r="J411" s="29">
        <f t="shared" ref="J411:J424" si="561">F411/86400</f>
        <v>0.125</v>
      </c>
      <c r="K411" s="8"/>
      <c r="L411" s="8"/>
      <c r="M411" s="7"/>
      <c r="Q411" s="31">
        <f t="shared" ref="Q411:Q424" si="562">N411/3600</f>
        <v>0</v>
      </c>
      <c r="R411" s="29">
        <f t="shared" ref="R411:R424" si="563">N411/86400</f>
        <v>0</v>
      </c>
      <c r="U411" s="7"/>
      <c r="Y411" s="31">
        <f t="shared" ref="Y411:Y424" si="564">V411/3600</f>
        <v>0</v>
      </c>
      <c r="Z411" s="29">
        <f t="shared" ref="Z411:Z424" si="565">V411/86400</f>
        <v>0</v>
      </c>
      <c r="AC411" s="7"/>
      <c r="AG411" s="31">
        <f t="shared" ref="AG411:AG424" si="566">AD411/3600</f>
        <v>0</v>
      </c>
      <c r="AH411" s="29">
        <f t="shared" ref="AH411:AH424" si="567">AD411/86400</f>
        <v>0</v>
      </c>
      <c r="AK411" s="7"/>
      <c r="AO411" s="31">
        <f t="shared" ref="AO411:AO424" si="568">AL411/3600</f>
        <v>0</v>
      </c>
      <c r="AP411" s="29">
        <f t="shared" ref="AP411:AP424" si="569">AL411/86400</f>
        <v>0</v>
      </c>
      <c r="AS411" s="7"/>
      <c r="AT411" s="1">
        <f t="shared" ref="AT411:AV411" si="570">AVERAGE(F411,N411,AD411,AL411)</f>
        <v>10800</v>
      </c>
      <c r="AU411" s="1">
        <f t="shared" si="570"/>
        <v>961</v>
      </c>
      <c r="AV411" s="1">
        <f t="shared" si="570"/>
        <v>531</v>
      </c>
      <c r="AW411" s="31">
        <f t="shared" ref="AW411:AW423" si="571">AT411/3600</f>
        <v>3</v>
      </c>
      <c r="AX411" s="29">
        <f t="shared" ref="AX411:AX423" si="572">AT411/86400</f>
        <v>0.125</v>
      </c>
      <c r="AZ411" s="4">
        <f t="shared" ref="AZ411:AZ420" si="573">(AT411-AT358)/AT358</f>
        <v>100.88679245283019</v>
      </c>
      <c r="BA411" s="4">
        <f t="shared" ref="BA411:BA420" si="574">(AV411-AV358)/AV358</f>
        <v>23.136363636363637</v>
      </c>
      <c r="BB411" s="4"/>
    </row>
    <row r="412" spans="1:54" ht="13" x14ac:dyDescent="0.15">
      <c r="A412" s="15"/>
      <c r="B412" s="38" t="s">
        <v>131</v>
      </c>
      <c r="C412" s="38"/>
      <c r="D412" s="38" t="s">
        <v>129</v>
      </c>
      <c r="E412" s="15"/>
      <c r="F412" s="15">
        <v>884</v>
      </c>
      <c r="G412" s="15">
        <v>1</v>
      </c>
      <c r="H412" s="15">
        <v>70</v>
      </c>
      <c r="I412" s="24">
        <f t="shared" si="560"/>
        <v>0.24555555555555555</v>
      </c>
      <c r="J412" s="25">
        <f t="shared" si="561"/>
        <v>1.0231481481481482E-2</v>
      </c>
      <c r="K412" s="21"/>
      <c r="L412" s="21"/>
      <c r="M412" s="38"/>
      <c r="N412" s="15"/>
      <c r="O412" s="15"/>
      <c r="P412" s="15"/>
      <c r="Q412" s="24">
        <f t="shared" si="562"/>
        <v>0</v>
      </c>
      <c r="R412" s="25">
        <f t="shared" si="563"/>
        <v>0</v>
      </c>
      <c r="S412" s="15"/>
      <c r="T412" s="15"/>
      <c r="U412" s="38"/>
      <c r="V412" s="15"/>
      <c r="W412" s="15"/>
      <c r="X412" s="15"/>
      <c r="Y412" s="24">
        <f t="shared" si="564"/>
        <v>0</v>
      </c>
      <c r="Z412" s="25">
        <f t="shared" si="565"/>
        <v>0</v>
      </c>
      <c r="AA412" s="15"/>
      <c r="AB412" s="15"/>
      <c r="AC412" s="38"/>
      <c r="AD412" s="15"/>
      <c r="AE412" s="15"/>
      <c r="AF412" s="15"/>
      <c r="AG412" s="24">
        <f t="shared" si="566"/>
        <v>0</v>
      </c>
      <c r="AH412" s="25">
        <f t="shared" si="567"/>
        <v>0</v>
      </c>
      <c r="AI412" s="15"/>
      <c r="AJ412" s="15"/>
      <c r="AK412" s="38"/>
      <c r="AL412" s="15"/>
      <c r="AM412" s="15"/>
      <c r="AN412" s="15"/>
      <c r="AO412" s="24">
        <f t="shared" si="568"/>
        <v>0</v>
      </c>
      <c r="AP412" s="25">
        <f t="shared" si="569"/>
        <v>0</v>
      </c>
      <c r="AQ412" s="15"/>
      <c r="AR412" s="15"/>
      <c r="AS412" s="38"/>
      <c r="AT412" s="15">
        <f t="shared" ref="AT412:AV412" si="575">AVERAGE(F412,N412,AD412,AL412)</f>
        <v>884</v>
      </c>
      <c r="AU412" s="15">
        <f t="shared" si="575"/>
        <v>1</v>
      </c>
      <c r="AV412" s="15">
        <f t="shared" si="575"/>
        <v>70</v>
      </c>
      <c r="AW412" s="24">
        <f t="shared" si="571"/>
        <v>0.24555555555555555</v>
      </c>
      <c r="AX412" s="25">
        <f t="shared" si="572"/>
        <v>1.0231481481481482E-2</v>
      </c>
      <c r="AY412" s="15"/>
      <c r="AZ412" s="39">
        <f t="shared" si="573"/>
        <v>-0.88631687242798352</v>
      </c>
      <c r="BA412" s="39">
        <f t="shared" si="574"/>
        <v>-0.99118276861065624</v>
      </c>
      <c r="BB412" s="39"/>
    </row>
    <row r="413" spans="1:54" ht="13" x14ac:dyDescent="0.15">
      <c r="B413" s="7" t="s">
        <v>132</v>
      </c>
      <c r="C413" s="7"/>
      <c r="D413" s="7" t="s">
        <v>133</v>
      </c>
      <c r="F413" s="1">
        <v>9433</v>
      </c>
      <c r="G413" s="1">
        <v>6</v>
      </c>
      <c r="H413" s="1">
        <v>14919</v>
      </c>
      <c r="I413" s="31">
        <f t="shared" si="560"/>
        <v>2.6202777777777779</v>
      </c>
      <c r="J413" s="29">
        <f t="shared" si="561"/>
        <v>0.10917824074074074</v>
      </c>
      <c r="K413" s="8"/>
      <c r="L413" s="8"/>
      <c r="M413" s="7"/>
      <c r="Q413" s="31">
        <f t="shared" si="562"/>
        <v>0</v>
      </c>
      <c r="R413" s="29">
        <f t="shared" si="563"/>
        <v>0</v>
      </c>
      <c r="U413" s="7"/>
      <c r="Y413" s="31">
        <f t="shared" si="564"/>
        <v>0</v>
      </c>
      <c r="Z413" s="29">
        <f t="shared" si="565"/>
        <v>0</v>
      </c>
      <c r="AC413" s="7"/>
      <c r="AG413" s="31">
        <f t="shared" si="566"/>
        <v>0</v>
      </c>
      <c r="AH413" s="29">
        <f t="shared" si="567"/>
        <v>0</v>
      </c>
      <c r="AK413" s="7"/>
      <c r="AO413" s="31">
        <f t="shared" si="568"/>
        <v>0</v>
      </c>
      <c r="AP413" s="29">
        <f t="shared" si="569"/>
        <v>0</v>
      </c>
      <c r="AS413" s="7"/>
      <c r="AT413" s="1">
        <f t="shared" ref="AT413:AV413" si="576">AVERAGE(F413,N413,AD413,AL413)</f>
        <v>9433</v>
      </c>
      <c r="AU413" s="1">
        <f t="shared" si="576"/>
        <v>6</v>
      </c>
      <c r="AV413" s="1">
        <f t="shared" si="576"/>
        <v>14919</v>
      </c>
      <c r="AW413" s="31">
        <f t="shared" si="571"/>
        <v>2.6202777777777779</v>
      </c>
      <c r="AX413" s="29">
        <f t="shared" si="572"/>
        <v>0.10917824074074074</v>
      </c>
      <c r="AZ413" s="4">
        <f t="shared" si="573"/>
        <v>161.63793103448276</v>
      </c>
      <c r="BA413" s="4">
        <f t="shared" si="574"/>
        <v>200.6081081081081</v>
      </c>
      <c r="BB413" s="4"/>
    </row>
    <row r="414" spans="1:54" ht="13" x14ac:dyDescent="0.15">
      <c r="B414" s="7" t="s">
        <v>135</v>
      </c>
      <c r="C414" s="7"/>
      <c r="D414" s="7" t="s">
        <v>133</v>
      </c>
      <c r="F414" s="1">
        <v>3928</v>
      </c>
      <c r="G414" s="1">
        <v>1</v>
      </c>
      <c r="H414" s="1">
        <v>6096</v>
      </c>
      <c r="I414" s="31">
        <f t="shared" si="560"/>
        <v>1.0911111111111111</v>
      </c>
      <c r="J414" s="29">
        <f t="shared" si="561"/>
        <v>4.5462962962962962E-2</v>
      </c>
      <c r="K414" s="8"/>
      <c r="L414" s="8"/>
      <c r="M414" s="7"/>
      <c r="Q414" s="31">
        <f t="shared" si="562"/>
        <v>0</v>
      </c>
      <c r="R414" s="29">
        <f t="shared" si="563"/>
        <v>0</v>
      </c>
      <c r="U414" s="7"/>
      <c r="Y414" s="31">
        <f t="shared" si="564"/>
        <v>0</v>
      </c>
      <c r="Z414" s="29">
        <f t="shared" si="565"/>
        <v>0</v>
      </c>
      <c r="AC414" s="7"/>
      <c r="AG414" s="31">
        <f t="shared" si="566"/>
        <v>0</v>
      </c>
      <c r="AH414" s="29">
        <f t="shared" si="567"/>
        <v>0</v>
      </c>
      <c r="AK414" s="7"/>
      <c r="AO414" s="31">
        <f t="shared" si="568"/>
        <v>0</v>
      </c>
      <c r="AP414" s="29">
        <f t="shared" si="569"/>
        <v>0</v>
      </c>
      <c r="AS414" s="7"/>
      <c r="AT414" s="1">
        <f t="shared" ref="AT414:AV414" si="577">AVERAGE(F414,N414,AD414,AL414)</f>
        <v>3928</v>
      </c>
      <c r="AU414" s="1">
        <f t="shared" si="577"/>
        <v>1</v>
      </c>
      <c r="AV414" s="1">
        <f t="shared" si="577"/>
        <v>6096</v>
      </c>
      <c r="AW414" s="31">
        <f t="shared" si="571"/>
        <v>1.0911111111111111</v>
      </c>
      <c r="AX414" s="29">
        <f t="shared" si="572"/>
        <v>4.5462962962962962E-2</v>
      </c>
      <c r="AZ414" s="4">
        <f t="shared" si="573"/>
        <v>12.782456140350877</v>
      </c>
      <c r="BA414" s="4">
        <f t="shared" si="574"/>
        <v>608.6</v>
      </c>
      <c r="BB414" s="4"/>
    </row>
    <row r="415" spans="1:54" ht="14" x14ac:dyDescent="0.15">
      <c r="B415" s="7" t="s">
        <v>97</v>
      </c>
      <c r="C415" s="7"/>
      <c r="D415" s="7" t="s">
        <v>133</v>
      </c>
      <c r="F415" s="1">
        <v>128</v>
      </c>
      <c r="G415" s="1">
        <v>1</v>
      </c>
      <c r="H415" s="1">
        <v>90</v>
      </c>
      <c r="I415" s="31">
        <f t="shared" si="560"/>
        <v>3.5555555555555556E-2</v>
      </c>
      <c r="J415" s="29">
        <f t="shared" si="561"/>
        <v>1.4814814814814814E-3</v>
      </c>
      <c r="K415" s="8" t="s">
        <v>163</v>
      </c>
      <c r="L415" s="8"/>
      <c r="M415" s="7"/>
      <c r="Q415" s="31">
        <f t="shared" si="562"/>
        <v>0</v>
      </c>
      <c r="R415" s="29">
        <f t="shared" si="563"/>
        <v>0</v>
      </c>
      <c r="S415" s="1" t="s">
        <v>163</v>
      </c>
      <c r="U415" s="7"/>
      <c r="Y415" s="31">
        <f t="shared" si="564"/>
        <v>0</v>
      </c>
      <c r="Z415" s="29">
        <f t="shared" si="565"/>
        <v>0</v>
      </c>
      <c r="AA415" s="1" t="s">
        <v>163</v>
      </c>
      <c r="AC415" s="7"/>
      <c r="AG415" s="31">
        <f t="shared" si="566"/>
        <v>0</v>
      </c>
      <c r="AH415" s="29">
        <f t="shared" si="567"/>
        <v>0</v>
      </c>
      <c r="AI415" s="1" t="s">
        <v>163</v>
      </c>
      <c r="AK415" s="7"/>
      <c r="AO415" s="31">
        <f t="shared" si="568"/>
        <v>0</v>
      </c>
      <c r="AP415" s="29">
        <f t="shared" si="569"/>
        <v>0</v>
      </c>
      <c r="AQ415" s="1" t="s">
        <v>163</v>
      </c>
      <c r="AS415" s="7"/>
      <c r="AT415" s="1">
        <f t="shared" ref="AT415:AV415" si="578">AVERAGE(F415,N415,AD415,AL415)</f>
        <v>128</v>
      </c>
      <c r="AU415" s="1">
        <f t="shared" si="578"/>
        <v>1</v>
      </c>
      <c r="AV415" s="1">
        <f t="shared" si="578"/>
        <v>90</v>
      </c>
      <c r="AW415" s="31">
        <f t="shared" si="571"/>
        <v>3.5555555555555556E-2</v>
      </c>
      <c r="AX415" s="29">
        <f t="shared" si="572"/>
        <v>1.4814814814814814E-3</v>
      </c>
      <c r="AZ415" s="4">
        <f t="shared" si="573"/>
        <v>-0.98814814814814811</v>
      </c>
      <c r="BA415" s="4">
        <f t="shared" si="574"/>
        <v>-0.765625</v>
      </c>
      <c r="BB415" s="4"/>
    </row>
    <row r="416" spans="1:54" ht="14" x14ac:dyDescent="0.15">
      <c r="B416" s="7" t="s">
        <v>136</v>
      </c>
      <c r="C416" s="7"/>
      <c r="D416" s="7" t="s">
        <v>129</v>
      </c>
      <c r="F416" s="1">
        <v>1538</v>
      </c>
      <c r="G416" s="1">
        <v>1</v>
      </c>
      <c r="H416" s="1">
        <v>147</v>
      </c>
      <c r="I416" s="31">
        <f t="shared" si="560"/>
        <v>0.42722222222222223</v>
      </c>
      <c r="J416" s="29">
        <f t="shared" si="561"/>
        <v>1.7800925925925925E-2</v>
      </c>
      <c r="K416" s="8" t="s">
        <v>164</v>
      </c>
      <c r="L416" s="8"/>
      <c r="M416" s="7"/>
      <c r="Q416" s="31">
        <f t="shared" si="562"/>
        <v>0</v>
      </c>
      <c r="R416" s="29">
        <f t="shared" si="563"/>
        <v>0</v>
      </c>
      <c r="S416" s="1" t="s">
        <v>164</v>
      </c>
      <c r="U416" s="7"/>
      <c r="Y416" s="31">
        <f t="shared" si="564"/>
        <v>0</v>
      </c>
      <c r="Z416" s="29">
        <f t="shared" si="565"/>
        <v>0</v>
      </c>
      <c r="AA416" s="1" t="s">
        <v>164</v>
      </c>
      <c r="AC416" s="7"/>
      <c r="AG416" s="31">
        <f t="shared" si="566"/>
        <v>0</v>
      </c>
      <c r="AH416" s="29">
        <f t="shared" si="567"/>
        <v>0</v>
      </c>
      <c r="AI416" s="1" t="s">
        <v>164</v>
      </c>
      <c r="AK416" s="7"/>
      <c r="AO416" s="31">
        <f t="shared" si="568"/>
        <v>0</v>
      </c>
      <c r="AP416" s="29">
        <f t="shared" si="569"/>
        <v>0</v>
      </c>
      <c r="AQ416" s="1" t="s">
        <v>164</v>
      </c>
      <c r="AS416" s="7"/>
      <c r="AT416" s="1">
        <f t="shared" ref="AT416:AV416" si="579">AVERAGE(F416,N416,AD416,AL416)</f>
        <v>1538</v>
      </c>
      <c r="AU416" s="1">
        <f t="shared" si="579"/>
        <v>1</v>
      </c>
      <c r="AV416" s="1">
        <f t="shared" si="579"/>
        <v>147</v>
      </c>
      <c r="AW416" s="31">
        <f t="shared" si="571"/>
        <v>0.42722222222222223</v>
      </c>
      <c r="AX416" s="29">
        <f t="shared" si="572"/>
        <v>1.7800925925925925E-2</v>
      </c>
      <c r="AZ416" s="4">
        <f t="shared" si="573"/>
        <v>6.6517412935323383</v>
      </c>
      <c r="BA416" s="4">
        <f t="shared" si="574"/>
        <v>0.3867924528301887</v>
      </c>
      <c r="BB416" s="4"/>
    </row>
    <row r="417" spans="1:54" ht="13" x14ac:dyDescent="0.15">
      <c r="B417" s="7" t="s">
        <v>102</v>
      </c>
      <c r="D417" s="7" t="s">
        <v>133</v>
      </c>
      <c r="F417" s="1">
        <v>814</v>
      </c>
      <c r="G417" s="1">
        <v>4</v>
      </c>
      <c r="H417" s="1">
        <v>7729</v>
      </c>
      <c r="I417" s="31">
        <f t="shared" si="560"/>
        <v>0.22611111111111112</v>
      </c>
      <c r="J417" s="29">
        <f t="shared" si="561"/>
        <v>9.4212962962962957E-3</v>
      </c>
      <c r="K417" s="8"/>
      <c r="L417" s="8"/>
      <c r="M417" s="7"/>
      <c r="Q417" s="31">
        <f t="shared" si="562"/>
        <v>0</v>
      </c>
      <c r="R417" s="29">
        <f t="shared" si="563"/>
        <v>0</v>
      </c>
      <c r="S417" s="1"/>
      <c r="U417" s="7"/>
      <c r="Y417" s="31">
        <f t="shared" si="564"/>
        <v>0</v>
      </c>
      <c r="Z417" s="29">
        <f t="shared" si="565"/>
        <v>0</v>
      </c>
      <c r="AA417" s="1"/>
      <c r="AC417" s="7"/>
      <c r="AG417" s="31">
        <f t="shared" si="566"/>
        <v>0</v>
      </c>
      <c r="AH417" s="29">
        <f t="shared" si="567"/>
        <v>0</v>
      </c>
      <c r="AI417" s="1"/>
      <c r="AK417" s="7"/>
      <c r="AO417" s="31">
        <f t="shared" si="568"/>
        <v>0</v>
      </c>
      <c r="AP417" s="29">
        <f t="shared" si="569"/>
        <v>0</v>
      </c>
      <c r="AQ417" s="1"/>
      <c r="AS417" s="7"/>
      <c r="AT417" s="1">
        <f t="shared" ref="AT417:AV417" si="580">AVERAGE(F417,N417,AD417,AL417)</f>
        <v>814</v>
      </c>
      <c r="AU417" s="1">
        <f t="shared" si="580"/>
        <v>4</v>
      </c>
      <c r="AV417" s="1">
        <f t="shared" si="580"/>
        <v>7729</v>
      </c>
      <c r="AW417" s="31">
        <f t="shared" si="571"/>
        <v>0.22611111111111112</v>
      </c>
      <c r="AX417" s="29">
        <f t="shared" si="572"/>
        <v>9.4212962962962957E-3</v>
      </c>
      <c r="AZ417" s="4" t="e">
        <f t="shared" si="573"/>
        <v>#DIV/0!</v>
      </c>
      <c r="BA417" s="4" t="e">
        <f t="shared" si="574"/>
        <v>#DIV/0!</v>
      </c>
      <c r="BB417" s="4"/>
    </row>
    <row r="418" spans="1:54" ht="13" x14ac:dyDescent="0.15">
      <c r="B418" s="7" t="s">
        <v>105</v>
      </c>
      <c r="C418" s="7"/>
      <c r="D418" s="7" t="s">
        <v>133</v>
      </c>
      <c r="F418" s="1">
        <v>139</v>
      </c>
      <c r="G418" s="1">
        <v>1</v>
      </c>
      <c r="H418" s="1">
        <v>69</v>
      </c>
      <c r="I418" s="31">
        <f t="shared" si="560"/>
        <v>3.861111111111111E-2</v>
      </c>
      <c r="J418" s="29">
        <f t="shared" si="561"/>
        <v>1.6087962962962963E-3</v>
      </c>
      <c r="K418" s="8"/>
      <c r="L418" s="8"/>
      <c r="M418" s="7"/>
      <c r="Q418" s="31">
        <f t="shared" si="562"/>
        <v>0</v>
      </c>
      <c r="R418" s="29">
        <f t="shared" si="563"/>
        <v>0</v>
      </c>
      <c r="U418" s="7"/>
      <c r="Y418" s="31">
        <f t="shared" si="564"/>
        <v>0</v>
      </c>
      <c r="Z418" s="29">
        <f t="shared" si="565"/>
        <v>0</v>
      </c>
      <c r="AC418" s="7"/>
      <c r="AG418" s="31">
        <f t="shared" si="566"/>
        <v>0</v>
      </c>
      <c r="AH418" s="29">
        <f t="shared" si="567"/>
        <v>0</v>
      </c>
      <c r="AK418" s="7"/>
      <c r="AO418" s="31">
        <f t="shared" si="568"/>
        <v>0</v>
      </c>
      <c r="AP418" s="29">
        <f t="shared" si="569"/>
        <v>0</v>
      </c>
      <c r="AS418" s="7"/>
      <c r="AT418" s="1">
        <f t="shared" ref="AT418:AV418" si="581">AVERAGE(F418,N418,AD418,AL418)</f>
        <v>139</v>
      </c>
      <c r="AU418" s="1">
        <f t="shared" si="581"/>
        <v>1</v>
      </c>
      <c r="AV418" s="1">
        <f t="shared" si="581"/>
        <v>69</v>
      </c>
      <c r="AW418" s="31">
        <f t="shared" si="571"/>
        <v>3.861111111111111E-2</v>
      </c>
      <c r="AX418" s="29">
        <f t="shared" si="572"/>
        <v>1.6087962962962963E-3</v>
      </c>
      <c r="AZ418" s="4" t="e">
        <f t="shared" si="573"/>
        <v>#DIV/0!</v>
      </c>
      <c r="BA418" s="4" t="e">
        <f t="shared" si="574"/>
        <v>#DIV/0!</v>
      </c>
      <c r="BB418" s="4"/>
    </row>
    <row r="419" spans="1:54" ht="13" x14ac:dyDescent="0.15">
      <c r="B419" s="7" t="s">
        <v>138</v>
      </c>
      <c r="D419" s="7" t="s">
        <v>133</v>
      </c>
      <c r="F419" s="1">
        <v>10800</v>
      </c>
      <c r="G419" s="1">
        <v>25017</v>
      </c>
      <c r="H419" s="1">
        <v>2226</v>
      </c>
      <c r="I419" s="31">
        <f t="shared" si="560"/>
        <v>3</v>
      </c>
      <c r="J419" s="29">
        <f t="shared" si="561"/>
        <v>0.125</v>
      </c>
      <c r="K419" s="8"/>
      <c r="L419" s="8"/>
      <c r="M419" s="7"/>
      <c r="Q419" s="31">
        <f t="shared" si="562"/>
        <v>0</v>
      </c>
      <c r="R419" s="29">
        <f t="shared" si="563"/>
        <v>0</v>
      </c>
      <c r="U419" s="7"/>
      <c r="Y419" s="31">
        <f t="shared" si="564"/>
        <v>0</v>
      </c>
      <c r="Z419" s="29">
        <f t="shared" si="565"/>
        <v>0</v>
      </c>
      <c r="AC419" s="7"/>
      <c r="AG419" s="31">
        <f t="shared" si="566"/>
        <v>0</v>
      </c>
      <c r="AH419" s="29">
        <f t="shared" si="567"/>
        <v>0</v>
      </c>
      <c r="AK419" s="7"/>
      <c r="AO419" s="31">
        <f t="shared" si="568"/>
        <v>0</v>
      </c>
      <c r="AP419" s="29">
        <f t="shared" si="569"/>
        <v>0</v>
      </c>
      <c r="AS419" s="7"/>
      <c r="AT419" s="1">
        <f t="shared" ref="AT419:AV419" si="582">AVERAGE(F419,N419,AD419,AL419)</f>
        <v>10800</v>
      </c>
      <c r="AU419" s="1">
        <f t="shared" si="582"/>
        <v>25017</v>
      </c>
      <c r="AV419" s="1">
        <f t="shared" si="582"/>
        <v>2226</v>
      </c>
      <c r="AW419" s="31">
        <f t="shared" si="571"/>
        <v>3</v>
      </c>
      <c r="AX419" s="29">
        <f t="shared" si="572"/>
        <v>0.125</v>
      </c>
      <c r="AZ419" s="4" t="e">
        <f t="shared" si="573"/>
        <v>#DIV/0!</v>
      </c>
      <c r="BA419" s="4" t="e">
        <f t="shared" si="574"/>
        <v>#DIV/0!</v>
      </c>
      <c r="BB419" s="4"/>
    </row>
    <row r="420" spans="1:54" ht="13" x14ac:dyDescent="0.15">
      <c r="B420" s="7" t="s">
        <v>107</v>
      </c>
      <c r="D420" s="7" t="s">
        <v>133</v>
      </c>
      <c r="F420" s="1">
        <v>72</v>
      </c>
      <c r="G420" s="1">
        <v>2</v>
      </c>
      <c r="H420" s="1">
        <v>170</v>
      </c>
      <c r="I420" s="31">
        <f t="shared" si="560"/>
        <v>0.02</v>
      </c>
      <c r="J420" s="29">
        <f t="shared" si="561"/>
        <v>8.3333333333333339E-4</v>
      </c>
      <c r="K420" s="8"/>
      <c r="L420" s="8"/>
      <c r="M420" s="7"/>
      <c r="Q420" s="31">
        <f t="shared" si="562"/>
        <v>0</v>
      </c>
      <c r="R420" s="29">
        <f t="shared" si="563"/>
        <v>0</v>
      </c>
      <c r="U420" s="7"/>
      <c r="Y420" s="31">
        <f t="shared" si="564"/>
        <v>0</v>
      </c>
      <c r="Z420" s="29">
        <f t="shared" si="565"/>
        <v>0</v>
      </c>
      <c r="AC420" s="7"/>
      <c r="AG420" s="31">
        <f t="shared" si="566"/>
        <v>0</v>
      </c>
      <c r="AH420" s="29">
        <f t="shared" si="567"/>
        <v>0</v>
      </c>
      <c r="AK420" s="7"/>
      <c r="AO420" s="31">
        <f t="shared" si="568"/>
        <v>0</v>
      </c>
      <c r="AP420" s="29">
        <f t="shared" si="569"/>
        <v>0</v>
      </c>
      <c r="AS420" s="7"/>
      <c r="AT420" s="1">
        <f t="shared" ref="AT420:AV420" si="583">AVERAGE(F420,N420,AD420,AL420)</f>
        <v>72</v>
      </c>
      <c r="AU420" s="1">
        <f t="shared" si="583"/>
        <v>2</v>
      </c>
      <c r="AV420" s="1">
        <f t="shared" si="583"/>
        <v>170</v>
      </c>
      <c r="AW420" s="31">
        <f t="shared" si="571"/>
        <v>0.02</v>
      </c>
      <c r="AX420" s="29">
        <f t="shared" si="572"/>
        <v>8.3333333333333339E-4</v>
      </c>
      <c r="AZ420" s="4" t="e">
        <f t="shared" si="573"/>
        <v>#DIV/0!</v>
      </c>
      <c r="BA420" s="4" t="e">
        <f t="shared" si="574"/>
        <v>#DIV/0!</v>
      </c>
      <c r="BB420" s="4"/>
    </row>
    <row r="421" spans="1:54" ht="13" x14ac:dyDescent="0.15">
      <c r="B421" s="7" t="s">
        <v>140</v>
      </c>
      <c r="C421" s="7"/>
      <c r="D421" s="7" t="s">
        <v>129</v>
      </c>
      <c r="F421" s="1">
        <v>1756</v>
      </c>
      <c r="G421" s="1">
        <v>1</v>
      </c>
      <c r="H421" s="1">
        <v>271</v>
      </c>
      <c r="I421" s="31">
        <f t="shared" si="560"/>
        <v>0.48777777777777775</v>
      </c>
      <c r="J421" s="29">
        <f t="shared" si="561"/>
        <v>2.0324074074074074E-2</v>
      </c>
      <c r="K421" s="8"/>
      <c r="L421" s="8"/>
      <c r="Q421" s="31">
        <f t="shared" si="562"/>
        <v>0</v>
      </c>
      <c r="R421" s="29">
        <f t="shared" si="563"/>
        <v>0</v>
      </c>
      <c r="Y421" s="31">
        <f t="shared" si="564"/>
        <v>0</v>
      </c>
      <c r="Z421" s="29">
        <f t="shared" si="565"/>
        <v>0</v>
      </c>
      <c r="AG421" s="31">
        <f t="shared" si="566"/>
        <v>0</v>
      </c>
      <c r="AH421" s="29">
        <f t="shared" si="567"/>
        <v>0</v>
      </c>
      <c r="AO421" s="31">
        <f t="shared" si="568"/>
        <v>0</v>
      </c>
      <c r="AP421" s="29">
        <f t="shared" si="569"/>
        <v>0</v>
      </c>
      <c r="AT421" s="1">
        <f t="shared" ref="AT421:AV421" si="584">AVERAGE(F421,N421,AD421,AL421)</f>
        <v>1756</v>
      </c>
      <c r="AU421" s="1">
        <f t="shared" si="584"/>
        <v>1</v>
      </c>
      <c r="AV421" s="1">
        <f t="shared" si="584"/>
        <v>271</v>
      </c>
      <c r="AW421" s="31">
        <f t="shared" si="571"/>
        <v>0.48777777777777775</v>
      </c>
      <c r="AX421" s="29">
        <f t="shared" si="572"/>
        <v>2.0324074074074074E-2</v>
      </c>
      <c r="AZ421" s="4" t="e">
        <f t="shared" ref="AZ421:AZ423" si="585">(AT421-AT369)/AT369</f>
        <v>#DIV/0!</v>
      </c>
      <c r="BA421" s="4" t="e">
        <f t="shared" ref="BA421:BA423" si="586">(AV421-AV369)/AV369</f>
        <v>#DIV/0!</v>
      </c>
    </row>
    <row r="422" spans="1:54" ht="13" x14ac:dyDescent="0.15">
      <c r="B422" s="7" t="s">
        <v>141</v>
      </c>
      <c r="C422" s="7"/>
      <c r="D422" s="7" t="s">
        <v>129</v>
      </c>
      <c r="F422" s="1">
        <v>10800</v>
      </c>
      <c r="G422" s="1">
        <v>3463</v>
      </c>
      <c r="H422" s="1">
        <v>386</v>
      </c>
      <c r="I422" s="31">
        <f t="shared" si="560"/>
        <v>3</v>
      </c>
      <c r="J422" s="29">
        <f t="shared" si="561"/>
        <v>0.125</v>
      </c>
      <c r="K422" s="8"/>
      <c r="L422" s="8"/>
      <c r="Q422" s="31">
        <f t="shared" si="562"/>
        <v>0</v>
      </c>
      <c r="R422" s="29">
        <f t="shared" si="563"/>
        <v>0</v>
      </c>
      <c r="Y422" s="31">
        <f t="shared" si="564"/>
        <v>0</v>
      </c>
      <c r="Z422" s="29">
        <f t="shared" si="565"/>
        <v>0</v>
      </c>
      <c r="AG422" s="31">
        <f t="shared" si="566"/>
        <v>0</v>
      </c>
      <c r="AH422" s="29">
        <f t="shared" si="567"/>
        <v>0</v>
      </c>
      <c r="AO422" s="31">
        <f t="shared" si="568"/>
        <v>0</v>
      </c>
      <c r="AP422" s="29">
        <f t="shared" si="569"/>
        <v>0</v>
      </c>
      <c r="AT422" s="1">
        <f t="shared" ref="AT422:AV422" si="587">AVERAGE(F422,N422,AD422,AL422)</f>
        <v>10800</v>
      </c>
      <c r="AU422" s="1">
        <f t="shared" si="587"/>
        <v>3463</v>
      </c>
      <c r="AV422" s="1">
        <f t="shared" si="587"/>
        <v>386</v>
      </c>
      <c r="AW422" s="31">
        <f t="shared" si="571"/>
        <v>3</v>
      </c>
      <c r="AX422" s="29">
        <f t="shared" si="572"/>
        <v>0.125</v>
      </c>
      <c r="AZ422" s="4" t="e">
        <f t="shared" si="585"/>
        <v>#DIV/0!</v>
      </c>
      <c r="BA422" s="4" t="e">
        <f t="shared" si="586"/>
        <v>#DIV/0!</v>
      </c>
    </row>
    <row r="423" spans="1:54" ht="14" x14ac:dyDescent="0.15">
      <c r="B423" s="7" t="s">
        <v>142</v>
      </c>
      <c r="C423" s="7"/>
      <c r="D423" s="7" t="s">
        <v>133</v>
      </c>
      <c r="F423" s="1">
        <v>271</v>
      </c>
      <c r="G423" s="1">
        <v>2</v>
      </c>
      <c r="H423" s="1">
        <v>211</v>
      </c>
      <c r="I423" s="31">
        <f t="shared" si="560"/>
        <v>7.5277777777777777E-2</v>
      </c>
      <c r="J423" s="29">
        <f t="shared" si="561"/>
        <v>3.1365740740740742E-3</v>
      </c>
      <c r="K423" s="8" t="s">
        <v>165</v>
      </c>
      <c r="L423" s="8"/>
      <c r="Q423" s="31">
        <f t="shared" si="562"/>
        <v>0</v>
      </c>
      <c r="R423" s="29">
        <f t="shared" si="563"/>
        <v>0</v>
      </c>
      <c r="S423" s="1" t="s">
        <v>165</v>
      </c>
      <c r="Y423" s="31">
        <f t="shared" si="564"/>
        <v>0</v>
      </c>
      <c r="Z423" s="29">
        <f t="shared" si="565"/>
        <v>0</v>
      </c>
      <c r="AA423" s="1" t="s">
        <v>165</v>
      </c>
      <c r="AG423" s="31">
        <f t="shared" si="566"/>
        <v>0</v>
      </c>
      <c r="AH423" s="29">
        <f t="shared" si="567"/>
        <v>0</v>
      </c>
      <c r="AI423" s="1" t="s">
        <v>165</v>
      </c>
      <c r="AO423" s="31">
        <f t="shared" si="568"/>
        <v>0</v>
      </c>
      <c r="AP423" s="29">
        <f t="shared" si="569"/>
        <v>0</v>
      </c>
      <c r="AQ423" s="1" t="s">
        <v>165</v>
      </c>
      <c r="AT423" s="1">
        <f t="shared" ref="AT423:AV423" si="588">AVERAGE(F423,N423,AD423,AL423)</f>
        <v>271</v>
      </c>
      <c r="AU423" s="1">
        <f t="shared" si="588"/>
        <v>2</v>
      </c>
      <c r="AV423" s="1">
        <f t="shared" si="588"/>
        <v>211</v>
      </c>
      <c r="AW423" s="31">
        <f t="shared" si="571"/>
        <v>7.5277777777777777E-2</v>
      </c>
      <c r="AX423" s="29">
        <f t="shared" si="572"/>
        <v>3.1365740740740742E-3</v>
      </c>
      <c r="AZ423" s="4" t="e">
        <f t="shared" si="585"/>
        <v>#VALUE!</v>
      </c>
      <c r="BA423" s="4" t="e">
        <f t="shared" si="586"/>
        <v>#VALUE!</v>
      </c>
    </row>
    <row r="424" spans="1:54" ht="13" x14ac:dyDescent="0.15">
      <c r="B424" s="7" t="s">
        <v>0</v>
      </c>
      <c r="C424" s="7"/>
      <c r="F424" s="1">
        <f t="shared" ref="F424:H424" si="589">AVERAGE(F411:F423)</f>
        <v>3951</v>
      </c>
      <c r="G424" s="1">
        <f t="shared" si="589"/>
        <v>2266.2307692307691</v>
      </c>
      <c r="H424" s="1">
        <f t="shared" si="589"/>
        <v>2531.9230769230771</v>
      </c>
      <c r="I424" s="31">
        <f t="shared" si="560"/>
        <v>1.0974999999999999</v>
      </c>
      <c r="J424" s="29">
        <f t="shared" si="561"/>
        <v>4.5729166666666668E-2</v>
      </c>
      <c r="K424" s="8"/>
      <c r="L424" s="8"/>
      <c r="N424" s="1" t="e">
        <f t="shared" ref="N424:P424" si="590">AVERAGE(N411:N423)</f>
        <v>#DIV/0!</v>
      </c>
      <c r="O424" s="1" t="e">
        <f t="shared" si="590"/>
        <v>#DIV/0!</v>
      </c>
      <c r="P424" s="1" t="e">
        <f t="shared" si="590"/>
        <v>#DIV/0!</v>
      </c>
      <c r="Q424" s="31" t="e">
        <f t="shared" si="562"/>
        <v>#DIV/0!</v>
      </c>
      <c r="R424" s="29" t="e">
        <f t="shared" si="563"/>
        <v>#DIV/0!</v>
      </c>
      <c r="V424" s="1" t="e">
        <f t="shared" ref="V424:X424" si="591">AVERAGE(V411:V423)</f>
        <v>#DIV/0!</v>
      </c>
      <c r="W424" s="1" t="e">
        <f t="shared" si="591"/>
        <v>#DIV/0!</v>
      </c>
      <c r="X424" s="1" t="e">
        <f t="shared" si="591"/>
        <v>#DIV/0!</v>
      </c>
      <c r="Y424" s="31" t="e">
        <f t="shared" si="564"/>
        <v>#DIV/0!</v>
      </c>
      <c r="Z424" s="29" t="e">
        <f t="shared" si="565"/>
        <v>#DIV/0!</v>
      </c>
      <c r="AD424" s="1" t="e">
        <f t="shared" ref="AD424:AF424" si="592">AVERAGE(AD411:AD423)</f>
        <v>#DIV/0!</v>
      </c>
      <c r="AE424" s="1" t="e">
        <f t="shared" si="592"/>
        <v>#DIV/0!</v>
      </c>
      <c r="AF424" s="1" t="e">
        <f t="shared" si="592"/>
        <v>#DIV/0!</v>
      </c>
      <c r="AG424" s="31" t="e">
        <f t="shared" si="566"/>
        <v>#DIV/0!</v>
      </c>
      <c r="AH424" s="29" t="e">
        <f t="shared" si="567"/>
        <v>#DIV/0!</v>
      </c>
      <c r="AL424" s="1" t="e">
        <f t="shared" ref="AL424:AN424" si="593">AVERAGE(AL411:AL423)</f>
        <v>#DIV/0!</v>
      </c>
      <c r="AM424" s="1" t="e">
        <f t="shared" si="593"/>
        <v>#DIV/0!</v>
      </c>
      <c r="AN424" s="1" t="e">
        <f t="shared" si="593"/>
        <v>#DIV/0!</v>
      </c>
      <c r="AO424" s="31" t="e">
        <f t="shared" si="568"/>
        <v>#DIV/0!</v>
      </c>
      <c r="AP424" s="29" t="e">
        <f t="shared" si="569"/>
        <v>#DIV/0!</v>
      </c>
    </row>
    <row r="425" spans="1:54" ht="13" x14ac:dyDescent="0.15">
      <c r="B425" s="7" t="s">
        <v>46</v>
      </c>
      <c r="C425" s="7"/>
      <c r="F425" s="1">
        <f t="shared" ref="F425:H425" si="594">SUM(F411:F423)</f>
        <v>51363</v>
      </c>
      <c r="G425" s="1">
        <f t="shared" si="594"/>
        <v>29461</v>
      </c>
      <c r="H425" s="1">
        <f t="shared" si="594"/>
        <v>32915</v>
      </c>
      <c r="I425" s="36">
        <f t="shared" ref="I425:J425" si="595">AVERAGE(I411:I424)</f>
        <v>1.0974999999999999</v>
      </c>
      <c r="J425" s="29">
        <f t="shared" si="595"/>
        <v>4.5729166666666668E-2</v>
      </c>
      <c r="K425" s="8"/>
      <c r="L425" s="8"/>
      <c r="N425" s="1">
        <f t="shared" ref="N425:P425" si="596">SUM(N411:N423)</f>
        <v>0</v>
      </c>
      <c r="O425" s="1">
        <f t="shared" si="596"/>
        <v>0</v>
      </c>
      <c r="P425" s="1">
        <f t="shared" si="596"/>
        <v>0</v>
      </c>
      <c r="Q425" s="36" t="e">
        <f t="shared" ref="Q425:R425" si="597">AVERAGE(Q411:Q424)</f>
        <v>#DIV/0!</v>
      </c>
      <c r="R425" s="12" t="e">
        <f t="shared" si="597"/>
        <v>#DIV/0!</v>
      </c>
      <c r="V425" s="1">
        <f t="shared" ref="V425:X425" si="598">SUM(V411:V423)</f>
        <v>0</v>
      </c>
      <c r="W425" s="1">
        <f t="shared" si="598"/>
        <v>0</v>
      </c>
      <c r="X425" s="1">
        <f t="shared" si="598"/>
        <v>0</v>
      </c>
      <c r="Y425" s="36" t="e">
        <f t="shared" ref="Y425:Z425" si="599">AVERAGE(Y411:Y424)</f>
        <v>#DIV/0!</v>
      </c>
      <c r="Z425" s="12" t="e">
        <f t="shared" si="599"/>
        <v>#DIV/0!</v>
      </c>
      <c r="AD425" s="1">
        <f t="shared" ref="AD425:AF425" si="600">SUM(AD411:AD423)</f>
        <v>0</v>
      </c>
      <c r="AE425" s="1">
        <f t="shared" si="600"/>
        <v>0</v>
      </c>
      <c r="AF425" s="1">
        <f t="shared" si="600"/>
        <v>0</v>
      </c>
      <c r="AG425" s="36" t="e">
        <f t="shared" ref="AG425:AH425" si="601">AVERAGE(AG411:AG424)</f>
        <v>#DIV/0!</v>
      </c>
      <c r="AH425" s="12" t="e">
        <f t="shared" si="601"/>
        <v>#DIV/0!</v>
      </c>
      <c r="AL425" s="1">
        <f t="shared" ref="AL425:AN425" si="602">SUM(AL411:AL423)</f>
        <v>0</v>
      </c>
      <c r="AM425" s="1">
        <f t="shared" si="602"/>
        <v>0</v>
      </c>
      <c r="AN425" s="1">
        <f t="shared" si="602"/>
        <v>0</v>
      </c>
      <c r="AO425" s="36" t="e">
        <f t="shared" ref="AO425:AP425" si="603">AVERAGE(AO411:AO424)</f>
        <v>#DIV/0!</v>
      </c>
      <c r="AP425" s="12" t="e">
        <f t="shared" si="603"/>
        <v>#DIV/0!</v>
      </c>
    </row>
    <row r="426" spans="1:54" ht="13" x14ac:dyDescent="0.15">
      <c r="K426" s="8"/>
      <c r="L426" s="8"/>
    </row>
    <row r="427" spans="1:54" ht="13" x14ac:dyDescent="0.15">
      <c r="K427" s="8"/>
      <c r="L427" s="8"/>
    </row>
    <row r="428" spans="1:54" ht="13" x14ac:dyDescent="0.15">
      <c r="K428" s="8"/>
      <c r="L428" s="8"/>
    </row>
    <row r="429" spans="1:54" ht="112" x14ac:dyDescent="0.15">
      <c r="E429" s="1" t="s">
        <v>252</v>
      </c>
      <c r="F429" s="5" t="s">
        <v>208</v>
      </c>
      <c r="G429" s="14" t="s">
        <v>156</v>
      </c>
      <c r="H429" s="5" t="s">
        <v>213</v>
      </c>
      <c r="I429" s="14" t="s">
        <v>257</v>
      </c>
      <c r="J429" s="5">
        <v>20240721034140</v>
      </c>
      <c r="K429" s="20"/>
      <c r="L429" s="8"/>
      <c r="N429" s="5"/>
      <c r="O429" s="14"/>
      <c r="P429" s="5"/>
      <c r="Q429" s="14"/>
      <c r="R429" s="5"/>
      <c r="S429" s="5"/>
      <c r="V429" s="5"/>
      <c r="W429" s="14"/>
      <c r="X429" s="5"/>
      <c r="Y429" s="14"/>
      <c r="Z429" s="5"/>
      <c r="AA429" s="5"/>
      <c r="AD429" s="5"/>
      <c r="AE429" s="14"/>
      <c r="AF429" s="5"/>
      <c r="AG429" s="14"/>
      <c r="AH429" s="5"/>
      <c r="AI429" s="5"/>
      <c r="AL429" s="5"/>
      <c r="AM429" s="14"/>
      <c r="AN429" s="5"/>
      <c r="AO429" s="14"/>
      <c r="AP429" s="5"/>
      <c r="AQ429" s="5"/>
      <c r="AT429" s="5" t="s">
        <v>208</v>
      </c>
      <c r="AU429" s="5" t="s">
        <v>54</v>
      </c>
      <c r="AV429" s="5"/>
      <c r="AW429" s="5" t="s">
        <v>213</v>
      </c>
      <c r="AX429" s="5"/>
      <c r="AY429" s="5"/>
      <c r="AZ429" s="20" t="s">
        <v>250</v>
      </c>
      <c r="BA429" s="20" t="s">
        <v>251</v>
      </c>
      <c r="BB429" s="20"/>
    </row>
    <row r="430" spans="1:54" ht="14" x14ac:dyDescent="0.15">
      <c r="F430" s="5" t="s">
        <v>92</v>
      </c>
      <c r="G430" s="5" t="s">
        <v>21</v>
      </c>
      <c r="H430" s="5" t="s">
        <v>94</v>
      </c>
      <c r="I430" s="13" t="s">
        <v>126</v>
      </c>
      <c r="J430" s="13" t="s">
        <v>127</v>
      </c>
      <c r="K430" s="20" t="s">
        <v>95</v>
      </c>
      <c r="L430" s="8"/>
      <c r="N430" s="5" t="s">
        <v>92</v>
      </c>
      <c r="O430" s="5" t="s">
        <v>21</v>
      </c>
      <c r="P430" s="5" t="s">
        <v>94</v>
      </c>
      <c r="Q430" s="13" t="s">
        <v>126</v>
      </c>
      <c r="R430" s="13" t="s">
        <v>127</v>
      </c>
      <c r="S430" s="5" t="s">
        <v>95</v>
      </c>
      <c r="V430" s="5" t="s">
        <v>92</v>
      </c>
      <c r="W430" s="5" t="s">
        <v>21</v>
      </c>
      <c r="X430" s="5" t="s">
        <v>94</v>
      </c>
      <c r="Y430" s="13" t="s">
        <v>126</v>
      </c>
      <c r="Z430" s="13" t="s">
        <v>127</v>
      </c>
      <c r="AA430" s="5" t="s">
        <v>95</v>
      </c>
      <c r="AD430" s="5" t="s">
        <v>92</v>
      </c>
      <c r="AE430" s="5" t="s">
        <v>21</v>
      </c>
      <c r="AF430" s="5" t="s">
        <v>94</v>
      </c>
      <c r="AG430" s="13" t="s">
        <v>126</v>
      </c>
      <c r="AH430" s="13" t="s">
        <v>127</v>
      </c>
      <c r="AI430" s="5" t="s">
        <v>95</v>
      </c>
      <c r="AL430" s="5" t="s">
        <v>92</v>
      </c>
      <c r="AM430" s="5" t="s">
        <v>21</v>
      </c>
      <c r="AN430" s="5" t="s">
        <v>94</v>
      </c>
      <c r="AO430" s="13" t="s">
        <v>126</v>
      </c>
      <c r="AP430" s="13" t="s">
        <v>127</v>
      </c>
      <c r="AQ430" s="5" t="s">
        <v>95</v>
      </c>
      <c r="AT430" s="5" t="s">
        <v>92</v>
      </c>
      <c r="AU430" s="5" t="s">
        <v>21</v>
      </c>
      <c r="AV430" s="5" t="s">
        <v>94</v>
      </c>
      <c r="AW430" s="13" t="s">
        <v>126</v>
      </c>
      <c r="AX430" s="13" t="s">
        <v>127</v>
      </c>
      <c r="AY430" s="5" t="s">
        <v>95</v>
      </c>
      <c r="AZ430" s="5"/>
      <c r="BA430" s="5"/>
      <c r="BB430" s="5"/>
    </row>
    <row r="431" spans="1:54" ht="13" x14ac:dyDescent="0.15">
      <c r="B431" s="7" t="s">
        <v>128</v>
      </c>
      <c r="C431" s="7"/>
      <c r="D431" s="7" t="s">
        <v>129</v>
      </c>
      <c r="F431" s="1">
        <v>10800</v>
      </c>
      <c r="G431" s="1">
        <v>966</v>
      </c>
      <c r="H431" s="1">
        <v>453</v>
      </c>
      <c r="I431" s="31">
        <f t="shared" ref="I431:I444" si="604">F431/3600</f>
        <v>3</v>
      </c>
      <c r="J431" s="29">
        <f t="shared" ref="J431:J444" si="605">F431/86400</f>
        <v>0.125</v>
      </c>
      <c r="K431" s="8"/>
      <c r="L431" s="8"/>
      <c r="M431" s="7"/>
      <c r="Q431" s="31">
        <f t="shared" ref="Q431:Q444" si="606">N431/3600</f>
        <v>0</v>
      </c>
      <c r="R431" s="29">
        <f t="shared" ref="R431:R444" si="607">N431/86400</f>
        <v>0</v>
      </c>
      <c r="U431" s="7"/>
      <c r="Y431" s="31">
        <f t="shared" ref="Y431:Y444" si="608">V431/3600</f>
        <v>0</v>
      </c>
      <c r="Z431" s="29">
        <f t="shared" ref="Z431:Z444" si="609">V431/86400</f>
        <v>0</v>
      </c>
      <c r="AC431" s="7"/>
      <c r="AG431" s="31">
        <f t="shared" ref="AG431:AG444" si="610">AD431/3600</f>
        <v>0</v>
      </c>
      <c r="AH431" s="29">
        <f t="shared" ref="AH431:AH444" si="611">AD431/86400</f>
        <v>0</v>
      </c>
      <c r="AK431" s="7"/>
      <c r="AO431" s="31">
        <f t="shared" ref="AO431:AO444" si="612">AL431/3600</f>
        <v>0</v>
      </c>
      <c r="AP431" s="29">
        <f t="shared" ref="AP431:AP444" si="613">AL431/86400</f>
        <v>0</v>
      </c>
      <c r="AS431" s="7"/>
      <c r="AT431" s="1">
        <f t="shared" ref="AT431:AV431" si="614">AVERAGE(F431,N431,AD431,AL431)</f>
        <v>10800</v>
      </c>
      <c r="AU431" s="1">
        <f t="shared" si="614"/>
        <v>966</v>
      </c>
      <c r="AV431" s="1">
        <f t="shared" si="614"/>
        <v>453</v>
      </c>
      <c r="AW431" s="31">
        <f t="shared" ref="AW431:AW443" si="615">AT431/3600</f>
        <v>3</v>
      </c>
      <c r="AX431" s="29">
        <f t="shared" ref="AX431:AX443" si="616">AT431/86400</f>
        <v>0.125</v>
      </c>
      <c r="AZ431" s="4">
        <f t="shared" ref="AZ431:AZ434" si="617">(AT431-AT378)/AT378</f>
        <v>0.86239006725297462</v>
      </c>
      <c r="BA431" s="4">
        <f t="shared" ref="BA431:BA434" si="618">(AV431-AV378)/AV378</f>
        <v>-0.99653011826705062</v>
      </c>
      <c r="BB431" s="4"/>
    </row>
    <row r="432" spans="1:54" ht="13" x14ac:dyDescent="0.15">
      <c r="A432" s="15"/>
      <c r="B432" s="38" t="s">
        <v>131</v>
      </c>
      <c r="C432" s="38"/>
      <c r="D432" s="38" t="s">
        <v>129</v>
      </c>
      <c r="E432" s="15"/>
      <c r="F432" s="15">
        <v>914</v>
      </c>
      <c r="G432" s="15">
        <v>1</v>
      </c>
      <c r="H432" s="15">
        <v>69</v>
      </c>
      <c r="I432" s="24">
        <f t="shared" si="604"/>
        <v>0.25388888888888889</v>
      </c>
      <c r="J432" s="25">
        <f t="shared" si="605"/>
        <v>1.0578703703703703E-2</v>
      </c>
      <c r="K432" s="21"/>
      <c r="L432" s="21"/>
      <c r="M432" s="38"/>
      <c r="N432" s="15"/>
      <c r="O432" s="15"/>
      <c r="P432" s="15"/>
      <c r="Q432" s="24">
        <f t="shared" si="606"/>
        <v>0</v>
      </c>
      <c r="R432" s="25">
        <f t="shared" si="607"/>
        <v>0</v>
      </c>
      <c r="S432" s="15"/>
      <c r="T432" s="15"/>
      <c r="U432" s="38"/>
      <c r="V432" s="15"/>
      <c r="W432" s="15"/>
      <c r="X432" s="15"/>
      <c r="Y432" s="24">
        <f t="shared" si="608"/>
        <v>0</v>
      </c>
      <c r="Z432" s="25">
        <f t="shared" si="609"/>
        <v>0</v>
      </c>
      <c r="AA432" s="15"/>
      <c r="AB432" s="15"/>
      <c r="AC432" s="38"/>
      <c r="AD432" s="15"/>
      <c r="AE432" s="15"/>
      <c r="AF432" s="15"/>
      <c r="AG432" s="24">
        <f t="shared" si="610"/>
        <v>0</v>
      </c>
      <c r="AH432" s="25">
        <f t="shared" si="611"/>
        <v>0</v>
      </c>
      <c r="AI432" s="15"/>
      <c r="AJ432" s="15"/>
      <c r="AK432" s="38"/>
      <c r="AL432" s="15"/>
      <c r="AM432" s="15"/>
      <c r="AN432" s="15"/>
      <c r="AO432" s="24">
        <f t="shared" si="612"/>
        <v>0</v>
      </c>
      <c r="AP432" s="25">
        <f t="shared" si="613"/>
        <v>0</v>
      </c>
      <c r="AQ432" s="15"/>
      <c r="AR432" s="15"/>
      <c r="AS432" s="38"/>
      <c r="AT432" s="15">
        <f t="shared" ref="AT432:AV432" si="619">AVERAGE(F432,N432,AD432,AL432)</f>
        <v>914</v>
      </c>
      <c r="AU432" s="15">
        <f t="shared" si="619"/>
        <v>1</v>
      </c>
      <c r="AV432" s="15">
        <f t="shared" si="619"/>
        <v>69</v>
      </c>
      <c r="AW432" s="24">
        <f t="shared" si="615"/>
        <v>0.25388888888888889</v>
      </c>
      <c r="AX432" s="25">
        <f t="shared" si="616"/>
        <v>1.0578703703703703E-2</v>
      </c>
      <c r="AY432" s="15"/>
      <c r="AZ432" s="39">
        <f t="shared" si="617"/>
        <v>7.3853211009174311</v>
      </c>
      <c r="BA432" s="39">
        <f t="shared" si="618"/>
        <v>0.6428571428571429</v>
      </c>
      <c r="BB432" s="39"/>
    </row>
    <row r="433" spans="2:54" ht="13" x14ac:dyDescent="0.15">
      <c r="B433" s="7" t="s">
        <v>132</v>
      </c>
      <c r="C433" s="7"/>
      <c r="D433" s="7" t="s">
        <v>133</v>
      </c>
      <c r="F433" s="1">
        <v>3263</v>
      </c>
      <c r="G433" s="1">
        <v>2</v>
      </c>
      <c r="H433" s="1">
        <v>4970</v>
      </c>
      <c r="I433" s="31">
        <f t="shared" si="604"/>
        <v>0.90638888888888891</v>
      </c>
      <c r="J433" s="29">
        <f t="shared" si="605"/>
        <v>3.7766203703703705E-2</v>
      </c>
      <c r="K433" s="8"/>
      <c r="L433" s="8"/>
      <c r="M433" s="7"/>
      <c r="Q433" s="31">
        <f t="shared" si="606"/>
        <v>0</v>
      </c>
      <c r="R433" s="29">
        <f t="shared" si="607"/>
        <v>0</v>
      </c>
      <c r="U433" s="7"/>
      <c r="Y433" s="31">
        <f t="shared" si="608"/>
        <v>0</v>
      </c>
      <c r="Z433" s="29">
        <f t="shared" si="609"/>
        <v>0</v>
      </c>
      <c r="AC433" s="7"/>
      <c r="AG433" s="31">
        <f t="shared" si="610"/>
        <v>0</v>
      </c>
      <c r="AH433" s="29">
        <f t="shared" si="611"/>
        <v>0</v>
      </c>
      <c r="AK433" s="7"/>
      <c r="AO433" s="31">
        <f t="shared" si="612"/>
        <v>0</v>
      </c>
      <c r="AP433" s="29">
        <f t="shared" si="613"/>
        <v>0</v>
      </c>
      <c r="AS433" s="7"/>
      <c r="AT433" s="1">
        <f t="shared" ref="AT433:AV433" si="620">AVERAGE(F433,N433,AD433,AL433)</f>
        <v>3263</v>
      </c>
      <c r="AU433" s="1">
        <f t="shared" si="620"/>
        <v>2</v>
      </c>
      <c r="AV433" s="1">
        <f t="shared" si="620"/>
        <v>4970</v>
      </c>
      <c r="AW433" s="31">
        <f t="shared" si="615"/>
        <v>0.90638888888888891</v>
      </c>
      <c r="AX433" s="29">
        <f t="shared" si="616"/>
        <v>3.7766203703703705E-2</v>
      </c>
      <c r="AZ433" s="4">
        <f t="shared" si="617"/>
        <v>-0.69787037037037036</v>
      </c>
      <c r="BA433" s="4">
        <f t="shared" si="618"/>
        <v>-0.53267512929007987</v>
      </c>
      <c r="BB433" s="4"/>
    </row>
    <row r="434" spans="2:54" ht="13" x14ac:dyDescent="0.15">
      <c r="B434" s="7" t="s">
        <v>135</v>
      </c>
      <c r="C434" s="7"/>
      <c r="D434" s="7" t="s">
        <v>133</v>
      </c>
      <c r="F434" s="1">
        <v>3295</v>
      </c>
      <c r="G434" s="1">
        <v>1</v>
      </c>
      <c r="H434" s="1">
        <v>5075</v>
      </c>
      <c r="I434" s="31">
        <f t="shared" si="604"/>
        <v>0.91527777777777775</v>
      </c>
      <c r="J434" s="29">
        <f t="shared" si="605"/>
        <v>3.8136574074074073E-2</v>
      </c>
      <c r="K434" s="8"/>
      <c r="L434" s="8"/>
      <c r="M434" s="7"/>
      <c r="Q434" s="31">
        <f t="shared" si="606"/>
        <v>0</v>
      </c>
      <c r="R434" s="29">
        <f t="shared" si="607"/>
        <v>0</v>
      </c>
      <c r="U434" s="7"/>
      <c r="Y434" s="31">
        <f t="shared" si="608"/>
        <v>0</v>
      </c>
      <c r="Z434" s="29">
        <f t="shared" si="609"/>
        <v>0</v>
      </c>
      <c r="AC434" s="7"/>
      <c r="AG434" s="31">
        <f t="shared" si="610"/>
        <v>0</v>
      </c>
      <c r="AH434" s="29">
        <f t="shared" si="611"/>
        <v>0</v>
      </c>
      <c r="AK434" s="7"/>
      <c r="AO434" s="31">
        <f t="shared" si="612"/>
        <v>0</v>
      </c>
      <c r="AP434" s="29">
        <f t="shared" si="613"/>
        <v>0</v>
      </c>
      <c r="AS434" s="7"/>
      <c r="AT434" s="1">
        <f t="shared" ref="AT434:AV434" si="621">AVERAGE(F434,N434,AD434,AL434)</f>
        <v>3295</v>
      </c>
      <c r="AU434" s="1">
        <f t="shared" si="621"/>
        <v>1</v>
      </c>
      <c r="AV434" s="1">
        <f t="shared" si="621"/>
        <v>5075</v>
      </c>
      <c r="AW434" s="31">
        <f t="shared" si="615"/>
        <v>0.91527777777777775</v>
      </c>
      <c r="AX434" s="29">
        <f t="shared" si="616"/>
        <v>3.8136574074074073E-2</v>
      </c>
      <c r="AZ434" s="4">
        <f t="shared" si="617"/>
        <v>32.622448979591837</v>
      </c>
      <c r="BA434" s="4">
        <f t="shared" si="618"/>
        <v>10.353467561521253</v>
      </c>
      <c r="BB434" s="4"/>
    </row>
    <row r="435" spans="2:54" ht="14" x14ac:dyDescent="0.15">
      <c r="B435" s="7" t="s">
        <v>97</v>
      </c>
      <c r="C435" s="7"/>
      <c r="D435" s="7" t="s">
        <v>133</v>
      </c>
      <c r="F435" s="1">
        <v>124</v>
      </c>
      <c r="G435" s="1">
        <v>1</v>
      </c>
      <c r="H435" s="1">
        <v>73</v>
      </c>
      <c r="I435" s="31">
        <f t="shared" si="604"/>
        <v>3.4444444444444444E-2</v>
      </c>
      <c r="J435" s="29">
        <f t="shared" si="605"/>
        <v>1.4351851851851852E-3</v>
      </c>
      <c r="K435" s="8" t="s">
        <v>163</v>
      </c>
      <c r="L435" s="8"/>
      <c r="M435" s="7"/>
      <c r="Q435" s="31">
        <f t="shared" si="606"/>
        <v>0</v>
      </c>
      <c r="R435" s="29">
        <f t="shared" si="607"/>
        <v>0</v>
      </c>
      <c r="S435" s="1" t="s">
        <v>163</v>
      </c>
      <c r="U435" s="7"/>
      <c r="Y435" s="31">
        <f t="shared" si="608"/>
        <v>0</v>
      </c>
      <c r="Z435" s="29">
        <f t="shared" si="609"/>
        <v>0</v>
      </c>
      <c r="AA435" s="1" t="s">
        <v>163</v>
      </c>
      <c r="AC435" s="7"/>
      <c r="AG435" s="31">
        <f t="shared" si="610"/>
        <v>0</v>
      </c>
      <c r="AH435" s="29">
        <f t="shared" si="611"/>
        <v>0</v>
      </c>
      <c r="AI435" s="1" t="s">
        <v>163</v>
      </c>
      <c r="AK435" s="7"/>
      <c r="AO435" s="31">
        <f t="shared" si="612"/>
        <v>0</v>
      </c>
      <c r="AP435" s="29">
        <f t="shared" si="613"/>
        <v>0</v>
      </c>
      <c r="AQ435" s="1" t="s">
        <v>163</v>
      </c>
      <c r="AS435" s="7"/>
      <c r="AT435" s="1">
        <f t="shared" ref="AT435:AV435" si="622">AVERAGE(F435,N435,AD435,AL435)</f>
        <v>124</v>
      </c>
      <c r="AU435" s="1">
        <f t="shared" si="622"/>
        <v>1</v>
      </c>
      <c r="AV435" s="1">
        <f t="shared" si="622"/>
        <v>73</v>
      </c>
      <c r="AW435" s="31">
        <f t="shared" si="615"/>
        <v>3.4444444444444444E-2</v>
      </c>
      <c r="AX435" s="29">
        <f t="shared" si="616"/>
        <v>1.4351851851851852E-3</v>
      </c>
      <c r="AZ435" s="4" t="e">
        <f>(AT435-#REF!)/#REF!</f>
        <v>#REF!</v>
      </c>
      <c r="BA435" s="4" t="e">
        <f>(AV435-#REF!)/#REF!</f>
        <v>#REF!</v>
      </c>
      <c r="BB435" s="4"/>
    </row>
    <row r="436" spans="2:54" ht="14" x14ac:dyDescent="0.15">
      <c r="B436" s="7" t="s">
        <v>136</v>
      </c>
      <c r="C436" s="7"/>
      <c r="D436" s="7" t="s">
        <v>129</v>
      </c>
      <c r="F436" s="1">
        <v>1477</v>
      </c>
      <c r="G436" s="1">
        <v>1</v>
      </c>
      <c r="H436" s="1">
        <v>120</v>
      </c>
      <c r="I436" s="31">
        <f t="shared" si="604"/>
        <v>0.4102777777777778</v>
      </c>
      <c r="J436" s="29">
        <f t="shared" si="605"/>
        <v>1.7094907407407406E-2</v>
      </c>
      <c r="K436" s="8" t="s">
        <v>164</v>
      </c>
      <c r="L436" s="8"/>
      <c r="M436" s="7"/>
      <c r="Q436" s="31">
        <f t="shared" si="606"/>
        <v>0</v>
      </c>
      <c r="R436" s="29">
        <f t="shared" si="607"/>
        <v>0</v>
      </c>
      <c r="S436" s="1" t="s">
        <v>164</v>
      </c>
      <c r="U436" s="7"/>
      <c r="Y436" s="31">
        <f t="shared" si="608"/>
        <v>0</v>
      </c>
      <c r="Z436" s="29">
        <f t="shared" si="609"/>
        <v>0</v>
      </c>
      <c r="AA436" s="1" t="s">
        <v>164</v>
      </c>
      <c r="AC436" s="7"/>
      <c r="AG436" s="31">
        <f t="shared" si="610"/>
        <v>0</v>
      </c>
      <c r="AH436" s="29">
        <f t="shared" si="611"/>
        <v>0</v>
      </c>
      <c r="AI436" s="1" t="s">
        <v>164</v>
      </c>
      <c r="AK436" s="7"/>
      <c r="AO436" s="31">
        <f t="shared" si="612"/>
        <v>0</v>
      </c>
      <c r="AP436" s="29">
        <f t="shared" si="613"/>
        <v>0</v>
      </c>
      <c r="AQ436" s="1" t="s">
        <v>164</v>
      </c>
      <c r="AS436" s="7"/>
      <c r="AT436" s="1">
        <f t="shared" ref="AT436:AV436" si="623">AVERAGE(F436,N436,AD436,AL436)</f>
        <v>1477</v>
      </c>
      <c r="AU436" s="1">
        <f t="shared" si="623"/>
        <v>1</v>
      </c>
      <c r="AV436" s="1">
        <f t="shared" si="623"/>
        <v>120</v>
      </c>
      <c r="AW436" s="31">
        <f t="shared" si="615"/>
        <v>0.4102777777777778</v>
      </c>
      <c r="AX436" s="29">
        <f t="shared" si="616"/>
        <v>1.7094907407407406E-2</v>
      </c>
      <c r="AZ436" s="4">
        <f t="shared" ref="AZ436:AZ440" si="624">(AT436-AT382)/AT382</f>
        <v>1.0040705563093624</v>
      </c>
      <c r="BA436" s="4">
        <f t="shared" ref="BA436:BA440" si="625">(AV436-AV382)/AV382</f>
        <v>-0.78761061946902655</v>
      </c>
      <c r="BB436" s="4"/>
    </row>
    <row r="437" spans="2:54" ht="13" x14ac:dyDescent="0.15">
      <c r="B437" s="7" t="s">
        <v>102</v>
      </c>
      <c r="D437" s="7" t="s">
        <v>133</v>
      </c>
      <c r="F437" s="1">
        <v>266</v>
      </c>
      <c r="G437" s="1">
        <v>21</v>
      </c>
      <c r="H437" s="1">
        <v>3459</v>
      </c>
      <c r="I437" s="31">
        <f t="shared" si="604"/>
        <v>7.3888888888888893E-2</v>
      </c>
      <c r="J437" s="29">
        <f t="shared" si="605"/>
        <v>3.0787037037037037E-3</v>
      </c>
      <c r="K437" s="8"/>
      <c r="L437" s="8"/>
      <c r="M437" s="7"/>
      <c r="Q437" s="31">
        <f t="shared" si="606"/>
        <v>0</v>
      </c>
      <c r="R437" s="29">
        <f t="shared" si="607"/>
        <v>0</v>
      </c>
      <c r="S437" s="1"/>
      <c r="U437" s="7"/>
      <c r="Y437" s="31">
        <f t="shared" si="608"/>
        <v>0</v>
      </c>
      <c r="Z437" s="29">
        <f t="shared" si="609"/>
        <v>0</v>
      </c>
      <c r="AA437" s="1"/>
      <c r="AC437" s="7"/>
      <c r="AG437" s="31">
        <f t="shared" si="610"/>
        <v>0</v>
      </c>
      <c r="AH437" s="29">
        <f t="shared" si="611"/>
        <v>0</v>
      </c>
      <c r="AI437" s="1"/>
      <c r="AK437" s="7"/>
      <c r="AO437" s="31">
        <f t="shared" si="612"/>
        <v>0</v>
      </c>
      <c r="AP437" s="29">
        <f t="shared" si="613"/>
        <v>0</v>
      </c>
      <c r="AQ437" s="1"/>
      <c r="AS437" s="7"/>
      <c r="AT437" s="1">
        <f t="shared" ref="AT437:AV437" si="626">AVERAGE(F437,N437,AD437,AL437)</f>
        <v>266</v>
      </c>
      <c r="AU437" s="1">
        <f t="shared" si="626"/>
        <v>21</v>
      </c>
      <c r="AV437" s="1">
        <f t="shared" si="626"/>
        <v>3459</v>
      </c>
      <c r="AW437" s="31">
        <f t="shared" si="615"/>
        <v>7.3888888888888893E-2</v>
      </c>
      <c r="AX437" s="29">
        <f t="shared" si="616"/>
        <v>3.0787037037037037E-3</v>
      </c>
      <c r="AZ437" s="4">
        <f t="shared" si="624"/>
        <v>-0.97537037037037033</v>
      </c>
      <c r="BA437" s="4">
        <f t="shared" si="625"/>
        <v>0.75583756345177666</v>
      </c>
      <c r="BB437" s="4"/>
    </row>
    <row r="438" spans="2:54" ht="13" x14ac:dyDescent="0.15">
      <c r="B438" s="7" t="s">
        <v>105</v>
      </c>
      <c r="C438" s="7"/>
      <c r="D438" s="7" t="s">
        <v>133</v>
      </c>
      <c r="F438" s="1">
        <v>124</v>
      </c>
      <c r="G438" s="1">
        <v>1</v>
      </c>
      <c r="H438" s="1">
        <v>36</v>
      </c>
      <c r="I438" s="31">
        <f t="shared" si="604"/>
        <v>3.4444444444444444E-2</v>
      </c>
      <c r="J438" s="29">
        <f t="shared" si="605"/>
        <v>1.4351851851851852E-3</v>
      </c>
      <c r="K438" s="8"/>
      <c r="L438" s="8"/>
      <c r="M438" s="7"/>
      <c r="Q438" s="31">
        <f t="shared" si="606"/>
        <v>0</v>
      </c>
      <c r="R438" s="29">
        <f t="shared" si="607"/>
        <v>0</v>
      </c>
      <c r="U438" s="7"/>
      <c r="Y438" s="31">
        <f t="shared" si="608"/>
        <v>0</v>
      </c>
      <c r="Z438" s="29">
        <f t="shared" si="609"/>
        <v>0</v>
      </c>
      <c r="AC438" s="7"/>
      <c r="AG438" s="31">
        <f t="shared" si="610"/>
        <v>0</v>
      </c>
      <c r="AH438" s="29">
        <f t="shared" si="611"/>
        <v>0</v>
      </c>
      <c r="AK438" s="7"/>
      <c r="AO438" s="31">
        <f t="shared" si="612"/>
        <v>0</v>
      </c>
      <c r="AP438" s="29">
        <f t="shared" si="613"/>
        <v>0</v>
      </c>
      <c r="AS438" s="7"/>
      <c r="AT438" s="1">
        <f t="shared" ref="AT438:AV438" si="627">AVERAGE(F438,N438,AD438,AL438)</f>
        <v>124</v>
      </c>
      <c r="AU438" s="1">
        <f t="shared" si="627"/>
        <v>1</v>
      </c>
      <c r="AV438" s="1">
        <f t="shared" si="627"/>
        <v>36</v>
      </c>
      <c r="AW438" s="31">
        <f t="shared" si="615"/>
        <v>3.4444444444444444E-2</v>
      </c>
      <c r="AX438" s="29">
        <f t="shared" si="616"/>
        <v>1.4351851851851852E-3</v>
      </c>
      <c r="AZ438" s="4">
        <f t="shared" si="624"/>
        <v>-0.89141856392294216</v>
      </c>
      <c r="BA438" s="4">
        <f t="shared" si="625"/>
        <v>-0.96210526315789469</v>
      </c>
      <c r="BB438" s="4"/>
    </row>
    <row r="439" spans="2:54" ht="13" x14ac:dyDescent="0.15">
      <c r="B439" s="7" t="s">
        <v>138</v>
      </c>
      <c r="D439" s="7" t="s">
        <v>133</v>
      </c>
      <c r="F439" s="1">
        <v>10800</v>
      </c>
      <c r="G439" s="1">
        <v>145</v>
      </c>
      <c r="H439" s="1">
        <v>10951</v>
      </c>
      <c r="I439" s="31">
        <f t="shared" si="604"/>
        <v>3</v>
      </c>
      <c r="J439" s="29">
        <f t="shared" si="605"/>
        <v>0.125</v>
      </c>
      <c r="K439" s="8"/>
      <c r="L439" s="8"/>
      <c r="M439" s="7"/>
      <c r="Q439" s="31">
        <f t="shared" si="606"/>
        <v>0</v>
      </c>
      <c r="R439" s="29">
        <f t="shared" si="607"/>
        <v>0</v>
      </c>
      <c r="U439" s="7"/>
      <c r="Y439" s="31">
        <f t="shared" si="608"/>
        <v>0</v>
      </c>
      <c r="Z439" s="29">
        <f t="shared" si="609"/>
        <v>0</v>
      </c>
      <c r="AC439" s="7"/>
      <c r="AG439" s="31">
        <f t="shared" si="610"/>
        <v>0</v>
      </c>
      <c r="AH439" s="29">
        <f t="shared" si="611"/>
        <v>0</v>
      </c>
      <c r="AK439" s="7"/>
      <c r="AO439" s="31">
        <f t="shared" si="612"/>
        <v>0</v>
      </c>
      <c r="AP439" s="29">
        <f t="shared" si="613"/>
        <v>0</v>
      </c>
      <c r="AS439" s="7"/>
      <c r="AT439" s="1">
        <f t="shared" ref="AT439:AV439" si="628">AVERAGE(F439,N439,AD439,AL439)</f>
        <v>10800</v>
      </c>
      <c r="AU439" s="1">
        <f t="shared" si="628"/>
        <v>145</v>
      </c>
      <c r="AV439" s="1">
        <f t="shared" si="628"/>
        <v>10951</v>
      </c>
      <c r="AW439" s="31">
        <f t="shared" si="615"/>
        <v>3</v>
      </c>
      <c r="AX439" s="29">
        <f t="shared" si="616"/>
        <v>0.125</v>
      </c>
      <c r="AZ439" s="4">
        <f t="shared" si="624"/>
        <v>1.1859965435097388</v>
      </c>
      <c r="BA439" s="4">
        <f t="shared" si="625"/>
        <v>-0.21734708462984748</v>
      </c>
      <c r="BB439" s="4"/>
    </row>
    <row r="440" spans="2:54" ht="13" x14ac:dyDescent="0.15">
      <c r="B440" s="7" t="s">
        <v>107</v>
      </c>
      <c r="D440" s="7" t="s">
        <v>133</v>
      </c>
      <c r="F440" s="1">
        <v>62</v>
      </c>
      <c r="G440" s="1">
        <v>2</v>
      </c>
      <c r="H440" s="1">
        <v>125</v>
      </c>
      <c r="I440" s="31">
        <f t="shared" si="604"/>
        <v>1.7222222222222222E-2</v>
      </c>
      <c r="J440" s="29">
        <f t="shared" si="605"/>
        <v>7.1759259259259259E-4</v>
      </c>
      <c r="K440" s="8"/>
      <c r="L440" s="8"/>
      <c r="M440" s="7"/>
      <c r="Q440" s="31">
        <f t="shared" si="606"/>
        <v>0</v>
      </c>
      <c r="R440" s="29">
        <f t="shared" si="607"/>
        <v>0</v>
      </c>
      <c r="U440" s="7"/>
      <c r="Y440" s="31">
        <f t="shared" si="608"/>
        <v>0</v>
      </c>
      <c r="Z440" s="29">
        <f t="shared" si="609"/>
        <v>0</v>
      </c>
      <c r="AC440" s="7"/>
      <c r="AG440" s="31">
        <f t="shared" si="610"/>
        <v>0</v>
      </c>
      <c r="AH440" s="29">
        <f t="shared" si="611"/>
        <v>0</v>
      </c>
      <c r="AK440" s="7"/>
      <c r="AO440" s="31">
        <f t="shared" si="612"/>
        <v>0</v>
      </c>
      <c r="AP440" s="29">
        <f t="shared" si="613"/>
        <v>0</v>
      </c>
      <c r="AS440" s="7"/>
      <c r="AT440" s="1">
        <f t="shared" ref="AT440:AV440" si="629">AVERAGE(F440,N440,AD440,AL440)</f>
        <v>62</v>
      </c>
      <c r="AU440" s="1">
        <f t="shared" si="629"/>
        <v>2</v>
      </c>
      <c r="AV440" s="1">
        <f t="shared" si="629"/>
        <v>125</v>
      </c>
      <c r="AW440" s="31">
        <f t="shared" si="615"/>
        <v>1.7222222222222222E-2</v>
      </c>
      <c r="AX440" s="29">
        <f t="shared" si="616"/>
        <v>7.1759259259259259E-4</v>
      </c>
      <c r="AZ440" s="4">
        <f t="shared" si="624"/>
        <v>-0.99903467389104272</v>
      </c>
      <c r="BA440" s="4">
        <f t="shared" si="625"/>
        <v>-0.99931280168006242</v>
      </c>
      <c r="BB440" s="4"/>
    </row>
    <row r="441" spans="2:54" ht="13" x14ac:dyDescent="0.15">
      <c r="B441" s="7" t="s">
        <v>140</v>
      </c>
      <c r="C441" s="7"/>
      <c r="D441" s="7" t="s">
        <v>129</v>
      </c>
      <c r="F441" s="1">
        <v>465</v>
      </c>
      <c r="G441" s="1">
        <v>1</v>
      </c>
      <c r="H441" s="1">
        <v>142</v>
      </c>
      <c r="I441" s="31">
        <f t="shared" si="604"/>
        <v>0.12916666666666668</v>
      </c>
      <c r="J441" s="29">
        <f t="shared" si="605"/>
        <v>5.3819444444444444E-3</v>
      </c>
      <c r="K441" s="8"/>
      <c r="L441" s="8"/>
      <c r="Q441" s="31">
        <f t="shared" si="606"/>
        <v>0</v>
      </c>
      <c r="R441" s="29">
        <f t="shared" si="607"/>
        <v>0</v>
      </c>
      <c r="Y441" s="31">
        <f t="shared" si="608"/>
        <v>0</v>
      </c>
      <c r="Z441" s="29">
        <f t="shared" si="609"/>
        <v>0</v>
      </c>
      <c r="AG441" s="31">
        <f t="shared" si="610"/>
        <v>0</v>
      </c>
      <c r="AH441" s="29">
        <f t="shared" si="611"/>
        <v>0</v>
      </c>
      <c r="AO441" s="31">
        <f t="shared" si="612"/>
        <v>0</v>
      </c>
      <c r="AP441" s="29">
        <f t="shared" si="613"/>
        <v>0</v>
      </c>
      <c r="AT441" s="1">
        <f t="shared" ref="AT441:AV441" si="630">AVERAGE(F441,N441,AD441,AL441)</f>
        <v>465</v>
      </c>
      <c r="AU441" s="1">
        <f t="shared" si="630"/>
        <v>1</v>
      </c>
      <c r="AV441" s="1">
        <f t="shared" si="630"/>
        <v>142</v>
      </c>
      <c r="AW441" s="31">
        <f t="shared" si="615"/>
        <v>0.12916666666666668</v>
      </c>
      <c r="AX441" s="29">
        <f t="shared" si="616"/>
        <v>5.3819444444444444E-3</v>
      </c>
      <c r="AZ441" s="4" t="e">
        <f t="shared" ref="AZ441:AZ443" si="631">(AT441-AT388)/AT388</f>
        <v>#DIV/0!</v>
      </c>
      <c r="BA441" s="4" t="e">
        <f t="shared" ref="BA441:BA443" si="632">(AV441-AV388)/AV388</f>
        <v>#DIV/0!</v>
      </c>
    </row>
    <row r="442" spans="2:54" ht="13" x14ac:dyDescent="0.15">
      <c r="B442" s="7" t="s">
        <v>141</v>
      </c>
      <c r="C442" s="7"/>
      <c r="D442" s="7" t="s">
        <v>129</v>
      </c>
      <c r="F442" s="1">
        <v>10800</v>
      </c>
      <c r="G442" s="1">
        <v>3379</v>
      </c>
      <c r="H442" s="1">
        <v>392</v>
      </c>
      <c r="I442" s="31">
        <f t="shared" si="604"/>
        <v>3</v>
      </c>
      <c r="J442" s="29">
        <f t="shared" si="605"/>
        <v>0.125</v>
      </c>
      <c r="K442" s="8"/>
      <c r="L442" s="8"/>
      <c r="Q442" s="31">
        <f t="shared" si="606"/>
        <v>0</v>
      </c>
      <c r="R442" s="29">
        <f t="shared" si="607"/>
        <v>0</v>
      </c>
      <c r="Y442" s="31">
        <f t="shared" si="608"/>
        <v>0</v>
      </c>
      <c r="Z442" s="29">
        <f t="shared" si="609"/>
        <v>0</v>
      </c>
      <c r="AG442" s="31">
        <f t="shared" si="610"/>
        <v>0</v>
      </c>
      <c r="AH442" s="29">
        <f t="shared" si="611"/>
        <v>0</v>
      </c>
      <c r="AO442" s="31">
        <f t="shared" si="612"/>
        <v>0</v>
      </c>
      <c r="AP442" s="29">
        <f t="shared" si="613"/>
        <v>0</v>
      </c>
      <c r="AT442" s="1">
        <f t="shared" ref="AT442:AV442" si="633">AVERAGE(F442,N442,AD442,AL442)</f>
        <v>10800</v>
      </c>
      <c r="AU442" s="1">
        <f t="shared" si="633"/>
        <v>3379</v>
      </c>
      <c r="AV442" s="1">
        <f t="shared" si="633"/>
        <v>392</v>
      </c>
      <c r="AW442" s="31">
        <f t="shared" si="615"/>
        <v>3</v>
      </c>
      <c r="AX442" s="29">
        <f t="shared" si="616"/>
        <v>0.125</v>
      </c>
      <c r="AZ442" s="4" t="e">
        <f t="shared" si="631"/>
        <v>#DIV/0!</v>
      </c>
      <c r="BA442" s="4" t="e">
        <f t="shared" si="632"/>
        <v>#DIV/0!</v>
      </c>
    </row>
    <row r="443" spans="2:54" ht="14" x14ac:dyDescent="0.15">
      <c r="B443" s="7" t="s">
        <v>142</v>
      </c>
      <c r="C443" s="7"/>
      <c r="D443" s="7" t="s">
        <v>133</v>
      </c>
      <c r="F443" s="1">
        <v>335</v>
      </c>
      <c r="G443" s="1">
        <v>2</v>
      </c>
      <c r="H443" s="1">
        <v>221</v>
      </c>
      <c r="I443" s="31">
        <f t="shared" si="604"/>
        <v>9.3055555555555558E-2</v>
      </c>
      <c r="J443" s="29">
        <f t="shared" si="605"/>
        <v>3.8773148148148148E-3</v>
      </c>
      <c r="K443" s="8" t="s">
        <v>165</v>
      </c>
      <c r="L443" s="8"/>
      <c r="Q443" s="31">
        <f t="shared" si="606"/>
        <v>0</v>
      </c>
      <c r="R443" s="29">
        <f t="shared" si="607"/>
        <v>0</v>
      </c>
      <c r="S443" s="1" t="s">
        <v>165</v>
      </c>
      <c r="Y443" s="31">
        <f t="shared" si="608"/>
        <v>0</v>
      </c>
      <c r="Z443" s="29">
        <f t="shared" si="609"/>
        <v>0</v>
      </c>
      <c r="AA443" s="1" t="s">
        <v>165</v>
      </c>
      <c r="AG443" s="31">
        <f t="shared" si="610"/>
        <v>0</v>
      </c>
      <c r="AH443" s="29">
        <f t="shared" si="611"/>
        <v>0</v>
      </c>
      <c r="AI443" s="1" t="s">
        <v>165</v>
      </c>
      <c r="AO443" s="31">
        <f t="shared" si="612"/>
        <v>0</v>
      </c>
      <c r="AP443" s="29">
        <f t="shared" si="613"/>
        <v>0</v>
      </c>
      <c r="AQ443" s="1" t="s">
        <v>165</v>
      </c>
      <c r="AT443" s="1">
        <f t="shared" ref="AT443:AV443" si="634">AVERAGE(F443,N443,AD443,AL443)</f>
        <v>335</v>
      </c>
      <c r="AU443" s="1">
        <f t="shared" si="634"/>
        <v>2</v>
      </c>
      <c r="AV443" s="1">
        <f t="shared" si="634"/>
        <v>221</v>
      </c>
      <c r="AW443" s="31">
        <f t="shared" si="615"/>
        <v>9.3055555555555558E-2</v>
      </c>
      <c r="AX443" s="29">
        <f t="shared" si="616"/>
        <v>3.8773148148148148E-3</v>
      </c>
      <c r="AZ443" s="4" t="e">
        <f t="shared" si="631"/>
        <v>#DIV/0!</v>
      </c>
      <c r="BA443" s="4" t="e">
        <f t="shared" si="632"/>
        <v>#DIV/0!</v>
      </c>
    </row>
    <row r="444" spans="2:54" ht="13" x14ac:dyDescent="0.15">
      <c r="B444" s="7" t="s">
        <v>0</v>
      </c>
      <c r="C444" s="7"/>
      <c r="F444" s="1">
        <f t="shared" ref="F444:H444" si="635">AVERAGE(F431:F443)</f>
        <v>3286.5384615384614</v>
      </c>
      <c r="G444" s="1">
        <f t="shared" si="635"/>
        <v>347.92307692307691</v>
      </c>
      <c r="H444" s="1">
        <f t="shared" si="635"/>
        <v>2006.6153846153845</v>
      </c>
      <c r="I444" s="31">
        <f t="shared" si="604"/>
        <v>0.9129273504273504</v>
      </c>
      <c r="J444" s="29">
        <f t="shared" si="605"/>
        <v>3.8038639601139602E-2</v>
      </c>
      <c r="K444" s="8"/>
      <c r="L444" s="8"/>
      <c r="N444" s="1" t="e">
        <f t="shared" ref="N444:P444" si="636">AVERAGE(N431:N443)</f>
        <v>#DIV/0!</v>
      </c>
      <c r="O444" s="1" t="e">
        <f t="shared" si="636"/>
        <v>#DIV/0!</v>
      </c>
      <c r="P444" s="1" t="e">
        <f t="shared" si="636"/>
        <v>#DIV/0!</v>
      </c>
      <c r="Q444" s="31" t="e">
        <f t="shared" si="606"/>
        <v>#DIV/0!</v>
      </c>
      <c r="R444" s="29" t="e">
        <f t="shared" si="607"/>
        <v>#DIV/0!</v>
      </c>
      <c r="V444" s="1" t="e">
        <f t="shared" ref="V444:X444" si="637">AVERAGE(V431:V443)</f>
        <v>#DIV/0!</v>
      </c>
      <c r="W444" s="1" t="e">
        <f t="shared" si="637"/>
        <v>#DIV/0!</v>
      </c>
      <c r="X444" s="1" t="e">
        <f t="shared" si="637"/>
        <v>#DIV/0!</v>
      </c>
      <c r="Y444" s="31" t="e">
        <f t="shared" si="608"/>
        <v>#DIV/0!</v>
      </c>
      <c r="Z444" s="29" t="e">
        <f t="shared" si="609"/>
        <v>#DIV/0!</v>
      </c>
      <c r="AD444" s="1" t="e">
        <f t="shared" ref="AD444:AF444" si="638">AVERAGE(AD431:AD443)</f>
        <v>#DIV/0!</v>
      </c>
      <c r="AE444" s="1" t="e">
        <f t="shared" si="638"/>
        <v>#DIV/0!</v>
      </c>
      <c r="AF444" s="1" t="e">
        <f t="shared" si="638"/>
        <v>#DIV/0!</v>
      </c>
      <c r="AG444" s="31" t="e">
        <f t="shared" si="610"/>
        <v>#DIV/0!</v>
      </c>
      <c r="AH444" s="29" t="e">
        <f t="shared" si="611"/>
        <v>#DIV/0!</v>
      </c>
      <c r="AL444" s="1" t="e">
        <f t="shared" ref="AL444:AN444" si="639">AVERAGE(AL431:AL443)</f>
        <v>#DIV/0!</v>
      </c>
      <c r="AM444" s="1" t="e">
        <f t="shared" si="639"/>
        <v>#DIV/0!</v>
      </c>
      <c r="AN444" s="1" t="e">
        <f t="shared" si="639"/>
        <v>#DIV/0!</v>
      </c>
      <c r="AO444" s="31" t="e">
        <f t="shared" si="612"/>
        <v>#DIV/0!</v>
      </c>
      <c r="AP444" s="29" t="e">
        <f t="shared" si="613"/>
        <v>#DIV/0!</v>
      </c>
      <c r="AW444" s="31"/>
      <c r="AX444" s="29"/>
    </row>
    <row r="445" spans="2:54" ht="13" x14ac:dyDescent="0.15">
      <c r="B445" s="7" t="s">
        <v>46</v>
      </c>
      <c r="C445" s="7"/>
      <c r="F445" s="1">
        <f t="shared" ref="F445:H445" si="640">SUM(F431:F443)</f>
        <v>42725</v>
      </c>
      <c r="G445" s="1">
        <f t="shared" si="640"/>
        <v>4523</v>
      </c>
      <c r="H445" s="1">
        <f t="shared" si="640"/>
        <v>26086</v>
      </c>
      <c r="I445" s="36">
        <f t="shared" ref="I445:J445" si="641">AVERAGE(I431:I444)</f>
        <v>0.9129273504273504</v>
      </c>
      <c r="J445" s="29">
        <f t="shared" si="641"/>
        <v>3.8038639601139602E-2</v>
      </c>
      <c r="K445" s="8"/>
      <c r="L445" s="8"/>
      <c r="N445" s="1">
        <f t="shared" ref="N445:P445" si="642">SUM(N431:N443)</f>
        <v>0</v>
      </c>
      <c r="O445" s="1">
        <f t="shared" si="642"/>
        <v>0</v>
      </c>
      <c r="P445" s="1">
        <f t="shared" si="642"/>
        <v>0</v>
      </c>
      <c r="Q445" s="36" t="e">
        <f t="shared" ref="Q445:R445" si="643">AVERAGE(Q431:Q444)</f>
        <v>#DIV/0!</v>
      </c>
      <c r="R445" s="12" t="e">
        <f t="shared" si="643"/>
        <v>#DIV/0!</v>
      </c>
      <c r="V445" s="1">
        <f t="shared" ref="V445:X445" si="644">SUM(V431:V443)</f>
        <v>0</v>
      </c>
      <c r="W445" s="1">
        <f t="shared" si="644"/>
        <v>0</v>
      </c>
      <c r="X445" s="1">
        <f t="shared" si="644"/>
        <v>0</v>
      </c>
      <c r="Y445" s="36" t="e">
        <f t="shared" ref="Y445:Z445" si="645">AVERAGE(Y431:Y444)</f>
        <v>#DIV/0!</v>
      </c>
      <c r="Z445" s="12" t="e">
        <f t="shared" si="645"/>
        <v>#DIV/0!</v>
      </c>
      <c r="AD445" s="1">
        <f t="shared" ref="AD445:AF445" si="646">SUM(AD431:AD443)</f>
        <v>0</v>
      </c>
      <c r="AE445" s="1">
        <f t="shared" si="646"/>
        <v>0</v>
      </c>
      <c r="AF445" s="1">
        <f t="shared" si="646"/>
        <v>0</v>
      </c>
      <c r="AG445" s="36" t="e">
        <f t="shared" ref="AG445:AH445" si="647">AVERAGE(AG431:AG444)</f>
        <v>#DIV/0!</v>
      </c>
      <c r="AH445" s="12" t="e">
        <f t="shared" si="647"/>
        <v>#DIV/0!</v>
      </c>
      <c r="AL445" s="1">
        <f t="shared" ref="AL445:AN445" si="648">SUM(AL431:AL443)</f>
        <v>0</v>
      </c>
      <c r="AM445" s="1">
        <f t="shared" si="648"/>
        <v>0</v>
      </c>
      <c r="AN445" s="1">
        <f t="shared" si="648"/>
        <v>0</v>
      </c>
      <c r="AO445" s="36" t="e">
        <f t="shared" ref="AO445:AP445" si="649">AVERAGE(AO431:AO444)</f>
        <v>#DIV/0!</v>
      </c>
      <c r="AP445" s="12" t="e">
        <f t="shared" si="649"/>
        <v>#DIV/0!</v>
      </c>
      <c r="AW445" s="36"/>
      <c r="AX445" s="12"/>
    </row>
    <row r="446" spans="2:54" ht="13" x14ac:dyDescent="0.15">
      <c r="K446" s="8"/>
      <c r="L446" s="8"/>
    </row>
    <row r="447" spans="2:54" ht="13" x14ac:dyDescent="0.15">
      <c r="K447" s="8"/>
      <c r="L447" s="8"/>
    </row>
    <row r="448" spans="2:54" ht="13" x14ac:dyDescent="0.15">
      <c r="K448" s="8"/>
      <c r="L448" s="8"/>
    </row>
    <row r="488" spans="11:12" ht="13" x14ac:dyDescent="0.15">
      <c r="K488" s="8"/>
      <c r="L488" s="8"/>
    </row>
    <row r="489" spans="11:12" ht="13" x14ac:dyDescent="0.15">
      <c r="K489" s="8"/>
      <c r="L489" s="8"/>
    </row>
    <row r="490" spans="11:12" ht="13" x14ac:dyDescent="0.15">
      <c r="K490" s="8"/>
      <c r="L490" s="8"/>
    </row>
    <row r="491" spans="11:12" ht="13" x14ac:dyDescent="0.15">
      <c r="K491" s="8"/>
      <c r="L491" s="8"/>
    </row>
    <row r="492" spans="11:12" ht="13" x14ac:dyDescent="0.15">
      <c r="K492" s="8"/>
      <c r="L492" s="8"/>
    </row>
    <row r="493" spans="11:12" ht="13" x14ac:dyDescent="0.15">
      <c r="K493" s="8"/>
      <c r="L493" s="8"/>
    </row>
    <row r="494" spans="11:12" ht="13" x14ac:dyDescent="0.15">
      <c r="K494" s="8"/>
      <c r="L494" s="8"/>
    </row>
    <row r="495" spans="11:12" ht="13" x14ac:dyDescent="0.15">
      <c r="K495" s="8"/>
      <c r="L495" s="8"/>
    </row>
    <row r="496" spans="11:12" ht="13" x14ac:dyDescent="0.15">
      <c r="K496" s="8"/>
      <c r="L496" s="8"/>
    </row>
    <row r="497" spans="11:12" ht="13" x14ac:dyDescent="0.15">
      <c r="K497" s="8"/>
      <c r="L497" s="8"/>
    </row>
    <row r="498" spans="11:12" ht="13" x14ac:dyDescent="0.15">
      <c r="K498" s="8"/>
      <c r="L498" s="8"/>
    </row>
    <row r="499" spans="11:12" ht="13" x14ac:dyDescent="0.15">
      <c r="K499" s="8"/>
      <c r="L499" s="8"/>
    </row>
    <row r="500" spans="11:12" ht="13" x14ac:dyDescent="0.15">
      <c r="K500" s="8"/>
      <c r="L500" s="8"/>
    </row>
    <row r="501" spans="11:12" ht="13" x14ac:dyDescent="0.15">
      <c r="K501" s="8"/>
      <c r="L501" s="8"/>
    </row>
    <row r="502" spans="11:12" ht="13" x14ac:dyDescent="0.15">
      <c r="K502" s="8"/>
      <c r="L502" s="8"/>
    </row>
    <row r="503" spans="11:12" ht="13" x14ac:dyDescent="0.15">
      <c r="K503" s="8"/>
      <c r="L503" s="8"/>
    </row>
    <row r="504" spans="11:12" ht="13" x14ac:dyDescent="0.15">
      <c r="K504" s="8"/>
      <c r="L504" s="8"/>
    </row>
    <row r="505" spans="11:12" ht="13" x14ac:dyDescent="0.15">
      <c r="K505" s="8"/>
      <c r="L505" s="8"/>
    </row>
    <row r="506" spans="11:12" ht="13" x14ac:dyDescent="0.15">
      <c r="K506" s="8"/>
      <c r="L506" s="8"/>
    </row>
    <row r="507" spans="11:12" ht="13" x14ac:dyDescent="0.15">
      <c r="K507" s="8"/>
      <c r="L507" s="8"/>
    </row>
    <row r="508" spans="11:12" ht="13" x14ac:dyDescent="0.15">
      <c r="K508" s="8"/>
      <c r="L508" s="8"/>
    </row>
    <row r="509" spans="11:12" ht="13" x14ac:dyDescent="0.15">
      <c r="K509" s="8"/>
      <c r="L509" s="8"/>
    </row>
    <row r="510" spans="11:12" ht="13" x14ac:dyDescent="0.15">
      <c r="K510" s="8"/>
      <c r="L510" s="8"/>
    </row>
    <row r="511" spans="11:12" ht="13" x14ac:dyDescent="0.15">
      <c r="K511" s="8"/>
      <c r="L511" s="8"/>
    </row>
    <row r="512" spans="11:12" ht="13" x14ac:dyDescent="0.15">
      <c r="K512" s="8"/>
      <c r="L512" s="8"/>
    </row>
    <row r="513" spans="11:12" ht="13" x14ac:dyDescent="0.15">
      <c r="K513" s="8"/>
      <c r="L513" s="8"/>
    </row>
    <row r="514" spans="11:12" ht="13" x14ac:dyDescent="0.15">
      <c r="K514" s="8"/>
      <c r="L514" s="8"/>
    </row>
    <row r="515" spans="11:12" ht="13" x14ac:dyDescent="0.15">
      <c r="K515" s="8"/>
      <c r="L515" s="8"/>
    </row>
    <row r="516" spans="11:12" ht="13" x14ac:dyDescent="0.15">
      <c r="K516" s="8"/>
      <c r="L516" s="8"/>
    </row>
    <row r="517" spans="11:12" ht="13" x14ac:dyDescent="0.15">
      <c r="K517" s="8"/>
      <c r="L517" s="8"/>
    </row>
    <row r="518" spans="11:12" ht="13" x14ac:dyDescent="0.15">
      <c r="K518" s="8"/>
      <c r="L518" s="8"/>
    </row>
    <row r="519" spans="11:12" ht="13" x14ac:dyDescent="0.15">
      <c r="K519" s="8"/>
      <c r="L519" s="8"/>
    </row>
    <row r="520" spans="11:12" ht="13" x14ac:dyDescent="0.15">
      <c r="K520" s="8"/>
      <c r="L520" s="8"/>
    </row>
    <row r="521" spans="11:12" ht="13" x14ac:dyDescent="0.15">
      <c r="K521" s="8"/>
      <c r="L521" s="8"/>
    </row>
    <row r="522" spans="11:12" ht="13" x14ac:dyDescent="0.15">
      <c r="K522" s="8"/>
      <c r="L522" s="8"/>
    </row>
    <row r="523" spans="11:12" ht="13" x14ac:dyDescent="0.15">
      <c r="K523" s="8"/>
      <c r="L523" s="8"/>
    </row>
    <row r="524" spans="11:12" ht="13" x14ac:dyDescent="0.15">
      <c r="K524" s="8"/>
      <c r="L524" s="8"/>
    </row>
    <row r="525" spans="11:12" ht="13" x14ac:dyDescent="0.15">
      <c r="K525" s="8"/>
      <c r="L525" s="8"/>
    </row>
    <row r="526" spans="11:12" ht="13" x14ac:dyDescent="0.15">
      <c r="K526" s="8"/>
      <c r="L526" s="8"/>
    </row>
    <row r="527" spans="11:12" ht="13" x14ac:dyDescent="0.15">
      <c r="K527" s="8"/>
      <c r="L527" s="8"/>
    </row>
    <row r="528" spans="11:12" ht="13" x14ac:dyDescent="0.15">
      <c r="K528" s="8"/>
      <c r="L528" s="8"/>
    </row>
    <row r="529" spans="11:12" ht="13" x14ac:dyDescent="0.15">
      <c r="K529" s="8"/>
      <c r="L529" s="8"/>
    </row>
    <row r="530" spans="11:12" ht="13" x14ac:dyDescent="0.15">
      <c r="K530" s="8"/>
      <c r="L530" s="8"/>
    </row>
    <row r="531" spans="11:12" ht="13" x14ac:dyDescent="0.15">
      <c r="K531" s="8"/>
      <c r="L531" s="8"/>
    </row>
    <row r="532" spans="11:12" ht="13" x14ac:dyDescent="0.15">
      <c r="K532" s="8"/>
      <c r="L532" s="8"/>
    </row>
    <row r="533" spans="11:12" ht="13" x14ac:dyDescent="0.15">
      <c r="K533" s="8"/>
      <c r="L533" s="8"/>
    </row>
    <row r="534" spans="11:12" ht="13" x14ac:dyDescent="0.15">
      <c r="K534" s="8"/>
      <c r="L534" s="8"/>
    </row>
    <row r="535" spans="11:12" ht="13" x14ac:dyDescent="0.15">
      <c r="K535" s="8"/>
      <c r="L535" s="8"/>
    </row>
    <row r="536" spans="11:12" ht="13" x14ac:dyDescent="0.15">
      <c r="K536" s="8"/>
      <c r="L536" s="8"/>
    </row>
    <row r="537" spans="11:12" ht="13" x14ac:dyDescent="0.15">
      <c r="K537" s="8"/>
      <c r="L537" s="8"/>
    </row>
    <row r="538" spans="11:12" ht="13" x14ac:dyDescent="0.15">
      <c r="K538" s="8"/>
      <c r="L538" s="8"/>
    </row>
    <row r="539" spans="11:12" ht="13" x14ac:dyDescent="0.15">
      <c r="K539" s="8"/>
      <c r="L539" s="8"/>
    </row>
    <row r="540" spans="11:12" ht="13" x14ac:dyDescent="0.15">
      <c r="K540" s="8"/>
      <c r="L540" s="8"/>
    </row>
    <row r="541" spans="11:12" ht="13" x14ac:dyDescent="0.15">
      <c r="K541" s="8"/>
      <c r="L541" s="8"/>
    </row>
    <row r="542" spans="11:12" ht="13" x14ac:dyDescent="0.15">
      <c r="K542" s="8"/>
      <c r="L542" s="8"/>
    </row>
    <row r="543" spans="11:12" ht="13" x14ac:dyDescent="0.15">
      <c r="K543" s="8"/>
      <c r="L543" s="8"/>
    </row>
    <row r="544" spans="11:12" ht="13" x14ac:dyDescent="0.15">
      <c r="K544" s="8"/>
      <c r="L544" s="8"/>
    </row>
    <row r="545" spans="11:12" ht="13" x14ac:dyDescent="0.15">
      <c r="K545" s="8"/>
      <c r="L545" s="8"/>
    </row>
    <row r="546" spans="11:12" ht="13" x14ac:dyDescent="0.15">
      <c r="K546" s="8"/>
      <c r="L546" s="8"/>
    </row>
    <row r="547" spans="11:12" ht="13" x14ac:dyDescent="0.15">
      <c r="K547" s="8"/>
      <c r="L547" s="8"/>
    </row>
    <row r="548" spans="11:12" ht="13" x14ac:dyDescent="0.15">
      <c r="K548" s="8"/>
      <c r="L548" s="8"/>
    </row>
    <row r="549" spans="11:12" ht="13" x14ac:dyDescent="0.15">
      <c r="K549" s="8"/>
      <c r="L549" s="8"/>
    </row>
    <row r="550" spans="11:12" ht="13" x14ac:dyDescent="0.15">
      <c r="K550" s="8"/>
      <c r="L550" s="8"/>
    </row>
    <row r="551" spans="11:12" ht="13" x14ac:dyDescent="0.15">
      <c r="K551" s="8"/>
      <c r="L551" s="8"/>
    </row>
    <row r="552" spans="11:12" ht="13" x14ac:dyDescent="0.15">
      <c r="K552" s="8"/>
      <c r="L552" s="8"/>
    </row>
    <row r="553" spans="11:12" ht="13" x14ac:dyDescent="0.15">
      <c r="K553" s="8"/>
      <c r="L553" s="8"/>
    </row>
    <row r="554" spans="11:12" ht="13" x14ac:dyDescent="0.15">
      <c r="K554" s="8"/>
      <c r="L554" s="8"/>
    </row>
    <row r="555" spans="11:12" ht="13" x14ac:dyDescent="0.15">
      <c r="K555" s="8"/>
      <c r="L555" s="8"/>
    </row>
    <row r="556" spans="11:12" ht="13" x14ac:dyDescent="0.15">
      <c r="K556" s="8"/>
      <c r="L556" s="8"/>
    </row>
    <row r="557" spans="11:12" ht="13" x14ac:dyDescent="0.15">
      <c r="K557" s="8"/>
      <c r="L557" s="8"/>
    </row>
    <row r="558" spans="11:12" ht="13" x14ac:dyDescent="0.15">
      <c r="K558" s="8"/>
      <c r="L558" s="8"/>
    </row>
    <row r="559" spans="11:12" ht="13" x14ac:dyDescent="0.15">
      <c r="K559" s="8"/>
      <c r="L559" s="8"/>
    </row>
    <row r="560" spans="11:12" ht="13" x14ac:dyDescent="0.15">
      <c r="K560" s="8"/>
      <c r="L560" s="8"/>
    </row>
    <row r="561" spans="11:12" ht="13" x14ac:dyDescent="0.15">
      <c r="K561" s="8"/>
      <c r="L561" s="8"/>
    </row>
    <row r="562" spans="11:12" ht="13" x14ac:dyDescent="0.15">
      <c r="K562" s="8"/>
      <c r="L562" s="8"/>
    </row>
    <row r="563" spans="11:12" ht="13" x14ac:dyDescent="0.15">
      <c r="K563" s="8"/>
      <c r="L563" s="8"/>
    </row>
    <row r="564" spans="11:12" ht="13" x14ac:dyDescent="0.15">
      <c r="K564" s="8"/>
      <c r="L564" s="8"/>
    </row>
    <row r="565" spans="11:12" ht="13" x14ac:dyDescent="0.15">
      <c r="K565" s="8"/>
      <c r="L565" s="8"/>
    </row>
    <row r="566" spans="11:12" ht="13" x14ac:dyDescent="0.15">
      <c r="K566" s="8"/>
      <c r="L566" s="8"/>
    </row>
    <row r="567" spans="11:12" ht="13" x14ac:dyDescent="0.15">
      <c r="K567" s="8"/>
      <c r="L567" s="8"/>
    </row>
    <row r="568" spans="11:12" ht="13" x14ac:dyDescent="0.15">
      <c r="K568" s="8"/>
      <c r="L568" s="8"/>
    </row>
    <row r="569" spans="11:12" ht="13" x14ac:dyDescent="0.15">
      <c r="K569" s="8"/>
      <c r="L569" s="8"/>
    </row>
    <row r="570" spans="11:12" ht="13" x14ac:dyDescent="0.15">
      <c r="K570" s="8"/>
      <c r="L570" s="8"/>
    </row>
    <row r="571" spans="11:12" ht="13" x14ac:dyDescent="0.15">
      <c r="K571" s="8"/>
      <c r="L571" s="8"/>
    </row>
    <row r="572" spans="11:12" ht="13" x14ac:dyDescent="0.15">
      <c r="K572" s="8"/>
      <c r="L572" s="8"/>
    </row>
    <row r="573" spans="11:12" ht="13" x14ac:dyDescent="0.15">
      <c r="K573" s="8"/>
      <c r="L573" s="8"/>
    </row>
    <row r="574" spans="11:12" ht="13" x14ac:dyDescent="0.15">
      <c r="K574" s="8"/>
      <c r="L574" s="8"/>
    </row>
    <row r="575" spans="11:12" ht="13" x14ac:dyDescent="0.15">
      <c r="K575" s="8"/>
      <c r="L575" s="8"/>
    </row>
    <row r="576" spans="11:12" ht="13" x14ac:dyDescent="0.15">
      <c r="K576" s="8"/>
      <c r="L576" s="8"/>
    </row>
    <row r="577" spans="11:12" ht="13" x14ac:dyDescent="0.15">
      <c r="K577" s="8"/>
      <c r="L577" s="8"/>
    </row>
    <row r="578" spans="11:12" ht="13" x14ac:dyDescent="0.15">
      <c r="K578" s="8"/>
      <c r="L578" s="8"/>
    </row>
    <row r="579" spans="11:12" ht="13" x14ac:dyDescent="0.15">
      <c r="K579" s="8"/>
      <c r="L579" s="8"/>
    </row>
    <row r="580" spans="11:12" ht="13" x14ac:dyDescent="0.15">
      <c r="K580" s="8"/>
      <c r="L580" s="8"/>
    </row>
    <row r="581" spans="11:12" ht="13" x14ac:dyDescent="0.15">
      <c r="K581" s="8"/>
      <c r="L581" s="8"/>
    </row>
    <row r="582" spans="11:12" ht="13" x14ac:dyDescent="0.15">
      <c r="K582" s="8"/>
      <c r="L582" s="8"/>
    </row>
    <row r="583" spans="11:12" ht="13" x14ac:dyDescent="0.15">
      <c r="K583" s="8"/>
      <c r="L583" s="8"/>
    </row>
    <row r="584" spans="11:12" ht="13" x14ac:dyDescent="0.15">
      <c r="K584" s="8"/>
      <c r="L584" s="8"/>
    </row>
    <row r="585" spans="11:12" ht="13" x14ac:dyDescent="0.15">
      <c r="K585" s="8"/>
      <c r="L585" s="8"/>
    </row>
    <row r="586" spans="11:12" ht="13" x14ac:dyDescent="0.15">
      <c r="K586" s="8"/>
      <c r="L586" s="8"/>
    </row>
    <row r="587" spans="11:12" ht="13" x14ac:dyDescent="0.15">
      <c r="K587" s="8"/>
      <c r="L587" s="8"/>
    </row>
    <row r="588" spans="11:12" ht="13" x14ac:dyDescent="0.15">
      <c r="K588" s="8"/>
      <c r="L588" s="8"/>
    </row>
    <row r="589" spans="11:12" ht="13" x14ac:dyDescent="0.15">
      <c r="K589" s="8"/>
      <c r="L589" s="8"/>
    </row>
    <row r="590" spans="11:12" ht="13" x14ac:dyDescent="0.15">
      <c r="K590" s="8"/>
      <c r="L590" s="8"/>
    </row>
    <row r="591" spans="11:12" ht="13" x14ac:dyDescent="0.15">
      <c r="K591" s="8"/>
      <c r="L591" s="8"/>
    </row>
    <row r="592" spans="11:12" ht="13" x14ac:dyDescent="0.15">
      <c r="K592" s="8"/>
      <c r="L592" s="8"/>
    </row>
    <row r="593" spans="11:12" ht="13" x14ac:dyDescent="0.15">
      <c r="K593" s="8"/>
      <c r="L593" s="8"/>
    </row>
    <row r="594" spans="11:12" ht="13" x14ac:dyDescent="0.15">
      <c r="K594" s="8"/>
      <c r="L594" s="8"/>
    </row>
    <row r="595" spans="11:12" ht="13" x14ac:dyDescent="0.15">
      <c r="K595" s="8"/>
      <c r="L595" s="8"/>
    </row>
    <row r="596" spans="11:12" ht="13" x14ac:dyDescent="0.15">
      <c r="K596" s="8"/>
      <c r="L596" s="8"/>
    </row>
    <row r="597" spans="11:12" ht="13" x14ac:dyDescent="0.15">
      <c r="K597" s="8"/>
      <c r="L597" s="8"/>
    </row>
    <row r="598" spans="11:12" ht="13" x14ac:dyDescent="0.15">
      <c r="K598" s="8"/>
      <c r="L598" s="8"/>
    </row>
    <row r="599" spans="11:12" ht="13" x14ac:dyDescent="0.15">
      <c r="K599" s="8"/>
      <c r="L599" s="8"/>
    </row>
    <row r="600" spans="11:12" ht="13" x14ac:dyDescent="0.15">
      <c r="K600" s="8"/>
      <c r="L600" s="8"/>
    </row>
    <row r="601" spans="11:12" ht="13" x14ac:dyDescent="0.15">
      <c r="K601" s="8"/>
      <c r="L601" s="8"/>
    </row>
    <row r="602" spans="11:12" ht="13" x14ac:dyDescent="0.15">
      <c r="K602" s="8"/>
      <c r="L602" s="8"/>
    </row>
    <row r="603" spans="11:12" ht="13" x14ac:dyDescent="0.15">
      <c r="K603" s="8"/>
      <c r="L603" s="8"/>
    </row>
    <row r="604" spans="11:12" ht="13" x14ac:dyDescent="0.15">
      <c r="K604" s="8"/>
      <c r="L604" s="8"/>
    </row>
    <row r="605" spans="11:12" ht="13" x14ac:dyDescent="0.15">
      <c r="K605" s="8"/>
      <c r="L605" s="8"/>
    </row>
    <row r="606" spans="11:12" ht="13" x14ac:dyDescent="0.15">
      <c r="K606" s="8"/>
      <c r="L606" s="8"/>
    </row>
    <row r="607" spans="11:12" ht="13" x14ac:dyDescent="0.15">
      <c r="K607" s="8"/>
      <c r="L607" s="8"/>
    </row>
    <row r="608" spans="11:12" ht="13" x14ac:dyDescent="0.15">
      <c r="K608" s="8"/>
      <c r="L608" s="8"/>
    </row>
    <row r="609" spans="11:12" ht="13" x14ac:dyDescent="0.15">
      <c r="K609" s="8"/>
      <c r="L609" s="8"/>
    </row>
    <row r="610" spans="11:12" ht="13" x14ac:dyDescent="0.15">
      <c r="K610" s="8"/>
      <c r="L610" s="8"/>
    </row>
    <row r="611" spans="11:12" ht="13" x14ac:dyDescent="0.15">
      <c r="K611" s="8"/>
      <c r="L611" s="8"/>
    </row>
    <row r="612" spans="11:12" ht="13" x14ac:dyDescent="0.15">
      <c r="K612" s="8"/>
      <c r="L612" s="8"/>
    </row>
    <row r="613" spans="11:12" ht="13" x14ac:dyDescent="0.15">
      <c r="K613" s="8"/>
      <c r="L613" s="8"/>
    </row>
    <row r="614" spans="11:12" ht="13" x14ac:dyDescent="0.15">
      <c r="K614" s="8"/>
      <c r="L614" s="8"/>
    </row>
    <row r="615" spans="11:12" ht="13" x14ac:dyDescent="0.15">
      <c r="K615" s="8"/>
      <c r="L615" s="8"/>
    </row>
    <row r="616" spans="11:12" ht="13" x14ac:dyDescent="0.15">
      <c r="K616" s="8"/>
      <c r="L616" s="8"/>
    </row>
    <row r="617" spans="11:12" ht="13" x14ac:dyDescent="0.15">
      <c r="K617" s="8"/>
      <c r="L617" s="8"/>
    </row>
    <row r="618" spans="11:12" ht="13" x14ac:dyDescent="0.15">
      <c r="K618" s="8"/>
      <c r="L618" s="8"/>
    </row>
    <row r="619" spans="11:12" ht="13" x14ac:dyDescent="0.15">
      <c r="K619" s="8"/>
      <c r="L619" s="8"/>
    </row>
    <row r="620" spans="11:12" ht="13" x14ac:dyDescent="0.15">
      <c r="K620" s="8"/>
      <c r="L620" s="8"/>
    </row>
    <row r="621" spans="11:12" ht="13" x14ac:dyDescent="0.15">
      <c r="K621" s="8"/>
      <c r="L621" s="8"/>
    </row>
    <row r="622" spans="11:12" ht="13" x14ac:dyDescent="0.15">
      <c r="K622" s="8"/>
      <c r="L622" s="8"/>
    </row>
    <row r="623" spans="11:12" ht="13" x14ac:dyDescent="0.15">
      <c r="K623" s="8"/>
      <c r="L623" s="8"/>
    </row>
    <row r="624" spans="11:12" ht="13" x14ac:dyDescent="0.15">
      <c r="K624" s="8"/>
      <c r="L624" s="8"/>
    </row>
    <row r="625" spans="11:12" ht="13" x14ac:dyDescent="0.15">
      <c r="K625" s="8"/>
      <c r="L625" s="8"/>
    </row>
    <row r="626" spans="11:12" ht="13" x14ac:dyDescent="0.15">
      <c r="K626" s="8"/>
      <c r="L626" s="8"/>
    </row>
    <row r="627" spans="11:12" ht="13" x14ac:dyDescent="0.15">
      <c r="K627" s="8"/>
      <c r="L627" s="8"/>
    </row>
    <row r="628" spans="11:12" ht="13" x14ac:dyDescent="0.15">
      <c r="K628" s="8"/>
      <c r="L628" s="8"/>
    </row>
    <row r="629" spans="11:12" ht="13" x14ac:dyDescent="0.15">
      <c r="K629" s="8"/>
      <c r="L629" s="8"/>
    </row>
    <row r="630" spans="11:12" ht="13" x14ac:dyDescent="0.15">
      <c r="K630" s="8"/>
      <c r="L630" s="8"/>
    </row>
    <row r="631" spans="11:12" ht="13" x14ac:dyDescent="0.15">
      <c r="K631" s="8"/>
      <c r="L631" s="8"/>
    </row>
    <row r="632" spans="11:12" ht="13" x14ac:dyDescent="0.15">
      <c r="K632" s="8"/>
      <c r="L632" s="8"/>
    </row>
    <row r="633" spans="11:12" ht="13" x14ac:dyDescent="0.15">
      <c r="K633" s="8"/>
      <c r="L633" s="8"/>
    </row>
    <row r="634" spans="11:12" ht="13" x14ac:dyDescent="0.15">
      <c r="K634" s="8"/>
      <c r="L634" s="8"/>
    </row>
    <row r="635" spans="11:12" ht="13" x14ac:dyDescent="0.15">
      <c r="K635" s="8"/>
      <c r="L635" s="8"/>
    </row>
    <row r="636" spans="11:12" ht="13" x14ac:dyDescent="0.15">
      <c r="K636" s="8"/>
      <c r="L636" s="8"/>
    </row>
    <row r="637" spans="11:12" ht="13" x14ac:dyDescent="0.15">
      <c r="K637" s="8"/>
      <c r="L637" s="8"/>
    </row>
    <row r="638" spans="11:12" ht="13" x14ac:dyDescent="0.15">
      <c r="K638" s="8"/>
      <c r="L638" s="8"/>
    </row>
    <row r="639" spans="11:12" ht="13" x14ac:dyDescent="0.15">
      <c r="K639" s="8"/>
      <c r="L639" s="8"/>
    </row>
    <row r="640" spans="11:12" ht="13" x14ac:dyDescent="0.15">
      <c r="K640" s="8"/>
      <c r="L640" s="8"/>
    </row>
    <row r="641" spans="11:12" ht="13" x14ac:dyDescent="0.15">
      <c r="K641" s="8"/>
      <c r="L641" s="8"/>
    </row>
    <row r="642" spans="11:12" ht="13" x14ac:dyDescent="0.15">
      <c r="K642" s="8"/>
      <c r="L642" s="8"/>
    </row>
    <row r="643" spans="11:12" ht="13" x14ac:dyDescent="0.15">
      <c r="K643" s="8"/>
      <c r="L643" s="8"/>
    </row>
    <row r="644" spans="11:12" ht="13" x14ac:dyDescent="0.15">
      <c r="K644" s="8"/>
      <c r="L644" s="8"/>
    </row>
    <row r="645" spans="11:12" ht="13" x14ac:dyDescent="0.15">
      <c r="K645" s="8"/>
      <c r="L645" s="8"/>
    </row>
    <row r="646" spans="11:12" ht="13" x14ac:dyDescent="0.15">
      <c r="K646" s="8"/>
      <c r="L646" s="8"/>
    </row>
    <row r="647" spans="11:12" ht="13" x14ac:dyDescent="0.15">
      <c r="K647" s="8"/>
      <c r="L647" s="8"/>
    </row>
    <row r="648" spans="11:12" ht="13" x14ac:dyDescent="0.15">
      <c r="K648" s="8"/>
      <c r="L648" s="8"/>
    </row>
    <row r="649" spans="11:12" ht="13" x14ac:dyDescent="0.15">
      <c r="K649" s="8"/>
      <c r="L649" s="8"/>
    </row>
    <row r="650" spans="11:12" ht="13" x14ac:dyDescent="0.15">
      <c r="K650" s="8"/>
      <c r="L650" s="8"/>
    </row>
    <row r="651" spans="11:12" ht="13" x14ac:dyDescent="0.15">
      <c r="K651" s="8"/>
      <c r="L651" s="8"/>
    </row>
    <row r="652" spans="11:12" ht="13" x14ac:dyDescent="0.15">
      <c r="K652" s="8"/>
      <c r="L652" s="8"/>
    </row>
    <row r="653" spans="11:12" ht="13" x14ac:dyDescent="0.15">
      <c r="K653" s="8"/>
      <c r="L653" s="8"/>
    </row>
    <row r="654" spans="11:12" ht="13" x14ac:dyDescent="0.15">
      <c r="K654" s="8"/>
      <c r="L654" s="8"/>
    </row>
    <row r="655" spans="11:12" ht="13" x14ac:dyDescent="0.15">
      <c r="K655" s="8"/>
      <c r="L655" s="8"/>
    </row>
    <row r="656" spans="11:12" ht="13" x14ac:dyDescent="0.15">
      <c r="K656" s="8"/>
      <c r="L656" s="8"/>
    </row>
    <row r="657" spans="11:12" ht="13" x14ac:dyDescent="0.15">
      <c r="K657" s="8"/>
      <c r="L657" s="8"/>
    </row>
    <row r="658" spans="11:12" ht="13" x14ac:dyDescent="0.15">
      <c r="K658" s="8"/>
      <c r="L658" s="8"/>
    </row>
    <row r="659" spans="11:12" ht="13" x14ac:dyDescent="0.15">
      <c r="K659" s="8"/>
      <c r="L659" s="8"/>
    </row>
    <row r="660" spans="11:12" ht="13" x14ac:dyDescent="0.15">
      <c r="K660" s="8"/>
      <c r="L660" s="8"/>
    </row>
    <row r="661" spans="11:12" ht="13" x14ac:dyDescent="0.15">
      <c r="K661" s="8"/>
      <c r="L661" s="8"/>
    </row>
    <row r="662" spans="11:12" ht="13" x14ac:dyDescent="0.15">
      <c r="K662" s="8"/>
      <c r="L662" s="8"/>
    </row>
    <row r="663" spans="11:12" ht="13" x14ac:dyDescent="0.15">
      <c r="K663" s="8"/>
      <c r="L663" s="8"/>
    </row>
    <row r="664" spans="11:12" ht="13" x14ac:dyDescent="0.15">
      <c r="K664" s="8"/>
      <c r="L664" s="8"/>
    </row>
    <row r="665" spans="11:12" ht="13" x14ac:dyDescent="0.15">
      <c r="K665" s="8"/>
      <c r="L665" s="8"/>
    </row>
    <row r="666" spans="11:12" ht="13" x14ac:dyDescent="0.15">
      <c r="K666" s="8"/>
      <c r="L666" s="8"/>
    </row>
    <row r="667" spans="11:12" ht="13" x14ac:dyDescent="0.15">
      <c r="K667" s="8"/>
      <c r="L667" s="8"/>
    </row>
    <row r="668" spans="11:12" ht="13" x14ac:dyDescent="0.15">
      <c r="K668" s="8"/>
      <c r="L668" s="8"/>
    </row>
    <row r="669" spans="11:12" ht="13" x14ac:dyDescent="0.15">
      <c r="K669" s="8"/>
      <c r="L669" s="8"/>
    </row>
    <row r="670" spans="11:12" ht="13" x14ac:dyDescent="0.15">
      <c r="K670" s="8"/>
      <c r="L670" s="8"/>
    </row>
    <row r="671" spans="11:12" ht="13" x14ac:dyDescent="0.15">
      <c r="K671" s="8"/>
      <c r="L671" s="8"/>
    </row>
    <row r="672" spans="11:12" ht="13" x14ac:dyDescent="0.15">
      <c r="K672" s="8"/>
      <c r="L672" s="8"/>
    </row>
    <row r="673" spans="11:12" ht="13" x14ac:dyDescent="0.15">
      <c r="K673" s="8"/>
      <c r="L673" s="8"/>
    </row>
    <row r="674" spans="11:12" ht="13" x14ac:dyDescent="0.15">
      <c r="K674" s="8"/>
      <c r="L674" s="8"/>
    </row>
    <row r="675" spans="11:12" ht="13" x14ac:dyDescent="0.15">
      <c r="K675" s="8"/>
      <c r="L675" s="8"/>
    </row>
    <row r="676" spans="11:12" ht="13" x14ac:dyDescent="0.15">
      <c r="K676" s="8"/>
      <c r="L676" s="8"/>
    </row>
    <row r="677" spans="11:12" ht="13" x14ac:dyDescent="0.15">
      <c r="K677" s="8"/>
      <c r="L677" s="8"/>
    </row>
    <row r="678" spans="11:12" ht="13" x14ac:dyDescent="0.15">
      <c r="K678" s="8"/>
      <c r="L678" s="8"/>
    </row>
    <row r="679" spans="11:12" ht="13" x14ac:dyDescent="0.15">
      <c r="K679" s="8"/>
      <c r="L679" s="8"/>
    </row>
    <row r="680" spans="11:12" ht="13" x14ac:dyDescent="0.15">
      <c r="K680" s="8"/>
      <c r="L680" s="8"/>
    </row>
    <row r="681" spans="11:12" ht="13" x14ac:dyDescent="0.15">
      <c r="K681" s="8"/>
      <c r="L681" s="8"/>
    </row>
    <row r="682" spans="11:12" ht="13" x14ac:dyDescent="0.15">
      <c r="K682" s="8"/>
      <c r="L682" s="8"/>
    </row>
    <row r="683" spans="11:12" ht="13" x14ac:dyDescent="0.15">
      <c r="K683" s="8"/>
      <c r="L683" s="8"/>
    </row>
    <row r="684" spans="11:12" ht="13" x14ac:dyDescent="0.15">
      <c r="K684" s="8"/>
      <c r="L684" s="8"/>
    </row>
    <row r="685" spans="11:12" ht="13" x14ac:dyDescent="0.15">
      <c r="K685" s="8"/>
      <c r="L685" s="8"/>
    </row>
    <row r="686" spans="11:12" ht="13" x14ac:dyDescent="0.15">
      <c r="K686" s="8"/>
      <c r="L686" s="8"/>
    </row>
    <row r="687" spans="11:12" ht="13" x14ac:dyDescent="0.15">
      <c r="K687" s="8"/>
      <c r="L687" s="8"/>
    </row>
    <row r="688" spans="11:12" ht="13" x14ac:dyDescent="0.15">
      <c r="K688" s="8"/>
      <c r="L688" s="8"/>
    </row>
    <row r="689" spans="11:12" ht="13" x14ac:dyDescent="0.15">
      <c r="K689" s="8"/>
      <c r="L689" s="8"/>
    </row>
    <row r="690" spans="11:12" ht="13" x14ac:dyDescent="0.15">
      <c r="K690" s="8"/>
      <c r="L690" s="8"/>
    </row>
    <row r="691" spans="11:12" ht="13" x14ac:dyDescent="0.15">
      <c r="K691" s="8"/>
      <c r="L691" s="8"/>
    </row>
    <row r="692" spans="11:12" ht="13" x14ac:dyDescent="0.15">
      <c r="K692" s="8"/>
      <c r="L692" s="8"/>
    </row>
    <row r="693" spans="11:12" ht="13" x14ac:dyDescent="0.15">
      <c r="K693" s="8"/>
      <c r="L693" s="8"/>
    </row>
    <row r="694" spans="11:12" ht="13" x14ac:dyDescent="0.15">
      <c r="K694" s="8"/>
      <c r="L694" s="8"/>
    </row>
    <row r="695" spans="11:12" ht="13" x14ac:dyDescent="0.15">
      <c r="K695" s="8"/>
      <c r="L695" s="8"/>
    </row>
    <row r="696" spans="11:12" ht="13" x14ac:dyDescent="0.15">
      <c r="K696" s="8"/>
      <c r="L696" s="8"/>
    </row>
    <row r="697" spans="11:12" ht="13" x14ac:dyDescent="0.15">
      <c r="K697" s="8"/>
      <c r="L697" s="8"/>
    </row>
    <row r="698" spans="11:12" ht="13" x14ac:dyDescent="0.15">
      <c r="K698" s="8"/>
      <c r="L698" s="8"/>
    </row>
    <row r="699" spans="11:12" ht="13" x14ac:dyDescent="0.15">
      <c r="K699" s="8"/>
      <c r="L699" s="8"/>
    </row>
    <row r="700" spans="11:12" ht="13" x14ac:dyDescent="0.15">
      <c r="K700" s="8"/>
      <c r="L700" s="8"/>
    </row>
    <row r="701" spans="11:12" ht="13" x14ac:dyDescent="0.15">
      <c r="K701" s="8"/>
      <c r="L701" s="8"/>
    </row>
    <row r="702" spans="11:12" ht="13" x14ac:dyDescent="0.15">
      <c r="K702" s="8"/>
      <c r="L702" s="8"/>
    </row>
    <row r="703" spans="11:12" ht="13" x14ac:dyDescent="0.15">
      <c r="K703" s="8"/>
      <c r="L703" s="8"/>
    </row>
    <row r="704" spans="11:12" ht="13" x14ac:dyDescent="0.15">
      <c r="K704" s="8"/>
      <c r="L704" s="8"/>
    </row>
    <row r="705" spans="11:12" ht="13" x14ac:dyDescent="0.15">
      <c r="K705" s="8"/>
      <c r="L705" s="8"/>
    </row>
    <row r="706" spans="11:12" ht="13" x14ac:dyDescent="0.15">
      <c r="K706" s="8"/>
      <c r="L706" s="8"/>
    </row>
    <row r="707" spans="11:12" ht="13" x14ac:dyDescent="0.15">
      <c r="K707" s="8"/>
      <c r="L707" s="8"/>
    </row>
    <row r="708" spans="11:12" ht="13" x14ac:dyDescent="0.15">
      <c r="K708" s="8"/>
      <c r="L708" s="8"/>
    </row>
    <row r="709" spans="11:12" ht="13" x14ac:dyDescent="0.15">
      <c r="K709" s="8"/>
      <c r="L709" s="8"/>
    </row>
    <row r="710" spans="11:12" ht="13" x14ac:dyDescent="0.15">
      <c r="K710" s="8"/>
      <c r="L710" s="8"/>
    </row>
    <row r="711" spans="11:12" ht="13" x14ac:dyDescent="0.15">
      <c r="K711" s="8"/>
      <c r="L711" s="8"/>
    </row>
    <row r="712" spans="11:12" ht="13" x14ac:dyDescent="0.15">
      <c r="K712" s="8"/>
      <c r="L712" s="8"/>
    </row>
    <row r="713" spans="11:12" ht="13" x14ac:dyDescent="0.15">
      <c r="K713" s="8"/>
      <c r="L713" s="8"/>
    </row>
    <row r="714" spans="11:12" ht="13" x14ac:dyDescent="0.15">
      <c r="K714" s="8"/>
      <c r="L714" s="8"/>
    </row>
    <row r="715" spans="11:12" ht="13" x14ac:dyDescent="0.15">
      <c r="K715" s="8"/>
      <c r="L715" s="8"/>
    </row>
    <row r="716" spans="11:12" ht="13" x14ac:dyDescent="0.15">
      <c r="K716" s="8"/>
      <c r="L716" s="8"/>
    </row>
    <row r="717" spans="11:12" ht="13" x14ac:dyDescent="0.15">
      <c r="K717" s="8"/>
      <c r="L717" s="8"/>
    </row>
    <row r="718" spans="11:12" ht="13" x14ac:dyDescent="0.15">
      <c r="K718" s="8"/>
      <c r="L718" s="8"/>
    </row>
    <row r="719" spans="11:12" ht="13" x14ac:dyDescent="0.15">
      <c r="K719" s="8"/>
      <c r="L719" s="8"/>
    </row>
    <row r="720" spans="11:12" ht="13" x14ac:dyDescent="0.15">
      <c r="K720" s="8"/>
      <c r="L720" s="8"/>
    </row>
    <row r="721" spans="11:12" ht="13" x14ac:dyDescent="0.15">
      <c r="K721" s="8"/>
      <c r="L721" s="8"/>
    </row>
    <row r="722" spans="11:12" ht="13" x14ac:dyDescent="0.15">
      <c r="K722" s="8"/>
      <c r="L722" s="8"/>
    </row>
    <row r="723" spans="11:12" ht="13" x14ac:dyDescent="0.15">
      <c r="K723" s="8"/>
      <c r="L723" s="8"/>
    </row>
    <row r="724" spans="11:12" ht="13" x14ac:dyDescent="0.15">
      <c r="K724" s="8"/>
      <c r="L724" s="8"/>
    </row>
    <row r="725" spans="11:12" ht="13" x14ac:dyDescent="0.15">
      <c r="K725" s="8"/>
      <c r="L725" s="8"/>
    </row>
    <row r="726" spans="11:12" ht="13" x14ac:dyDescent="0.15">
      <c r="K726" s="8"/>
      <c r="L726" s="8"/>
    </row>
    <row r="727" spans="11:12" ht="13" x14ac:dyDescent="0.15">
      <c r="K727" s="8"/>
      <c r="L727" s="8"/>
    </row>
    <row r="728" spans="11:12" ht="13" x14ac:dyDescent="0.15">
      <c r="K728" s="8"/>
      <c r="L728" s="8"/>
    </row>
    <row r="729" spans="11:12" ht="13" x14ac:dyDescent="0.15">
      <c r="K729" s="8"/>
      <c r="L729" s="8"/>
    </row>
    <row r="730" spans="11:12" ht="13" x14ac:dyDescent="0.15">
      <c r="K730" s="8"/>
      <c r="L730" s="8"/>
    </row>
    <row r="731" spans="11:12" ht="13" x14ac:dyDescent="0.15">
      <c r="K731" s="8"/>
      <c r="L731" s="8"/>
    </row>
    <row r="732" spans="11:12" ht="13" x14ac:dyDescent="0.15">
      <c r="K732" s="8"/>
      <c r="L732" s="8"/>
    </row>
    <row r="733" spans="11:12" ht="13" x14ac:dyDescent="0.15">
      <c r="K733" s="8"/>
      <c r="L733" s="8"/>
    </row>
    <row r="734" spans="11:12" ht="13" x14ac:dyDescent="0.15">
      <c r="K734" s="8"/>
      <c r="L734" s="8"/>
    </row>
    <row r="735" spans="11:12" ht="13" x14ac:dyDescent="0.15">
      <c r="K735" s="8"/>
      <c r="L735" s="8"/>
    </row>
    <row r="736" spans="11:12" ht="13" x14ac:dyDescent="0.15">
      <c r="K736" s="8"/>
      <c r="L736" s="8"/>
    </row>
    <row r="737" spans="11:12" ht="13" x14ac:dyDescent="0.15">
      <c r="K737" s="8"/>
      <c r="L737" s="8"/>
    </row>
    <row r="738" spans="11:12" ht="13" x14ac:dyDescent="0.15">
      <c r="K738" s="8"/>
      <c r="L738" s="8"/>
    </row>
    <row r="739" spans="11:12" ht="13" x14ac:dyDescent="0.15">
      <c r="K739" s="8"/>
      <c r="L739" s="8"/>
    </row>
    <row r="740" spans="11:12" ht="13" x14ac:dyDescent="0.15">
      <c r="K740" s="8"/>
      <c r="L740" s="8"/>
    </row>
    <row r="741" spans="11:12" ht="13" x14ac:dyDescent="0.15">
      <c r="K741" s="8"/>
      <c r="L741" s="8"/>
    </row>
    <row r="742" spans="11:12" ht="13" x14ac:dyDescent="0.15">
      <c r="K742" s="8"/>
      <c r="L742" s="8"/>
    </row>
    <row r="743" spans="11:12" ht="13" x14ac:dyDescent="0.15">
      <c r="K743" s="8"/>
      <c r="L743" s="8"/>
    </row>
    <row r="744" spans="11:12" ht="13" x14ac:dyDescent="0.15">
      <c r="K744" s="8"/>
      <c r="L744" s="8"/>
    </row>
    <row r="745" spans="11:12" ht="13" x14ac:dyDescent="0.15">
      <c r="K745" s="8"/>
      <c r="L745" s="8"/>
    </row>
    <row r="746" spans="11:12" ht="13" x14ac:dyDescent="0.15">
      <c r="K746" s="8"/>
      <c r="L746" s="8"/>
    </row>
    <row r="747" spans="11:12" ht="13" x14ac:dyDescent="0.15">
      <c r="K747" s="8"/>
      <c r="L747" s="8"/>
    </row>
    <row r="748" spans="11:12" ht="13" x14ac:dyDescent="0.15">
      <c r="K748" s="8"/>
      <c r="L748" s="8"/>
    </row>
    <row r="749" spans="11:12" ht="13" x14ac:dyDescent="0.15">
      <c r="K749" s="8"/>
      <c r="L749" s="8"/>
    </row>
    <row r="750" spans="11:12" ht="13" x14ac:dyDescent="0.15">
      <c r="K750" s="8"/>
      <c r="L750" s="8"/>
    </row>
    <row r="751" spans="11:12" ht="13" x14ac:dyDescent="0.15">
      <c r="K751" s="8"/>
      <c r="L751" s="8"/>
    </row>
    <row r="752" spans="11:12" ht="13" x14ac:dyDescent="0.15">
      <c r="K752" s="8"/>
      <c r="L752" s="8"/>
    </row>
    <row r="753" spans="11:12" ht="13" x14ac:dyDescent="0.15">
      <c r="K753" s="8"/>
      <c r="L753" s="8"/>
    </row>
    <row r="754" spans="11:12" ht="13" x14ac:dyDescent="0.15">
      <c r="K754" s="8"/>
      <c r="L754" s="8"/>
    </row>
    <row r="755" spans="11:12" ht="13" x14ac:dyDescent="0.15">
      <c r="K755" s="8"/>
      <c r="L755" s="8"/>
    </row>
    <row r="756" spans="11:12" ht="13" x14ac:dyDescent="0.15">
      <c r="K756" s="8"/>
      <c r="L756" s="8"/>
    </row>
    <row r="757" spans="11:12" ht="13" x14ac:dyDescent="0.15">
      <c r="K757" s="8"/>
      <c r="L757" s="8"/>
    </row>
    <row r="758" spans="11:12" ht="13" x14ac:dyDescent="0.15">
      <c r="K758" s="8"/>
      <c r="L758" s="8"/>
    </row>
    <row r="759" spans="11:12" ht="13" x14ac:dyDescent="0.15">
      <c r="K759" s="8"/>
      <c r="L759" s="8"/>
    </row>
    <row r="760" spans="11:12" ht="13" x14ac:dyDescent="0.15">
      <c r="K760" s="8"/>
      <c r="L760" s="8"/>
    </row>
    <row r="761" spans="11:12" ht="13" x14ac:dyDescent="0.15">
      <c r="K761" s="8"/>
      <c r="L761" s="8"/>
    </row>
    <row r="762" spans="11:12" ht="13" x14ac:dyDescent="0.15">
      <c r="K762" s="8"/>
      <c r="L762" s="8"/>
    </row>
    <row r="763" spans="11:12" ht="13" x14ac:dyDescent="0.15">
      <c r="K763" s="8"/>
      <c r="L763" s="8"/>
    </row>
    <row r="764" spans="11:12" ht="13" x14ac:dyDescent="0.15">
      <c r="K764" s="8"/>
      <c r="L764" s="8"/>
    </row>
    <row r="765" spans="11:12" ht="13" x14ac:dyDescent="0.15">
      <c r="K765" s="8"/>
      <c r="L765" s="8"/>
    </row>
    <row r="766" spans="11:12" ht="13" x14ac:dyDescent="0.15">
      <c r="K766" s="8"/>
      <c r="L766" s="8"/>
    </row>
    <row r="767" spans="11:12" ht="13" x14ac:dyDescent="0.15">
      <c r="K767" s="8"/>
      <c r="L767" s="8"/>
    </row>
    <row r="768" spans="11:12" ht="13" x14ac:dyDescent="0.15">
      <c r="K768" s="8"/>
      <c r="L768" s="8"/>
    </row>
    <row r="769" spans="11:12" ht="13" x14ac:dyDescent="0.15">
      <c r="K769" s="8"/>
      <c r="L769" s="8"/>
    </row>
    <row r="770" spans="11:12" ht="13" x14ac:dyDescent="0.15">
      <c r="K770" s="8"/>
      <c r="L770" s="8"/>
    </row>
    <row r="771" spans="11:12" ht="13" x14ac:dyDescent="0.15">
      <c r="K771" s="8"/>
      <c r="L771" s="8"/>
    </row>
    <row r="772" spans="11:12" ht="13" x14ac:dyDescent="0.15">
      <c r="K772" s="8"/>
      <c r="L772" s="8"/>
    </row>
    <row r="773" spans="11:12" ht="13" x14ac:dyDescent="0.15">
      <c r="K773" s="8"/>
      <c r="L773" s="8"/>
    </row>
    <row r="774" spans="11:12" ht="13" x14ac:dyDescent="0.15">
      <c r="K774" s="8"/>
      <c r="L774" s="8"/>
    </row>
    <row r="775" spans="11:12" ht="13" x14ac:dyDescent="0.15">
      <c r="K775" s="8"/>
      <c r="L775" s="8"/>
    </row>
    <row r="776" spans="11:12" ht="13" x14ac:dyDescent="0.15">
      <c r="K776" s="8"/>
      <c r="L776" s="8"/>
    </row>
    <row r="777" spans="11:12" ht="13" x14ac:dyDescent="0.15">
      <c r="K777" s="8"/>
      <c r="L777" s="8"/>
    </row>
    <row r="778" spans="11:12" ht="13" x14ac:dyDescent="0.15">
      <c r="K778" s="8"/>
      <c r="L778" s="8"/>
    </row>
    <row r="779" spans="11:12" ht="13" x14ac:dyDescent="0.15">
      <c r="K779" s="8"/>
      <c r="L779" s="8"/>
    </row>
    <row r="780" spans="11:12" ht="13" x14ac:dyDescent="0.15">
      <c r="K780" s="8"/>
      <c r="L780" s="8"/>
    </row>
    <row r="781" spans="11:12" ht="13" x14ac:dyDescent="0.15">
      <c r="K781" s="8"/>
      <c r="L781" s="8"/>
    </row>
    <row r="782" spans="11:12" ht="13" x14ac:dyDescent="0.15">
      <c r="K782" s="8"/>
      <c r="L782" s="8"/>
    </row>
    <row r="783" spans="11:12" ht="13" x14ac:dyDescent="0.15">
      <c r="K783" s="8"/>
      <c r="L783" s="8"/>
    </row>
    <row r="784" spans="11:12" ht="13" x14ac:dyDescent="0.15">
      <c r="K784" s="8"/>
      <c r="L784" s="8"/>
    </row>
    <row r="785" spans="11:12" ht="13" x14ac:dyDescent="0.15">
      <c r="K785" s="8"/>
      <c r="L785" s="8"/>
    </row>
    <row r="786" spans="11:12" ht="13" x14ac:dyDescent="0.15">
      <c r="K786" s="8"/>
      <c r="L786" s="8"/>
    </row>
    <row r="787" spans="11:12" ht="13" x14ac:dyDescent="0.15">
      <c r="K787" s="8"/>
      <c r="L787" s="8"/>
    </row>
    <row r="788" spans="11:12" ht="13" x14ac:dyDescent="0.15">
      <c r="K788" s="8"/>
      <c r="L788" s="8"/>
    </row>
    <row r="789" spans="11:12" ht="13" x14ac:dyDescent="0.15">
      <c r="K789" s="8"/>
      <c r="L789" s="8"/>
    </row>
    <row r="790" spans="11:12" ht="13" x14ac:dyDescent="0.15">
      <c r="K790" s="8"/>
      <c r="L790" s="8"/>
    </row>
    <row r="791" spans="11:12" ht="13" x14ac:dyDescent="0.15">
      <c r="K791" s="8"/>
      <c r="L791" s="8"/>
    </row>
    <row r="792" spans="11:12" ht="13" x14ac:dyDescent="0.15">
      <c r="K792" s="8"/>
      <c r="L792" s="8"/>
    </row>
    <row r="793" spans="11:12" ht="13" x14ac:dyDescent="0.15">
      <c r="K793" s="8"/>
      <c r="L793" s="8"/>
    </row>
    <row r="794" spans="11:12" ht="13" x14ac:dyDescent="0.15">
      <c r="K794" s="8"/>
      <c r="L794" s="8"/>
    </row>
    <row r="795" spans="11:12" ht="13" x14ac:dyDescent="0.15">
      <c r="K795" s="8"/>
      <c r="L795" s="8"/>
    </row>
    <row r="796" spans="11:12" ht="13" x14ac:dyDescent="0.15">
      <c r="K796" s="8"/>
      <c r="L796" s="8"/>
    </row>
    <row r="797" spans="11:12" ht="13" x14ac:dyDescent="0.15">
      <c r="K797" s="8"/>
      <c r="L797" s="8"/>
    </row>
    <row r="798" spans="11:12" ht="13" x14ac:dyDescent="0.15">
      <c r="K798" s="8"/>
      <c r="L798" s="8"/>
    </row>
    <row r="799" spans="11:12" ht="13" x14ac:dyDescent="0.15">
      <c r="K799" s="8"/>
      <c r="L799" s="8"/>
    </row>
    <row r="800" spans="11:12" ht="13" x14ac:dyDescent="0.15">
      <c r="K800" s="8"/>
      <c r="L800" s="8"/>
    </row>
    <row r="801" spans="11:12" ht="13" x14ac:dyDescent="0.15">
      <c r="K801" s="8"/>
      <c r="L801" s="8"/>
    </row>
    <row r="802" spans="11:12" ht="13" x14ac:dyDescent="0.15">
      <c r="K802" s="8"/>
      <c r="L802" s="8"/>
    </row>
    <row r="803" spans="11:12" ht="13" x14ac:dyDescent="0.15">
      <c r="K803" s="8"/>
      <c r="L803" s="8"/>
    </row>
    <row r="804" spans="11:12" ht="13" x14ac:dyDescent="0.15">
      <c r="K804" s="8"/>
      <c r="L804" s="8"/>
    </row>
    <row r="805" spans="11:12" ht="13" x14ac:dyDescent="0.15">
      <c r="K805" s="8"/>
      <c r="L805" s="8"/>
    </row>
    <row r="806" spans="11:12" ht="13" x14ac:dyDescent="0.15">
      <c r="K806" s="8"/>
      <c r="L806" s="8"/>
    </row>
    <row r="807" spans="11:12" ht="13" x14ac:dyDescent="0.15">
      <c r="K807" s="8"/>
      <c r="L807" s="8"/>
    </row>
    <row r="808" spans="11:12" ht="13" x14ac:dyDescent="0.15">
      <c r="K808" s="8"/>
      <c r="L808" s="8"/>
    </row>
    <row r="809" spans="11:12" ht="13" x14ac:dyDescent="0.15">
      <c r="K809" s="8"/>
      <c r="L809" s="8"/>
    </row>
    <row r="810" spans="11:12" ht="13" x14ac:dyDescent="0.15">
      <c r="K810" s="8"/>
      <c r="L810" s="8"/>
    </row>
    <row r="811" spans="11:12" ht="13" x14ac:dyDescent="0.15">
      <c r="K811" s="8"/>
      <c r="L811" s="8"/>
    </row>
    <row r="812" spans="11:12" ht="13" x14ac:dyDescent="0.15">
      <c r="K812" s="8"/>
      <c r="L812" s="8"/>
    </row>
    <row r="813" spans="11:12" ht="13" x14ac:dyDescent="0.15">
      <c r="K813" s="8"/>
      <c r="L813" s="8"/>
    </row>
    <row r="814" spans="11:12" ht="13" x14ac:dyDescent="0.15">
      <c r="K814" s="8"/>
      <c r="L814" s="8"/>
    </row>
    <row r="815" spans="11:12" ht="13" x14ac:dyDescent="0.15">
      <c r="K815" s="8"/>
      <c r="L815" s="8"/>
    </row>
    <row r="816" spans="11:12" ht="13" x14ac:dyDescent="0.15">
      <c r="K816" s="8"/>
      <c r="L816" s="8"/>
    </row>
    <row r="817" spans="11:12" ht="13" x14ac:dyDescent="0.15">
      <c r="K817" s="8"/>
      <c r="L817" s="8"/>
    </row>
    <row r="818" spans="11:12" ht="13" x14ac:dyDescent="0.15">
      <c r="K818" s="8"/>
      <c r="L818" s="8"/>
    </row>
    <row r="819" spans="11:12" ht="13" x14ac:dyDescent="0.15">
      <c r="K819" s="8"/>
      <c r="L819" s="8"/>
    </row>
    <row r="820" spans="11:12" ht="13" x14ac:dyDescent="0.15">
      <c r="K820" s="8"/>
      <c r="L820" s="8"/>
    </row>
    <row r="821" spans="11:12" ht="13" x14ac:dyDescent="0.15">
      <c r="K821" s="8"/>
      <c r="L821" s="8"/>
    </row>
    <row r="822" spans="11:12" ht="13" x14ac:dyDescent="0.15">
      <c r="K822" s="8"/>
      <c r="L822" s="8"/>
    </row>
    <row r="823" spans="11:12" ht="13" x14ac:dyDescent="0.15">
      <c r="K823" s="8"/>
      <c r="L823" s="8"/>
    </row>
    <row r="824" spans="11:12" ht="13" x14ac:dyDescent="0.15">
      <c r="K824" s="8"/>
      <c r="L824" s="8"/>
    </row>
    <row r="825" spans="11:12" ht="13" x14ac:dyDescent="0.15">
      <c r="K825" s="8"/>
      <c r="L825" s="8"/>
    </row>
    <row r="826" spans="11:12" ht="13" x14ac:dyDescent="0.15">
      <c r="K826" s="8"/>
      <c r="L826" s="8"/>
    </row>
    <row r="827" spans="11:12" ht="13" x14ac:dyDescent="0.15">
      <c r="K827" s="8"/>
      <c r="L827" s="8"/>
    </row>
    <row r="828" spans="11:12" ht="13" x14ac:dyDescent="0.15">
      <c r="K828" s="8"/>
      <c r="L828" s="8"/>
    </row>
    <row r="829" spans="11:12" ht="13" x14ac:dyDescent="0.15">
      <c r="K829" s="8"/>
      <c r="L829" s="8"/>
    </row>
    <row r="830" spans="11:12" ht="13" x14ac:dyDescent="0.15">
      <c r="K830" s="8"/>
      <c r="L830" s="8"/>
    </row>
    <row r="831" spans="11:12" ht="13" x14ac:dyDescent="0.15">
      <c r="K831" s="8"/>
      <c r="L831" s="8"/>
    </row>
    <row r="832" spans="11:12" ht="13" x14ac:dyDescent="0.15">
      <c r="K832" s="8"/>
      <c r="L832" s="8"/>
    </row>
    <row r="833" spans="11:12" ht="13" x14ac:dyDescent="0.15">
      <c r="K833" s="8"/>
      <c r="L833" s="8"/>
    </row>
    <row r="834" spans="11:12" ht="13" x14ac:dyDescent="0.15">
      <c r="K834" s="8"/>
      <c r="L834" s="8"/>
    </row>
    <row r="835" spans="11:12" ht="13" x14ac:dyDescent="0.15">
      <c r="K835" s="8"/>
      <c r="L835" s="8"/>
    </row>
    <row r="836" spans="11:12" ht="13" x14ac:dyDescent="0.15">
      <c r="K836" s="8"/>
      <c r="L836" s="8"/>
    </row>
    <row r="837" spans="11:12" ht="13" x14ac:dyDescent="0.15">
      <c r="K837" s="8"/>
      <c r="L837" s="8"/>
    </row>
    <row r="838" spans="11:12" ht="13" x14ac:dyDescent="0.15">
      <c r="K838" s="8"/>
      <c r="L838" s="8"/>
    </row>
    <row r="839" spans="11:12" ht="13" x14ac:dyDescent="0.15">
      <c r="K839" s="8"/>
      <c r="L839" s="8"/>
    </row>
    <row r="840" spans="11:12" ht="13" x14ac:dyDescent="0.15">
      <c r="K840" s="8"/>
      <c r="L840" s="8"/>
    </row>
    <row r="841" spans="11:12" ht="13" x14ac:dyDescent="0.15">
      <c r="K841" s="8"/>
      <c r="L841" s="8"/>
    </row>
    <row r="842" spans="11:12" ht="13" x14ac:dyDescent="0.15">
      <c r="K842" s="8"/>
      <c r="L842" s="8"/>
    </row>
    <row r="843" spans="11:12" ht="13" x14ac:dyDescent="0.15">
      <c r="K843" s="8"/>
      <c r="L843" s="8"/>
    </row>
    <row r="844" spans="11:12" ht="13" x14ac:dyDescent="0.15">
      <c r="K844" s="8"/>
      <c r="L844" s="8"/>
    </row>
    <row r="845" spans="11:12" ht="13" x14ac:dyDescent="0.15">
      <c r="K845" s="8"/>
      <c r="L845" s="8"/>
    </row>
    <row r="846" spans="11:12" ht="13" x14ac:dyDescent="0.15">
      <c r="K846" s="8"/>
      <c r="L846" s="8"/>
    </row>
    <row r="847" spans="11:12" ht="13" x14ac:dyDescent="0.15">
      <c r="K847" s="8"/>
      <c r="L847" s="8"/>
    </row>
    <row r="848" spans="11:12" ht="13" x14ac:dyDescent="0.15">
      <c r="K848" s="8"/>
      <c r="L848" s="8"/>
    </row>
    <row r="849" spans="11:12" ht="13" x14ac:dyDescent="0.15">
      <c r="K849" s="8"/>
      <c r="L849" s="8"/>
    </row>
    <row r="850" spans="11:12" ht="13" x14ac:dyDescent="0.15">
      <c r="K850" s="8"/>
      <c r="L850" s="8"/>
    </row>
    <row r="851" spans="11:12" ht="13" x14ac:dyDescent="0.15">
      <c r="K851" s="8"/>
      <c r="L851" s="8"/>
    </row>
    <row r="852" spans="11:12" ht="13" x14ac:dyDescent="0.15">
      <c r="K852" s="8"/>
      <c r="L852" s="8"/>
    </row>
    <row r="853" spans="11:12" ht="13" x14ac:dyDescent="0.15">
      <c r="K853" s="8"/>
      <c r="L853" s="8"/>
    </row>
    <row r="854" spans="11:12" ht="13" x14ac:dyDescent="0.15">
      <c r="K854" s="8"/>
      <c r="L854" s="8"/>
    </row>
    <row r="855" spans="11:12" ht="13" x14ac:dyDescent="0.15">
      <c r="K855" s="8"/>
      <c r="L855" s="8"/>
    </row>
    <row r="856" spans="11:12" ht="13" x14ac:dyDescent="0.15">
      <c r="K856" s="8"/>
      <c r="L856" s="8"/>
    </row>
    <row r="857" spans="11:12" ht="13" x14ac:dyDescent="0.15">
      <c r="K857" s="8"/>
      <c r="L857" s="8"/>
    </row>
    <row r="858" spans="11:12" ht="13" x14ac:dyDescent="0.15">
      <c r="K858" s="8"/>
      <c r="L858" s="8"/>
    </row>
    <row r="859" spans="11:12" ht="13" x14ac:dyDescent="0.15">
      <c r="K859" s="8"/>
      <c r="L859" s="8"/>
    </row>
    <row r="860" spans="11:12" ht="13" x14ac:dyDescent="0.15">
      <c r="K860" s="8"/>
      <c r="L860" s="8"/>
    </row>
    <row r="861" spans="11:12" ht="13" x14ac:dyDescent="0.15">
      <c r="K861" s="8"/>
      <c r="L861" s="8"/>
    </row>
    <row r="862" spans="11:12" ht="13" x14ac:dyDescent="0.15">
      <c r="K862" s="8"/>
      <c r="L862" s="8"/>
    </row>
    <row r="863" spans="11:12" ht="13" x14ac:dyDescent="0.15">
      <c r="K863" s="8"/>
      <c r="L863" s="8"/>
    </row>
    <row r="864" spans="11:12" ht="13" x14ac:dyDescent="0.15">
      <c r="K864" s="8"/>
      <c r="L864" s="8"/>
    </row>
    <row r="865" spans="11:12" ht="13" x14ac:dyDescent="0.15">
      <c r="K865" s="8"/>
      <c r="L865" s="8"/>
    </row>
    <row r="866" spans="11:12" ht="13" x14ac:dyDescent="0.15">
      <c r="K866" s="8"/>
      <c r="L866" s="8"/>
    </row>
    <row r="867" spans="11:12" ht="13" x14ac:dyDescent="0.15">
      <c r="K867" s="8"/>
      <c r="L867" s="8"/>
    </row>
    <row r="868" spans="11:12" ht="13" x14ac:dyDescent="0.15">
      <c r="K868" s="8"/>
      <c r="L868" s="8"/>
    </row>
    <row r="869" spans="11:12" ht="13" x14ac:dyDescent="0.15">
      <c r="K869" s="8"/>
      <c r="L869" s="8"/>
    </row>
    <row r="870" spans="11:12" ht="13" x14ac:dyDescent="0.15">
      <c r="K870" s="8"/>
      <c r="L870" s="8"/>
    </row>
    <row r="871" spans="11:12" ht="13" x14ac:dyDescent="0.15">
      <c r="K871" s="8"/>
      <c r="L871" s="8"/>
    </row>
    <row r="872" spans="11:12" ht="13" x14ac:dyDescent="0.15">
      <c r="K872" s="8"/>
      <c r="L872" s="8"/>
    </row>
    <row r="873" spans="11:12" ht="13" x14ac:dyDescent="0.15">
      <c r="K873" s="8"/>
      <c r="L873" s="8"/>
    </row>
    <row r="874" spans="11:12" ht="13" x14ac:dyDescent="0.15">
      <c r="K874" s="8"/>
      <c r="L874" s="8"/>
    </row>
    <row r="875" spans="11:12" ht="13" x14ac:dyDescent="0.15">
      <c r="K875" s="8"/>
      <c r="L875" s="8"/>
    </row>
    <row r="876" spans="11:12" ht="13" x14ac:dyDescent="0.15">
      <c r="K876" s="8"/>
      <c r="L876" s="8"/>
    </row>
    <row r="877" spans="11:12" ht="13" x14ac:dyDescent="0.15">
      <c r="K877" s="8"/>
      <c r="L877" s="8"/>
    </row>
    <row r="878" spans="11:12" ht="13" x14ac:dyDescent="0.15">
      <c r="K878" s="8"/>
      <c r="L878" s="8"/>
    </row>
    <row r="879" spans="11:12" ht="13" x14ac:dyDescent="0.15">
      <c r="K879" s="8"/>
      <c r="L879" s="8"/>
    </row>
    <row r="880" spans="11:12" ht="13" x14ac:dyDescent="0.15">
      <c r="K880" s="8"/>
      <c r="L880" s="8"/>
    </row>
    <row r="881" spans="11:12" ht="13" x14ac:dyDescent="0.15">
      <c r="K881" s="8"/>
      <c r="L881" s="8"/>
    </row>
    <row r="882" spans="11:12" ht="13" x14ac:dyDescent="0.15">
      <c r="K882" s="8"/>
      <c r="L882" s="8"/>
    </row>
    <row r="883" spans="11:12" ht="13" x14ac:dyDescent="0.15">
      <c r="K883" s="8"/>
      <c r="L883" s="8"/>
    </row>
    <row r="884" spans="11:12" ht="13" x14ac:dyDescent="0.15">
      <c r="K884" s="8"/>
      <c r="L884" s="8"/>
    </row>
    <row r="885" spans="11:12" ht="13" x14ac:dyDescent="0.15">
      <c r="K885" s="8"/>
      <c r="L885" s="8"/>
    </row>
    <row r="886" spans="11:12" ht="13" x14ac:dyDescent="0.15">
      <c r="K886" s="8"/>
      <c r="L886" s="8"/>
    </row>
    <row r="887" spans="11:12" ht="13" x14ac:dyDescent="0.15">
      <c r="K887" s="8"/>
      <c r="L887" s="8"/>
    </row>
    <row r="888" spans="11:12" ht="13" x14ac:dyDescent="0.15">
      <c r="K888" s="8"/>
      <c r="L888" s="8"/>
    </row>
    <row r="889" spans="11:12" ht="13" x14ac:dyDescent="0.15">
      <c r="K889" s="8"/>
      <c r="L889" s="8"/>
    </row>
    <row r="890" spans="11:12" ht="13" x14ac:dyDescent="0.15">
      <c r="K890" s="8"/>
      <c r="L890" s="8"/>
    </row>
    <row r="891" spans="11:12" ht="13" x14ac:dyDescent="0.15">
      <c r="K891" s="8"/>
      <c r="L891" s="8"/>
    </row>
    <row r="892" spans="11:12" ht="13" x14ac:dyDescent="0.15">
      <c r="K892" s="8"/>
      <c r="L892" s="8"/>
    </row>
    <row r="893" spans="11:12" ht="13" x14ac:dyDescent="0.15">
      <c r="K893" s="8"/>
      <c r="L893" s="8"/>
    </row>
    <row r="894" spans="11:12" ht="13" x14ac:dyDescent="0.15">
      <c r="K894" s="8"/>
      <c r="L894" s="8"/>
    </row>
    <row r="895" spans="11:12" ht="13" x14ac:dyDescent="0.15">
      <c r="K895" s="8"/>
      <c r="L895" s="8"/>
    </row>
    <row r="896" spans="11:12" ht="13" x14ac:dyDescent="0.15">
      <c r="K896" s="8"/>
      <c r="L896" s="8"/>
    </row>
    <row r="897" spans="11:12" ht="13" x14ac:dyDescent="0.15">
      <c r="K897" s="8"/>
      <c r="L897" s="8"/>
    </row>
    <row r="898" spans="11:12" ht="13" x14ac:dyDescent="0.15">
      <c r="K898" s="8"/>
      <c r="L898" s="8"/>
    </row>
    <row r="899" spans="11:12" ht="13" x14ac:dyDescent="0.15">
      <c r="K899" s="8"/>
      <c r="L899" s="8"/>
    </row>
    <row r="900" spans="11:12" ht="13" x14ac:dyDescent="0.15">
      <c r="K900" s="8"/>
      <c r="L900" s="8"/>
    </row>
    <row r="901" spans="11:12" ht="13" x14ac:dyDescent="0.15">
      <c r="K901" s="8"/>
      <c r="L901" s="8"/>
    </row>
    <row r="902" spans="11:12" ht="13" x14ac:dyDescent="0.15">
      <c r="K902" s="8"/>
      <c r="L902" s="8"/>
    </row>
    <row r="903" spans="11:12" ht="13" x14ac:dyDescent="0.15">
      <c r="K903" s="8"/>
      <c r="L903" s="8"/>
    </row>
    <row r="904" spans="11:12" ht="13" x14ac:dyDescent="0.15">
      <c r="K904" s="8"/>
      <c r="L904" s="8"/>
    </row>
    <row r="905" spans="11:12" ht="13" x14ac:dyDescent="0.15">
      <c r="K905" s="8"/>
      <c r="L905" s="8"/>
    </row>
    <row r="906" spans="11:12" ht="13" x14ac:dyDescent="0.15">
      <c r="K906" s="8"/>
      <c r="L906" s="8"/>
    </row>
    <row r="907" spans="11:12" ht="13" x14ac:dyDescent="0.15">
      <c r="K907" s="8"/>
      <c r="L907" s="8"/>
    </row>
    <row r="908" spans="11:12" ht="13" x14ac:dyDescent="0.15">
      <c r="K908" s="8"/>
      <c r="L908" s="8"/>
    </row>
    <row r="909" spans="11:12" ht="13" x14ac:dyDescent="0.15">
      <c r="K909" s="8"/>
      <c r="L909" s="8"/>
    </row>
    <row r="910" spans="11:12" ht="13" x14ac:dyDescent="0.15">
      <c r="K910" s="8"/>
      <c r="L910" s="8"/>
    </row>
    <row r="911" spans="11:12" ht="13" x14ac:dyDescent="0.15">
      <c r="K911" s="8"/>
      <c r="L911" s="8"/>
    </row>
    <row r="912" spans="11:12" ht="13" x14ac:dyDescent="0.15">
      <c r="K912" s="8"/>
      <c r="L912" s="8"/>
    </row>
    <row r="913" spans="11:12" ht="13" x14ac:dyDescent="0.15">
      <c r="K913" s="8"/>
      <c r="L913" s="8"/>
    </row>
    <row r="914" spans="11:12" ht="13" x14ac:dyDescent="0.15">
      <c r="K914" s="8"/>
      <c r="L914" s="8"/>
    </row>
    <row r="915" spans="11:12" ht="13" x14ac:dyDescent="0.15">
      <c r="K915" s="8"/>
      <c r="L915" s="8"/>
    </row>
    <row r="916" spans="11:12" ht="13" x14ac:dyDescent="0.15">
      <c r="K916" s="8"/>
      <c r="L916" s="8"/>
    </row>
    <row r="917" spans="11:12" ht="13" x14ac:dyDescent="0.15">
      <c r="K917" s="8"/>
      <c r="L917" s="8"/>
    </row>
    <row r="918" spans="11:12" ht="13" x14ac:dyDescent="0.15">
      <c r="K918" s="8"/>
      <c r="L918" s="8"/>
    </row>
    <row r="919" spans="11:12" ht="13" x14ac:dyDescent="0.15">
      <c r="K919" s="8"/>
      <c r="L919" s="8"/>
    </row>
    <row r="920" spans="11:12" ht="13" x14ac:dyDescent="0.15">
      <c r="K920" s="8"/>
      <c r="L920" s="8"/>
    </row>
    <row r="921" spans="11:12" ht="13" x14ac:dyDescent="0.15">
      <c r="K921" s="8"/>
      <c r="L921" s="8"/>
    </row>
    <row r="922" spans="11:12" ht="13" x14ac:dyDescent="0.15">
      <c r="K922" s="8"/>
      <c r="L922" s="8"/>
    </row>
    <row r="923" spans="11:12" ht="13" x14ac:dyDescent="0.15">
      <c r="K923" s="8"/>
      <c r="L923" s="8"/>
    </row>
    <row r="924" spans="11:12" ht="13" x14ac:dyDescent="0.15">
      <c r="K924" s="8"/>
      <c r="L924" s="8"/>
    </row>
    <row r="925" spans="11:12" ht="13" x14ac:dyDescent="0.15">
      <c r="K925" s="8"/>
      <c r="L925" s="8"/>
    </row>
    <row r="926" spans="11:12" ht="13" x14ac:dyDescent="0.15">
      <c r="K926" s="8"/>
      <c r="L926" s="8"/>
    </row>
    <row r="927" spans="11:12" ht="13" x14ac:dyDescent="0.15">
      <c r="K927" s="8"/>
      <c r="L927" s="8"/>
    </row>
    <row r="928" spans="11:12" ht="13" x14ac:dyDescent="0.15">
      <c r="K928" s="8"/>
      <c r="L928" s="8"/>
    </row>
    <row r="929" spans="11:12" ht="13" x14ac:dyDescent="0.15">
      <c r="K929" s="8"/>
      <c r="L929" s="8"/>
    </row>
    <row r="930" spans="11:12" ht="13" x14ac:dyDescent="0.15">
      <c r="K930" s="8"/>
      <c r="L930" s="8"/>
    </row>
    <row r="931" spans="11:12" ht="13" x14ac:dyDescent="0.15">
      <c r="K931" s="8"/>
      <c r="L931" s="8"/>
    </row>
    <row r="932" spans="11:12" ht="13" x14ac:dyDescent="0.15">
      <c r="K932" s="8"/>
      <c r="L932" s="8"/>
    </row>
    <row r="933" spans="11:12" ht="13" x14ac:dyDescent="0.15">
      <c r="K933" s="8"/>
      <c r="L933" s="8"/>
    </row>
    <row r="934" spans="11:12" ht="13" x14ac:dyDescent="0.15">
      <c r="K934" s="8"/>
      <c r="L934" s="8"/>
    </row>
    <row r="935" spans="11:12" ht="13" x14ac:dyDescent="0.15">
      <c r="K935" s="8"/>
      <c r="L935" s="8"/>
    </row>
    <row r="936" spans="11:12" ht="13" x14ac:dyDescent="0.15">
      <c r="K936" s="8"/>
      <c r="L936" s="8"/>
    </row>
    <row r="937" spans="11:12" ht="13" x14ac:dyDescent="0.15">
      <c r="K937" s="8"/>
      <c r="L937" s="8"/>
    </row>
    <row r="938" spans="11:12" ht="13" x14ac:dyDescent="0.15">
      <c r="K938" s="8"/>
      <c r="L938" s="8"/>
    </row>
    <row r="939" spans="11:12" ht="13" x14ac:dyDescent="0.15">
      <c r="K939" s="8"/>
      <c r="L939" s="8"/>
    </row>
    <row r="940" spans="11:12" ht="13" x14ac:dyDescent="0.15">
      <c r="K940" s="8"/>
      <c r="L940" s="8"/>
    </row>
    <row r="941" spans="11:12" ht="13" x14ac:dyDescent="0.15">
      <c r="K941" s="8"/>
      <c r="L941" s="8"/>
    </row>
    <row r="942" spans="11:12" ht="13" x14ac:dyDescent="0.15">
      <c r="K942" s="8"/>
      <c r="L942" s="8"/>
    </row>
    <row r="943" spans="11:12" ht="13" x14ac:dyDescent="0.15">
      <c r="K943" s="8"/>
      <c r="L943" s="8"/>
    </row>
    <row r="944" spans="11:12" ht="13" x14ac:dyDescent="0.15">
      <c r="K944" s="8"/>
      <c r="L944" s="8"/>
    </row>
    <row r="945" spans="11:12" ht="13" x14ac:dyDescent="0.15">
      <c r="K945" s="8"/>
      <c r="L945" s="8"/>
    </row>
    <row r="946" spans="11:12" ht="13" x14ac:dyDescent="0.15">
      <c r="K946" s="8"/>
      <c r="L946" s="8"/>
    </row>
    <row r="947" spans="11:12" ht="13" x14ac:dyDescent="0.15">
      <c r="K947" s="8"/>
      <c r="L947" s="8"/>
    </row>
    <row r="948" spans="11:12" ht="13" x14ac:dyDescent="0.15">
      <c r="K948" s="8"/>
      <c r="L948" s="8"/>
    </row>
    <row r="949" spans="11:12" ht="13" x14ac:dyDescent="0.15">
      <c r="K949" s="8"/>
      <c r="L949" s="8"/>
    </row>
    <row r="950" spans="11:12" ht="13" x14ac:dyDescent="0.15">
      <c r="K950" s="8"/>
      <c r="L950" s="8"/>
    </row>
    <row r="951" spans="11:12" ht="13" x14ac:dyDescent="0.15">
      <c r="K951" s="8"/>
      <c r="L951" s="8"/>
    </row>
    <row r="952" spans="11:12" ht="13" x14ac:dyDescent="0.15">
      <c r="K952" s="8"/>
      <c r="L952" s="8"/>
    </row>
    <row r="953" spans="11:12" ht="13" x14ac:dyDescent="0.15">
      <c r="K953" s="8"/>
      <c r="L953" s="8"/>
    </row>
    <row r="954" spans="11:12" ht="13" x14ac:dyDescent="0.15">
      <c r="K954" s="8"/>
      <c r="L954" s="8"/>
    </row>
    <row r="955" spans="11:12" ht="13" x14ac:dyDescent="0.15">
      <c r="K955" s="8"/>
      <c r="L955" s="8"/>
    </row>
    <row r="956" spans="11:12" ht="13" x14ac:dyDescent="0.15">
      <c r="K956" s="8"/>
      <c r="L956" s="8"/>
    </row>
    <row r="957" spans="11:12" ht="13" x14ac:dyDescent="0.15">
      <c r="K957" s="8"/>
      <c r="L957" s="8"/>
    </row>
    <row r="958" spans="11:12" ht="13" x14ac:dyDescent="0.15">
      <c r="K958" s="8"/>
      <c r="L958" s="8"/>
    </row>
    <row r="959" spans="11:12" ht="13" x14ac:dyDescent="0.15">
      <c r="K959" s="8"/>
      <c r="L959" s="8"/>
    </row>
    <row r="960" spans="11:12" ht="13" x14ac:dyDescent="0.15">
      <c r="K960" s="8"/>
      <c r="L960" s="8"/>
    </row>
    <row r="961" spans="11:12" ht="13" x14ac:dyDescent="0.15">
      <c r="K961" s="8"/>
      <c r="L961" s="8"/>
    </row>
    <row r="962" spans="11:12" ht="13" x14ac:dyDescent="0.15">
      <c r="K962" s="8"/>
      <c r="L962" s="8"/>
    </row>
    <row r="963" spans="11:12" ht="13" x14ac:dyDescent="0.15">
      <c r="K963" s="8"/>
      <c r="L963" s="8"/>
    </row>
    <row r="964" spans="11:12" ht="13" x14ac:dyDescent="0.15">
      <c r="K964" s="8"/>
      <c r="L964" s="8"/>
    </row>
    <row r="965" spans="11:12" ht="13" x14ac:dyDescent="0.15">
      <c r="K965" s="8"/>
      <c r="L965" s="8"/>
    </row>
    <row r="966" spans="11:12" ht="13" x14ac:dyDescent="0.15">
      <c r="K966" s="8"/>
      <c r="L966" s="8"/>
    </row>
    <row r="967" spans="11:12" ht="13" x14ac:dyDescent="0.15">
      <c r="K967" s="8"/>
      <c r="L967" s="8"/>
    </row>
    <row r="968" spans="11:12" ht="13" x14ac:dyDescent="0.15">
      <c r="K968" s="8"/>
      <c r="L968" s="8"/>
    </row>
    <row r="969" spans="11:12" ht="13" x14ac:dyDescent="0.15">
      <c r="K969" s="8"/>
      <c r="L969" s="8"/>
    </row>
    <row r="970" spans="11:12" ht="13" x14ac:dyDescent="0.15">
      <c r="K970" s="8"/>
      <c r="L970" s="8"/>
    </row>
    <row r="971" spans="11:12" ht="13" x14ac:dyDescent="0.15">
      <c r="K971" s="8"/>
      <c r="L971" s="8"/>
    </row>
    <row r="972" spans="11:12" ht="13" x14ac:dyDescent="0.15">
      <c r="K972" s="8"/>
      <c r="L972" s="8"/>
    </row>
    <row r="973" spans="11:12" ht="13" x14ac:dyDescent="0.15">
      <c r="K973" s="8"/>
      <c r="L973" s="8"/>
    </row>
    <row r="974" spans="11:12" ht="13" x14ac:dyDescent="0.15">
      <c r="K974" s="8"/>
      <c r="L974" s="8"/>
    </row>
    <row r="975" spans="11:12" ht="13" x14ac:dyDescent="0.15">
      <c r="K975" s="8"/>
      <c r="L975" s="8"/>
    </row>
    <row r="976" spans="11:12" ht="13" x14ac:dyDescent="0.15">
      <c r="K976" s="8"/>
      <c r="L976" s="8"/>
    </row>
    <row r="977" spans="11:12" ht="13" x14ac:dyDescent="0.15">
      <c r="K977" s="8"/>
      <c r="L977" s="8"/>
    </row>
    <row r="978" spans="11:12" ht="13" x14ac:dyDescent="0.15">
      <c r="K978" s="8"/>
      <c r="L978" s="8"/>
    </row>
    <row r="979" spans="11:12" ht="13" x14ac:dyDescent="0.15">
      <c r="K979" s="8"/>
      <c r="L979" s="8"/>
    </row>
    <row r="980" spans="11:12" ht="13" x14ac:dyDescent="0.15">
      <c r="K980" s="8"/>
      <c r="L980" s="8"/>
    </row>
    <row r="981" spans="11:12" ht="13" x14ac:dyDescent="0.15">
      <c r="K981" s="8"/>
      <c r="L981" s="8"/>
    </row>
    <row r="982" spans="11:12" ht="13" x14ac:dyDescent="0.15">
      <c r="K982" s="8"/>
      <c r="L982" s="8"/>
    </row>
    <row r="983" spans="11:12" ht="13" x14ac:dyDescent="0.15">
      <c r="K983" s="8"/>
      <c r="L983" s="8"/>
    </row>
    <row r="984" spans="11:12" ht="13" x14ac:dyDescent="0.15">
      <c r="K984" s="8"/>
      <c r="L984" s="8"/>
    </row>
    <row r="985" spans="11:12" ht="13" x14ac:dyDescent="0.15">
      <c r="K985" s="8"/>
      <c r="L985" s="8"/>
    </row>
    <row r="986" spans="11:12" ht="13" x14ac:dyDescent="0.15">
      <c r="K986" s="8"/>
      <c r="L986" s="8"/>
    </row>
    <row r="987" spans="11:12" ht="13" x14ac:dyDescent="0.15">
      <c r="K987" s="8"/>
      <c r="L987" s="8"/>
    </row>
    <row r="988" spans="11:12" ht="13" x14ac:dyDescent="0.15">
      <c r="K988" s="8"/>
      <c r="L988" s="8"/>
    </row>
    <row r="989" spans="11:12" ht="13" x14ac:dyDescent="0.15">
      <c r="K989" s="8"/>
      <c r="L989" s="8"/>
    </row>
    <row r="990" spans="11:12" ht="13" x14ac:dyDescent="0.15">
      <c r="K990" s="8"/>
      <c r="L990" s="8"/>
    </row>
    <row r="991" spans="11:12" ht="13" x14ac:dyDescent="0.15">
      <c r="K991" s="8"/>
      <c r="L991" s="8"/>
    </row>
    <row r="992" spans="11:12" ht="13" x14ac:dyDescent="0.15">
      <c r="K992" s="8"/>
      <c r="L992" s="8"/>
    </row>
    <row r="993" spans="11:12" ht="13" x14ac:dyDescent="0.15">
      <c r="K993" s="8"/>
      <c r="L993" s="8"/>
    </row>
    <row r="994" spans="11:12" ht="13" x14ac:dyDescent="0.15">
      <c r="K994" s="8"/>
      <c r="L994" s="8"/>
    </row>
    <row r="995" spans="11:12" ht="13" x14ac:dyDescent="0.15">
      <c r="K995" s="8"/>
      <c r="L995" s="8"/>
    </row>
    <row r="996" spans="11:12" ht="13" x14ac:dyDescent="0.15">
      <c r="K996" s="8"/>
      <c r="L996" s="8"/>
    </row>
    <row r="997" spans="11:12" ht="13" x14ac:dyDescent="0.15">
      <c r="K997" s="8"/>
      <c r="L997" s="8"/>
    </row>
    <row r="998" spans="11:12" ht="13" x14ac:dyDescent="0.15">
      <c r="K998" s="8"/>
      <c r="L998" s="8"/>
    </row>
    <row r="999" spans="11:12" ht="13" x14ac:dyDescent="0.15">
      <c r="K999" s="8"/>
      <c r="L999" s="8"/>
    </row>
    <row r="1000" spans="11:12" ht="13" x14ac:dyDescent="0.15">
      <c r="K1000" s="8"/>
      <c r="L1000" s="8"/>
    </row>
    <row r="1001" spans="11:12" ht="13" x14ac:dyDescent="0.15">
      <c r="K1001" s="8"/>
      <c r="L1001" s="8"/>
    </row>
    <row r="1002" spans="11:12" ht="13" x14ac:dyDescent="0.15">
      <c r="K1002" s="8"/>
      <c r="L1002" s="8"/>
    </row>
    <row r="1003" spans="11:12" ht="13" x14ac:dyDescent="0.15">
      <c r="K1003" s="8"/>
      <c r="L1003" s="8"/>
    </row>
    <row r="1004" spans="11:12" ht="13" x14ac:dyDescent="0.15">
      <c r="K1004" s="8"/>
      <c r="L1004" s="8"/>
    </row>
    <row r="1005" spans="11:12" ht="13" x14ac:dyDescent="0.15">
      <c r="K1005" s="8"/>
      <c r="L1005" s="8"/>
    </row>
    <row r="1006" spans="11:12" ht="13" x14ac:dyDescent="0.15">
      <c r="K1006" s="8"/>
      <c r="L1006" s="8"/>
    </row>
    <row r="1007" spans="11:12" ht="13" x14ac:dyDescent="0.15">
      <c r="K1007" s="8"/>
      <c r="L1007" s="8"/>
    </row>
    <row r="1008" spans="11:12" ht="13" x14ac:dyDescent="0.15">
      <c r="K1008" s="8"/>
      <c r="L1008" s="8"/>
    </row>
    <row r="1009" spans="11:12" ht="13" x14ac:dyDescent="0.15">
      <c r="K1009" s="8"/>
      <c r="L1009" s="8"/>
    </row>
    <row r="1010" spans="11:12" ht="13" x14ac:dyDescent="0.15">
      <c r="K1010" s="8"/>
      <c r="L1010" s="8"/>
    </row>
    <row r="1011" spans="11:12" ht="13" x14ac:dyDescent="0.15">
      <c r="K1011" s="8"/>
      <c r="L1011" s="8"/>
    </row>
    <row r="1012" spans="11:12" ht="13" x14ac:dyDescent="0.15">
      <c r="K1012" s="8"/>
      <c r="L1012" s="8"/>
    </row>
    <row r="1013" spans="11:12" ht="13" x14ac:dyDescent="0.15">
      <c r="K1013" s="8"/>
      <c r="L1013" s="8"/>
    </row>
    <row r="1014" spans="11:12" ht="13" x14ac:dyDescent="0.15">
      <c r="K1014" s="8"/>
      <c r="L1014" s="8"/>
    </row>
    <row r="1015" spans="11:12" ht="13" x14ac:dyDescent="0.15">
      <c r="K1015" s="8"/>
      <c r="L1015" s="8"/>
    </row>
    <row r="1016" spans="11:12" ht="13" x14ac:dyDescent="0.15">
      <c r="K1016" s="8"/>
      <c r="L1016" s="8"/>
    </row>
    <row r="1017" spans="11:12" ht="13" x14ac:dyDescent="0.15">
      <c r="K1017" s="8"/>
      <c r="L1017" s="8"/>
    </row>
    <row r="1018" spans="11:12" ht="13" x14ac:dyDescent="0.15">
      <c r="K1018" s="8"/>
      <c r="L1018" s="8"/>
    </row>
    <row r="1019" spans="11:12" ht="13" x14ac:dyDescent="0.15">
      <c r="K1019" s="8"/>
      <c r="L1019" s="8"/>
    </row>
    <row r="1020" spans="11:12" ht="13" x14ac:dyDescent="0.15">
      <c r="K1020" s="8"/>
      <c r="L1020" s="8"/>
    </row>
    <row r="1021" spans="11:12" ht="13" x14ac:dyDescent="0.15">
      <c r="K1021" s="8"/>
      <c r="L1021" s="8"/>
    </row>
    <row r="1022" spans="11:12" ht="13" x14ac:dyDescent="0.15">
      <c r="K1022" s="8"/>
      <c r="L1022" s="8"/>
    </row>
    <row r="1023" spans="11:12" ht="13" x14ac:dyDescent="0.15">
      <c r="K1023" s="8"/>
      <c r="L1023" s="8"/>
    </row>
    <row r="1024" spans="11:12" ht="13" x14ac:dyDescent="0.15">
      <c r="K1024" s="8"/>
      <c r="L1024" s="8"/>
    </row>
    <row r="1025" spans="11:12" ht="13" x14ac:dyDescent="0.15">
      <c r="K1025" s="8"/>
      <c r="L1025" s="8"/>
    </row>
    <row r="1026" spans="11:12" ht="13" x14ac:dyDescent="0.15">
      <c r="K1026" s="8"/>
      <c r="L1026" s="8"/>
    </row>
    <row r="1027" spans="11:12" ht="13" x14ac:dyDescent="0.15">
      <c r="K1027" s="8"/>
      <c r="L1027" s="8"/>
    </row>
    <row r="1028" spans="11:12" ht="13" x14ac:dyDescent="0.15">
      <c r="K1028" s="8"/>
      <c r="L1028" s="8"/>
    </row>
    <row r="1029" spans="11:12" ht="13" x14ac:dyDescent="0.15">
      <c r="K1029" s="8"/>
      <c r="L1029" s="8"/>
    </row>
    <row r="1030" spans="11:12" ht="13" x14ac:dyDescent="0.15">
      <c r="K1030" s="8"/>
      <c r="L1030" s="8"/>
    </row>
    <row r="1031" spans="11:12" ht="13" x14ac:dyDescent="0.15">
      <c r="K1031" s="8"/>
      <c r="L1031" s="8"/>
    </row>
    <row r="1032" spans="11:12" ht="13" x14ac:dyDescent="0.15">
      <c r="K1032" s="8"/>
      <c r="L1032" s="8"/>
    </row>
    <row r="1033" spans="11:12" ht="13" x14ac:dyDescent="0.15">
      <c r="K1033" s="8"/>
      <c r="L1033" s="8"/>
    </row>
    <row r="1034" spans="11:12" ht="13" x14ac:dyDescent="0.15">
      <c r="K1034" s="8"/>
      <c r="L1034" s="8"/>
    </row>
    <row r="1035" spans="11:12" ht="13" x14ac:dyDescent="0.15">
      <c r="K1035" s="8"/>
      <c r="L1035" s="8"/>
    </row>
    <row r="1036" spans="11:12" ht="13" x14ac:dyDescent="0.15">
      <c r="K1036" s="8"/>
      <c r="L1036" s="8"/>
    </row>
    <row r="1037" spans="11:12" ht="13" x14ac:dyDescent="0.15">
      <c r="K1037" s="8"/>
      <c r="L1037" s="8"/>
    </row>
    <row r="1038" spans="11:12" ht="13" x14ac:dyDescent="0.15">
      <c r="K1038" s="8"/>
      <c r="L1038" s="8"/>
    </row>
    <row r="1039" spans="11:12" ht="13" x14ac:dyDescent="0.15">
      <c r="K1039" s="8"/>
      <c r="L1039" s="8"/>
    </row>
    <row r="1040" spans="11:12" ht="13" x14ac:dyDescent="0.15">
      <c r="K1040" s="8"/>
      <c r="L1040" s="8"/>
    </row>
    <row r="1041" spans="11:12" ht="13" x14ac:dyDescent="0.15">
      <c r="K1041" s="8"/>
      <c r="L1041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B9:BQ127"/>
  <sheetViews>
    <sheetView workbookViewId="0"/>
  </sheetViews>
  <sheetFormatPr baseColWidth="10" defaultColWidth="12.6640625" defaultRowHeight="15.75" customHeight="1" x14ac:dyDescent="0.15"/>
  <cols>
    <col min="3" max="3" width="16.1640625" customWidth="1"/>
    <col min="4" max="4" width="16.6640625" customWidth="1"/>
    <col min="6" max="6" width="19.33203125" customWidth="1"/>
    <col min="7" max="7" width="18.83203125" customWidth="1"/>
    <col min="12" max="12" width="16.1640625" customWidth="1"/>
    <col min="13" max="13" width="14.5" customWidth="1"/>
  </cols>
  <sheetData>
    <row r="9" spans="3:14" ht="15.75" customHeight="1" x14ac:dyDescent="0.15">
      <c r="C9" s="1" t="s">
        <v>258</v>
      </c>
      <c r="F9" s="1" t="s">
        <v>259</v>
      </c>
      <c r="K9" s="1" t="s">
        <v>260</v>
      </c>
    </row>
    <row r="10" spans="3:14" ht="15.75" customHeight="1" x14ac:dyDescent="0.15">
      <c r="D10" s="1" t="s">
        <v>261</v>
      </c>
      <c r="F10" s="1" t="s">
        <v>262</v>
      </c>
      <c r="G10" s="1" t="s">
        <v>263</v>
      </c>
      <c r="H10" s="1" t="s">
        <v>264</v>
      </c>
      <c r="K10" s="1" t="s">
        <v>262</v>
      </c>
      <c r="L10" s="1" t="s">
        <v>263</v>
      </c>
      <c r="M10" s="1" t="s">
        <v>264</v>
      </c>
    </row>
    <row r="11" spans="3:14" ht="15.75" customHeight="1" x14ac:dyDescent="0.15">
      <c r="C11" s="7" t="s">
        <v>128</v>
      </c>
      <c r="D11" s="1">
        <f>string_reduction_benchmark!G65</f>
        <v>107745</v>
      </c>
      <c r="L11" s="8"/>
      <c r="M11" s="8"/>
    </row>
    <row r="12" spans="3:14" ht="15.75" customHeight="1" x14ac:dyDescent="0.15">
      <c r="C12" s="7" t="s">
        <v>132</v>
      </c>
      <c r="D12" s="1">
        <f>string_reduction_benchmark!G66</f>
        <v>115369</v>
      </c>
      <c r="L12" s="8"/>
      <c r="M12" s="8"/>
    </row>
    <row r="13" spans="3:14" ht="15.75" customHeight="1" x14ac:dyDescent="0.15">
      <c r="C13" s="7" t="s">
        <v>135</v>
      </c>
      <c r="D13" s="1">
        <f>string_reduction_benchmark!G67</f>
        <v>3571</v>
      </c>
      <c r="F13" s="1">
        <v>1000</v>
      </c>
      <c r="G13" s="1">
        <v>1000</v>
      </c>
      <c r="H13" s="1">
        <v>0</v>
      </c>
      <c r="K13" s="1">
        <v>1000</v>
      </c>
      <c r="L13" s="1">
        <v>1000</v>
      </c>
      <c r="M13" s="8">
        <v>0</v>
      </c>
    </row>
    <row r="14" spans="3:14" ht="15.75" customHeight="1" x14ac:dyDescent="0.15">
      <c r="C14" s="7" t="s">
        <v>97</v>
      </c>
      <c r="D14" s="1">
        <f>string_reduction_benchmark!G68</f>
        <v>52719</v>
      </c>
      <c r="F14" s="1">
        <v>30000</v>
      </c>
      <c r="G14" s="1">
        <v>1000</v>
      </c>
      <c r="H14" s="1">
        <v>662</v>
      </c>
      <c r="I14" s="1" t="s">
        <v>265</v>
      </c>
      <c r="K14" s="1">
        <v>30000</v>
      </c>
      <c r="L14" s="1">
        <v>1000</v>
      </c>
      <c r="M14" s="8">
        <v>0</v>
      </c>
    </row>
    <row r="15" spans="3:14" ht="15.75" customHeight="1" x14ac:dyDescent="0.15">
      <c r="C15" s="7" t="s">
        <v>136</v>
      </c>
      <c r="D15" s="1">
        <f>string_reduction_benchmark!G69</f>
        <v>4852</v>
      </c>
      <c r="F15" s="1">
        <v>1000</v>
      </c>
      <c r="G15" s="1">
        <v>1000</v>
      </c>
      <c r="H15" s="1">
        <v>998</v>
      </c>
      <c r="K15" s="1">
        <v>1000</v>
      </c>
      <c r="L15" s="1">
        <v>1000</v>
      </c>
      <c r="M15" s="8">
        <v>1000</v>
      </c>
      <c r="N15" s="1" t="s">
        <v>266</v>
      </c>
    </row>
    <row r="16" spans="3:14" ht="15.75" customHeight="1" x14ac:dyDescent="0.15">
      <c r="C16" s="7" t="s">
        <v>102</v>
      </c>
      <c r="D16" s="1">
        <f>string_reduction_benchmark!G70</f>
        <v>56782</v>
      </c>
      <c r="F16" s="1">
        <v>30000</v>
      </c>
      <c r="G16" s="1">
        <v>1000</v>
      </c>
      <c r="H16" s="1">
        <v>955</v>
      </c>
      <c r="K16" s="1">
        <v>30000</v>
      </c>
      <c r="L16" s="1">
        <v>1000</v>
      </c>
      <c r="M16" s="8">
        <v>26</v>
      </c>
    </row>
    <row r="17" spans="3:17" ht="15.75" customHeight="1" x14ac:dyDescent="0.15">
      <c r="C17" s="7" t="s">
        <v>105</v>
      </c>
      <c r="D17" s="1">
        <f>string_reduction_benchmark!G71</f>
        <v>100000</v>
      </c>
      <c r="F17" s="1">
        <v>50000</v>
      </c>
      <c r="G17" s="1">
        <v>1000</v>
      </c>
      <c r="H17" s="1">
        <v>530</v>
      </c>
      <c r="I17" s="1" t="s">
        <v>267</v>
      </c>
      <c r="K17" s="1">
        <v>50000</v>
      </c>
      <c r="L17" s="1">
        <v>1000</v>
      </c>
      <c r="M17" s="8">
        <v>121</v>
      </c>
    </row>
    <row r="18" spans="3:17" ht="15.75" customHeight="1" x14ac:dyDescent="0.15">
      <c r="C18" s="7" t="s">
        <v>138</v>
      </c>
      <c r="D18" s="1">
        <f>string_reduction_benchmark!G72</f>
        <v>44946</v>
      </c>
      <c r="F18" s="1">
        <v>1000</v>
      </c>
      <c r="G18" s="1">
        <v>1000</v>
      </c>
      <c r="H18" s="1">
        <v>997</v>
      </c>
      <c r="K18" s="1">
        <v>1000</v>
      </c>
      <c r="L18" s="1">
        <v>1000</v>
      </c>
      <c r="M18" s="8">
        <v>1000</v>
      </c>
      <c r="N18" s="1" t="s">
        <v>266</v>
      </c>
    </row>
    <row r="19" spans="3:17" ht="15.75" customHeight="1" x14ac:dyDescent="0.15">
      <c r="C19" s="7" t="s">
        <v>107</v>
      </c>
      <c r="D19" s="1">
        <f>string_reduction_benchmark!G73</f>
        <v>119416</v>
      </c>
      <c r="F19" s="1">
        <v>20000</v>
      </c>
      <c r="G19" s="1">
        <v>1000</v>
      </c>
      <c r="H19" s="1">
        <v>378</v>
      </c>
      <c r="K19" s="1">
        <v>20000</v>
      </c>
      <c r="L19" s="1">
        <v>1000</v>
      </c>
      <c r="M19" s="8">
        <v>134</v>
      </c>
    </row>
    <row r="20" spans="3:17" ht="15.75" customHeight="1" x14ac:dyDescent="0.15">
      <c r="C20" s="7" t="s">
        <v>140</v>
      </c>
      <c r="D20" s="1">
        <f>string_reduction_benchmark!G74</f>
        <v>32786</v>
      </c>
      <c r="F20" s="1">
        <v>10000</v>
      </c>
      <c r="G20" s="1">
        <v>1000</v>
      </c>
      <c r="H20" s="1">
        <v>0</v>
      </c>
      <c r="K20" s="1">
        <v>10000</v>
      </c>
      <c r="L20" s="1">
        <v>1000</v>
      </c>
      <c r="M20" s="8">
        <v>0</v>
      </c>
    </row>
    <row r="21" spans="3:17" ht="15.75" customHeight="1" x14ac:dyDescent="0.15">
      <c r="C21" s="7" t="s">
        <v>141</v>
      </c>
      <c r="D21" s="1">
        <f>string_reduction_benchmark!G75</f>
        <v>33222</v>
      </c>
      <c r="L21" s="8"/>
      <c r="M21" s="8"/>
    </row>
    <row r="22" spans="3:17" ht="15.75" customHeight="1" x14ac:dyDescent="0.15">
      <c r="C22" s="7" t="s">
        <v>142</v>
      </c>
      <c r="D22" s="1">
        <f>string_reduction_benchmark!G76</f>
        <v>63760</v>
      </c>
      <c r="F22" s="1">
        <v>20000</v>
      </c>
      <c r="G22" s="1">
        <v>1000</v>
      </c>
      <c r="H22" s="1">
        <v>352</v>
      </c>
      <c r="K22" s="1">
        <v>20000</v>
      </c>
      <c r="L22" s="1">
        <v>1000</v>
      </c>
      <c r="M22" s="8">
        <v>57</v>
      </c>
    </row>
    <row r="23" spans="3:17" ht="15.75" customHeight="1" x14ac:dyDescent="0.15">
      <c r="I23" s="8"/>
      <c r="J23" s="8"/>
    </row>
    <row r="24" spans="3:17" ht="15.75" customHeight="1" x14ac:dyDescent="0.15">
      <c r="I24" s="8"/>
      <c r="J24" s="8"/>
    </row>
    <row r="25" spans="3:17" ht="15.75" customHeight="1" x14ac:dyDescent="0.15">
      <c r="C25" s="8" t="s">
        <v>268</v>
      </c>
      <c r="E25" s="1" t="s">
        <v>269</v>
      </c>
      <c r="K25" s="1" t="s">
        <v>270</v>
      </c>
    </row>
    <row r="26" spans="3:17" ht="15.75" customHeight="1" x14ac:dyDescent="0.15">
      <c r="D26" s="1" t="s">
        <v>271</v>
      </c>
      <c r="E26" s="1" t="s">
        <v>262</v>
      </c>
      <c r="F26" s="1" t="s">
        <v>263</v>
      </c>
      <c r="G26" s="1" t="s">
        <v>264</v>
      </c>
      <c r="K26" s="1" t="s">
        <v>262</v>
      </c>
      <c r="L26" s="1" t="s">
        <v>263</v>
      </c>
      <c r="M26" s="1" t="s">
        <v>264</v>
      </c>
    </row>
    <row r="27" spans="3:17" ht="15.75" customHeight="1" x14ac:dyDescent="0.15">
      <c r="C27" s="7" t="s">
        <v>128</v>
      </c>
      <c r="D27" s="1">
        <f>string_reduction_benchmark!G81</f>
        <v>0</v>
      </c>
      <c r="L27" s="8"/>
      <c r="M27" s="8"/>
    </row>
    <row r="28" spans="3:17" ht="15.75" customHeight="1" x14ac:dyDescent="0.15">
      <c r="C28" s="7" t="s">
        <v>132</v>
      </c>
      <c r="D28" s="1">
        <f>string_reduction_benchmark!G82</f>
        <v>0</v>
      </c>
      <c r="L28" s="8"/>
      <c r="M28" s="8"/>
    </row>
    <row r="29" spans="3:17" ht="15.75" customHeight="1" x14ac:dyDescent="0.15">
      <c r="C29" s="7" t="s">
        <v>135</v>
      </c>
      <c r="D29" s="1">
        <f>string_reduction_benchmark!G83</f>
        <v>0</v>
      </c>
      <c r="H29" s="1" t="s">
        <v>272</v>
      </c>
      <c r="I29" s="1" t="s">
        <v>273</v>
      </c>
      <c r="M29" s="8"/>
      <c r="N29" s="1" t="s">
        <v>272</v>
      </c>
      <c r="O29" s="1" t="s">
        <v>273</v>
      </c>
    </row>
    <row r="30" spans="3:17" ht="15.75" customHeight="1" x14ac:dyDescent="0.15">
      <c r="C30" s="7" t="s">
        <v>97</v>
      </c>
      <c r="D30" s="1">
        <v>65</v>
      </c>
      <c r="E30" s="1">
        <v>10</v>
      </c>
      <c r="F30" s="1">
        <v>1000</v>
      </c>
      <c r="G30" s="1">
        <v>263</v>
      </c>
      <c r="H30" s="4">
        <f t="shared" ref="H30:H36" si="0">G30/F30</f>
        <v>0.26300000000000001</v>
      </c>
      <c r="I30" s="4" t="e">
        <f t="shared" ref="I30:I36" ca="1" si="1">1-POW((1 - E30/D30),2)</f>
        <v>#NAME?</v>
      </c>
      <c r="K30" s="1">
        <v>10</v>
      </c>
      <c r="L30" s="1">
        <v>1000</v>
      </c>
      <c r="M30" s="8">
        <v>217</v>
      </c>
      <c r="N30" s="4">
        <f t="shared" ref="N30:N36" si="2">M30/L30</f>
        <v>0.217</v>
      </c>
      <c r="O30" s="4">
        <f t="shared" ref="O30:O36" si="3">1 - (MAX(11-K30+1,0)+MAX(64-K30-12+1,0)) / (D30-K30+1)</f>
        <v>0.1964285714285714</v>
      </c>
      <c r="Q30" s="1" t="s">
        <v>274</v>
      </c>
    </row>
    <row r="31" spans="3:17" ht="15.75" customHeight="1" x14ac:dyDescent="0.15">
      <c r="C31" s="7"/>
      <c r="D31" s="1">
        <v>65</v>
      </c>
      <c r="E31" s="1">
        <v>20</v>
      </c>
      <c r="F31" s="1">
        <v>1000</v>
      </c>
      <c r="G31" s="1">
        <v>518</v>
      </c>
      <c r="H31" s="4">
        <f t="shared" si="0"/>
        <v>0.51800000000000002</v>
      </c>
      <c r="I31" s="4" t="e">
        <f t="shared" ca="1" si="1"/>
        <v>#NAME?</v>
      </c>
      <c r="K31" s="1">
        <v>20</v>
      </c>
      <c r="L31" s="1">
        <v>1000</v>
      </c>
      <c r="M31" s="8">
        <v>299</v>
      </c>
      <c r="N31" s="4">
        <f t="shared" si="2"/>
        <v>0.29899999999999999</v>
      </c>
      <c r="O31" s="4">
        <f t="shared" si="3"/>
        <v>0.28260869565217395</v>
      </c>
    </row>
    <row r="32" spans="3:17" ht="15.75" customHeight="1" x14ac:dyDescent="0.15">
      <c r="C32" s="7"/>
      <c r="D32" s="1">
        <v>65</v>
      </c>
      <c r="E32" s="1">
        <v>30</v>
      </c>
      <c r="F32" s="1">
        <v>1000</v>
      </c>
      <c r="G32" s="1">
        <v>729</v>
      </c>
      <c r="H32" s="4">
        <f t="shared" si="0"/>
        <v>0.72899999999999998</v>
      </c>
      <c r="I32" s="4" t="e">
        <f t="shared" ca="1" si="1"/>
        <v>#NAME?</v>
      </c>
      <c r="K32" s="1">
        <v>30</v>
      </c>
      <c r="L32" s="1">
        <v>1000</v>
      </c>
      <c r="M32" s="8">
        <v>411</v>
      </c>
      <c r="N32" s="4">
        <f t="shared" si="2"/>
        <v>0.41099999999999998</v>
      </c>
      <c r="O32" s="4">
        <f t="shared" si="3"/>
        <v>0.36111111111111116</v>
      </c>
    </row>
    <row r="33" spans="3:15" ht="15.75" customHeight="1" x14ac:dyDescent="0.15">
      <c r="C33" s="7"/>
      <c r="D33" s="1">
        <v>65</v>
      </c>
      <c r="E33" s="1">
        <v>40</v>
      </c>
      <c r="F33" s="1">
        <v>1000</v>
      </c>
      <c r="G33" s="1">
        <v>877</v>
      </c>
      <c r="H33" s="4">
        <f t="shared" si="0"/>
        <v>0.877</v>
      </c>
      <c r="I33" s="4" t="e">
        <f t="shared" ca="1" si="1"/>
        <v>#NAME?</v>
      </c>
      <c r="K33" s="1">
        <v>40</v>
      </c>
      <c r="L33" s="1">
        <v>1000</v>
      </c>
      <c r="M33" s="8">
        <v>543</v>
      </c>
      <c r="N33" s="4">
        <f t="shared" si="2"/>
        <v>0.54300000000000004</v>
      </c>
      <c r="O33" s="4">
        <f t="shared" si="3"/>
        <v>0.5</v>
      </c>
    </row>
    <row r="34" spans="3:15" ht="15.75" customHeight="1" x14ac:dyDescent="0.15">
      <c r="C34" s="7"/>
      <c r="D34" s="1">
        <v>65</v>
      </c>
      <c r="E34" s="1">
        <v>50</v>
      </c>
      <c r="F34" s="1">
        <v>1000</v>
      </c>
      <c r="G34" s="1">
        <v>947</v>
      </c>
      <c r="H34" s="4">
        <f t="shared" si="0"/>
        <v>0.94699999999999995</v>
      </c>
      <c r="I34" s="4" t="e">
        <f t="shared" ca="1" si="1"/>
        <v>#NAME?</v>
      </c>
      <c r="K34" s="1">
        <v>50</v>
      </c>
      <c r="L34" s="1">
        <v>1000</v>
      </c>
      <c r="M34" s="8">
        <v>875</v>
      </c>
      <c r="N34" s="4">
        <f t="shared" si="2"/>
        <v>0.875</v>
      </c>
      <c r="O34" s="4">
        <f t="shared" si="3"/>
        <v>0.8125</v>
      </c>
    </row>
    <row r="35" spans="3:15" ht="15.75" customHeight="1" x14ac:dyDescent="0.15">
      <c r="C35" s="7"/>
      <c r="D35" s="1">
        <v>65</v>
      </c>
      <c r="E35" s="1">
        <v>5</v>
      </c>
      <c r="F35" s="1">
        <v>1000</v>
      </c>
      <c r="G35" s="1">
        <v>143</v>
      </c>
      <c r="H35" s="4">
        <f t="shared" si="0"/>
        <v>0.14299999999999999</v>
      </c>
      <c r="I35" s="4" t="e">
        <f t="shared" ca="1" si="1"/>
        <v>#NAME?</v>
      </c>
      <c r="K35" s="1">
        <v>5</v>
      </c>
      <c r="L35" s="1">
        <v>1000</v>
      </c>
      <c r="M35" s="8">
        <v>134</v>
      </c>
      <c r="N35" s="4">
        <f t="shared" si="2"/>
        <v>0.13400000000000001</v>
      </c>
      <c r="O35" s="4">
        <f t="shared" si="3"/>
        <v>9.8360655737704916E-2</v>
      </c>
    </row>
    <row r="36" spans="3:15" ht="15.75" customHeight="1" x14ac:dyDescent="0.15">
      <c r="C36" s="7"/>
      <c r="D36" s="1">
        <v>65</v>
      </c>
      <c r="E36" s="1">
        <v>3</v>
      </c>
      <c r="F36" s="1">
        <v>1000</v>
      </c>
      <c r="G36" s="1">
        <v>84</v>
      </c>
      <c r="H36" s="4">
        <f t="shared" si="0"/>
        <v>8.4000000000000005E-2</v>
      </c>
      <c r="I36" s="4" t="e">
        <f t="shared" ca="1" si="1"/>
        <v>#NAME?</v>
      </c>
      <c r="K36" s="1">
        <v>3</v>
      </c>
      <c r="L36" s="1">
        <v>1000</v>
      </c>
      <c r="M36" s="8">
        <v>62</v>
      </c>
      <c r="N36" s="4">
        <f t="shared" si="2"/>
        <v>6.2E-2</v>
      </c>
      <c r="O36" s="4">
        <f t="shared" si="3"/>
        <v>6.3492063492063489E-2</v>
      </c>
    </row>
    <row r="37" spans="3:15" ht="15.75" customHeight="1" x14ac:dyDescent="0.15">
      <c r="C37" s="7" t="s">
        <v>136</v>
      </c>
      <c r="D37" s="1">
        <f>string_reduction_benchmark!G85</f>
        <v>0</v>
      </c>
      <c r="J37" s="8"/>
    </row>
    <row r="38" spans="3:15" ht="15.75" customHeight="1" x14ac:dyDescent="0.15">
      <c r="C38" s="7" t="s">
        <v>102</v>
      </c>
      <c r="D38" s="1">
        <f>string_reduction_benchmark!G86</f>
        <v>0</v>
      </c>
      <c r="J38" s="8"/>
    </row>
    <row r="39" spans="3:15" ht="15.75" customHeight="1" x14ac:dyDescent="0.15">
      <c r="C39" s="7" t="s">
        <v>105</v>
      </c>
      <c r="D39" s="1">
        <f>string_reduction_benchmark!G87</f>
        <v>0</v>
      </c>
      <c r="J39" s="8"/>
    </row>
    <row r="40" spans="3:15" ht="15.75" customHeight="1" x14ac:dyDescent="0.15">
      <c r="C40" s="7" t="s">
        <v>138</v>
      </c>
      <c r="D40" s="1">
        <f>string_reduction_benchmark!G88</f>
        <v>0</v>
      </c>
      <c r="J40" s="8"/>
    </row>
    <row r="41" spans="3:15" ht="15.75" customHeight="1" x14ac:dyDescent="0.15">
      <c r="C41" s="7" t="s">
        <v>107</v>
      </c>
      <c r="D41" s="1">
        <f>string_reduction_benchmark!G89</f>
        <v>0</v>
      </c>
      <c r="J41" s="8"/>
    </row>
    <row r="42" spans="3:15" ht="15.75" customHeight="1" x14ac:dyDescent="0.15">
      <c r="C42" s="7" t="s">
        <v>140</v>
      </c>
      <c r="D42" s="1">
        <f>string_reduction_benchmark!G90</f>
        <v>0</v>
      </c>
      <c r="J42" s="8"/>
    </row>
    <row r="43" spans="3:15" ht="15.75" customHeight="1" x14ac:dyDescent="0.15">
      <c r="C43" s="7" t="s">
        <v>141</v>
      </c>
      <c r="D43" s="1">
        <f>string_reduction_benchmark!G91</f>
        <v>0</v>
      </c>
      <c r="I43" s="8"/>
      <c r="J43" s="8"/>
    </row>
    <row r="44" spans="3:15" ht="15.75" customHeight="1" x14ac:dyDescent="0.15">
      <c r="C44" s="7" t="s">
        <v>142</v>
      </c>
      <c r="D44" s="1">
        <f>string_reduction_benchmark!G92</f>
        <v>0</v>
      </c>
      <c r="J44" s="8"/>
    </row>
    <row r="45" spans="3:15" ht="15.75" customHeight="1" x14ac:dyDescent="0.15">
      <c r="I45" s="8"/>
      <c r="J45" s="8"/>
    </row>
    <row r="46" spans="3:15" ht="15.75" customHeight="1" x14ac:dyDescent="0.15">
      <c r="I46" s="8"/>
      <c r="J46" s="8"/>
    </row>
    <row r="47" spans="3:15" ht="15.75" customHeight="1" x14ac:dyDescent="0.15">
      <c r="I47" s="8"/>
      <c r="J47" s="8"/>
    </row>
    <row r="51" spans="2:69" ht="15.75" customHeight="1" x14ac:dyDescent="0.15">
      <c r="D51" s="1" t="s">
        <v>275</v>
      </c>
      <c r="F51" s="1" t="s">
        <v>276</v>
      </c>
      <c r="G51" s="1" t="s">
        <v>277</v>
      </c>
      <c r="O51" s="1" t="s">
        <v>278</v>
      </c>
      <c r="BO51" s="1" t="s">
        <v>278</v>
      </c>
    </row>
    <row r="52" spans="2:69" ht="15.75" customHeight="1" x14ac:dyDescent="0.15">
      <c r="C52" s="1" t="s">
        <v>279</v>
      </c>
      <c r="D52" s="1" t="s">
        <v>280</v>
      </c>
      <c r="E52" s="1" t="s">
        <v>281</v>
      </c>
      <c r="F52" s="1" t="s">
        <v>282</v>
      </c>
      <c r="G52" s="1" t="s">
        <v>283</v>
      </c>
      <c r="H52" s="1" t="s">
        <v>284</v>
      </c>
      <c r="I52" s="1" t="s">
        <v>285</v>
      </c>
      <c r="J52" s="1" t="s">
        <v>286</v>
      </c>
      <c r="K52" s="1" t="s">
        <v>287</v>
      </c>
      <c r="L52" s="1" t="s">
        <v>288</v>
      </c>
      <c r="M52" s="1" t="s">
        <v>289</v>
      </c>
      <c r="N52" s="1" t="s">
        <v>290</v>
      </c>
      <c r="O52" s="1" t="s">
        <v>2</v>
      </c>
      <c r="P52" s="1" t="s">
        <v>291</v>
      </c>
      <c r="Q52" s="1" t="s">
        <v>292</v>
      </c>
      <c r="R52" s="1" t="s">
        <v>293</v>
      </c>
      <c r="S52" s="1">
        <v>7</v>
      </c>
      <c r="T52" s="1" t="s">
        <v>294</v>
      </c>
      <c r="U52" s="1" t="s">
        <v>295</v>
      </c>
      <c r="V52" s="1" t="s">
        <v>296</v>
      </c>
      <c r="W52" s="1">
        <v>4</v>
      </c>
      <c r="X52" s="1" t="s">
        <v>297</v>
      </c>
      <c r="Y52" s="1" t="s">
        <v>298</v>
      </c>
      <c r="Z52" s="1" t="s">
        <v>299</v>
      </c>
      <c r="AA52" s="1" t="s">
        <v>300</v>
      </c>
      <c r="AB52" s="1" t="s">
        <v>301</v>
      </c>
      <c r="AC52" s="1" t="s">
        <v>302</v>
      </c>
      <c r="AD52" s="1" t="s">
        <v>303</v>
      </c>
      <c r="AE52" s="1" t="s">
        <v>304</v>
      </c>
      <c r="AF52" s="1" t="s">
        <v>305</v>
      </c>
      <c r="AG52" s="1" t="s">
        <v>306</v>
      </c>
      <c r="AH52" s="1" t="s">
        <v>307</v>
      </c>
      <c r="AI52" s="1" t="s">
        <v>308</v>
      </c>
      <c r="AJ52" s="1" t="s">
        <v>309</v>
      </c>
      <c r="AK52" s="1" t="s">
        <v>310</v>
      </c>
      <c r="AL52" s="1" t="s">
        <v>311</v>
      </c>
      <c r="AM52" s="1" t="s">
        <v>312</v>
      </c>
      <c r="AN52" s="1" t="s">
        <v>313</v>
      </c>
      <c r="AO52" s="1" t="s">
        <v>314</v>
      </c>
      <c r="AP52" s="1" t="s">
        <v>42</v>
      </c>
      <c r="AQ52" s="1" t="s">
        <v>315</v>
      </c>
      <c r="AR52" s="1" t="s">
        <v>316</v>
      </c>
      <c r="AS52" s="1" t="s">
        <v>306</v>
      </c>
      <c r="AT52" s="1" t="s">
        <v>317</v>
      </c>
      <c r="AU52" s="1" t="s">
        <v>318</v>
      </c>
      <c r="AV52" s="1" t="s">
        <v>319</v>
      </c>
      <c r="AW52" s="1" t="s">
        <v>299</v>
      </c>
      <c r="AX52" s="1" t="s">
        <v>320</v>
      </c>
      <c r="AY52" s="1" t="s">
        <v>321</v>
      </c>
      <c r="AZ52" s="1" t="s">
        <v>322</v>
      </c>
      <c r="BA52" s="1" t="s">
        <v>323</v>
      </c>
      <c r="BB52" s="1" t="s">
        <v>324</v>
      </c>
      <c r="BC52" s="1">
        <v>0</v>
      </c>
      <c r="BD52" s="1" t="s">
        <v>320</v>
      </c>
      <c r="BE52" s="1" t="s">
        <v>325</v>
      </c>
      <c r="BF52" s="1" t="s">
        <v>326</v>
      </c>
      <c r="BG52" s="1" t="s">
        <v>327</v>
      </c>
      <c r="BH52" s="1" t="s">
        <v>328</v>
      </c>
      <c r="BI52" s="1" t="s">
        <v>329</v>
      </c>
      <c r="BJ52" s="1" t="s">
        <v>330</v>
      </c>
      <c r="BK52" s="1" t="s">
        <v>331</v>
      </c>
      <c r="BL52" s="1" t="s">
        <v>332</v>
      </c>
      <c r="BM52" s="1" t="s">
        <v>333</v>
      </c>
      <c r="BN52" s="1" t="s">
        <v>334</v>
      </c>
      <c r="BO52" s="1" t="s">
        <v>335</v>
      </c>
      <c r="BP52" s="1" t="s">
        <v>336</v>
      </c>
    </row>
    <row r="53" spans="2:69" ht="15.75" customHeight="1" x14ac:dyDescent="0.15">
      <c r="C53" s="1" t="s">
        <v>337</v>
      </c>
      <c r="D53" s="2">
        <v>0</v>
      </c>
      <c r="E53" s="2">
        <v>1</v>
      </c>
      <c r="F53" s="2">
        <v>2</v>
      </c>
      <c r="G53" s="2">
        <v>3</v>
      </c>
      <c r="H53" s="2">
        <v>4</v>
      </c>
      <c r="I53" s="2">
        <v>5</v>
      </c>
      <c r="J53" s="2">
        <v>6</v>
      </c>
      <c r="K53" s="2">
        <v>7</v>
      </c>
      <c r="L53" s="2">
        <v>8</v>
      </c>
      <c r="M53" s="2">
        <v>9</v>
      </c>
      <c r="N53" s="2">
        <v>10</v>
      </c>
      <c r="O53" s="2">
        <v>11</v>
      </c>
      <c r="P53" s="2">
        <v>12</v>
      </c>
      <c r="Q53" s="2">
        <v>13</v>
      </c>
      <c r="R53" s="2">
        <v>14</v>
      </c>
      <c r="S53" s="2">
        <v>15</v>
      </c>
      <c r="T53" s="2">
        <v>16</v>
      </c>
      <c r="U53" s="2">
        <v>17</v>
      </c>
      <c r="V53" s="2">
        <v>18</v>
      </c>
      <c r="W53" s="2">
        <v>19</v>
      </c>
      <c r="X53" s="2">
        <v>20</v>
      </c>
      <c r="Y53" s="2">
        <v>21</v>
      </c>
      <c r="Z53" s="2">
        <v>22</v>
      </c>
      <c r="AA53" s="2">
        <v>23</v>
      </c>
      <c r="AB53" s="2">
        <v>24</v>
      </c>
      <c r="AC53" s="2">
        <v>25</v>
      </c>
      <c r="AD53" s="2">
        <v>26</v>
      </c>
      <c r="AE53" s="2">
        <v>27</v>
      </c>
      <c r="AF53" s="2">
        <v>28</v>
      </c>
      <c r="AG53" s="2">
        <v>29</v>
      </c>
      <c r="AH53" s="2">
        <v>30</v>
      </c>
      <c r="AI53" s="2">
        <v>31</v>
      </c>
      <c r="AJ53" s="2">
        <v>32</v>
      </c>
      <c r="AK53" s="2">
        <v>33</v>
      </c>
      <c r="AL53" s="2">
        <v>34</v>
      </c>
      <c r="AM53" s="2">
        <v>35</v>
      </c>
      <c r="AN53" s="2">
        <v>36</v>
      </c>
      <c r="AO53" s="2">
        <v>37</v>
      </c>
      <c r="AP53" s="2">
        <v>38</v>
      </c>
      <c r="AQ53" s="2">
        <v>39</v>
      </c>
      <c r="AR53" s="2">
        <v>40</v>
      </c>
      <c r="AS53" s="2">
        <v>41</v>
      </c>
      <c r="AT53" s="2">
        <v>42</v>
      </c>
      <c r="AU53" s="2">
        <v>43</v>
      </c>
      <c r="AV53" s="2">
        <v>44</v>
      </c>
      <c r="AW53" s="2">
        <v>45</v>
      </c>
      <c r="AX53" s="2">
        <v>46</v>
      </c>
      <c r="AY53" s="2">
        <v>47</v>
      </c>
      <c r="AZ53" s="2">
        <v>48</v>
      </c>
      <c r="BA53" s="2">
        <v>49</v>
      </c>
      <c r="BB53" s="2">
        <v>50</v>
      </c>
      <c r="BC53" s="2">
        <v>51</v>
      </c>
      <c r="BD53" s="2">
        <v>52</v>
      </c>
      <c r="BE53" s="2">
        <v>53</v>
      </c>
      <c r="BF53" s="2">
        <v>54</v>
      </c>
      <c r="BG53" s="2">
        <v>55</v>
      </c>
      <c r="BH53" s="2">
        <v>56</v>
      </c>
      <c r="BI53" s="2">
        <v>57</v>
      </c>
      <c r="BJ53" s="2">
        <v>58</v>
      </c>
      <c r="BK53" s="2">
        <v>59</v>
      </c>
      <c r="BL53" s="2">
        <v>60</v>
      </c>
      <c r="BM53" s="2">
        <v>61</v>
      </c>
      <c r="BN53" s="2">
        <v>62</v>
      </c>
      <c r="BO53" s="2">
        <v>63</v>
      </c>
      <c r="BP53" s="2">
        <v>64</v>
      </c>
      <c r="BQ53" s="2"/>
    </row>
    <row r="54" spans="2:69" ht="15.75" customHeight="1" x14ac:dyDescent="0.15">
      <c r="B54" s="8" t="s">
        <v>338</v>
      </c>
      <c r="C54" s="1" t="s">
        <v>339</v>
      </c>
      <c r="D54" s="2">
        <v>355</v>
      </c>
      <c r="E54" s="2">
        <v>363</v>
      </c>
      <c r="F54" s="2">
        <v>331</v>
      </c>
      <c r="G54" s="2">
        <v>330</v>
      </c>
      <c r="H54" s="2">
        <v>337</v>
      </c>
      <c r="I54" s="2">
        <v>346</v>
      </c>
      <c r="J54" s="2">
        <v>371</v>
      </c>
      <c r="K54" s="2">
        <v>356</v>
      </c>
      <c r="L54" s="2">
        <v>351</v>
      </c>
      <c r="M54" s="2">
        <v>354</v>
      </c>
      <c r="N54" s="2">
        <v>337</v>
      </c>
      <c r="O54" s="2">
        <v>488</v>
      </c>
      <c r="P54" s="2">
        <v>357</v>
      </c>
      <c r="Q54" s="2">
        <v>345</v>
      </c>
      <c r="R54" s="2">
        <v>347</v>
      </c>
      <c r="S54" s="2">
        <v>326</v>
      </c>
      <c r="T54" s="2">
        <v>346</v>
      </c>
      <c r="U54" s="2">
        <v>330</v>
      </c>
      <c r="V54" s="2">
        <v>344</v>
      </c>
      <c r="W54" s="2">
        <v>361</v>
      </c>
      <c r="X54" s="2">
        <v>332</v>
      </c>
      <c r="Y54" s="2">
        <v>337</v>
      </c>
      <c r="Z54" s="2">
        <v>362</v>
      </c>
      <c r="AA54" s="2">
        <v>361</v>
      </c>
      <c r="AB54" s="2">
        <v>338</v>
      </c>
      <c r="AC54" s="2">
        <v>344</v>
      </c>
      <c r="AD54" s="2">
        <v>335</v>
      </c>
      <c r="AE54" s="2">
        <v>361</v>
      </c>
      <c r="AF54" s="2">
        <v>337</v>
      </c>
      <c r="AG54" s="2">
        <v>322</v>
      </c>
      <c r="AH54" s="2">
        <v>350</v>
      </c>
      <c r="AI54" s="2">
        <v>344</v>
      </c>
      <c r="AJ54" s="2">
        <v>338</v>
      </c>
      <c r="AK54" s="2">
        <v>345</v>
      </c>
      <c r="AL54" s="2">
        <v>338</v>
      </c>
      <c r="AM54" s="2">
        <v>335</v>
      </c>
      <c r="AN54" s="2">
        <v>324</v>
      </c>
      <c r="AO54" s="2">
        <v>354</v>
      </c>
      <c r="AP54" s="2">
        <v>349</v>
      </c>
      <c r="AQ54" s="2">
        <v>326</v>
      </c>
      <c r="AR54" s="2">
        <v>343</v>
      </c>
      <c r="AS54" s="2">
        <v>361</v>
      </c>
      <c r="AT54" s="2">
        <v>338</v>
      </c>
      <c r="AU54" s="2">
        <v>353</v>
      </c>
      <c r="AV54" s="2">
        <v>333</v>
      </c>
      <c r="AW54" s="2">
        <v>354</v>
      </c>
      <c r="AX54" s="2">
        <v>344</v>
      </c>
      <c r="AY54" s="2">
        <v>308</v>
      </c>
      <c r="AZ54" s="2">
        <v>367</v>
      </c>
      <c r="BA54" s="2">
        <v>346</v>
      </c>
      <c r="BB54" s="2">
        <v>308</v>
      </c>
      <c r="BC54" s="2">
        <v>353</v>
      </c>
      <c r="BD54" s="2">
        <v>362</v>
      </c>
      <c r="BE54" s="2">
        <v>372</v>
      </c>
      <c r="BF54" s="2">
        <v>357</v>
      </c>
      <c r="BG54" s="2">
        <v>336</v>
      </c>
      <c r="BH54" s="2">
        <v>336</v>
      </c>
      <c r="BI54" s="2">
        <v>331</v>
      </c>
      <c r="BJ54" s="2">
        <v>338</v>
      </c>
      <c r="BK54" s="2">
        <v>326</v>
      </c>
      <c r="BL54" s="2">
        <v>344</v>
      </c>
      <c r="BM54" s="2">
        <v>326</v>
      </c>
      <c r="BN54" s="2">
        <v>355</v>
      </c>
      <c r="BO54" s="2">
        <v>493</v>
      </c>
      <c r="BP54" s="2">
        <v>329</v>
      </c>
      <c r="BQ54" s="2"/>
    </row>
    <row r="55" spans="2:69" ht="15.75" customHeight="1" x14ac:dyDescent="0.15">
      <c r="C55" s="1" t="s">
        <v>39</v>
      </c>
      <c r="D55" s="2">
        <v>137</v>
      </c>
      <c r="E55" s="2">
        <v>115</v>
      </c>
      <c r="F55" s="2">
        <v>116</v>
      </c>
      <c r="G55" s="2">
        <v>115</v>
      </c>
      <c r="H55" s="2">
        <v>120</v>
      </c>
      <c r="I55" s="2">
        <v>124</v>
      </c>
      <c r="J55" s="2">
        <v>113</v>
      </c>
      <c r="K55" s="2">
        <v>121</v>
      </c>
      <c r="L55" s="2">
        <v>134</v>
      </c>
      <c r="M55" s="2">
        <v>127</v>
      </c>
      <c r="N55" s="2">
        <v>99</v>
      </c>
      <c r="O55" s="2">
        <v>0</v>
      </c>
      <c r="P55" s="2">
        <v>133</v>
      </c>
      <c r="Q55" s="2">
        <v>112</v>
      </c>
      <c r="R55" s="2">
        <v>113</v>
      </c>
      <c r="S55" s="2">
        <v>105</v>
      </c>
      <c r="T55" s="2">
        <v>122</v>
      </c>
      <c r="U55" s="2">
        <v>121</v>
      </c>
      <c r="V55" s="2">
        <v>108</v>
      </c>
      <c r="W55" s="2">
        <v>120</v>
      </c>
      <c r="X55" s="2">
        <v>123</v>
      </c>
      <c r="Y55" s="2">
        <v>108</v>
      </c>
      <c r="Z55" s="2">
        <v>105</v>
      </c>
      <c r="AA55" s="2">
        <v>114</v>
      </c>
      <c r="AB55" s="2">
        <v>107</v>
      </c>
      <c r="AC55" s="2">
        <v>121</v>
      </c>
      <c r="AD55" s="2">
        <v>112</v>
      </c>
      <c r="AE55" s="2">
        <v>120</v>
      </c>
      <c r="AF55" s="2">
        <v>129</v>
      </c>
      <c r="AG55" s="2">
        <v>117</v>
      </c>
      <c r="AH55" s="2">
        <v>126</v>
      </c>
      <c r="AI55" s="2">
        <v>112</v>
      </c>
      <c r="AJ55" s="2">
        <v>114</v>
      </c>
      <c r="AK55" s="2">
        <v>98</v>
      </c>
      <c r="AL55" s="2">
        <v>110</v>
      </c>
      <c r="AM55" s="2">
        <v>123</v>
      </c>
      <c r="AN55" s="2">
        <v>128</v>
      </c>
      <c r="AO55" s="2">
        <v>126</v>
      </c>
      <c r="AP55" s="2">
        <v>117</v>
      </c>
      <c r="AQ55" s="2">
        <v>115</v>
      </c>
      <c r="AR55" s="2">
        <v>106</v>
      </c>
      <c r="AS55" s="2">
        <v>121</v>
      </c>
      <c r="AT55" s="2">
        <v>112</v>
      </c>
      <c r="AU55" s="2">
        <v>118</v>
      </c>
      <c r="AV55" s="2">
        <v>122</v>
      </c>
      <c r="AW55" s="2">
        <v>121</v>
      </c>
      <c r="AX55" s="2">
        <v>110</v>
      </c>
      <c r="AY55" s="2">
        <v>115</v>
      </c>
      <c r="AZ55" s="2">
        <v>119</v>
      </c>
      <c r="BA55" s="2">
        <v>114</v>
      </c>
      <c r="BB55" s="2">
        <v>100</v>
      </c>
      <c r="BC55" s="2">
        <v>107</v>
      </c>
      <c r="BD55" s="2">
        <v>116</v>
      </c>
      <c r="BE55" s="2">
        <v>118</v>
      </c>
      <c r="BF55" s="2">
        <v>115</v>
      </c>
      <c r="BG55" s="2">
        <v>113</v>
      </c>
      <c r="BH55" s="2">
        <v>120</v>
      </c>
      <c r="BI55" s="2">
        <v>132</v>
      </c>
      <c r="BJ55" s="2">
        <v>106</v>
      </c>
      <c r="BK55" s="2">
        <v>123</v>
      </c>
      <c r="BL55" s="2">
        <v>122</v>
      </c>
      <c r="BM55" s="2">
        <v>117</v>
      </c>
      <c r="BN55" s="2">
        <v>124</v>
      </c>
      <c r="BO55" s="2">
        <v>0</v>
      </c>
      <c r="BP55" s="2">
        <v>129</v>
      </c>
      <c r="BQ55" s="2"/>
    </row>
    <row r="56" spans="2:69" ht="13" x14ac:dyDescent="0.15">
      <c r="C56" s="1" t="s">
        <v>6</v>
      </c>
      <c r="D56" s="2">
        <f t="shared" ref="D56:BP56" si="4">SUM(D54:D55)</f>
        <v>492</v>
      </c>
      <c r="E56" s="2">
        <f t="shared" si="4"/>
        <v>478</v>
      </c>
      <c r="F56" s="2">
        <f t="shared" si="4"/>
        <v>447</v>
      </c>
      <c r="G56" s="2">
        <f t="shared" si="4"/>
        <v>445</v>
      </c>
      <c r="H56" s="2">
        <f t="shared" si="4"/>
        <v>457</v>
      </c>
      <c r="I56" s="2">
        <f t="shared" si="4"/>
        <v>470</v>
      </c>
      <c r="J56" s="2">
        <f t="shared" si="4"/>
        <v>484</v>
      </c>
      <c r="K56" s="2">
        <f t="shared" si="4"/>
        <v>477</v>
      </c>
      <c r="L56" s="2">
        <f t="shared" si="4"/>
        <v>485</v>
      </c>
      <c r="M56" s="2">
        <f t="shared" si="4"/>
        <v>481</v>
      </c>
      <c r="N56" s="2">
        <f t="shared" si="4"/>
        <v>436</v>
      </c>
      <c r="O56" s="2">
        <f t="shared" si="4"/>
        <v>488</v>
      </c>
      <c r="P56" s="2">
        <f t="shared" si="4"/>
        <v>490</v>
      </c>
      <c r="Q56" s="2">
        <f t="shared" si="4"/>
        <v>457</v>
      </c>
      <c r="R56" s="2">
        <f t="shared" si="4"/>
        <v>460</v>
      </c>
      <c r="S56" s="2">
        <f t="shared" si="4"/>
        <v>431</v>
      </c>
      <c r="T56" s="2">
        <f t="shared" si="4"/>
        <v>468</v>
      </c>
      <c r="U56" s="2">
        <f t="shared" si="4"/>
        <v>451</v>
      </c>
      <c r="V56" s="2">
        <f t="shared" si="4"/>
        <v>452</v>
      </c>
      <c r="W56" s="2">
        <f t="shared" si="4"/>
        <v>481</v>
      </c>
      <c r="X56" s="2">
        <f t="shared" si="4"/>
        <v>455</v>
      </c>
      <c r="Y56" s="2">
        <f t="shared" si="4"/>
        <v>445</v>
      </c>
      <c r="Z56" s="2">
        <f t="shared" si="4"/>
        <v>467</v>
      </c>
      <c r="AA56" s="2">
        <f t="shared" si="4"/>
        <v>475</v>
      </c>
      <c r="AB56" s="2">
        <f t="shared" si="4"/>
        <v>445</v>
      </c>
      <c r="AC56" s="2">
        <f t="shared" si="4"/>
        <v>465</v>
      </c>
      <c r="AD56" s="2">
        <f t="shared" si="4"/>
        <v>447</v>
      </c>
      <c r="AE56" s="2">
        <f t="shared" si="4"/>
        <v>481</v>
      </c>
      <c r="AF56" s="2">
        <f t="shared" si="4"/>
        <v>466</v>
      </c>
      <c r="AG56" s="2">
        <f t="shared" si="4"/>
        <v>439</v>
      </c>
      <c r="AH56" s="2">
        <f t="shared" si="4"/>
        <v>476</v>
      </c>
      <c r="AI56" s="2">
        <f t="shared" si="4"/>
        <v>456</v>
      </c>
      <c r="AJ56" s="2">
        <f t="shared" si="4"/>
        <v>452</v>
      </c>
      <c r="AK56" s="2">
        <f t="shared" si="4"/>
        <v>443</v>
      </c>
      <c r="AL56" s="2">
        <f t="shared" si="4"/>
        <v>448</v>
      </c>
      <c r="AM56" s="2">
        <f t="shared" si="4"/>
        <v>458</v>
      </c>
      <c r="AN56" s="2">
        <f t="shared" si="4"/>
        <v>452</v>
      </c>
      <c r="AO56" s="2">
        <f t="shared" si="4"/>
        <v>480</v>
      </c>
      <c r="AP56" s="2">
        <f t="shared" si="4"/>
        <v>466</v>
      </c>
      <c r="AQ56" s="2">
        <f t="shared" si="4"/>
        <v>441</v>
      </c>
      <c r="AR56" s="2">
        <f t="shared" si="4"/>
        <v>449</v>
      </c>
      <c r="AS56" s="2">
        <f t="shared" si="4"/>
        <v>482</v>
      </c>
      <c r="AT56" s="2">
        <f t="shared" si="4"/>
        <v>450</v>
      </c>
      <c r="AU56" s="2">
        <f t="shared" si="4"/>
        <v>471</v>
      </c>
      <c r="AV56" s="2">
        <f t="shared" si="4"/>
        <v>455</v>
      </c>
      <c r="AW56" s="2">
        <f t="shared" si="4"/>
        <v>475</v>
      </c>
      <c r="AX56" s="2">
        <f t="shared" si="4"/>
        <v>454</v>
      </c>
      <c r="AY56" s="2">
        <f t="shared" si="4"/>
        <v>423</v>
      </c>
      <c r="AZ56" s="2">
        <f t="shared" si="4"/>
        <v>486</v>
      </c>
      <c r="BA56" s="2">
        <f t="shared" si="4"/>
        <v>460</v>
      </c>
      <c r="BB56" s="2">
        <f t="shared" si="4"/>
        <v>408</v>
      </c>
      <c r="BC56" s="2">
        <f t="shared" si="4"/>
        <v>460</v>
      </c>
      <c r="BD56" s="2">
        <f t="shared" si="4"/>
        <v>478</v>
      </c>
      <c r="BE56" s="2">
        <f t="shared" si="4"/>
        <v>490</v>
      </c>
      <c r="BF56" s="2">
        <f t="shared" si="4"/>
        <v>472</v>
      </c>
      <c r="BG56" s="2">
        <f t="shared" si="4"/>
        <v>449</v>
      </c>
      <c r="BH56" s="2">
        <f t="shared" si="4"/>
        <v>456</v>
      </c>
      <c r="BI56" s="2">
        <f t="shared" si="4"/>
        <v>463</v>
      </c>
      <c r="BJ56" s="2">
        <f t="shared" si="4"/>
        <v>444</v>
      </c>
      <c r="BK56" s="2">
        <f t="shared" si="4"/>
        <v>449</v>
      </c>
      <c r="BL56" s="2">
        <f t="shared" si="4"/>
        <v>466</v>
      </c>
      <c r="BM56" s="2">
        <f t="shared" si="4"/>
        <v>443</v>
      </c>
      <c r="BN56" s="2">
        <f t="shared" si="4"/>
        <v>479</v>
      </c>
      <c r="BO56" s="2">
        <f t="shared" si="4"/>
        <v>493</v>
      </c>
      <c r="BP56" s="2">
        <f t="shared" si="4"/>
        <v>458</v>
      </c>
    </row>
    <row r="57" spans="2:69" ht="13" x14ac:dyDescent="0.15">
      <c r="C57" s="1" t="s">
        <v>340</v>
      </c>
      <c r="D57" s="4">
        <f t="shared" ref="D57:BP57" si="5">D54/D56</f>
        <v>0.72154471544715448</v>
      </c>
      <c r="E57" s="4">
        <f t="shared" si="5"/>
        <v>0.7594142259414226</v>
      </c>
      <c r="F57" s="4">
        <f t="shared" si="5"/>
        <v>0.74049217002237133</v>
      </c>
      <c r="G57" s="4">
        <f t="shared" si="5"/>
        <v>0.7415730337078652</v>
      </c>
      <c r="H57" s="4">
        <f t="shared" si="5"/>
        <v>0.73741794310722097</v>
      </c>
      <c r="I57" s="4">
        <f t="shared" si="5"/>
        <v>0.7361702127659574</v>
      </c>
      <c r="J57" s="4">
        <f t="shared" si="5"/>
        <v>0.76652892561983466</v>
      </c>
      <c r="K57" s="4">
        <f t="shared" si="5"/>
        <v>0.74633123689727465</v>
      </c>
      <c r="L57" s="4">
        <f t="shared" si="5"/>
        <v>0.72371134020618555</v>
      </c>
      <c r="M57" s="4">
        <f t="shared" si="5"/>
        <v>0.73596673596673601</v>
      </c>
      <c r="N57" s="4">
        <f t="shared" si="5"/>
        <v>0.77293577981651373</v>
      </c>
      <c r="O57" s="4">
        <f t="shared" si="5"/>
        <v>1</v>
      </c>
      <c r="P57" s="4">
        <f t="shared" si="5"/>
        <v>0.72857142857142854</v>
      </c>
      <c r="Q57" s="4">
        <f t="shared" si="5"/>
        <v>0.75492341356673964</v>
      </c>
      <c r="R57" s="4">
        <f t="shared" si="5"/>
        <v>0.7543478260869565</v>
      </c>
      <c r="S57" s="4">
        <f t="shared" si="5"/>
        <v>0.75638051044083532</v>
      </c>
      <c r="T57" s="4">
        <f t="shared" si="5"/>
        <v>0.73931623931623935</v>
      </c>
      <c r="U57" s="4">
        <f t="shared" si="5"/>
        <v>0.73170731707317072</v>
      </c>
      <c r="V57" s="4">
        <f t="shared" si="5"/>
        <v>0.76106194690265483</v>
      </c>
      <c r="W57" s="4">
        <f t="shared" si="5"/>
        <v>0.75051975051975051</v>
      </c>
      <c r="X57" s="4">
        <f t="shared" si="5"/>
        <v>0.72967032967032963</v>
      </c>
      <c r="Y57" s="4">
        <f t="shared" si="5"/>
        <v>0.75730337078651688</v>
      </c>
      <c r="Z57" s="4">
        <f t="shared" si="5"/>
        <v>0.77516059957173444</v>
      </c>
      <c r="AA57" s="4">
        <f t="shared" si="5"/>
        <v>0.76</v>
      </c>
      <c r="AB57" s="4">
        <f t="shared" si="5"/>
        <v>0.75955056179775282</v>
      </c>
      <c r="AC57" s="4">
        <f t="shared" si="5"/>
        <v>0.7397849462365591</v>
      </c>
      <c r="AD57" s="4">
        <f t="shared" si="5"/>
        <v>0.7494407158836689</v>
      </c>
      <c r="AE57" s="4">
        <f t="shared" si="5"/>
        <v>0.75051975051975051</v>
      </c>
      <c r="AF57" s="4">
        <f t="shared" si="5"/>
        <v>0.72317596566523601</v>
      </c>
      <c r="AG57" s="4">
        <f t="shared" si="5"/>
        <v>0.73348519362186793</v>
      </c>
      <c r="AH57" s="4">
        <f t="shared" si="5"/>
        <v>0.73529411764705888</v>
      </c>
      <c r="AI57" s="4">
        <f t="shared" si="5"/>
        <v>0.75438596491228072</v>
      </c>
      <c r="AJ57" s="4">
        <f t="shared" si="5"/>
        <v>0.74778761061946908</v>
      </c>
      <c r="AK57" s="4">
        <f t="shared" si="5"/>
        <v>0.77878103837471779</v>
      </c>
      <c r="AL57" s="4">
        <f t="shared" si="5"/>
        <v>0.7544642857142857</v>
      </c>
      <c r="AM57" s="4">
        <f t="shared" si="5"/>
        <v>0.73144104803493448</v>
      </c>
      <c r="AN57" s="4">
        <f t="shared" si="5"/>
        <v>0.7168141592920354</v>
      </c>
      <c r="AO57" s="4">
        <f t="shared" si="5"/>
        <v>0.73750000000000004</v>
      </c>
      <c r="AP57" s="4">
        <f t="shared" si="5"/>
        <v>0.74892703862660948</v>
      </c>
      <c r="AQ57" s="4">
        <f t="shared" si="5"/>
        <v>0.73922902494331066</v>
      </c>
      <c r="AR57" s="4">
        <f t="shared" si="5"/>
        <v>0.7639198218262806</v>
      </c>
      <c r="AS57" s="4">
        <f t="shared" si="5"/>
        <v>0.74896265560165975</v>
      </c>
      <c r="AT57" s="4">
        <f t="shared" si="5"/>
        <v>0.75111111111111106</v>
      </c>
      <c r="AU57" s="4">
        <f t="shared" si="5"/>
        <v>0.74946921443736725</v>
      </c>
      <c r="AV57" s="4">
        <f t="shared" si="5"/>
        <v>0.73186813186813182</v>
      </c>
      <c r="AW57" s="4">
        <f t="shared" si="5"/>
        <v>0.74526315789473685</v>
      </c>
      <c r="AX57" s="4">
        <f t="shared" si="5"/>
        <v>0.75770925110132159</v>
      </c>
      <c r="AY57" s="4">
        <f t="shared" si="5"/>
        <v>0.72813238770685584</v>
      </c>
      <c r="AZ57" s="4">
        <f t="shared" si="5"/>
        <v>0.75514403292181065</v>
      </c>
      <c r="BA57" s="4">
        <f t="shared" si="5"/>
        <v>0.75217391304347825</v>
      </c>
      <c r="BB57" s="4">
        <f t="shared" si="5"/>
        <v>0.75490196078431371</v>
      </c>
      <c r="BC57" s="4">
        <f t="shared" si="5"/>
        <v>0.7673913043478261</v>
      </c>
      <c r="BD57" s="4">
        <f t="shared" si="5"/>
        <v>0.75732217573221761</v>
      </c>
      <c r="BE57" s="4">
        <f t="shared" si="5"/>
        <v>0.75918367346938775</v>
      </c>
      <c r="BF57" s="4">
        <f t="shared" si="5"/>
        <v>0.75635593220338981</v>
      </c>
      <c r="BG57" s="4">
        <f t="shared" si="5"/>
        <v>0.74832962138084635</v>
      </c>
      <c r="BH57" s="4">
        <f t="shared" si="5"/>
        <v>0.73684210526315785</v>
      </c>
      <c r="BI57" s="4">
        <f t="shared" si="5"/>
        <v>0.71490280777537796</v>
      </c>
      <c r="BJ57" s="4">
        <f t="shared" si="5"/>
        <v>0.76126126126126126</v>
      </c>
      <c r="BK57" s="4">
        <f t="shared" si="5"/>
        <v>0.72605790645879731</v>
      </c>
      <c r="BL57" s="4">
        <f t="shared" si="5"/>
        <v>0.7381974248927039</v>
      </c>
      <c r="BM57" s="4">
        <f t="shared" si="5"/>
        <v>0.73589164785553052</v>
      </c>
      <c r="BN57" s="4">
        <f t="shared" si="5"/>
        <v>0.74112734864300622</v>
      </c>
      <c r="BO57" s="4">
        <f t="shared" si="5"/>
        <v>1</v>
      </c>
      <c r="BP57" s="4">
        <f t="shared" si="5"/>
        <v>0.71834061135371174</v>
      </c>
      <c r="BQ57" s="4"/>
    </row>
    <row r="60" spans="2:69" ht="13" x14ac:dyDescent="0.15">
      <c r="D60" s="1" t="s">
        <v>275</v>
      </c>
      <c r="F60" s="1" t="s">
        <v>341</v>
      </c>
      <c r="G60" s="1" t="s">
        <v>277</v>
      </c>
      <c r="O60" s="1" t="s">
        <v>278</v>
      </c>
      <c r="BO60" s="1" t="s">
        <v>278</v>
      </c>
    </row>
    <row r="61" spans="2:69" ht="13" x14ac:dyDescent="0.15">
      <c r="C61" s="1" t="s">
        <v>279</v>
      </c>
      <c r="D61" s="1" t="s">
        <v>280</v>
      </c>
      <c r="E61" s="1" t="s">
        <v>281</v>
      </c>
      <c r="F61" s="1" t="s">
        <v>282</v>
      </c>
      <c r="G61" s="1" t="s">
        <v>283</v>
      </c>
      <c r="H61" s="1" t="s">
        <v>284</v>
      </c>
      <c r="I61" s="1" t="s">
        <v>285</v>
      </c>
      <c r="J61" s="1" t="s">
        <v>286</v>
      </c>
      <c r="K61" s="1" t="s">
        <v>287</v>
      </c>
      <c r="L61" s="1" t="s">
        <v>288</v>
      </c>
      <c r="M61" s="1" t="s">
        <v>289</v>
      </c>
      <c r="N61" s="1" t="s">
        <v>290</v>
      </c>
      <c r="O61" s="1" t="s">
        <v>2</v>
      </c>
      <c r="P61" s="1" t="s">
        <v>291</v>
      </c>
      <c r="Q61" s="1" t="s">
        <v>292</v>
      </c>
      <c r="R61" s="1" t="s">
        <v>293</v>
      </c>
      <c r="S61" s="1">
        <v>7</v>
      </c>
      <c r="T61" s="1" t="s">
        <v>294</v>
      </c>
      <c r="U61" s="1" t="s">
        <v>295</v>
      </c>
      <c r="V61" s="1" t="s">
        <v>296</v>
      </c>
      <c r="W61" s="1">
        <v>4</v>
      </c>
      <c r="X61" s="1" t="s">
        <v>297</v>
      </c>
      <c r="Y61" s="1" t="s">
        <v>298</v>
      </c>
      <c r="Z61" s="1" t="s">
        <v>299</v>
      </c>
      <c r="AA61" s="1" t="s">
        <v>300</v>
      </c>
      <c r="AB61" s="1" t="s">
        <v>301</v>
      </c>
      <c r="AC61" s="1" t="s">
        <v>302</v>
      </c>
      <c r="AD61" s="1" t="s">
        <v>303</v>
      </c>
      <c r="AE61" s="1" t="s">
        <v>304</v>
      </c>
      <c r="AF61" s="1" t="s">
        <v>305</v>
      </c>
      <c r="AG61" s="1" t="s">
        <v>306</v>
      </c>
      <c r="AH61" s="1" t="s">
        <v>307</v>
      </c>
      <c r="AI61" s="1" t="s">
        <v>308</v>
      </c>
      <c r="AJ61" s="1" t="s">
        <v>309</v>
      </c>
      <c r="AK61" s="1" t="s">
        <v>310</v>
      </c>
      <c r="AL61" s="1" t="s">
        <v>311</v>
      </c>
      <c r="AM61" s="1" t="s">
        <v>312</v>
      </c>
      <c r="AN61" s="1" t="s">
        <v>313</v>
      </c>
      <c r="AO61" s="1" t="s">
        <v>314</v>
      </c>
      <c r="AP61" s="1" t="s">
        <v>42</v>
      </c>
      <c r="AQ61" s="1" t="s">
        <v>315</v>
      </c>
      <c r="AR61" s="1" t="s">
        <v>316</v>
      </c>
      <c r="AS61" s="1" t="s">
        <v>306</v>
      </c>
      <c r="AT61" s="1" t="s">
        <v>317</v>
      </c>
      <c r="AU61" s="1" t="s">
        <v>318</v>
      </c>
      <c r="AV61" s="1" t="s">
        <v>319</v>
      </c>
      <c r="AW61" s="1" t="s">
        <v>299</v>
      </c>
      <c r="AX61" s="1" t="s">
        <v>320</v>
      </c>
      <c r="AY61" s="1" t="s">
        <v>321</v>
      </c>
      <c r="AZ61" s="1" t="s">
        <v>322</v>
      </c>
      <c r="BA61" s="1" t="s">
        <v>323</v>
      </c>
      <c r="BB61" s="1" t="s">
        <v>324</v>
      </c>
      <c r="BC61" s="1">
        <v>0</v>
      </c>
      <c r="BD61" s="1" t="s">
        <v>320</v>
      </c>
      <c r="BE61" s="1" t="s">
        <v>325</v>
      </c>
      <c r="BF61" s="1" t="s">
        <v>326</v>
      </c>
      <c r="BG61" s="1" t="s">
        <v>327</v>
      </c>
      <c r="BH61" s="1" t="s">
        <v>328</v>
      </c>
      <c r="BI61" s="1" t="s">
        <v>329</v>
      </c>
      <c r="BJ61" s="1" t="s">
        <v>330</v>
      </c>
      <c r="BK61" s="1" t="s">
        <v>331</v>
      </c>
      <c r="BL61" s="1" t="s">
        <v>332</v>
      </c>
      <c r="BM61" s="1" t="s">
        <v>333</v>
      </c>
      <c r="BN61" s="1" t="s">
        <v>334</v>
      </c>
      <c r="BO61" s="1" t="s">
        <v>335</v>
      </c>
      <c r="BP61" s="1" t="s">
        <v>336</v>
      </c>
    </row>
    <row r="62" spans="2:69" ht="13" x14ac:dyDescent="0.15">
      <c r="C62" s="1" t="s">
        <v>337</v>
      </c>
      <c r="D62" s="2">
        <v>0</v>
      </c>
      <c r="E62" s="2">
        <v>1</v>
      </c>
      <c r="F62" s="2">
        <v>2</v>
      </c>
      <c r="G62" s="2">
        <v>3</v>
      </c>
      <c r="H62" s="2">
        <v>4</v>
      </c>
      <c r="I62" s="2">
        <v>5</v>
      </c>
      <c r="J62" s="2">
        <v>6</v>
      </c>
      <c r="K62" s="2">
        <v>7</v>
      </c>
      <c r="L62" s="2">
        <v>8</v>
      </c>
      <c r="M62" s="2">
        <v>9</v>
      </c>
      <c r="N62" s="2">
        <v>10</v>
      </c>
      <c r="O62" s="2">
        <v>11</v>
      </c>
      <c r="P62" s="2">
        <v>12</v>
      </c>
      <c r="Q62" s="2">
        <v>13</v>
      </c>
      <c r="R62" s="2">
        <v>14</v>
      </c>
      <c r="S62" s="2">
        <v>15</v>
      </c>
      <c r="T62" s="2">
        <v>16</v>
      </c>
      <c r="U62" s="2">
        <v>17</v>
      </c>
      <c r="V62" s="2">
        <v>18</v>
      </c>
      <c r="W62" s="2">
        <v>19</v>
      </c>
      <c r="X62" s="2">
        <v>20</v>
      </c>
      <c r="Y62" s="2">
        <v>21</v>
      </c>
      <c r="Z62" s="2">
        <v>22</v>
      </c>
      <c r="AA62" s="2">
        <v>23</v>
      </c>
      <c r="AB62" s="2">
        <v>24</v>
      </c>
      <c r="AC62" s="2">
        <v>25</v>
      </c>
      <c r="AD62" s="2">
        <v>26</v>
      </c>
      <c r="AE62" s="2">
        <v>27</v>
      </c>
      <c r="AF62" s="2">
        <v>28</v>
      </c>
      <c r="AG62" s="2">
        <v>29</v>
      </c>
      <c r="AH62" s="2">
        <v>30</v>
      </c>
      <c r="AI62" s="2">
        <v>31</v>
      </c>
      <c r="AJ62" s="2">
        <v>32</v>
      </c>
      <c r="AK62" s="2">
        <v>33</v>
      </c>
      <c r="AL62" s="2">
        <v>34</v>
      </c>
      <c r="AM62" s="2">
        <v>35</v>
      </c>
      <c r="AN62" s="2">
        <v>36</v>
      </c>
      <c r="AO62" s="2">
        <v>37</v>
      </c>
      <c r="AP62" s="2">
        <v>38</v>
      </c>
      <c r="AQ62" s="2">
        <v>39</v>
      </c>
      <c r="AR62" s="2">
        <v>40</v>
      </c>
      <c r="AS62" s="2">
        <v>41</v>
      </c>
      <c r="AT62" s="2">
        <v>42</v>
      </c>
      <c r="AU62" s="2">
        <v>43</v>
      </c>
      <c r="AV62" s="2">
        <v>44</v>
      </c>
      <c r="AW62" s="2">
        <v>45</v>
      </c>
      <c r="AX62" s="2">
        <v>46</v>
      </c>
      <c r="AY62" s="2">
        <v>47</v>
      </c>
      <c r="AZ62" s="2">
        <v>48</v>
      </c>
      <c r="BA62" s="2">
        <v>49</v>
      </c>
      <c r="BB62" s="2">
        <v>50</v>
      </c>
      <c r="BC62" s="2">
        <v>51</v>
      </c>
      <c r="BD62" s="2">
        <v>52</v>
      </c>
      <c r="BE62" s="2">
        <v>53</v>
      </c>
      <c r="BF62" s="2">
        <v>54</v>
      </c>
      <c r="BG62" s="2">
        <v>55</v>
      </c>
      <c r="BH62" s="2">
        <v>56</v>
      </c>
      <c r="BI62" s="2">
        <v>57</v>
      </c>
      <c r="BJ62" s="2">
        <v>58</v>
      </c>
      <c r="BK62" s="2">
        <v>59</v>
      </c>
      <c r="BL62" s="2">
        <v>60</v>
      </c>
      <c r="BM62" s="2">
        <v>61</v>
      </c>
      <c r="BN62" s="2">
        <v>62</v>
      </c>
      <c r="BO62" s="2">
        <v>63</v>
      </c>
      <c r="BP62" s="2">
        <v>64</v>
      </c>
    </row>
    <row r="63" spans="2:69" ht="13" x14ac:dyDescent="0.15">
      <c r="C63" s="1" t="s">
        <v>339</v>
      </c>
      <c r="D63" s="1">
        <v>35</v>
      </c>
      <c r="E63" s="1">
        <v>71</v>
      </c>
      <c r="F63" s="1">
        <v>106</v>
      </c>
      <c r="G63" s="1">
        <v>126</v>
      </c>
      <c r="H63" s="1">
        <v>145</v>
      </c>
      <c r="I63" s="1">
        <v>177</v>
      </c>
      <c r="J63" s="1">
        <v>203</v>
      </c>
      <c r="K63" s="1">
        <v>241</v>
      </c>
      <c r="L63" s="1">
        <v>261</v>
      </c>
      <c r="M63" s="1">
        <v>288</v>
      </c>
      <c r="N63" s="1">
        <v>315</v>
      </c>
      <c r="O63" s="1">
        <v>344</v>
      </c>
      <c r="P63" s="1">
        <v>344</v>
      </c>
      <c r="Q63" s="1">
        <v>344</v>
      </c>
      <c r="R63" s="1">
        <v>344</v>
      </c>
      <c r="S63" s="1">
        <v>344</v>
      </c>
      <c r="T63" s="1">
        <v>344</v>
      </c>
      <c r="U63" s="1">
        <v>344</v>
      </c>
      <c r="V63" s="1">
        <v>344</v>
      </c>
      <c r="W63" s="1">
        <v>344</v>
      </c>
      <c r="X63" s="1">
        <v>344</v>
      </c>
      <c r="Y63" s="1">
        <v>344</v>
      </c>
      <c r="Z63" s="1">
        <v>344</v>
      </c>
      <c r="AA63" s="1">
        <v>344</v>
      </c>
      <c r="AB63" s="1">
        <v>344</v>
      </c>
      <c r="AC63" s="1">
        <v>344</v>
      </c>
      <c r="AD63" s="1">
        <v>344</v>
      </c>
      <c r="AE63" s="1">
        <v>344</v>
      </c>
      <c r="AF63" s="1">
        <v>344</v>
      </c>
      <c r="AG63" s="1">
        <v>344</v>
      </c>
      <c r="AH63" s="1">
        <v>309</v>
      </c>
      <c r="AI63" s="1">
        <v>273</v>
      </c>
      <c r="AJ63" s="1">
        <v>238</v>
      </c>
      <c r="AK63" s="1">
        <v>218</v>
      </c>
      <c r="AL63" s="1">
        <v>221</v>
      </c>
      <c r="AM63" s="1">
        <v>207</v>
      </c>
      <c r="AN63" s="1">
        <v>181</v>
      </c>
      <c r="AO63" s="1">
        <v>143</v>
      </c>
      <c r="AP63" s="1">
        <v>123</v>
      </c>
      <c r="AQ63" s="1">
        <v>96</v>
      </c>
      <c r="AR63" s="1">
        <v>69</v>
      </c>
      <c r="AS63" s="1">
        <v>40</v>
      </c>
      <c r="AT63" s="1">
        <v>40</v>
      </c>
      <c r="AU63" s="1">
        <v>40</v>
      </c>
      <c r="AV63" s="1">
        <v>40</v>
      </c>
      <c r="AW63" s="1">
        <v>40</v>
      </c>
      <c r="AX63" s="1">
        <v>40</v>
      </c>
      <c r="AY63" s="1">
        <v>40</v>
      </c>
      <c r="AZ63" s="1">
        <v>40</v>
      </c>
      <c r="BA63" s="1">
        <v>40</v>
      </c>
      <c r="BB63" s="1">
        <v>40</v>
      </c>
      <c r="BC63" s="1">
        <v>40</v>
      </c>
      <c r="BD63" s="1">
        <v>40</v>
      </c>
      <c r="BE63" s="1">
        <v>40</v>
      </c>
      <c r="BF63" s="1">
        <v>40</v>
      </c>
      <c r="BG63" s="1">
        <v>40</v>
      </c>
      <c r="BH63" s="1">
        <v>40</v>
      </c>
      <c r="BI63" s="1">
        <v>40</v>
      </c>
      <c r="BJ63" s="1">
        <v>40</v>
      </c>
      <c r="BK63" s="1">
        <v>40</v>
      </c>
      <c r="BL63" s="1">
        <v>40</v>
      </c>
      <c r="BM63" s="1">
        <v>40</v>
      </c>
      <c r="BN63" s="1">
        <v>40</v>
      </c>
      <c r="BO63" s="1">
        <v>40</v>
      </c>
      <c r="BP63" s="1">
        <v>18</v>
      </c>
    </row>
    <row r="64" spans="2:69" ht="13" x14ac:dyDescent="0.15">
      <c r="C64" s="1" t="s">
        <v>39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30</v>
      </c>
      <c r="Q64" s="1">
        <v>60</v>
      </c>
      <c r="R64" s="1">
        <v>90</v>
      </c>
      <c r="S64" s="1">
        <v>120</v>
      </c>
      <c r="T64" s="1">
        <v>158</v>
      </c>
      <c r="U64" s="1">
        <v>185</v>
      </c>
      <c r="V64" s="1">
        <v>218</v>
      </c>
      <c r="W64" s="1">
        <v>241</v>
      </c>
      <c r="X64" s="1">
        <v>269</v>
      </c>
      <c r="Y64" s="1">
        <v>301</v>
      </c>
      <c r="Z64" s="1">
        <v>322</v>
      </c>
      <c r="AA64" s="1">
        <v>348</v>
      </c>
      <c r="AB64" s="1">
        <v>377</v>
      </c>
      <c r="AC64" s="1">
        <v>407</v>
      </c>
      <c r="AD64" s="1">
        <v>448</v>
      </c>
      <c r="AE64" s="1">
        <v>471</v>
      </c>
      <c r="AF64" s="1">
        <v>498</v>
      </c>
      <c r="AG64" s="1">
        <v>529</v>
      </c>
      <c r="AH64" s="1">
        <v>544</v>
      </c>
      <c r="AI64" s="1">
        <v>565</v>
      </c>
      <c r="AJ64" s="1">
        <v>594</v>
      </c>
      <c r="AK64" s="1">
        <v>616</v>
      </c>
      <c r="AL64" s="1">
        <v>616</v>
      </c>
      <c r="AM64" s="1">
        <v>616</v>
      </c>
      <c r="AN64" s="1">
        <v>616</v>
      </c>
      <c r="AO64" s="1">
        <v>616</v>
      </c>
      <c r="AP64" s="1">
        <v>616</v>
      </c>
      <c r="AQ64" s="1">
        <v>616</v>
      </c>
      <c r="AR64" s="1">
        <v>616</v>
      </c>
      <c r="AS64" s="1">
        <v>616</v>
      </c>
      <c r="AT64" s="1">
        <v>586</v>
      </c>
      <c r="AU64" s="1">
        <v>556</v>
      </c>
      <c r="AV64" s="1">
        <v>526</v>
      </c>
      <c r="AW64" s="1">
        <v>496</v>
      </c>
      <c r="AX64" s="1">
        <v>458</v>
      </c>
      <c r="AY64" s="1">
        <v>431</v>
      </c>
      <c r="AZ64" s="1">
        <v>398</v>
      </c>
      <c r="BA64" s="1">
        <v>375</v>
      </c>
      <c r="BB64" s="1">
        <v>347</v>
      </c>
      <c r="BC64" s="1">
        <v>315</v>
      </c>
      <c r="BD64" s="1">
        <v>294</v>
      </c>
      <c r="BE64" s="1">
        <v>268</v>
      </c>
      <c r="BF64" s="1">
        <v>239</v>
      </c>
      <c r="BG64" s="1">
        <v>209</v>
      </c>
      <c r="BH64" s="1">
        <v>168</v>
      </c>
      <c r="BI64" s="1">
        <v>145</v>
      </c>
      <c r="BJ64" s="1">
        <v>118</v>
      </c>
      <c r="BK64" s="1">
        <v>87</v>
      </c>
      <c r="BL64" s="1">
        <v>72</v>
      </c>
      <c r="BM64" s="1">
        <v>51</v>
      </c>
      <c r="BN64" s="1">
        <v>22</v>
      </c>
      <c r="BO64" s="1">
        <v>0</v>
      </c>
      <c r="BP64" s="1">
        <v>0</v>
      </c>
    </row>
    <row r="65" spans="2:68" ht="13" x14ac:dyDescent="0.15">
      <c r="C65" s="1" t="s">
        <v>6</v>
      </c>
      <c r="D65" s="1">
        <f t="shared" ref="D65:BP65" si="6">SUM(D63:D64)</f>
        <v>35</v>
      </c>
      <c r="E65" s="1">
        <f t="shared" si="6"/>
        <v>71</v>
      </c>
      <c r="F65" s="1">
        <f t="shared" si="6"/>
        <v>106</v>
      </c>
      <c r="G65" s="1">
        <f t="shared" si="6"/>
        <v>126</v>
      </c>
      <c r="H65" s="1">
        <f t="shared" si="6"/>
        <v>145</v>
      </c>
      <c r="I65" s="1">
        <f t="shared" si="6"/>
        <v>177</v>
      </c>
      <c r="J65" s="1">
        <f t="shared" si="6"/>
        <v>203</v>
      </c>
      <c r="K65" s="1">
        <f t="shared" si="6"/>
        <v>241</v>
      </c>
      <c r="L65" s="1">
        <f t="shared" si="6"/>
        <v>261</v>
      </c>
      <c r="M65" s="1">
        <f t="shared" si="6"/>
        <v>288</v>
      </c>
      <c r="N65" s="1">
        <f t="shared" si="6"/>
        <v>315</v>
      </c>
      <c r="O65" s="1">
        <f t="shared" si="6"/>
        <v>344</v>
      </c>
      <c r="P65" s="1">
        <f t="shared" si="6"/>
        <v>374</v>
      </c>
      <c r="Q65" s="1">
        <f t="shared" si="6"/>
        <v>404</v>
      </c>
      <c r="R65" s="1">
        <f t="shared" si="6"/>
        <v>434</v>
      </c>
      <c r="S65" s="1">
        <f t="shared" si="6"/>
        <v>464</v>
      </c>
      <c r="T65" s="1">
        <f t="shared" si="6"/>
        <v>502</v>
      </c>
      <c r="U65" s="1">
        <f t="shared" si="6"/>
        <v>529</v>
      </c>
      <c r="V65" s="1">
        <f t="shared" si="6"/>
        <v>562</v>
      </c>
      <c r="W65" s="1">
        <f t="shared" si="6"/>
        <v>585</v>
      </c>
      <c r="X65" s="1">
        <f t="shared" si="6"/>
        <v>613</v>
      </c>
      <c r="Y65" s="1">
        <f t="shared" si="6"/>
        <v>645</v>
      </c>
      <c r="Z65" s="1">
        <f t="shared" si="6"/>
        <v>666</v>
      </c>
      <c r="AA65" s="1">
        <f t="shared" si="6"/>
        <v>692</v>
      </c>
      <c r="AB65" s="1">
        <f t="shared" si="6"/>
        <v>721</v>
      </c>
      <c r="AC65" s="1">
        <f t="shared" si="6"/>
        <v>751</v>
      </c>
      <c r="AD65" s="1">
        <f t="shared" si="6"/>
        <v>792</v>
      </c>
      <c r="AE65" s="1">
        <f t="shared" si="6"/>
        <v>815</v>
      </c>
      <c r="AF65" s="1">
        <f t="shared" si="6"/>
        <v>842</v>
      </c>
      <c r="AG65" s="1">
        <f t="shared" si="6"/>
        <v>873</v>
      </c>
      <c r="AH65" s="1">
        <f t="shared" si="6"/>
        <v>853</v>
      </c>
      <c r="AI65" s="1">
        <f t="shared" si="6"/>
        <v>838</v>
      </c>
      <c r="AJ65" s="1">
        <f t="shared" si="6"/>
        <v>832</v>
      </c>
      <c r="AK65" s="1">
        <f t="shared" si="6"/>
        <v>834</v>
      </c>
      <c r="AL65" s="1">
        <f t="shared" si="6"/>
        <v>837</v>
      </c>
      <c r="AM65" s="1">
        <f t="shared" si="6"/>
        <v>823</v>
      </c>
      <c r="AN65" s="1">
        <f t="shared" si="6"/>
        <v>797</v>
      </c>
      <c r="AO65" s="1">
        <f t="shared" si="6"/>
        <v>759</v>
      </c>
      <c r="AP65" s="1">
        <f t="shared" si="6"/>
        <v>739</v>
      </c>
      <c r="AQ65" s="1">
        <f t="shared" si="6"/>
        <v>712</v>
      </c>
      <c r="AR65" s="1">
        <f t="shared" si="6"/>
        <v>685</v>
      </c>
      <c r="AS65" s="1">
        <f t="shared" si="6"/>
        <v>656</v>
      </c>
      <c r="AT65" s="1">
        <f t="shared" si="6"/>
        <v>626</v>
      </c>
      <c r="AU65" s="1">
        <f t="shared" si="6"/>
        <v>596</v>
      </c>
      <c r="AV65" s="1">
        <f t="shared" si="6"/>
        <v>566</v>
      </c>
      <c r="AW65" s="1">
        <f t="shared" si="6"/>
        <v>536</v>
      </c>
      <c r="AX65" s="1">
        <f t="shared" si="6"/>
        <v>498</v>
      </c>
      <c r="AY65" s="1">
        <f t="shared" si="6"/>
        <v>471</v>
      </c>
      <c r="AZ65" s="1">
        <f t="shared" si="6"/>
        <v>438</v>
      </c>
      <c r="BA65" s="1">
        <f t="shared" si="6"/>
        <v>415</v>
      </c>
      <c r="BB65" s="1">
        <f t="shared" si="6"/>
        <v>387</v>
      </c>
      <c r="BC65" s="1">
        <f t="shared" si="6"/>
        <v>355</v>
      </c>
      <c r="BD65" s="1">
        <f t="shared" si="6"/>
        <v>334</v>
      </c>
      <c r="BE65" s="1">
        <f t="shared" si="6"/>
        <v>308</v>
      </c>
      <c r="BF65" s="1">
        <f t="shared" si="6"/>
        <v>279</v>
      </c>
      <c r="BG65" s="1">
        <f t="shared" si="6"/>
        <v>249</v>
      </c>
      <c r="BH65" s="1">
        <f t="shared" si="6"/>
        <v>208</v>
      </c>
      <c r="BI65" s="1">
        <f t="shared" si="6"/>
        <v>185</v>
      </c>
      <c r="BJ65" s="1">
        <f t="shared" si="6"/>
        <v>158</v>
      </c>
      <c r="BK65" s="1">
        <f t="shared" si="6"/>
        <v>127</v>
      </c>
      <c r="BL65" s="1">
        <f t="shared" si="6"/>
        <v>112</v>
      </c>
      <c r="BM65" s="1">
        <f t="shared" si="6"/>
        <v>91</v>
      </c>
      <c r="BN65" s="1">
        <f t="shared" si="6"/>
        <v>62</v>
      </c>
      <c r="BO65" s="1">
        <f t="shared" si="6"/>
        <v>40</v>
      </c>
      <c r="BP65" s="1">
        <f t="shared" si="6"/>
        <v>18</v>
      </c>
    </row>
    <row r="66" spans="2:68" ht="13" x14ac:dyDescent="0.15">
      <c r="C66" s="1" t="s">
        <v>340</v>
      </c>
      <c r="D66" s="4">
        <f t="shared" ref="D66:BP66" si="7">D63/D65</f>
        <v>1</v>
      </c>
      <c r="E66" s="4">
        <f t="shared" si="7"/>
        <v>1</v>
      </c>
      <c r="F66" s="4">
        <f t="shared" si="7"/>
        <v>1</v>
      </c>
      <c r="G66" s="4">
        <f t="shared" si="7"/>
        <v>1</v>
      </c>
      <c r="H66" s="4">
        <f t="shared" si="7"/>
        <v>1</v>
      </c>
      <c r="I66" s="4">
        <f t="shared" si="7"/>
        <v>1</v>
      </c>
      <c r="J66" s="4">
        <f t="shared" si="7"/>
        <v>1</v>
      </c>
      <c r="K66" s="4">
        <f t="shared" si="7"/>
        <v>1</v>
      </c>
      <c r="L66" s="4">
        <f t="shared" si="7"/>
        <v>1</v>
      </c>
      <c r="M66" s="4">
        <f t="shared" si="7"/>
        <v>1</v>
      </c>
      <c r="N66" s="4">
        <f t="shared" si="7"/>
        <v>1</v>
      </c>
      <c r="O66" s="4">
        <f t="shared" si="7"/>
        <v>1</v>
      </c>
      <c r="P66" s="4">
        <f t="shared" si="7"/>
        <v>0.9197860962566845</v>
      </c>
      <c r="Q66" s="4">
        <f t="shared" si="7"/>
        <v>0.85148514851485146</v>
      </c>
      <c r="R66" s="4">
        <f t="shared" si="7"/>
        <v>0.79262672811059909</v>
      </c>
      <c r="S66" s="4">
        <f t="shared" si="7"/>
        <v>0.74137931034482762</v>
      </c>
      <c r="T66" s="4">
        <f t="shared" si="7"/>
        <v>0.68525896414342624</v>
      </c>
      <c r="U66" s="4">
        <f t="shared" si="7"/>
        <v>0.65028355387523629</v>
      </c>
      <c r="V66" s="4">
        <f t="shared" si="7"/>
        <v>0.61209964412811391</v>
      </c>
      <c r="W66" s="4">
        <f t="shared" si="7"/>
        <v>0.58803418803418805</v>
      </c>
      <c r="X66" s="4">
        <f t="shared" si="7"/>
        <v>0.5611745513866232</v>
      </c>
      <c r="Y66" s="4">
        <f t="shared" si="7"/>
        <v>0.53333333333333333</v>
      </c>
      <c r="Z66" s="4">
        <f t="shared" si="7"/>
        <v>0.51651651651651653</v>
      </c>
      <c r="AA66" s="4">
        <f t="shared" si="7"/>
        <v>0.49710982658959535</v>
      </c>
      <c r="AB66" s="4">
        <f t="shared" si="7"/>
        <v>0.47711511789181693</v>
      </c>
      <c r="AC66" s="4">
        <f t="shared" si="7"/>
        <v>0.45805592543275631</v>
      </c>
      <c r="AD66" s="4">
        <f t="shared" si="7"/>
        <v>0.43434343434343436</v>
      </c>
      <c r="AE66" s="4">
        <f t="shared" si="7"/>
        <v>0.42208588957055215</v>
      </c>
      <c r="AF66" s="4">
        <f t="shared" si="7"/>
        <v>0.40855106888361042</v>
      </c>
      <c r="AG66" s="4">
        <f t="shared" si="7"/>
        <v>0.39404352806414661</v>
      </c>
      <c r="AH66" s="4">
        <f t="shared" si="7"/>
        <v>0.36225087924970689</v>
      </c>
      <c r="AI66" s="4">
        <f t="shared" si="7"/>
        <v>0.32577565632458233</v>
      </c>
      <c r="AJ66" s="4">
        <f t="shared" si="7"/>
        <v>0.28605769230769229</v>
      </c>
      <c r="AK66" s="4">
        <f t="shared" si="7"/>
        <v>0.26139088729016785</v>
      </c>
      <c r="AL66" s="4">
        <f t="shared" si="7"/>
        <v>0.26403823178016728</v>
      </c>
      <c r="AM66" s="4">
        <f t="shared" si="7"/>
        <v>0.25151883353584448</v>
      </c>
      <c r="AN66" s="4">
        <f t="shared" si="7"/>
        <v>0.22710163111668757</v>
      </c>
      <c r="AO66" s="4">
        <f t="shared" si="7"/>
        <v>0.18840579710144928</v>
      </c>
      <c r="AP66" s="4">
        <f t="shared" si="7"/>
        <v>0.16644113667117727</v>
      </c>
      <c r="AQ66" s="4">
        <f t="shared" si="7"/>
        <v>0.1348314606741573</v>
      </c>
      <c r="AR66" s="4">
        <f t="shared" si="7"/>
        <v>0.10072992700729927</v>
      </c>
      <c r="AS66" s="4">
        <f t="shared" si="7"/>
        <v>6.097560975609756E-2</v>
      </c>
      <c r="AT66" s="4">
        <f t="shared" si="7"/>
        <v>6.3897763578274758E-2</v>
      </c>
      <c r="AU66" s="4">
        <f t="shared" si="7"/>
        <v>6.7114093959731544E-2</v>
      </c>
      <c r="AV66" s="4">
        <f t="shared" si="7"/>
        <v>7.0671378091872794E-2</v>
      </c>
      <c r="AW66" s="4">
        <f t="shared" si="7"/>
        <v>7.4626865671641784E-2</v>
      </c>
      <c r="AX66" s="4">
        <f t="shared" si="7"/>
        <v>8.0321285140562249E-2</v>
      </c>
      <c r="AY66" s="4">
        <f t="shared" si="7"/>
        <v>8.4925690021231418E-2</v>
      </c>
      <c r="AZ66" s="4">
        <f t="shared" si="7"/>
        <v>9.1324200913242004E-2</v>
      </c>
      <c r="BA66" s="4">
        <f t="shared" si="7"/>
        <v>9.6385542168674704E-2</v>
      </c>
      <c r="BB66" s="4">
        <f t="shared" si="7"/>
        <v>0.10335917312661498</v>
      </c>
      <c r="BC66" s="4">
        <f t="shared" si="7"/>
        <v>0.11267605633802817</v>
      </c>
      <c r="BD66" s="4">
        <f t="shared" si="7"/>
        <v>0.11976047904191617</v>
      </c>
      <c r="BE66" s="4">
        <f t="shared" si="7"/>
        <v>0.12987012987012986</v>
      </c>
      <c r="BF66" s="4">
        <f t="shared" si="7"/>
        <v>0.14336917562724014</v>
      </c>
      <c r="BG66" s="4">
        <f t="shared" si="7"/>
        <v>0.1606425702811245</v>
      </c>
      <c r="BH66" s="4">
        <f t="shared" si="7"/>
        <v>0.19230769230769232</v>
      </c>
      <c r="BI66" s="4">
        <f t="shared" si="7"/>
        <v>0.21621621621621623</v>
      </c>
      <c r="BJ66" s="4">
        <f t="shared" si="7"/>
        <v>0.25316455696202533</v>
      </c>
      <c r="BK66" s="4">
        <f t="shared" si="7"/>
        <v>0.31496062992125984</v>
      </c>
      <c r="BL66" s="4">
        <f t="shared" si="7"/>
        <v>0.35714285714285715</v>
      </c>
      <c r="BM66" s="4">
        <f t="shared" si="7"/>
        <v>0.43956043956043955</v>
      </c>
      <c r="BN66" s="4">
        <f t="shared" si="7"/>
        <v>0.64516129032258063</v>
      </c>
      <c r="BO66" s="4">
        <f t="shared" si="7"/>
        <v>1</v>
      </c>
      <c r="BP66" s="4">
        <f t="shared" si="7"/>
        <v>1</v>
      </c>
    </row>
    <row r="73" spans="2:68" ht="13" x14ac:dyDescent="0.15">
      <c r="B73" s="1" t="s">
        <v>342</v>
      </c>
    </row>
    <row r="74" spans="2:68" ht="13" x14ac:dyDescent="0.15">
      <c r="C74" s="1" t="s">
        <v>343</v>
      </c>
    </row>
    <row r="75" spans="2:68" ht="13" x14ac:dyDescent="0.15">
      <c r="C75" s="1" t="s">
        <v>344</v>
      </c>
      <c r="D75" s="1" t="s">
        <v>345</v>
      </c>
      <c r="E75" s="1" t="s">
        <v>346</v>
      </c>
      <c r="F75" s="1" t="s">
        <v>347</v>
      </c>
      <c r="G75" s="1" t="s">
        <v>348</v>
      </c>
    </row>
    <row r="76" spans="2:68" ht="13" x14ac:dyDescent="0.15">
      <c r="C76" s="40">
        <v>2</v>
      </c>
      <c r="D76" s="41">
        <v>5000</v>
      </c>
      <c r="E76" s="41">
        <v>10000</v>
      </c>
      <c r="F76" s="40" t="s">
        <v>349</v>
      </c>
      <c r="G76" s="40">
        <v>24.99</v>
      </c>
      <c r="J76" s="1" t="s">
        <v>350</v>
      </c>
    </row>
    <row r="77" spans="2:68" ht="13" x14ac:dyDescent="0.15">
      <c r="C77" s="27">
        <v>2</v>
      </c>
      <c r="D77" s="42">
        <v>5000</v>
      </c>
      <c r="E77" s="42">
        <v>10000</v>
      </c>
      <c r="F77" s="27" t="s">
        <v>351</v>
      </c>
      <c r="G77" s="27">
        <v>24.61</v>
      </c>
      <c r="J77" s="1" t="s">
        <v>352</v>
      </c>
    </row>
    <row r="78" spans="2:68" ht="13" x14ac:dyDescent="0.15">
      <c r="C78" s="1">
        <v>2</v>
      </c>
      <c r="D78" s="2">
        <v>7000</v>
      </c>
      <c r="E78" s="2">
        <v>10000</v>
      </c>
      <c r="F78" s="1" t="s">
        <v>349</v>
      </c>
      <c r="G78" s="1">
        <v>8.94</v>
      </c>
      <c r="J78" s="1" t="s">
        <v>353</v>
      </c>
    </row>
    <row r="79" spans="2:68" ht="13" x14ac:dyDescent="0.15">
      <c r="C79" s="27">
        <v>2</v>
      </c>
      <c r="D79" s="42">
        <v>7000</v>
      </c>
      <c r="E79" s="42">
        <v>10000</v>
      </c>
      <c r="F79" s="27" t="s">
        <v>351</v>
      </c>
      <c r="G79" s="27">
        <v>9.1</v>
      </c>
      <c r="J79" s="1" t="s">
        <v>354</v>
      </c>
    </row>
    <row r="80" spans="2:68" ht="13" x14ac:dyDescent="0.15">
      <c r="C80" s="1">
        <v>2</v>
      </c>
      <c r="D80" s="2">
        <v>3000</v>
      </c>
      <c r="E80" s="2">
        <v>10000</v>
      </c>
      <c r="F80" s="1" t="s">
        <v>349</v>
      </c>
      <c r="G80" s="1">
        <v>49.38</v>
      </c>
      <c r="J80" s="1" t="s">
        <v>355</v>
      </c>
    </row>
    <row r="81" spans="3:10" ht="13" x14ac:dyDescent="0.15">
      <c r="C81" s="27">
        <v>2</v>
      </c>
      <c r="D81" s="42">
        <v>3000</v>
      </c>
      <c r="E81" s="42">
        <v>10000</v>
      </c>
      <c r="F81" s="27" t="s">
        <v>351</v>
      </c>
      <c r="G81" s="27">
        <v>48.71</v>
      </c>
      <c r="J81" s="1" t="s">
        <v>356</v>
      </c>
    </row>
    <row r="82" spans="3:10" ht="13" x14ac:dyDescent="0.15">
      <c r="C82" s="1">
        <v>2</v>
      </c>
      <c r="D82" s="2">
        <v>1000</v>
      </c>
      <c r="E82" s="2">
        <v>10000</v>
      </c>
      <c r="F82" s="1" t="s">
        <v>349</v>
      </c>
      <c r="G82" s="1">
        <v>80.599999999999994</v>
      </c>
      <c r="J82" s="1" t="s">
        <v>357</v>
      </c>
    </row>
    <row r="83" spans="3:10" ht="13" x14ac:dyDescent="0.15">
      <c r="C83" s="27">
        <v>2</v>
      </c>
      <c r="D83" s="42">
        <v>1000</v>
      </c>
      <c r="E83" s="42">
        <v>10000</v>
      </c>
      <c r="F83" s="27" t="s">
        <v>351</v>
      </c>
      <c r="G83" s="27">
        <v>81.61</v>
      </c>
      <c r="J83" s="1" t="s">
        <v>358</v>
      </c>
    </row>
    <row r="84" spans="3:10" ht="13" x14ac:dyDescent="0.15">
      <c r="C84" s="1">
        <v>2</v>
      </c>
      <c r="D84" s="2">
        <v>9000</v>
      </c>
      <c r="E84" s="2">
        <v>10000</v>
      </c>
      <c r="F84" s="1" t="s">
        <v>349</v>
      </c>
      <c r="G84" s="1">
        <v>0.92</v>
      </c>
      <c r="J84" s="1" t="s">
        <v>359</v>
      </c>
    </row>
    <row r="85" spans="3:10" ht="13" x14ac:dyDescent="0.15">
      <c r="C85" s="27">
        <v>2</v>
      </c>
      <c r="D85" s="42">
        <v>9000</v>
      </c>
      <c r="E85" s="42">
        <v>10000</v>
      </c>
      <c r="F85" s="27" t="s">
        <v>351</v>
      </c>
      <c r="G85" s="27">
        <v>1.02</v>
      </c>
      <c r="J85" s="1" t="s">
        <v>360</v>
      </c>
    </row>
    <row r="86" spans="3:10" ht="13" x14ac:dyDescent="0.15">
      <c r="D86" s="2"/>
      <c r="E86" s="2"/>
    </row>
    <row r="87" spans="3:10" ht="13" x14ac:dyDescent="0.15">
      <c r="D87" s="2"/>
      <c r="E87" s="2"/>
    </row>
    <row r="88" spans="3:10" ht="13" x14ac:dyDescent="0.15">
      <c r="C88" s="40">
        <v>3</v>
      </c>
      <c r="D88" s="41">
        <v>5000</v>
      </c>
      <c r="E88" s="41">
        <v>10000</v>
      </c>
      <c r="F88" s="40" t="s">
        <v>349</v>
      </c>
      <c r="G88" s="40">
        <v>12.49</v>
      </c>
      <c r="J88" s="1" t="s">
        <v>361</v>
      </c>
    </row>
    <row r="89" spans="3:10" ht="13" x14ac:dyDescent="0.15">
      <c r="C89" s="27">
        <v>3</v>
      </c>
      <c r="D89" s="42">
        <v>5000</v>
      </c>
      <c r="E89" s="42">
        <v>10000</v>
      </c>
      <c r="F89" s="27" t="s">
        <v>351</v>
      </c>
      <c r="G89" s="27">
        <v>11.69</v>
      </c>
      <c r="J89" s="1" t="s">
        <v>362</v>
      </c>
    </row>
    <row r="90" spans="3:10" ht="13" x14ac:dyDescent="0.15">
      <c r="C90" s="1">
        <v>3</v>
      </c>
      <c r="D90" s="2">
        <v>7000</v>
      </c>
      <c r="E90" s="2">
        <v>10000</v>
      </c>
      <c r="F90" s="1" t="s">
        <v>349</v>
      </c>
      <c r="G90" s="1">
        <v>2.76</v>
      </c>
      <c r="J90" s="1" t="s">
        <v>363</v>
      </c>
    </row>
    <row r="91" spans="3:10" ht="13" x14ac:dyDescent="0.15">
      <c r="C91" s="27">
        <v>3</v>
      </c>
      <c r="D91" s="42">
        <v>7000</v>
      </c>
      <c r="E91" s="42">
        <v>10000</v>
      </c>
      <c r="F91" s="27" t="s">
        <v>351</v>
      </c>
      <c r="G91" s="27">
        <v>2.65</v>
      </c>
      <c r="J91" s="1" t="s">
        <v>364</v>
      </c>
    </row>
    <row r="92" spans="3:10" ht="13" x14ac:dyDescent="0.15">
      <c r="C92" s="1">
        <v>3</v>
      </c>
      <c r="D92" s="2">
        <v>3000</v>
      </c>
      <c r="E92" s="2">
        <v>10000</v>
      </c>
      <c r="F92" s="1" t="s">
        <v>349</v>
      </c>
      <c r="G92" s="1">
        <v>34.369999999999997</v>
      </c>
      <c r="J92" s="1" t="s">
        <v>365</v>
      </c>
    </row>
    <row r="93" spans="3:10" ht="13" x14ac:dyDescent="0.15">
      <c r="C93" s="27">
        <v>3</v>
      </c>
      <c r="D93" s="42">
        <v>3000</v>
      </c>
      <c r="E93" s="42">
        <v>10000</v>
      </c>
      <c r="F93" s="27" t="s">
        <v>351</v>
      </c>
      <c r="G93" s="27">
        <v>33.89</v>
      </c>
      <c r="J93" s="1" t="s">
        <v>366</v>
      </c>
    </row>
    <row r="94" spans="3:10" ht="13" x14ac:dyDescent="0.15">
      <c r="C94" s="1">
        <v>3</v>
      </c>
      <c r="D94" s="2">
        <v>1000</v>
      </c>
      <c r="E94" s="2">
        <v>10000</v>
      </c>
      <c r="F94" s="1" t="s">
        <v>349</v>
      </c>
      <c r="G94" s="1">
        <v>72.89</v>
      </c>
      <c r="J94" s="1" t="s">
        <v>367</v>
      </c>
    </row>
    <row r="95" spans="3:10" ht="13" x14ac:dyDescent="0.15">
      <c r="C95" s="27">
        <v>3</v>
      </c>
      <c r="D95" s="42">
        <v>1000</v>
      </c>
      <c r="E95" s="42">
        <v>10000</v>
      </c>
      <c r="F95" s="27" t="s">
        <v>351</v>
      </c>
      <c r="G95" s="27">
        <v>73.010000000000005</v>
      </c>
      <c r="J95" s="1" t="s">
        <v>368</v>
      </c>
    </row>
    <row r="96" spans="3:10" ht="13" x14ac:dyDescent="0.15">
      <c r="C96" s="1">
        <v>3</v>
      </c>
      <c r="D96" s="2">
        <v>9000</v>
      </c>
      <c r="E96" s="2">
        <v>10000</v>
      </c>
      <c r="F96" s="1" t="s">
        <v>349</v>
      </c>
      <c r="G96" s="1">
        <v>0.12</v>
      </c>
      <c r="J96" s="1" t="s">
        <v>369</v>
      </c>
    </row>
    <row r="97" spans="2:10" ht="13" x14ac:dyDescent="0.15">
      <c r="C97" s="27">
        <v>3</v>
      </c>
      <c r="D97" s="42">
        <v>9000</v>
      </c>
      <c r="E97" s="42">
        <v>10000</v>
      </c>
      <c r="F97" s="27" t="s">
        <v>351</v>
      </c>
      <c r="G97" s="27">
        <v>7.0000000000000007E-2</v>
      </c>
      <c r="J97" s="1" t="s">
        <v>370</v>
      </c>
    </row>
    <row r="100" spans="2:10" ht="13" x14ac:dyDescent="0.15">
      <c r="C100" s="1">
        <v>4</v>
      </c>
      <c r="D100" s="2">
        <v>5000</v>
      </c>
      <c r="E100" s="2">
        <v>10000</v>
      </c>
      <c r="F100" s="1" t="s">
        <v>349</v>
      </c>
      <c r="G100" s="1">
        <v>6.47</v>
      </c>
      <c r="J100" s="1" t="s">
        <v>371</v>
      </c>
    </row>
    <row r="101" spans="2:10" ht="13" x14ac:dyDescent="0.15">
      <c r="C101" s="1">
        <v>4</v>
      </c>
      <c r="D101" s="2">
        <v>5000</v>
      </c>
      <c r="E101" s="2">
        <v>10000</v>
      </c>
      <c r="F101" s="1" t="s">
        <v>351</v>
      </c>
      <c r="G101" s="1">
        <v>6.28</v>
      </c>
      <c r="J101" s="1" t="s">
        <v>372</v>
      </c>
    </row>
    <row r="102" spans="2:10" ht="13" x14ac:dyDescent="0.15">
      <c r="C102" s="1">
        <v>4</v>
      </c>
      <c r="D102" s="2">
        <v>7000</v>
      </c>
      <c r="E102" s="2">
        <v>10000</v>
      </c>
      <c r="F102" s="1" t="s">
        <v>349</v>
      </c>
      <c r="G102" s="1">
        <v>0.73</v>
      </c>
      <c r="J102" s="1" t="s">
        <v>373</v>
      </c>
    </row>
    <row r="103" spans="2:10" ht="13" x14ac:dyDescent="0.15">
      <c r="C103" s="1">
        <v>4</v>
      </c>
      <c r="D103" s="2">
        <v>7000</v>
      </c>
      <c r="E103" s="2">
        <v>10000</v>
      </c>
      <c r="F103" s="1" t="s">
        <v>351</v>
      </c>
      <c r="G103" s="1">
        <v>0.76</v>
      </c>
      <c r="J103" s="1" t="s">
        <v>374</v>
      </c>
    </row>
    <row r="104" spans="2:10" ht="13" x14ac:dyDescent="0.15">
      <c r="C104" s="1">
        <v>4</v>
      </c>
      <c r="D104" s="2">
        <v>3000</v>
      </c>
      <c r="E104" s="2">
        <v>10000</v>
      </c>
      <c r="F104" s="1" t="s">
        <v>349</v>
      </c>
      <c r="G104" s="1">
        <v>24.58</v>
      </c>
      <c r="J104" s="1" t="s">
        <v>375</v>
      </c>
    </row>
    <row r="105" spans="2:10" ht="13" x14ac:dyDescent="0.15">
      <c r="C105" s="1">
        <v>4</v>
      </c>
      <c r="D105" s="2">
        <v>3000</v>
      </c>
      <c r="E105" s="2">
        <v>10000</v>
      </c>
      <c r="F105" s="1" t="s">
        <v>351</v>
      </c>
      <c r="G105" s="1">
        <v>24</v>
      </c>
      <c r="J105" s="1" t="s">
        <v>376</v>
      </c>
    </row>
    <row r="106" spans="2:10" ht="13" x14ac:dyDescent="0.15">
      <c r="C106" s="1">
        <v>4</v>
      </c>
      <c r="D106" s="2">
        <v>1000</v>
      </c>
      <c r="E106" s="2">
        <v>10000</v>
      </c>
      <c r="F106" s="1" t="s">
        <v>349</v>
      </c>
      <c r="G106" s="1">
        <v>65.34</v>
      </c>
      <c r="J106" s="1" t="s">
        <v>377</v>
      </c>
    </row>
    <row r="107" spans="2:10" ht="13" x14ac:dyDescent="0.15">
      <c r="C107" s="1">
        <v>4</v>
      </c>
      <c r="D107" s="2">
        <v>1000</v>
      </c>
      <c r="E107" s="2">
        <v>10000</v>
      </c>
      <c r="F107" s="1" t="s">
        <v>351</v>
      </c>
      <c r="G107" s="1">
        <v>65.61</v>
      </c>
      <c r="J107" s="1" t="s">
        <v>378</v>
      </c>
    </row>
    <row r="108" spans="2:10" ht="13" x14ac:dyDescent="0.15">
      <c r="C108" s="1">
        <v>4</v>
      </c>
      <c r="D108" s="2">
        <v>9000</v>
      </c>
      <c r="E108" s="2">
        <v>10000</v>
      </c>
      <c r="F108" s="1" t="s">
        <v>349</v>
      </c>
      <c r="G108" s="1">
        <v>0.01</v>
      </c>
      <c r="J108" s="1" t="s">
        <v>379</v>
      </c>
    </row>
    <row r="109" spans="2:10" ht="13" x14ac:dyDescent="0.15">
      <c r="C109" s="1">
        <v>4</v>
      </c>
      <c r="D109" s="2">
        <v>9000</v>
      </c>
      <c r="E109" s="2">
        <v>10000</v>
      </c>
      <c r="F109" s="1" t="s">
        <v>351</v>
      </c>
      <c r="G109" s="1">
        <v>0.01</v>
      </c>
      <c r="J109" s="1" t="s">
        <v>380</v>
      </c>
    </row>
    <row r="112" spans="2:10" ht="13" x14ac:dyDescent="0.15">
      <c r="B112" s="1" t="s">
        <v>381</v>
      </c>
    </row>
    <row r="115" spans="3:7" ht="13" x14ac:dyDescent="0.15">
      <c r="D115" s="1" t="s">
        <v>382</v>
      </c>
      <c r="E115" s="1" t="s">
        <v>261</v>
      </c>
      <c r="F115" s="1" t="s">
        <v>383</v>
      </c>
      <c r="G115" s="1" t="s">
        <v>384</v>
      </c>
    </row>
    <row r="116" spans="3:7" ht="13" x14ac:dyDescent="0.15">
      <c r="C116" s="7" t="s">
        <v>128</v>
      </c>
      <c r="E116" s="1">
        <f>string_reduction_benchmark!G65</f>
        <v>107745</v>
      </c>
      <c r="G116" s="4">
        <f t="shared" ref="G116:G127" si="8">F116/E116</f>
        <v>0</v>
      </c>
    </row>
    <row r="117" spans="3:7" ht="28" x14ac:dyDescent="0.15">
      <c r="C117" s="7" t="s">
        <v>132</v>
      </c>
      <c r="D117" s="1" t="s">
        <v>385</v>
      </c>
      <c r="E117" s="1">
        <f>string_reduction_benchmark!G66</f>
        <v>115369</v>
      </c>
      <c r="F117" s="8" t="s">
        <v>386</v>
      </c>
      <c r="G117" s="4" t="e">
        <f t="shared" si="8"/>
        <v>#VALUE!</v>
      </c>
    </row>
    <row r="118" spans="3:7" ht="13" x14ac:dyDescent="0.15">
      <c r="C118" s="7" t="s">
        <v>135</v>
      </c>
      <c r="E118" s="1">
        <f>string_reduction_benchmark!G67</f>
        <v>3571</v>
      </c>
      <c r="F118" s="1">
        <v>799</v>
      </c>
      <c r="G118" s="4">
        <f t="shared" si="8"/>
        <v>0.22374684962195462</v>
      </c>
    </row>
    <row r="119" spans="3:7" ht="13" x14ac:dyDescent="0.15">
      <c r="C119" s="7" t="s">
        <v>97</v>
      </c>
      <c r="D119" s="1" t="s">
        <v>385</v>
      </c>
      <c r="E119" s="1">
        <f>string_reduction_benchmark!G68</f>
        <v>52719</v>
      </c>
      <c r="F119" s="1">
        <v>11</v>
      </c>
      <c r="G119" s="4">
        <f t="shared" si="8"/>
        <v>2.0865342665832054E-4</v>
      </c>
    </row>
    <row r="120" spans="3:7" ht="13" x14ac:dyDescent="0.15">
      <c r="C120" s="7" t="s">
        <v>136</v>
      </c>
      <c r="E120" s="1">
        <f>string_reduction_benchmark!G69</f>
        <v>4852</v>
      </c>
      <c r="G120" s="4">
        <f t="shared" si="8"/>
        <v>0</v>
      </c>
    </row>
    <row r="121" spans="3:7" ht="13" x14ac:dyDescent="0.15">
      <c r="C121" s="7" t="s">
        <v>102</v>
      </c>
      <c r="E121" s="1">
        <f>string_reduction_benchmark!G70</f>
        <v>56782</v>
      </c>
      <c r="G121" s="4">
        <f t="shared" si="8"/>
        <v>0</v>
      </c>
    </row>
    <row r="122" spans="3:7" ht="13" x14ac:dyDescent="0.15">
      <c r="C122" s="7" t="s">
        <v>105</v>
      </c>
      <c r="E122" s="1">
        <f>string_reduction_benchmark!G71</f>
        <v>100000</v>
      </c>
      <c r="F122" s="1">
        <v>6299</v>
      </c>
      <c r="G122" s="4">
        <f t="shared" si="8"/>
        <v>6.2990000000000004E-2</v>
      </c>
    </row>
    <row r="123" spans="3:7" ht="13" x14ac:dyDescent="0.15">
      <c r="C123" s="7" t="s">
        <v>138</v>
      </c>
      <c r="E123" s="1">
        <f>string_reduction_benchmark!G72</f>
        <v>44946</v>
      </c>
      <c r="G123" s="4">
        <f t="shared" si="8"/>
        <v>0</v>
      </c>
    </row>
    <row r="124" spans="3:7" ht="13" x14ac:dyDescent="0.15">
      <c r="C124" s="7" t="s">
        <v>107</v>
      </c>
      <c r="E124" s="1">
        <f>string_reduction_benchmark!G73</f>
        <v>119416</v>
      </c>
      <c r="F124" s="1">
        <v>24716</v>
      </c>
      <c r="G124" s="4">
        <f t="shared" si="8"/>
        <v>0.20697393984055737</v>
      </c>
    </row>
    <row r="125" spans="3:7" ht="13" x14ac:dyDescent="0.15">
      <c r="C125" s="7" t="s">
        <v>140</v>
      </c>
      <c r="E125" s="1">
        <f>string_reduction_benchmark!G74</f>
        <v>32786</v>
      </c>
      <c r="G125" s="4">
        <f t="shared" si="8"/>
        <v>0</v>
      </c>
    </row>
    <row r="126" spans="3:7" ht="13" x14ac:dyDescent="0.15">
      <c r="C126" s="7" t="s">
        <v>141</v>
      </c>
      <c r="E126" s="1">
        <f>string_reduction_benchmark!G75</f>
        <v>33222</v>
      </c>
      <c r="G126" s="4">
        <f t="shared" si="8"/>
        <v>0</v>
      </c>
    </row>
    <row r="127" spans="3:7" ht="13" x14ac:dyDescent="0.15">
      <c r="C127" s="7" t="s">
        <v>142</v>
      </c>
      <c r="E127" s="1">
        <f>string_reduction_benchmark!G76</f>
        <v>63760</v>
      </c>
      <c r="G127" s="4">
        <f t="shared" si="8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F1002"/>
  <sheetViews>
    <sheetView workbookViewId="0">
      <pane xSplit="3" topLeftCell="D1" activePane="topRight" state="frozen"/>
      <selection pane="topRight" activeCell="E2" sqref="E2"/>
    </sheetView>
  </sheetViews>
  <sheetFormatPr baseColWidth="10" defaultColWidth="12.6640625" defaultRowHeight="15.75" customHeight="1" x14ac:dyDescent="0.15"/>
  <cols>
    <col min="1" max="1" width="16.6640625" customWidth="1"/>
    <col min="4" max="4" width="14.83203125" customWidth="1"/>
    <col min="5" max="5" width="30" customWidth="1"/>
    <col min="6" max="6" width="15.83203125" customWidth="1"/>
    <col min="7" max="7" width="32.33203125" customWidth="1"/>
    <col min="8" max="8" width="68.1640625" customWidth="1"/>
    <col min="10" max="10" width="14" customWidth="1"/>
  </cols>
  <sheetData>
    <row r="1" spans="2:32" ht="15.75" customHeight="1" x14ac:dyDescent="0.15">
      <c r="D1" s="11"/>
    </row>
    <row r="2" spans="2:32" ht="15.75" customHeight="1" x14ac:dyDescent="0.15">
      <c r="D2" s="11"/>
    </row>
    <row r="3" spans="2:32" ht="15.75" customHeight="1" x14ac:dyDescent="0.15">
      <c r="B3" s="1" t="s">
        <v>387</v>
      </c>
      <c r="D3" s="11"/>
    </row>
    <row r="4" spans="2:32" ht="15.75" customHeight="1" x14ac:dyDescent="0.15">
      <c r="D4" s="11"/>
    </row>
    <row r="5" spans="2:32" ht="15.75" customHeight="1" x14ac:dyDescent="0.15">
      <c r="D5" s="11"/>
      <c r="O5" s="1" t="s">
        <v>3</v>
      </c>
      <c r="U5" s="1" t="s">
        <v>19</v>
      </c>
      <c r="V5" s="1" t="s">
        <v>388</v>
      </c>
      <c r="AA5" s="1" t="s">
        <v>389</v>
      </c>
      <c r="AB5" s="1" t="s">
        <v>388</v>
      </c>
    </row>
    <row r="6" spans="2:32" ht="15.75" customHeight="1" x14ac:dyDescent="0.15">
      <c r="D6" s="11"/>
      <c r="O6" s="1" t="s">
        <v>390</v>
      </c>
      <c r="R6" s="1" t="s">
        <v>391</v>
      </c>
      <c r="U6" s="1" t="s">
        <v>390</v>
      </c>
      <c r="X6" s="1" t="s">
        <v>391</v>
      </c>
      <c r="AA6" s="1" t="s">
        <v>390</v>
      </c>
      <c r="AD6" s="1" t="s">
        <v>391</v>
      </c>
    </row>
    <row r="7" spans="2:32" ht="15.75" customHeight="1" x14ac:dyDescent="0.15">
      <c r="C7" s="1" t="s">
        <v>392</v>
      </c>
      <c r="D7" s="11" t="s">
        <v>393</v>
      </c>
      <c r="E7" s="1" t="s">
        <v>394</v>
      </c>
      <c r="F7" s="1" t="s">
        <v>395</v>
      </c>
      <c r="G7" s="1" t="s">
        <v>396</v>
      </c>
      <c r="H7" s="1" t="s">
        <v>397</v>
      </c>
      <c r="I7" s="1" t="s">
        <v>112</v>
      </c>
      <c r="J7" s="1" t="s">
        <v>398</v>
      </c>
      <c r="K7" s="1" t="s">
        <v>399</v>
      </c>
      <c r="O7" s="1" t="s">
        <v>20</v>
      </c>
      <c r="P7" s="1" t="s">
        <v>94</v>
      </c>
      <c r="Q7" s="1" t="s">
        <v>21</v>
      </c>
      <c r="R7" s="1" t="s">
        <v>20</v>
      </c>
      <c r="S7" s="1" t="s">
        <v>94</v>
      </c>
      <c r="T7" s="1" t="s">
        <v>21</v>
      </c>
      <c r="U7" s="1" t="s">
        <v>20</v>
      </c>
      <c r="V7" s="1" t="s">
        <v>94</v>
      </c>
      <c r="W7" s="1" t="s">
        <v>21</v>
      </c>
      <c r="X7" s="1" t="s">
        <v>20</v>
      </c>
      <c r="Y7" s="1" t="s">
        <v>94</v>
      </c>
      <c r="Z7" s="1" t="s">
        <v>21</v>
      </c>
      <c r="AA7" s="1" t="s">
        <v>20</v>
      </c>
      <c r="AB7" s="1" t="s">
        <v>94</v>
      </c>
      <c r="AC7" s="1" t="s">
        <v>21</v>
      </c>
      <c r="AD7" s="1" t="s">
        <v>20</v>
      </c>
      <c r="AE7" s="1" t="s">
        <v>94</v>
      </c>
      <c r="AF7" s="1" t="s">
        <v>21</v>
      </c>
    </row>
    <row r="8" spans="2:32" ht="15.75" customHeight="1" x14ac:dyDescent="0.15">
      <c r="B8" s="1" t="s">
        <v>400</v>
      </c>
      <c r="C8" s="1" t="s">
        <v>129</v>
      </c>
      <c r="D8" s="43" t="s">
        <v>401</v>
      </c>
      <c r="E8" s="1" t="s">
        <v>402</v>
      </c>
      <c r="F8" s="1" t="s">
        <v>385</v>
      </c>
      <c r="G8" s="1"/>
      <c r="H8" s="44" t="s">
        <v>403</v>
      </c>
      <c r="I8" s="1" t="s">
        <v>404</v>
      </c>
      <c r="J8" s="1">
        <v>9183856</v>
      </c>
      <c r="K8" s="1">
        <v>107745</v>
      </c>
      <c r="M8" s="1" t="s">
        <v>405</v>
      </c>
    </row>
    <row r="9" spans="2:32" ht="15.75" customHeight="1" x14ac:dyDescent="0.15">
      <c r="B9" s="1" t="s">
        <v>406</v>
      </c>
      <c r="C9" s="1" t="s">
        <v>129</v>
      </c>
      <c r="D9" s="43" t="s">
        <v>407</v>
      </c>
      <c r="E9" s="1" t="s">
        <v>402</v>
      </c>
      <c r="F9" s="1" t="s">
        <v>385</v>
      </c>
      <c r="G9" s="1"/>
      <c r="H9" s="44" t="s">
        <v>408</v>
      </c>
      <c r="I9" s="1" t="s">
        <v>409</v>
      </c>
      <c r="J9" s="1">
        <v>10040734</v>
      </c>
      <c r="K9" s="1">
        <v>152</v>
      </c>
    </row>
    <row r="10" spans="2:32" ht="15.75" customHeight="1" x14ac:dyDescent="0.15">
      <c r="B10" s="1" t="s">
        <v>410</v>
      </c>
      <c r="C10" s="1" t="s">
        <v>133</v>
      </c>
      <c r="D10" s="43" t="s">
        <v>411</v>
      </c>
      <c r="E10" s="8" t="s">
        <v>412</v>
      </c>
      <c r="F10" s="1"/>
      <c r="G10" s="1"/>
      <c r="H10" s="8" t="s">
        <v>413</v>
      </c>
    </row>
    <row r="11" spans="2:32" ht="15.75" customHeight="1" x14ac:dyDescent="0.15">
      <c r="B11" s="1" t="s">
        <v>414</v>
      </c>
      <c r="C11" s="1" t="s">
        <v>129</v>
      </c>
      <c r="D11" s="43" t="s">
        <v>415</v>
      </c>
      <c r="E11" s="1" t="s">
        <v>402</v>
      </c>
      <c r="F11" s="1" t="s">
        <v>385</v>
      </c>
      <c r="G11" s="1"/>
      <c r="H11" s="44" t="s">
        <v>416</v>
      </c>
      <c r="I11" s="1" t="s">
        <v>417</v>
      </c>
      <c r="J11" s="1">
        <v>1219302</v>
      </c>
      <c r="K11" s="1">
        <v>4853</v>
      </c>
      <c r="R11" s="1">
        <v>1202</v>
      </c>
      <c r="T11" s="1">
        <v>7</v>
      </c>
      <c r="AA11" s="1">
        <v>692</v>
      </c>
      <c r="AC11" s="1">
        <v>4</v>
      </c>
      <c r="AD11" s="1">
        <v>1543</v>
      </c>
      <c r="AF11" s="1">
        <v>10</v>
      </c>
    </row>
    <row r="12" spans="2:32" ht="15.75" customHeight="1" x14ac:dyDescent="0.15">
      <c r="B12" s="1" t="s">
        <v>418</v>
      </c>
      <c r="C12" s="1" t="s">
        <v>133</v>
      </c>
      <c r="D12" s="43" t="s">
        <v>419</v>
      </c>
      <c r="E12" s="1" t="s">
        <v>402</v>
      </c>
      <c r="F12" s="1" t="s">
        <v>385</v>
      </c>
      <c r="G12" s="1" t="s">
        <v>420</v>
      </c>
      <c r="H12" s="44" t="s">
        <v>421</v>
      </c>
      <c r="I12" s="1" t="s">
        <v>422</v>
      </c>
      <c r="J12" s="1">
        <v>5061405</v>
      </c>
      <c r="K12" s="1">
        <v>100000</v>
      </c>
      <c r="W12" s="1">
        <v>6</v>
      </c>
      <c r="X12" s="1">
        <v>213</v>
      </c>
      <c r="Z12" s="1">
        <v>6</v>
      </c>
      <c r="AD12" s="1">
        <v>188</v>
      </c>
      <c r="AF12" s="1">
        <v>3</v>
      </c>
    </row>
    <row r="13" spans="2:32" ht="15.75" customHeight="1" x14ac:dyDescent="0.15">
      <c r="B13" s="1" t="s">
        <v>423</v>
      </c>
      <c r="C13" s="1" t="s">
        <v>133</v>
      </c>
      <c r="D13" s="43" t="s">
        <v>424</v>
      </c>
      <c r="E13" s="1" t="s">
        <v>425</v>
      </c>
      <c r="F13" s="1"/>
      <c r="G13" s="1"/>
    </row>
    <row r="14" spans="2:32" ht="15.75" customHeight="1" x14ac:dyDescent="0.15">
      <c r="B14" s="1" t="s">
        <v>426</v>
      </c>
      <c r="C14" s="1" t="s">
        <v>129</v>
      </c>
      <c r="D14" s="43" t="s">
        <v>427</v>
      </c>
      <c r="E14" s="1" t="s">
        <v>402</v>
      </c>
      <c r="F14" s="1" t="s">
        <v>385</v>
      </c>
      <c r="G14" s="1" t="s">
        <v>428</v>
      </c>
      <c r="H14" s="44" t="s">
        <v>429</v>
      </c>
      <c r="I14" s="1" t="s">
        <v>430</v>
      </c>
      <c r="J14" s="1">
        <v>10000000</v>
      </c>
      <c r="K14" s="1">
        <v>1</v>
      </c>
      <c r="M14" s="1" t="s">
        <v>431</v>
      </c>
    </row>
    <row r="15" spans="2:32" ht="15.75" customHeight="1" x14ac:dyDescent="0.15">
      <c r="B15" s="1" t="s">
        <v>432</v>
      </c>
      <c r="C15" s="1" t="s">
        <v>129</v>
      </c>
      <c r="D15" s="43" t="s">
        <v>433</v>
      </c>
      <c r="E15" s="1" t="s">
        <v>402</v>
      </c>
      <c r="F15" s="1" t="s">
        <v>385</v>
      </c>
      <c r="G15" s="1"/>
      <c r="H15" s="44" t="s">
        <v>434</v>
      </c>
      <c r="I15" s="1" t="s">
        <v>430</v>
      </c>
      <c r="J15" s="1">
        <v>10000000</v>
      </c>
      <c r="K15" s="1">
        <v>1</v>
      </c>
      <c r="M15" s="1" t="s">
        <v>435</v>
      </c>
    </row>
    <row r="16" spans="2:32" ht="15.75" customHeight="1" x14ac:dyDescent="0.15">
      <c r="B16" s="1" t="s">
        <v>436</v>
      </c>
      <c r="C16" s="1" t="s">
        <v>133</v>
      </c>
      <c r="D16" s="43" t="s">
        <v>437</v>
      </c>
      <c r="E16" s="1" t="s">
        <v>438</v>
      </c>
      <c r="H16" s="44" t="s">
        <v>439</v>
      </c>
      <c r="I16" s="1" t="s">
        <v>440</v>
      </c>
      <c r="M16" s="1" t="s">
        <v>441</v>
      </c>
    </row>
    <row r="17" spans="1:32" ht="15.75" customHeight="1" x14ac:dyDescent="0.15">
      <c r="B17" s="1" t="s">
        <v>442</v>
      </c>
      <c r="C17" s="1" t="s">
        <v>133</v>
      </c>
      <c r="D17" s="43" t="s">
        <v>443</v>
      </c>
      <c r="E17" s="1" t="s">
        <v>402</v>
      </c>
      <c r="F17" s="1" t="s">
        <v>385</v>
      </c>
      <c r="G17" s="1" t="s">
        <v>420</v>
      </c>
      <c r="H17" s="44" t="s">
        <v>444</v>
      </c>
      <c r="I17" s="1" t="s">
        <v>445</v>
      </c>
      <c r="J17" s="1">
        <v>8158135</v>
      </c>
      <c r="K17" s="1">
        <v>63760</v>
      </c>
    </row>
    <row r="18" spans="1:32" ht="15.75" customHeight="1" x14ac:dyDescent="0.15">
      <c r="D18" s="11"/>
    </row>
    <row r="19" spans="1:32" ht="15.75" customHeight="1" x14ac:dyDescent="0.15">
      <c r="D19" s="11"/>
    </row>
    <row r="20" spans="1:32" ht="15.75" customHeight="1" x14ac:dyDescent="0.15">
      <c r="D20" s="11"/>
    </row>
    <row r="21" spans="1:32" ht="15.75" customHeight="1" x14ac:dyDescent="0.15">
      <c r="B21" s="1" t="s">
        <v>446</v>
      </c>
      <c r="D21" s="11"/>
    </row>
    <row r="22" spans="1:32" ht="15.75" customHeight="1" x14ac:dyDescent="0.15">
      <c r="B22" s="1" t="s">
        <v>447</v>
      </c>
      <c r="C22" s="1" t="s">
        <v>133</v>
      </c>
      <c r="D22" s="11" t="s">
        <v>448</v>
      </c>
      <c r="E22" s="8" t="s">
        <v>449</v>
      </c>
      <c r="F22" s="1" t="s">
        <v>385</v>
      </c>
      <c r="G22" s="17" t="s">
        <v>450</v>
      </c>
      <c r="H22" s="45" t="s">
        <v>451</v>
      </c>
      <c r="I22" s="1" t="s">
        <v>452</v>
      </c>
      <c r="J22" s="1">
        <v>10000000</v>
      </c>
      <c r="K22" s="1">
        <v>1</v>
      </c>
    </row>
    <row r="23" spans="1:32" ht="15.75" customHeight="1" x14ac:dyDescent="0.15">
      <c r="B23" s="1" t="s">
        <v>414</v>
      </c>
      <c r="C23" s="1" t="s">
        <v>133</v>
      </c>
      <c r="D23" s="11" t="s">
        <v>453</v>
      </c>
      <c r="E23" s="1" t="s">
        <v>402</v>
      </c>
      <c r="F23" s="1" t="s">
        <v>385</v>
      </c>
      <c r="G23" s="1" t="s">
        <v>420</v>
      </c>
      <c r="H23" s="44" t="s">
        <v>454</v>
      </c>
      <c r="I23" s="1" t="s">
        <v>455</v>
      </c>
      <c r="J23" s="1">
        <v>4494686</v>
      </c>
      <c r="K23" s="1">
        <v>52719</v>
      </c>
    </row>
    <row r="24" spans="1:32" ht="15.75" customHeight="1" x14ac:dyDescent="0.15">
      <c r="B24" s="1" t="s">
        <v>456</v>
      </c>
      <c r="C24" s="1" t="s">
        <v>129</v>
      </c>
      <c r="D24" s="11" t="s">
        <v>457</v>
      </c>
      <c r="E24" s="1" t="s">
        <v>402</v>
      </c>
      <c r="F24" s="1" t="s">
        <v>385</v>
      </c>
      <c r="G24" s="1" t="s">
        <v>420</v>
      </c>
      <c r="H24" s="45" t="s">
        <v>458</v>
      </c>
      <c r="I24" s="1" t="s">
        <v>445</v>
      </c>
      <c r="J24" s="1">
        <v>8158135</v>
      </c>
      <c r="K24" s="1">
        <v>63760</v>
      </c>
    </row>
    <row r="25" spans="1:32" ht="15.75" customHeight="1" x14ac:dyDescent="0.15">
      <c r="B25" s="1" t="s">
        <v>459</v>
      </c>
      <c r="C25" s="1" t="s">
        <v>133</v>
      </c>
      <c r="D25" s="11" t="s">
        <v>460</v>
      </c>
      <c r="E25" s="1" t="s">
        <v>402</v>
      </c>
      <c r="F25" s="1" t="s">
        <v>385</v>
      </c>
      <c r="G25" s="1" t="s">
        <v>420</v>
      </c>
      <c r="H25" s="44" t="s">
        <v>461</v>
      </c>
      <c r="I25" s="1" t="s">
        <v>462</v>
      </c>
      <c r="J25" s="1">
        <v>5069652</v>
      </c>
      <c r="K25" s="1">
        <v>119416</v>
      </c>
    </row>
    <row r="26" spans="1:32" ht="15.75" customHeight="1" x14ac:dyDescent="0.15">
      <c r="B26" s="1" t="s">
        <v>463</v>
      </c>
      <c r="C26" s="1" t="s">
        <v>133</v>
      </c>
      <c r="D26" s="11" t="s">
        <v>464</v>
      </c>
      <c r="E26" s="1" t="s">
        <v>425</v>
      </c>
      <c r="F26" s="1"/>
      <c r="G26" s="1"/>
    </row>
    <row r="27" spans="1:32" ht="15.75" customHeight="1" x14ac:dyDescent="0.15">
      <c r="A27" s="1"/>
      <c r="B27" s="1" t="s">
        <v>465</v>
      </c>
      <c r="C27" s="1" t="s">
        <v>133</v>
      </c>
      <c r="D27" s="1" t="s">
        <v>466</v>
      </c>
      <c r="E27" s="1" t="s">
        <v>402</v>
      </c>
      <c r="F27" s="1" t="s">
        <v>385</v>
      </c>
      <c r="G27" s="1" t="s">
        <v>467</v>
      </c>
      <c r="H27" s="1"/>
      <c r="I27" s="1" t="s">
        <v>468</v>
      </c>
      <c r="J27" s="1">
        <v>5009248</v>
      </c>
      <c r="K27" s="1">
        <v>58591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>
        <v>481</v>
      </c>
      <c r="Y27" s="1"/>
      <c r="Z27" s="1">
        <v>10</v>
      </c>
      <c r="AA27" s="1"/>
      <c r="AB27" s="1"/>
      <c r="AC27" s="1"/>
      <c r="AD27" s="1">
        <v>500</v>
      </c>
      <c r="AE27" s="1"/>
      <c r="AF27" s="1">
        <v>8</v>
      </c>
    </row>
    <row r="28" spans="1:32" ht="15.75" customHeight="1" x14ac:dyDescent="0.15">
      <c r="B28" s="1" t="s">
        <v>469</v>
      </c>
      <c r="C28" s="1" t="s">
        <v>133</v>
      </c>
      <c r="D28" s="11" t="s">
        <v>470</v>
      </c>
      <c r="E28" s="1" t="s">
        <v>425</v>
      </c>
    </row>
    <row r="29" spans="1:32" ht="15.75" customHeight="1" x14ac:dyDescent="0.15">
      <c r="B29" s="1" t="s">
        <v>471</v>
      </c>
      <c r="C29" s="1" t="s">
        <v>133</v>
      </c>
      <c r="D29" s="11" t="s">
        <v>437</v>
      </c>
      <c r="E29" s="1" t="s">
        <v>472</v>
      </c>
      <c r="H29" s="44" t="s">
        <v>473</v>
      </c>
    </row>
    <row r="30" spans="1:32" ht="15.75" customHeight="1" x14ac:dyDescent="0.15">
      <c r="B30" s="1" t="s">
        <v>474</v>
      </c>
      <c r="C30" s="1" t="s">
        <v>133</v>
      </c>
      <c r="D30" s="11" t="s">
        <v>475</v>
      </c>
      <c r="E30" s="8" t="s">
        <v>476</v>
      </c>
      <c r="F30" s="1" t="s">
        <v>385</v>
      </c>
      <c r="G30" s="1" t="s">
        <v>477</v>
      </c>
      <c r="H30" s="8"/>
    </row>
    <row r="31" spans="1:32" ht="15.75" customHeight="1" x14ac:dyDescent="0.15">
      <c r="B31" s="1" t="s">
        <v>478</v>
      </c>
      <c r="C31" s="1" t="s">
        <v>133</v>
      </c>
      <c r="D31" s="11" t="s">
        <v>479</v>
      </c>
      <c r="E31" s="1" t="s">
        <v>480</v>
      </c>
    </row>
    <row r="32" spans="1:32" ht="15.75" customHeight="1" x14ac:dyDescent="0.15">
      <c r="B32" s="1" t="s">
        <v>481</v>
      </c>
      <c r="C32" s="1" t="s">
        <v>133</v>
      </c>
      <c r="D32" s="11" t="s">
        <v>479</v>
      </c>
      <c r="E32" s="8" t="s">
        <v>482</v>
      </c>
      <c r="F32" s="1" t="s">
        <v>385</v>
      </c>
    </row>
    <row r="33" spans="1:11" ht="15.75" customHeight="1" x14ac:dyDescent="0.15">
      <c r="B33" s="1" t="s">
        <v>483</v>
      </c>
      <c r="C33" s="1" t="s">
        <v>129</v>
      </c>
      <c r="D33" s="11" t="s">
        <v>479</v>
      </c>
      <c r="E33" s="1" t="s">
        <v>484</v>
      </c>
      <c r="F33" s="1" t="s">
        <v>385</v>
      </c>
      <c r="I33" s="1" t="s">
        <v>485</v>
      </c>
      <c r="J33" s="1">
        <v>5052313</v>
      </c>
      <c r="K33" s="1">
        <v>119475</v>
      </c>
    </row>
    <row r="41" spans="1:11" ht="15.75" customHeight="1" x14ac:dyDescent="0.15">
      <c r="D41" s="11"/>
    </row>
    <row r="42" spans="1:11" ht="15.75" customHeight="1" x14ac:dyDescent="0.15">
      <c r="D42" s="11"/>
    </row>
    <row r="43" spans="1:11" ht="15.75" customHeight="1" x14ac:dyDescent="0.15">
      <c r="D43" s="11"/>
    </row>
    <row r="44" spans="1:11" ht="15.75" customHeight="1" x14ac:dyDescent="0.15">
      <c r="D44" s="11"/>
    </row>
    <row r="45" spans="1:11" ht="15.75" customHeight="1" x14ac:dyDescent="0.15">
      <c r="A45" s="7"/>
      <c r="B45" s="46" t="s">
        <v>486</v>
      </c>
      <c r="C45" s="7"/>
      <c r="D45" s="43"/>
      <c r="E45" s="7"/>
      <c r="F45" s="7"/>
    </row>
    <row r="46" spans="1:11" ht="15.75" customHeight="1" x14ac:dyDescent="0.15">
      <c r="A46" s="7"/>
      <c r="B46" s="7" t="s">
        <v>112</v>
      </c>
      <c r="C46" s="7" t="s">
        <v>487</v>
      </c>
      <c r="D46" s="7" t="s">
        <v>91</v>
      </c>
      <c r="E46" s="7" t="s">
        <v>488</v>
      </c>
      <c r="F46" s="7"/>
    </row>
    <row r="47" spans="1:11" ht="15.75" customHeight="1" x14ac:dyDescent="0.15">
      <c r="A47" s="7"/>
      <c r="B47" s="7" t="s">
        <v>128</v>
      </c>
      <c r="C47" s="7" t="s">
        <v>129</v>
      </c>
      <c r="D47" s="7" t="s">
        <v>489</v>
      </c>
      <c r="E47" s="7">
        <v>107745</v>
      </c>
      <c r="F47" s="7"/>
      <c r="G47" s="1" t="s">
        <v>490</v>
      </c>
    </row>
    <row r="48" spans="1:11" ht="15.75" customHeight="1" x14ac:dyDescent="0.15">
      <c r="A48" s="46"/>
      <c r="B48" s="7" t="s">
        <v>131</v>
      </c>
      <c r="C48" s="7" t="s">
        <v>129</v>
      </c>
      <c r="D48" s="1">
        <v>10040734</v>
      </c>
      <c r="E48" s="1">
        <v>152</v>
      </c>
      <c r="F48" s="7"/>
    </row>
    <row r="49" spans="1:8" ht="15.75" customHeight="1" x14ac:dyDescent="0.15">
      <c r="A49" s="46"/>
      <c r="B49" s="7" t="s">
        <v>132</v>
      </c>
      <c r="C49" s="7" t="s">
        <v>133</v>
      </c>
      <c r="D49" s="7" t="s">
        <v>491</v>
      </c>
      <c r="E49" s="7">
        <v>115369</v>
      </c>
      <c r="F49" s="7"/>
      <c r="G49" s="1" t="s">
        <v>492</v>
      </c>
    </row>
    <row r="50" spans="1:8" ht="15.75" customHeight="1" x14ac:dyDescent="0.15">
      <c r="A50" s="9"/>
      <c r="B50" s="7" t="s">
        <v>135</v>
      </c>
      <c r="C50" s="7" t="s">
        <v>133</v>
      </c>
      <c r="D50" s="7" t="s">
        <v>493</v>
      </c>
      <c r="E50" s="7">
        <v>1</v>
      </c>
      <c r="F50" s="7"/>
    </row>
    <row r="51" spans="1:8" ht="15.75" customHeight="1" x14ac:dyDescent="0.15">
      <c r="A51" s="9"/>
      <c r="B51" s="7" t="s">
        <v>97</v>
      </c>
      <c r="C51" s="7" t="s">
        <v>133</v>
      </c>
      <c r="D51" s="7" t="s">
        <v>494</v>
      </c>
      <c r="E51" s="7">
        <v>52719</v>
      </c>
      <c r="F51" s="7"/>
    </row>
    <row r="52" spans="1:8" ht="15.75" customHeight="1" x14ac:dyDescent="0.15">
      <c r="A52" s="9"/>
      <c r="B52" s="7" t="s">
        <v>136</v>
      </c>
      <c r="C52" s="7" t="s">
        <v>129</v>
      </c>
      <c r="D52" s="7" t="s">
        <v>495</v>
      </c>
      <c r="E52" s="7">
        <v>4852</v>
      </c>
      <c r="F52" s="7"/>
    </row>
    <row r="53" spans="1:8" ht="15.75" customHeight="1" x14ac:dyDescent="0.15">
      <c r="A53" s="9" t="s">
        <v>496</v>
      </c>
      <c r="B53" s="47" t="s">
        <v>102</v>
      </c>
      <c r="C53" s="47" t="s">
        <v>133</v>
      </c>
      <c r="D53" s="47" t="s">
        <v>497</v>
      </c>
      <c r="E53" s="47">
        <v>56782</v>
      </c>
      <c r="F53" s="7"/>
    </row>
    <row r="54" spans="1:8" ht="15.75" customHeight="1" x14ac:dyDescent="0.15">
      <c r="A54" s="9"/>
      <c r="B54" s="7" t="s">
        <v>105</v>
      </c>
      <c r="C54" s="7" t="s">
        <v>133</v>
      </c>
      <c r="D54" s="7" t="s">
        <v>498</v>
      </c>
      <c r="E54" s="7">
        <v>100000</v>
      </c>
      <c r="F54" s="7"/>
    </row>
    <row r="55" spans="1:8" ht="15.75" customHeight="1" x14ac:dyDescent="0.15">
      <c r="A55" s="9" t="s">
        <v>499</v>
      </c>
      <c r="B55" s="38" t="s">
        <v>137</v>
      </c>
      <c r="C55" s="38" t="s">
        <v>129</v>
      </c>
      <c r="D55" s="38" t="s">
        <v>500</v>
      </c>
      <c r="E55" s="38">
        <v>63760</v>
      </c>
      <c r="F55" s="7"/>
    </row>
    <row r="56" spans="1:8" ht="13" x14ac:dyDescent="0.15">
      <c r="A56" s="9"/>
      <c r="B56" s="7" t="s">
        <v>138</v>
      </c>
      <c r="C56" s="7" t="s">
        <v>133</v>
      </c>
      <c r="D56" s="7" t="s">
        <v>501</v>
      </c>
      <c r="E56" s="7">
        <v>44946</v>
      </c>
      <c r="F56" s="7"/>
      <c r="G56" s="1" t="s">
        <v>502</v>
      </c>
    </row>
    <row r="57" spans="1:8" ht="13" x14ac:dyDescent="0.15">
      <c r="A57" s="9"/>
      <c r="B57" s="47" t="s">
        <v>107</v>
      </c>
      <c r="C57" s="47" t="s">
        <v>133</v>
      </c>
      <c r="D57" s="47" t="s">
        <v>503</v>
      </c>
      <c r="E57" s="47">
        <v>119416</v>
      </c>
      <c r="F57" s="7"/>
    </row>
    <row r="58" spans="1:8" ht="13" x14ac:dyDescent="0.15">
      <c r="A58" s="9"/>
      <c r="B58" s="38" t="s">
        <v>139</v>
      </c>
      <c r="C58" s="38" t="s">
        <v>129</v>
      </c>
      <c r="D58" s="38">
        <v>5052313</v>
      </c>
      <c r="E58" s="38">
        <v>119475</v>
      </c>
      <c r="F58" s="7"/>
    </row>
    <row r="59" spans="1:8" ht="13" x14ac:dyDescent="0.15">
      <c r="A59" s="9"/>
      <c r="B59" s="7" t="s">
        <v>140</v>
      </c>
      <c r="C59" s="7" t="s">
        <v>129</v>
      </c>
      <c r="D59" s="1">
        <v>10000000</v>
      </c>
      <c r="E59" s="1">
        <v>1</v>
      </c>
      <c r="F59" s="7"/>
    </row>
    <row r="60" spans="1:8" ht="13" x14ac:dyDescent="0.15">
      <c r="A60" s="9"/>
      <c r="B60" s="7" t="s">
        <v>141</v>
      </c>
      <c r="C60" s="7" t="s">
        <v>129</v>
      </c>
      <c r="D60" s="7">
        <v>10000000</v>
      </c>
      <c r="E60" s="7">
        <v>1</v>
      </c>
      <c r="F60" s="7"/>
    </row>
    <row r="61" spans="1:8" ht="13" x14ac:dyDescent="0.15">
      <c r="A61" s="9"/>
      <c r="B61" s="7" t="s">
        <v>109</v>
      </c>
      <c r="C61" s="7" t="s">
        <v>133</v>
      </c>
      <c r="D61" s="7" t="s">
        <v>500</v>
      </c>
      <c r="E61" s="7">
        <v>63760</v>
      </c>
      <c r="F61" s="7"/>
    </row>
    <row r="62" spans="1:8" ht="13" x14ac:dyDescent="0.15">
      <c r="A62" s="9"/>
      <c r="D62" s="11"/>
    </row>
    <row r="63" spans="1:8" ht="13" x14ac:dyDescent="0.15">
      <c r="D63" s="11"/>
    </row>
    <row r="64" spans="1:8" ht="70" x14ac:dyDescent="0.15">
      <c r="B64" s="8" t="s">
        <v>504</v>
      </c>
      <c r="D64" s="11"/>
      <c r="F64" s="1" t="s">
        <v>505</v>
      </c>
      <c r="G64" s="1" t="s">
        <v>506</v>
      </c>
      <c r="H64" s="1" t="s">
        <v>507</v>
      </c>
    </row>
    <row r="65" spans="1:7" ht="13" x14ac:dyDescent="0.15">
      <c r="B65" s="7" t="s">
        <v>128</v>
      </c>
      <c r="C65" s="7" t="s">
        <v>129</v>
      </c>
      <c r="D65" s="7" t="s">
        <v>489</v>
      </c>
      <c r="E65" s="7">
        <v>107745</v>
      </c>
      <c r="F65" s="7"/>
      <c r="G65" s="1">
        <v>107745</v>
      </c>
    </row>
    <row r="66" spans="1:7" ht="13" x14ac:dyDescent="0.15">
      <c r="B66" s="7" t="s">
        <v>132</v>
      </c>
      <c r="C66" s="7" t="s">
        <v>133</v>
      </c>
      <c r="D66" s="7" t="s">
        <v>491</v>
      </c>
      <c r="E66" s="7">
        <v>115369</v>
      </c>
      <c r="F66" s="7"/>
      <c r="G66" s="1">
        <v>115369</v>
      </c>
    </row>
    <row r="67" spans="1:7" ht="13" x14ac:dyDescent="0.15">
      <c r="B67" s="7" t="s">
        <v>135</v>
      </c>
      <c r="C67" s="7" t="s">
        <v>133</v>
      </c>
      <c r="D67" s="7" t="s">
        <v>493</v>
      </c>
      <c r="E67" s="7">
        <v>1</v>
      </c>
      <c r="G67" s="1">
        <v>3571</v>
      </c>
    </row>
    <row r="68" spans="1:7" ht="13" x14ac:dyDescent="0.15">
      <c r="B68" s="7" t="s">
        <v>97</v>
      </c>
      <c r="C68" s="7" t="s">
        <v>133</v>
      </c>
      <c r="D68" s="7" t="s">
        <v>494</v>
      </c>
      <c r="E68" s="7">
        <v>52719</v>
      </c>
      <c r="F68" s="7"/>
      <c r="G68" s="1">
        <v>52719</v>
      </c>
    </row>
    <row r="69" spans="1:7" ht="13" x14ac:dyDescent="0.15">
      <c r="B69" s="7" t="s">
        <v>136</v>
      </c>
      <c r="C69" s="7" t="s">
        <v>129</v>
      </c>
      <c r="D69" s="7" t="s">
        <v>495</v>
      </c>
      <c r="E69" s="7">
        <v>4852</v>
      </c>
      <c r="F69" s="7"/>
      <c r="G69" s="1">
        <v>4852</v>
      </c>
    </row>
    <row r="70" spans="1:7" ht="13" x14ac:dyDescent="0.15">
      <c r="A70" s="1" t="s">
        <v>508</v>
      </c>
      <c r="B70" s="7" t="s">
        <v>102</v>
      </c>
      <c r="C70" s="7" t="s">
        <v>133</v>
      </c>
      <c r="D70" s="7">
        <v>7258118</v>
      </c>
      <c r="E70" s="7">
        <v>56782</v>
      </c>
      <c r="F70" s="7"/>
      <c r="G70" s="1">
        <v>56782</v>
      </c>
    </row>
    <row r="71" spans="1:7" ht="13" x14ac:dyDescent="0.15">
      <c r="B71" s="7" t="s">
        <v>105</v>
      </c>
      <c r="C71" s="7" t="s">
        <v>133</v>
      </c>
      <c r="D71" s="7" t="s">
        <v>498</v>
      </c>
      <c r="E71" s="7">
        <v>100000</v>
      </c>
      <c r="F71" s="7"/>
      <c r="G71" s="1">
        <v>100000</v>
      </c>
    </row>
    <row r="72" spans="1:7" ht="13" x14ac:dyDescent="0.15">
      <c r="B72" s="7" t="s">
        <v>138</v>
      </c>
      <c r="C72" s="7" t="s">
        <v>133</v>
      </c>
      <c r="D72" s="7" t="s">
        <v>501</v>
      </c>
      <c r="E72" s="7">
        <v>44946</v>
      </c>
      <c r="F72" s="7"/>
      <c r="G72" s="1">
        <v>44946</v>
      </c>
    </row>
    <row r="73" spans="1:7" ht="13" x14ac:dyDescent="0.15">
      <c r="A73" s="1" t="s">
        <v>508</v>
      </c>
      <c r="B73" s="7" t="s">
        <v>107</v>
      </c>
      <c r="C73" s="7" t="s">
        <v>133</v>
      </c>
      <c r="D73" s="7">
        <v>5069652</v>
      </c>
      <c r="E73" s="7">
        <v>119416</v>
      </c>
      <c r="F73" s="7"/>
      <c r="G73" s="1">
        <v>119416</v>
      </c>
    </row>
    <row r="74" spans="1:7" ht="13" x14ac:dyDescent="0.15">
      <c r="B74" s="7" t="s">
        <v>140</v>
      </c>
      <c r="C74" s="7" t="s">
        <v>129</v>
      </c>
      <c r="D74" s="1">
        <v>10000000</v>
      </c>
      <c r="E74" s="1">
        <v>1</v>
      </c>
      <c r="G74" s="1">
        <v>32786</v>
      </c>
    </row>
    <row r="75" spans="1:7" ht="13" x14ac:dyDescent="0.15">
      <c r="B75" s="7" t="s">
        <v>141</v>
      </c>
      <c r="C75" s="7" t="s">
        <v>129</v>
      </c>
      <c r="D75" s="7">
        <v>10000000</v>
      </c>
      <c r="E75" s="7">
        <v>1</v>
      </c>
      <c r="G75" s="1">
        <v>33222</v>
      </c>
    </row>
    <row r="76" spans="1:7" ht="13" x14ac:dyDescent="0.15">
      <c r="B76" s="7" t="s">
        <v>142</v>
      </c>
      <c r="C76" s="7" t="s">
        <v>133</v>
      </c>
      <c r="D76" s="7" t="s">
        <v>500</v>
      </c>
      <c r="E76" s="7">
        <v>63760</v>
      </c>
      <c r="F76" s="7"/>
      <c r="G76" s="1">
        <v>63760</v>
      </c>
    </row>
    <row r="77" spans="1:7" ht="13" x14ac:dyDescent="0.15">
      <c r="B77" s="1" t="s">
        <v>0</v>
      </c>
      <c r="G77" s="1">
        <f>AVERAGE(G65:G76)</f>
        <v>61264</v>
      </c>
    </row>
    <row r="78" spans="1:7" ht="13" x14ac:dyDescent="0.15">
      <c r="D78" s="11"/>
    </row>
    <row r="79" spans="1:7" ht="13" x14ac:dyDescent="0.15">
      <c r="D79" s="11"/>
    </row>
    <row r="80" spans="1:7" ht="13" x14ac:dyDescent="0.15">
      <c r="D80" s="11"/>
    </row>
    <row r="81" spans="4:4" ht="13" x14ac:dyDescent="0.15">
      <c r="D81" s="11"/>
    </row>
    <row r="82" spans="4:4" ht="13" x14ac:dyDescent="0.15">
      <c r="D82" s="11"/>
    </row>
    <row r="83" spans="4:4" ht="13" x14ac:dyDescent="0.15">
      <c r="D83" s="11"/>
    </row>
    <row r="84" spans="4:4" ht="13" x14ac:dyDescent="0.15">
      <c r="D84" s="11"/>
    </row>
    <row r="85" spans="4:4" ht="13" x14ac:dyDescent="0.15">
      <c r="D85" s="11"/>
    </row>
    <row r="86" spans="4:4" ht="13" x14ac:dyDescent="0.15">
      <c r="D86" s="11"/>
    </row>
    <row r="87" spans="4:4" ht="13" x14ac:dyDescent="0.15">
      <c r="D87" s="11"/>
    </row>
    <row r="88" spans="4:4" ht="13" x14ac:dyDescent="0.15">
      <c r="D88" s="11"/>
    </row>
    <row r="89" spans="4:4" ht="13" x14ac:dyDescent="0.15">
      <c r="D89" s="11"/>
    </row>
    <row r="90" spans="4:4" ht="13" x14ac:dyDescent="0.15">
      <c r="D90" s="11"/>
    </row>
    <row r="91" spans="4:4" ht="13" x14ac:dyDescent="0.15">
      <c r="D91" s="11"/>
    </row>
    <row r="92" spans="4:4" ht="13" x14ac:dyDescent="0.15">
      <c r="D92" s="11"/>
    </row>
    <row r="93" spans="4:4" ht="13" x14ac:dyDescent="0.15">
      <c r="D93" s="11"/>
    </row>
    <row r="94" spans="4:4" ht="13" x14ac:dyDescent="0.15">
      <c r="D94" s="11"/>
    </row>
    <row r="95" spans="4:4" ht="13" x14ac:dyDescent="0.15">
      <c r="D95" s="11"/>
    </row>
    <row r="96" spans="4:4" ht="13" x14ac:dyDescent="0.15">
      <c r="D96" s="11"/>
    </row>
    <row r="97" spans="4:4" ht="13" x14ac:dyDescent="0.15">
      <c r="D97" s="11"/>
    </row>
    <row r="98" spans="4:4" ht="13" x14ac:dyDescent="0.15">
      <c r="D98" s="11"/>
    </row>
    <row r="99" spans="4:4" ht="13" x14ac:dyDescent="0.15">
      <c r="D99" s="11"/>
    </row>
    <row r="100" spans="4:4" ht="13" x14ac:dyDescent="0.15">
      <c r="D100" s="11"/>
    </row>
    <row r="101" spans="4:4" ht="13" x14ac:dyDescent="0.15">
      <c r="D101" s="11"/>
    </row>
    <row r="102" spans="4:4" ht="13" x14ac:dyDescent="0.15">
      <c r="D102" s="11"/>
    </row>
    <row r="103" spans="4:4" ht="13" x14ac:dyDescent="0.15">
      <c r="D103" s="11"/>
    </row>
    <row r="104" spans="4:4" ht="13" x14ac:dyDescent="0.15">
      <c r="D104" s="11"/>
    </row>
    <row r="105" spans="4:4" ht="13" x14ac:dyDescent="0.15">
      <c r="D105" s="11"/>
    </row>
    <row r="106" spans="4:4" ht="13" x14ac:dyDescent="0.15">
      <c r="D106" s="11"/>
    </row>
    <row r="107" spans="4:4" ht="13" x14ac:dyDescent="0.15">
      <c r="D107" s="11"/>
    </row>
    <row r="108" spans="4:4" ht="13" x14ac:dyDescent="0.15">
      <c r="D108" s="11"/>
    </row>
    <row r="109" spans="4:4" ht="13" x14ac:dyDescent="0.15">
      <c r="D109" s="11"/>
    </row>
    <row r="110" spans="4:4" ht="13" x14ac:dyDescent="0.15">
      <c r="D110" s="11"/>
    </row>
    <row r="111" spans="4:4" ht="13" x14ac:dyDescent="0.15">
      <c r="D111" s="11"/>
    </row>
    <row r="112" spans="4:4" ht="13" x14ac:dyDescent="0.15">
      <c r="D112" s="11"/>
    </row>
    <row r="113" spans="4:4" ht="13" x14ac:dyDescent="0.15">
      <c r="D113" s="11"/>
    </row>
    <row r="114" spans="4:4" ht="13" x14ac:dyDescent="0.15">
      <c r="D114" s="11"/>
    </row>
    <row r="115" spans="4:4" ht="13" x14ac:dyDescent="0.15">
      <c r="D115" s="11"/>
    </row>
    <row r="116" spans="4:4" ht="13" x14ac:dyDescent="0.15">
      <c r="D116" s="11"/>
    </row>
    <row r="117" spans="4:4" ht="13" x14ac:dyDescent="0.15">
      <c r="D117" s="11"/>
    </row>
    <row r="118" spans="4:4" ht="13" x14ac:dyDescent="0.15">
      <c r="D118" s="11"/>
    </row>
    <row r="119" spans="4:4" ht="13" x14ac:dyDescent="0.15">
      <c r="D119" s="11"/>
    </row>
    <row r="120" spans="4:4" ht="13" x14ac:dyDescent="0.15">
      <c r="D120" s="11"/>
    </row>
    <row r="121" spans="4:4" ht="13" x14ac:dyDescent="0.15">
      <c r="D121" s="11"/>
    </row>
    <row r="122" spans="4:4" ht="13" x14ac:dyDescent="0.15">
      <c r="D122" s="11"/>
    </row>
    <row r="123" spans="4:4" ht="13" x14ac:dyDescent="0.15">
      <c r="D123" s="11"/>
    </row>
    <row r="124" spans="4:4" ht="13" x14ac:dyDescent="0.15">
      <c r="D124" s="11"/>
    </row>
    <row r="125" spans="4:4" ht="13" x14ac:dyDescent="0.15">
      <c r="D125" s="11"/>
    </row>
    <row r="126" spans="4:4" ht="13" x14ac:dyDescent="0.15">
      <c r="D126" s="11"/>
    </row>
    <row r="127" spans="4:4" ht="13" x14ac:dyDescent="0.15">
      <c r="D127" s="11"/>
    </row>
    <row r="128" spans="4:4" ht="13" x14ac:dyDescent="0.15">
      <c r="D128" s="11"/>
    </row>
    <row r="129" spans="4:4" ht="13" x14ac:dyDescent="0.15">
      <c r="D129" s="11"/>
    </row>
    <row r="130" spans="4:4" ht="13" x14ac:dyDescent="0.15">
      <c r="D130" s="11"/>
    </row>
    <row r="131" spans="4:4" ht="13" x14ac:dyDescent="0.15">
      <c r="D131" s="11"/>
    </row>
    <row r="132" spans="4:4" ht="13" x14ac:dyDescent="0.15">
      <c r="D132" s="11"/>
    </row>
    <row r="133" spans="4:4" ht="13" x14ac:dyDescent="0.15">
      <c r="D133" s="11"/>
    </row>
    <row r="134" spans="4:4" ht="13" x14ac:dyDescent="0.15">
      <c r="D134" s="11"/>
    </row>
    <row r="135" spans="4:4" ht="13" x14ac:dyDescent="0.15">
      <c r="D135" s="11"/>
    </row>
    <row r="136" spans="4:4" ht="13" x14ac:dyDescent="0.15">
      <c r="D136" s="11"/>
    </row>
    <row r="137" spans="4:4" ht="13" x14ac:dyDescent="0.15">
      <c r="D137" s="11"/>
    </row>
    <row r="138" spans="4:4" ht="13" x14ac:dyDescent="0.15">
      <c r="D138" s="11"/>
    </row>
    <row r="139" spans="4:4" ht="13" x14ac:dyDescent="0.15">
      <c r="D139" s="11"/>
    </row>
    <row r="140" spans="4:4" ht="13" x14ac:dyDescent="0.15">
      <c r="D140" s="11"/>
    </row>
    <row r="141" spans="4:4" ht="13" x14ac:dyDescent="0.15">
      <c r="D141" s="11"/>
    </row>
    <row r="142" spans="4:4" ht="13" x14ac:dyDescent="0.15">
      <c r="D142" s="11"/>
    </row>
    <row r="143" spans="4:4" ht="13" x14ac:dyDescent="0.15">
      <c r="D143" s="11"/>
    </row>
    <row r="144" spans="4:4" ht="13" x14ac:dyDescent="0.15">
      <c r="D144" s="11"/>
    </row>
    <row r="145" spans="4:4" ht="13" x14ac:dyDescent="0.15">
      <c r="D145" s="11"/>
    </row>
    <row r="146" spans="4:4" ht="13" x14ac:dyDescent="0.15">
      <c r="D146" s="11"/>
    </row>
    <row r="147" spans="4:4" ht="13" x14ac:dyDescent="0.15">
      <c r="D147" s="11"/>
    </row>
    <row r="148" spans="4:4" ht="13" x14ac:dyDescent="0.15">
      <c r="D148" s="11"/>
    </row>
    <row r="149" spans="4:4" ht="13" x14ac:dyDescent="0.15">
      <c r="D149" s="11"/>
    </row>
    <row r="150" spans="4:4" ht="13" x14ac:dyDescent="0.15">
      <c r="D150" s="11"/>
    </row>
    <row r="151" spans="4:4" ht="13" x14ac:dyDescent="0.15">
      <c r="D151" s="11"/>
    </row>
    <row r="152" spans="4:4" ht="13" x14ac:dyDescent="0.15">
      <c r="D152" s="11"/>
    </row>
    <row r="153" spans="4:4" ht="13" x14ac:dyDescent="0.15">
      <c r="D153" s="11"/>
    </row>
    <row r="154" spans="4:4" ht="13" x14ac:dyDescent="0.15">
      <c r="D154" s="11"/>
    </row>
    <row r="155" spans="4:4" ht="13" x14ac:dyDescent="0.15">
      <c r="D155" s="11"/>
    </row>
    <row r="156" spans="4:4" ht="13" x14ac:dyDescent="0.15">
      <c r="D156" s="11"/>
    </row>
    <row r="157" spans="4:4" ht="13" x14ac:dyDescent="0.15">
      <c r="D157" s="11"/>
    </row>
    <row r="158" spans="4:4" ht="13" x14ac:dyDescent="0.15">
      <c r="D158" s="11"/>
    </row>
    <row r="159" spans="4:4" ht="13" x14ac:dyDescent="0.15">
      <c r="D159" s="11"/>
    </row>
    <row r="160" spans="4:4" ht="13" x14ac:dyDescent="0.15">
      <c r="D160" s="11"/>
    </row>
    <row r="161" spans="4:4" ht="13" x14ac:dyDescent="0.15">
      <c r="D161" s="11"/>
    </row>
    <row r="162" spans="4:4" ht="13" x14ac:dyDescent="0.15">
      <c r="D162" s="11"/>
    </row>
    <row r="163" spans="4:4" ht="13" x14ac:dyDescent="0.15">
      <c r="D163" s="11"/>
    </row>
    <row r="164" spans="4:4" ht="13" x14ac:dyDescent="0.15">
      <c r="D164" s="11"/>
    </row>
    <row r="165" spans="4:4" ht="13" x14ac:dyDescent="0.15">
      <c r="D165" s="11"/>
    </row>
    <row r="166" spans="4:4" ht="13" x14ac:dyDescent="0.15">
      <c r="D166" s="11"/>
    </row>
    <row r="167" spans="4:4" ht="13" x14ac:dyDescent="0.15">
      <c r="D167" s="11"/>
    </row>
    <row r="168" spans="4:4" ht="13" x14ac:dyDescent="0.15">
      <c r="D168" s="11"/>
    </row>
    <row r="169" spans="4:4" ht="13" x14ac:dyDescent="0.15">
      <c r="D169" s="11"/>
    </row>
    <row r="170" spans="4:4" ht="13" x14ac:dyDescent="0.15">
      <c r="D170" s="11"/>
    </row>
    <row r="171" spans="4:4" ht="13" x14ac:dyDescent="0.15">
      <c r="D171" s="11"/>
    </row>
    <row r="172" spans="4:4" ht="13" x14ac:dyDescent="0.15">
      <c r="D172" s="11"/>
    </row>
    <row r="173" spans="4:4" ht="13" x14ac:dyDescent="0.15">
      <c r="D173" s="11"/>
    </row>
    <row r="174" spans="4:4" ht="13" x14ac:dyDescent="0.15">
      <c r="D174" s="11"/>
    </row>
    <row r="175" spans="4:4" ht="13" x14ac:dyDescent="0.15">
      <c r="D175" s="11"/>
    </row>
    <row r="176" spans="4:4" ht="13" x14ac:dyDescent="0.15">
      <c r="D176" s="11"/>
    </row>
    <row r="177" spans="4:4" ht="13" x14ac:dyDescent="0.15">
      <c r="D177" s="11"/>
    </row>
    <row r="178" spans="4:4" ht="13" x14ac:dyDescent="0.15">
      <c r="D178" s="11"/>
    </row>
    <row r="179" spans="4:4" ht="13" x14ac:dyDescent="0.15">
      <c r="D179" s="11"/>
    </row>
    <row r="180" spans="4:4" ht="13" x14ac:dyDescent="0.15">
      <c r="D180" s="11"/>
    </row>
    <row r="181" spans="4:4" ht="13" x14ac:dyDescent="0.15">
      <c r="D181" s="11"/>
    </row>
    <row r="182" spans="4:4" ht="13" x14ac:dyDescent="0.15">
      <c r="D182" s="11"/>
    </row>
    <row r="183" spans="4:4" ht="13" x14ac:dyDescent="0.15">
      <c r="D183" s="11"/>
    </row>
    <row r="184" spans="4:4" ht="13" x14ac:dyDescent="0.15">
      <c r="D184" s="11"/>
    </row>
    <row r="185" spans="4:4" ht="13" x14ac:dyDescent="0.15">
      <c r="D185" s="11"/>
    </row>
    <row r="186" spans="4:4" ht="13" x14ac:dyDescent="0.15">
      <c r="D186" s="11"/>
    </row>
    <row r="187" spans="4:4" ht="13" x14ac:dyDescent="0.15">
      <c r="D187" s="11"/>
    </row>
    <row r="188" spans="4:4" ht="13" x14ac:dyDescent="0.15">
      <c r="D188" s="11"/>
    </row>
    <row r="189" spans="4:4" ht="13" x14ac:dyDescent="0.15">
      <c r="D189" s="11"/>
    </row>
    <row r="190" spans="4:4" ht="13" x14ac:dyDescent="0.15">
      <c r="D190" s="11"/>
    </row>
    <row r="191" spans="4:4" ht="13" x14ac:dyDescent="0.15">
      <c r="D191" s="11"/>
    </row>
    <row r="192" spans="4:4" ht="13" x14ac:dyDescent="0.15">
      <c r="D192" s="11"/>
    </row>
    <row r="193" spans="4:4" ht="13" x14ac:dyDescent="0.15">
      <c r="D193" s="11"/>
    </row>
    <row r="194" spans="4:4" ht="13" x14ac:dyDescent="0.15">
      <c r="D194" s="11"/>
    </row>
    <row r="195" spans="4:4" ht="13" x14ac:dyDescent="0.15">
      <c r="D195" s="11"/>
    </row>
    <row r="196" spans="4:4" ht="13" x14ac:dyDescent="0.15">
      <c r="D196" s="11"/>
    </row>
    <row r="197" spans="4:4" ht="13" x14ac:dyDescent="0.15">
      <c r="D197" s="11"/>
    </row>
    <row r="198" spans="4:4" ht="13" x14ac:dyDescent="0.15">
      <c r="D198" s="11"/>
    </row>
    <row r="199" spans="4:4" ht="13" x14ac:dyDescent="0.15">
      <c r="D199" s="11"/>
    </row>
    <row r="200" spans="4:4" ht="13" x14ac:dyDescent="0.15">
      <c r="D200" s="11"/>
    </row>
    <row r="201" spans="4:4" ht="13" x14ac:dyDescent="0.15">
      <c r="D201" s="11"/>
    </row>
    <row r="202" spans="4:4" ht="13" x14ac:dyDescent="0.15">
      <c r="D202" s="11"/>
    </row>
    <row r="203" spans="4:4" ht="13" x14ac:dyDescent="0.15">
      <c r="D203" s="11"/>
    </row>
    <row r="204" spans="4:4" ht="13" x14ac:dyDescent="0.15">
      <c r="D204" s="11"/>
    </row>
    <row r="205" spans="4:4" ht="13" x14ac:dyDescent="0.15">
      <c r="D205" s="11"/>
    </row>
    <row r="206" spans="4:4" ht="13" x14ac:dyDescent="0.15">
      <c r="D206" s="11"/>
    </row>
    <row r="207" spans="4:4" ht="13" x14ac:dyDescent="0.15">
      <c r="D207" s="11"/>
    </row>
    <row r="208" spans="4:4" ht="13" x14ac:dyDescent="0.15">
      <c r="D208" s="11"/>
    </row>
    <row r="209" spans="4:4" ht="13" x14ac:dyDescent="0.15">
      <c r="D209" s="11"/>
    </row>
    <row r="210" spans="4:4" ht="13" x14ac:dyDescent="0.15">
      <c r="D210" s="11"/>
    </row>
    <row r="211" spans="4:4" ht="13" x14ac:dyDescent="0.15">
      <c r="D211" s="11"/>
    </row>
    <row r="212" spans="4:4" ht="13" x14ac:dyDescent="0.15">
      <c r="D212" s="11"/>
    </row>
    <row r="213" spans="4:4" ht="13" x14ac:dyDescent="0.15">
      <c r="D213" s="11"/>
    </row>
    <row r="214" spans="4:4" ht="13" x14ac:dyDescent="0.15">
      <c r="D214" s="11"/>
    </row>
    <row r="215" spans="4:4" ht="13" x14ac:dyDescent="0.15">
      <c r="D215" s="11"/>
    </row>
    <row r="216" spans="4:4" ht="13" x14ac:dyDescent="0.15">
      <c r="D216" s="11"/>
    </row>
    <row r="217" spans="4:4" ht="13" x14ac:dyDescent="0.15">
      <c r="D217" s="11"/>
    </row>
    <row r="218" spans="4:4" ht="13" x14ac:dyDescent="0.15">
      <c r="D218" s="11"/>
    </row>
    <row r="219" spans="4:4" ht="13" x14ac:dyDescent="0.15">
      <c r="D219" s="11"/>
    </row>
    <row r="220" spans="4:4" ht="13" x14ac:dyDescent="0.15">
      <c r="D220" s="11"/>
    </row>
    <row r="221" spans="4:4" ht="13" x14ac:dyDescent="0.15">
      <c r="D221" s="11"/>
    </row>
    <row r="222" spans="4:4" ht="13" x14ac:dyDescent="0.15">
      <c r="D222" s="11"/>
    </row>
    <row r="223" spans="4:4" ht="13" x14ac:dyDescent="0.15">
      <c r="D223" s="11"/>
    </row>
    <row r="224" spans="4:4" ht="13" x14ac:dyDescent="0.15">
      <c r="D224" s="11"/>
    </row>
    <row r="225" spans="4:4" ht="13" x14ac:dyDescent="0.15">
      <c r="D225" s="11"/>
    </row>
    <row r="226" spans="4:4" ht="13" x14ac:dyDescent="0.15">
      <c r="D226" s="11"/>
    </row>
    <row r="227" spans="4:4" ht="13" x14ac:dyDescent="0.15">
      <c r="D227" s="11"/>
    </row>
    <row r="228" spans="4:4" ht="13" x14ac:dyDescent="0.15">
      <c r="D228" s="11"/>
    </row>
    <row r="229" spans="4:4" ht="13" x14ac:dyDescent="0.15">
      <c r="D229" s="11"/>
    </row>
    <row r="230" spans="4:4" ht="13" x14ac:dyDescent="0.15">
      <c r="D230" s="11"/>
    </row>
    <row r="231" spans="4:4" ht="13" x14ac:dyDescent="0.15">
      <c r="D231" s="11"/>
    </row>
    <row r="232" spans="4:4" ht="13" x14ac:dyDescent="0.15">
      <c r="D232" s="11"/>
    </row>
    <row r="233" spans="4:4" ht="13" x14ac:dyDescent="0.15">
      <c r="D233" s="11"/>
    </row>
    <row r="234" spans="4:4" ht="13" x14ac:dyDescent="0.15">
      <c r="D234" s="11"/>
    </row>
    <row r="235" spans="4:4" ht="13" x14ac:dyDescent="0.15">
      <c r="D235" s="11"/>
    </row>
    <row r="236" spans="4:4" ht="13" x14ac:dyDescent="0.15">
      <c r="D236" s="11"/>
    </row>
    <row r="237" spans="4:4" ht="13" x14ac:dyDescent="0.15">
      <c r="D237" s="11"/>
    </row>
    <row r="238" spans="4:4" ht="13" x14ac:dyDescent="0.15">
      <c r="D238" s="11"/>
    </row>
    <row r="239" spans="4:4" ht="13" x14ac:dyDescent="0.15">
      <c r="D239" s="11"/>
    </row>
    <row r="240" spans="4:4" ht="13" x14ac:dyDescent="0.15">
      <c r="D240" s="11"/>
    </row>
    <row r="241" spans="4:4" ht="13" x14ac:dyDescent="0.15">
      <c r="D241" s="11"/>
    </row>
    <row r="242" spans="4:4" ht="13" x14ac:dyDescent="0.15">
      <c r="D242" s="11"/>
    </row>
    <row r="243" spans="4:4" ht="13" x14ac:dyDescent="0.15">
      <c r="D243" s="11"/>
    </row>
    <row r="244" spans="4:4" ht="13" x14ac:dyDescent="0.15">
      <c r="D244" s="11"/>
    </row>
    <row r="245" spans="4:4" ht="13" x14ac:dyDescent="0.15">
      <c r="D245" s="11"/>
    </row>
    <row r="246" spans="4:4" ht="13" x14ac:dyDescent="0.15">
      <c r="D246" s="11"/>
    </row>
    <row r="247" spans="4:4" ht="13" x14ac:dyDescent="0.15">
      <c r="D247" s="11"/>
    </row>
    <row r="248" spans="4:4" ht="13" x14ac:dyDescent="0.15">
      <c r="D248" s="11"/>
    </row>
    <row r="249" spans="4:4" ht="13" x14ac:dyDescent="0.15">
      <c r="D249" s="11"/>
    </row>
    <row r="250" spans="4:4" ht="13" x14ac:dyDescent="0.15">
      <c r="D250" s="11"/>
    </row>
    <row r="251" spans="4:4" ht="13" x14ac:dyDescent="0.15">
      <c r="D251" s="11"/>
    </row>
    <row r="252" spans="4:4" ht="13" x14ac:dyDescent="0.15">
      <c r="D252" s="11"/>
    </row>
    <row r="253" spans="4:4" ht="13" x14ac:dyDescent="0.15">
      <c r="D253" s="11"/>
    </row>
    <row r="254" spans="4:4" ht="13" x14ac:dyDescent="0.15">
      <c r="D254" s="11"/>
    </row>
    <row r="255" spans="4:4" ht="13" x14ac:dyDescent="0.15">
      <c r="D255" s="11"/>
    </row>
    <row r="256" spans="4:4" ht="13" x14ac:dyDescent="0.15">
      <c r="D256" s="11"/>
    </row>
    <row r="257" spans="4:4" ht="13" x14ac:dyDescent="0.15">
      <c r="D257" s="11"/>
    </row>
    <row r="258" spans="4:4" ht="13" x14ac:dyDescent="0.15">
      <c r="D258" s="11"/>
    </row>
    <row r="259" spans="4:4" ht="13" x14ac:dyDescent="0.15">
      <c r="D259" s="11"/>
    </row>
    <row r="260" spans="4:4" ht="13" x14ac:dyDescent="0.15">
      <c r="D260" s="11"/>
    </row>
    <row r="261" spans="4:4" ht="13" x14ac:dyDescent="0.15">
      <c r="D261" s="11"/>
    </row>
    <row r="262" spans="4:4" ht="13" x14ac:dyDescent="0.15">
      <c r="D262" s="11"/>
    </row>
    <row r="263" spans="4:4" ht="13" x14ac:dyDescent="0.15">
      <c r="D263" s="11"/>
    </row>
    <row r="264" spans="4:4" ht="13" x14ac:dyDescent="0.15">
      <c r="D264" s="11"/>
    </row>
    <row r="265" spans="4:4" ht="13" x14ac:dyDescent="0.15">
      <c r="D265" s="11"/>
    </row>
    <row r="266" spans="4:4" ht="13" x14ac:dyDescent="0.15">
      <c r="D266" s="11"/>
    </row>
    <row r="267" spans="4:4" ht="13" x14ac:dyDescent="0.15">
      <c r="D267" s="11"/>
    </row>
    <row r="268" spans="4:4" ht="13" x14ac:dyDescent="0.15">
      <c r="D268" s="11"/>
    </row>
    <row r="269" spans="4:4" ht="13" x14ac:dyDescent="0.15">
      <c r="D269" s="11"/>
    </row>
    <row r="270" spans="4:4" ht="13" x14ac:dyDescent="0.15">
      <c r="D270" s="11"/>
    </row>
    <row r="271" spans="4:4" ht="13" x14ac:dyDescent="0.15">
      <c r="D271" s="11"/>
    </row>
    <row r="272" spans="4:4" ht="13" x14ac:dyDescent="0.15">
      <c r="D272" s="11"/>
    </row>
    <row r="273" spans="4:4" ht="13" x14ac:dyDescent="0.15">
      <c r="D273" s="11"/>
    </row>
    <row r="274" spans="4:4" ht="13" x14ac:dyDescent="0.15">
      <c r="D274" s="11"/>
    </row>
    <row r="275" spans="4:4" ht="13" x14ac:dyDescent="0.15">
      <c r="D275" s="11"/>
    </row>
    <row r="276" spans="4:4" ht="13" x14ac:dyDescent="0.15">
      <c r="D276" s="11"/>
    </row>
    <row r="277" spans="4:4" ht="13" x14ac:dyDescent="0.15">
      <c r="D277" s="11"/>
    </row>
    <row r="278" spans="4:4" ht="13" x14ac:dyDescent="0.15">
      <c r="D278" s="11"/>
    </row>
    <row r="279" spans="4:4" ht="13" x14ac:dyDescent="0.15">
      <c r="D279" s="11"/>
    </row>
    <row r="280" spans="4:4" ht="13" x14ac:dyDescent="0.15">
      <c r="D280" s="11"/>
    </row>
    <row r="281" spans="4:4" ht="13" x14ac:dyDescent="0.15">
      <c r="D281" s="11"/>
    </row>
    <row r="282" spans="4:4" ht="13" x14ac:dyDescent="0.15">
      <c r="D282" s="11"/>
    </row>
    <row r="283" spans="4:4" ht="13" x14ac:dyDescent="0.15">
      <c r="D283" s="11"/>
    </row>
    <row r="284" spans="4:4" ht="13" x14ac:dyDescent="0.15">
      <c r="D284" s="11"/>
    </row>
    <row r="285" spans="4:4" ht="13" x14ac:dyDescent="0.15">
      <c r="D285" s="11"/>
    </row>
    <row r="286" spans="4:4" ht="13" x14ac:dyDescent="0.15">
      <c r="D286" s="11"/>
    </row>
    <row r="287" spans="4:4" ht="13" x14ac:dyDescent="0.15">
      <c r="D287" s="11"/>
    </row>
    <row r="288" spans="4:4" ht="13" x14ac:dyDescent="0.15">
      <c r="D288" s="11"/>
    </row>
    <row r="289" spans="4:4" ht="13" x14ac:dyDescent="0.15">
      <c r="D289" s="11"/>
    </row>
    <row r="290" spans="4:4" ht="13" x14ac:dyDescent="0.15">
      <c r="D290" s="11"/>
    </row>
    <row r="291" spans="4:4" ht="13" x14ac:dyDescent="0.15">
      <c r="D291" s="11"/>
    </row>
    <row r="292" spans="4:4" ht="13" x14ac:dyDescent="0.15">
      <c r="D292" s="11"/>
    </row>
    <row r="293" spans="4:4" ht="13" x14ac:dyDescent="0.15">
      <c r="D293" s="11"/>
    </row>
    <row r="294" spans="4:4" ht="13" x14ac:dyDescent="0.15">
      <c r="D294" s="11"/>
    </row>
    <row r="295" spans="4:4" ht="13" x14ac:dyDescent="0.15">
      <c r="D295" s="11"/>
    </row>
    <row r="296" spans="4:4" ht="13" x14ac:dyDescent="0.15">
      <c r="D296" s="11"/>
    </row>
    <row r="297" spans="4:4" ht="13" x14ac:dyDescent="0.15">
      <c r="D297" s="11"/>
    </row>
    <row r="298" spans="4:4" ht="13" x14ac:dyDescent="0.15">
      <c r="D298" s="11"/>
    </row>
    <row r="299" spans="4:4" ht="13" x14ac:dyDescent="0.15">
      <c r="D299" s="11"/>
    </row>
    <row r="300" spans="4:4" ht="13" x14ac:dyDescent="0.15">
      <c r="D300" s="11"/>
    </row>
    <row r="301" spans="4:4" ht="13" x14ac:dyDescent="0.15">
      <c r="D301" s="11"/>
    </row>
    <row r="302" spans="4:4" ht="13" x14ac:dyDescent="0.15">
      <c r="D302" s="11"/>
    </row>
    <row r="303" spans="4:4" ht="13" x14ac:dyDescent="0.15">
      <c r="D303" s="11"/>
    </row>
    <row r="304" spans="4:4" ht="13" x14ac:dyDescent="0.15">
      <c r="D304" s="11"/>
    </row>
    <row r="305" spans="4:4" ht="13" x14ac:dyDescent="0.15">
      <c r="D305" s="11"/>
    </row>
    <row r="306" spans="4:4" ht="13" x14ac:dyDescent="0.15">
      <c r="D306" s="11"/>
    </row>
    <row r="307" spans="4:4" ht="13" x14ac:dyDescent="0.15">
      <c r="D307" s="11"/>
    </row>
    <row r="308" spans="4:4" ht="13" x14ac:dyDescent="0.15">
      <c r="D308" s="11"/>
    </row>
    <row r="309" spans="4:4" ht="13" x14ac:dyDescent="0.15">
      <c r="D309" s="11"/>
    </row>
    <row r="310" spans="4:4" ht="13" x14ac:dyDescent="0.15">
      <c r="D310" s="11"/>
    </row>
    <row r="311" spans="4:4" ht="13" x14ac:dyDescent="0.15">
      <c r="D311" s="11"/>
    </row>
    <row r="312" spans="4:4" ht="13" x14ac:dyDescent="0.15">
      <c r="D312" s="11"/>
    </row>
    <row r="313" spans="4:4" ht="13" x14ac:dyDescent="0.15">
      <c r="D313" s="11"/>
    </row>
    <row r="314" spans="4:4" ht="13" x14ac:dyDescent="0.15">
      <c r="D314" s="11"/>
    </row>
    <row r="315" spans="4:4" ht="13" x14ac:dyDescent="0.15">
      <c r="D315" s="11"/>
    </row>
    <row r="316" spans="4:4" ht="13" x14ac:dyDescent="0.15">
      <c r="D316" s="11"/>
    </row>
    <row r="317" spans="4:4" ht="13" x14ac:dyDescent="0.15">
      <c r="D317" s="11"/>
    </row>
    <row r="318" spans="4:4" ht="13" x14ac:dyDescent="0.15">
      <c r="D318" s="11"/>
    </row>
    <row r="319" spans="4:4" ht="13" x14ac:dyDescent="0.15">
      <c r="D319" s="11"/>
    </row>
    <row r="320" spans="4:4" ht="13" x14ac:dyDescent="0.15">
      <c r="D320" s="11"/>
    </row>
    <row r="321" spans="4:4" ht="13" x14ac:dyDescent="0.15">
      <c r="D321" s="11"/>
    </row>
    <row r="322" spans="4:4" ht="13" x14ac:dyDescent="0.15">
      <c r="D322" s="11"/>
    </row>
    <row r="323" spans="4:4" ht="13" x14ac:dyDescent="0.15">
      <c r="D323" s="11"/>
    </row>
    <row r="324" spans="4:4" ht="13" x14ac:dyDescent="0.15">
      <c r="D324" s="11"/>
    </row>
    <row r="325" spans="4:4" ht="13" x14ac:dyDescent="0.15">
      <c r="D325" s="11"/>
    </row>
    <row r="326" spans="4:4" ht="13" x14ac:dyDescent="0.15">
      <c r="D326" s="11"/>
    </row>
    <row r="327" spans="4:4" ht="13" x14ac:dyDescent="0.15">
      <c r="D327" s="11"/>
    </row>
    <row r="328" spans="4:4" ht="13" x14ac:dyDescent="0.15">
      <c r="D328" s="11"/>
    </row>
    <row r="329" spans="4:4" ht="13" x14ac:dyDescent="0.15">
      <c r="D329" s="11"/>
    </row>
    <row r="330" spans="4:4" ht="13" x14ac:dyDescent="0.15">
      <c r="D330" s="11"/>
    </row>
    <row r="331" spans="4:4" ht="13" x14ac:dyDescent="0.15">
      <c r="D331" s="11"/>
    </row>
    <row r="332" spans="4:4" ht="13" x14ac:dyDescent="0.15">
      <c r="D332" s="11"/>
    </row>
    <row r="333" spans="4:4" ht="13" x14ac:dyDescent="0.15">
      <c r="D333" s="11"/>
    </row>
    <row r="334" spans="4:4" ht="13" x14ac:dyDescent="0.15">
      <c r="D334" s="11"/>
    </row>
    <row r="335" spans="4:4" ht="13" x14ac:dyDescent="0.15">
      <c r="D335" s="11"/>
    </row>
    <row r="336" spans="4:4" ht="13" x14ac:dyDescent="0.15">
      <c r="D336" s="11"/>
    </row>
    <row r="337" spans="4:4" ht="13" x14ac:dyDescent="0.15">
      <c r="D337" s="11"/>
    </row>
    <row r="338" spans="4:4" ht="13" x14ac:dyDescent="0.15">
      <c r="D338" s="11"/>
    </row>
    <row r="339" spans="4:4" ht="13" x14ac:dyDescent="0.15">
      <c r="D339" s="11"/>
    </row>
    <row r="340" spans="4:4" ht="13" x14ac:dyDescent="0.15">
      <c r="D340" s="11"/>
    </row>
    <row r="341" spans="4:4" ht="13" x14ac:dyDescent="0.15">
      <c r="D341" s="11"/>
    </row>
    <row r="342" spans="4:4" ht="13" x14ac:dyDescent="0.15">
      <c r="D342" s="11"/>
    </row>
    <row r="343" spans="4:4" ht="13" x14ac:dyDescent="0.15">
      <c r="D343" s="11"/>
    </row>
    <row r="344" spans="4:4" ht="13" x14ac:dyDescent="0.15">
      <c r="D344" s="11"/>
    </row>
    <row r="345" spans="4:4" ht="13" x14ac:dyDescent="0.15">
      <c r="D345" s="11"/>
    </row>
    <row r="346" spans="4:4" ht="13" x14ac:dyDescent="0.15">
      <c r="D346" s="11"/>
    </row>
    <row r="347" spans="4:4" ht="13" x14ac:dyDescent="0.15">
      <c r="D347" s="11"/>
    </row>
    <row r="348" spans="4:4" ht="13" x14ac:dyDescent="0.15">
      <c r="D348" s="11"/>
    </row>
    <row r="349" spans="4:4" ht="13" x14ac:dyDescent="0.15">
      <c r="D349" s="11"/>
    </row>
    <row r="350" spans="4:4" ht="13" x14ac:dyDescent="0.15">
      <c r="D350" s="11"/>
    </row>
    <row r="351" spans="4:4" ht="13" x14ac:dyDescent="0.15">
      <c r="D351" s="11"/>
    </row>
    <row r="352" spans="4:4" ht="13" x14ac:dyDescent="0.15">
      <c r="D352" s="11"/>
    </row>
    <row r="353" spans="4:4" ht="13" x14ac:dyDescent="0.15">
      <c r="D353" s="11"/>
    </row>
    <row r="354" spans="4:4" ht="13" x14ac:dyDescent="0.15">
      <c r="D354" s="11"/>
    </row>
    <row r="355" spans="4:4" ht="13" x14ac:dyDescent="0.15">
      <c r="D355" s="11"/>
    </row>
    <row r="356" spans="4:4" ht="13" x14ac:dyDescent="0.15">
      <c r="D356" s="11"/>
    </row>
    <row r="357" spans="4:4" ht="13" x14ac:dyDescent="0.15">
      <c r="D357" s="11"/>
    </row>
    <row r="358" spans="4:4" ht="13" x14ac:dyDescent="0.15">
      <c r="D358" s="11"/>
    </row>
    <row r="359" spans="4:4" ht="13" x14ac:dyDescent="0.15">
      <c r="D359" s="11"/>
    </row>
    <row r="360" spans="4:4" ht="13" x14ac:dyDescent="0.15">
      <c r="D360" s="11"/>
    </row>
    <row r="361" spans="4:4" ht="13" x14ac:dyDescent="0.15">
      <c r="D361" s="11"/>
    </row>
    <row r="362" spans="4:4" ht="13" x14ac:dyDescent="0.15">
      <c r="D362" s="11"/>
    </row>
    <row r="363" spans="4:4" ht="13" x14ac:dyDescent="0.15">
      <c r="D363" s="11"/>
    </row>
    <row r="364" spans="4:4" ht="13" x14ac:dyDescent="0.15">
      <c r="D364" s="11"/>
    </row>
    <row r="365" spans="4:4" ht="13" x14ac:dyDescent="0.15">
      <c r="D365" s="11"/>
    </row>
    <row r="366" spans="4:4" ht="13" x14ac:dyDescent="0.15">
      <c r="D366" s="11"/>
    </row>
    <row r="367" spans="4:4" ht="13" x14ac:dyDescent="0.15">
      <c r="D367" s="11"/>
    </row>
    <row r="368" spans="4:4" ht="13" x14ac:dyDescent="0.15">
      <c r="D368" s="11"/>
    </row>
    <row r="369" spans="4:4" ht="13" x14ac:dyDescent="0.15">
      <c r="D369" s="11"/>
    </row>
    <row r="370" spans="4:4" ht="13" x14ac:dyDescent="0.15">
      <c r="D370" s="11"/>
    </row>
    <row r="371" spans="4:4" ht="13" x14ac:dyDescent="0.15">
      <c r="D371" s="11"/>
    </row>
    <row r="372" spans="4:4" ht="13" x14ac:dyDescent="0.15">
      <c r="D372" s="11"/>
    </row>
    <row r="373" spans="4:4" ht="13" x14ac:dyDescent="0.15">
      <c r="D373" s="11"/>
    </row>
    <row r="374" spans="4:4" ht="13" x14ac:dyDescent="0.15">
      <c r="D374" s="11"/>
    </row>
    <row r="375" spans="4:4" ht="13" x14ac:dyDescent="0.15">
      <c r="D375" s="11"/>
    </row>
    <row r="376" spans="4:4" ht="13" x14ac:dyDescent="0.15">
      <c r="D376" s="11"/>
    </row>
    <row r="377" spans="4:4" ht="13" x14ac:dyDescent="0.15">
      <c r="D377" s="11"/>
    </row>
    <row r="378" spans="4:4" ht="13" x14ac:dyDescent="0.15">
      <c r="D378" s="11"/>
    </row>
    <row r="379" spans="4:4" ht="13" x14ac:dyDescent="0.15">
      <c r="D379" s="11"/>
    </row>
    <row r="380" spans="4:4" ht="13" x14ac:dyDescent="0.15">
      <c r="D380" s="11"/>
    </row>
    <row r="381" spans="4:4" ht="13" x14ac:dyDescent="0.15">
      <c r="D381" s="11"/>
    </row>
    <row r="382" spans="4:4" ht="13" x14ac:dyDescent="0.15">
      <c r="D382" s="11"/>
    </row>
    <row r="383" spans="4:4" ht="13" x14ac:dyDescent="0.15">
      <c r="D383" s="11"/>
    </row>
    <row r="384" spans="4:4" ht="13" x14ac:dyDescent="0.15">
      <c r="D384" s="11"/>
    </row>
    <row r="385" spans="4:4" ht="13" x14ac:dyDescent="0.15">
      <c r="D385" s="11"/>
    </row>
    <row r="386" spans="4:4" ht="13" x14ac:dyDescent="0.15">
      <c r="D386" s="11"/>
    </row>
    <row r="387" spans="4:4" ht="13" x14ac:dyDescent="0.15">
      <c r="D387" s="11"/>
    </row>
    <row r="388" spans="4:4" ht="13" x14ac:dyDescent="0.15">
      <c r="D388" s="11"/>
    </row>
    <row r="389" spans="4:4" ht="13" x14ac:dyDescent="0.15">
      <c r="D389" s="11"/>
    </row>
    <row r="390" spans="4:4" ht="13" x14ac:dyDescent="0.15">
      <c r="D390" s="11"/>
    </row>
    <row r="391" spans="4:4" ht="13" x14ac:dyDescent="0.15">
      <c r="D391" s="11"/>
    </row>
    <row r="392" spans="4:4" ht="13" x14ac:dyDescent="0.15">
      <c r="D392" s="11"/>
    </row>
    <row r="393" spans="4:4" ht="13" x14ac:dyDescent="0.15">
      <c r="D393" s="11"/>
    </row>
    <row r="394" spans="4:4" ht="13" x14ac:dyDescent="0.15">
      <c r="D394" s="11"/>
    </row>
    <row r="395" spans="4:4" ht="13" x14ac:dyDescent="0.15">
      <c r="D395" s="11"/>
    </row>
    <row r="396" spans="4:4" ht="13" x14ac:dyDescent="0.15">
      <c r="D396" s="11"/>
    </row>
    <row r="397" spans="4:4" ht="13" x14ac:dyDescent="0.15">
      <c r="D397" s="11"/>
    </row>
    <row r="398" spans="4:4" ht="13" x14ac:dyDescent="0.15">
      <c r="D398" s="11"/>
    </row>
    <row r="399" spans="4:4" ht="13" x14ac:dyDescent="0.15">
      <c r="D399" s="11"/>
    </row>
    <row r="400" spans="4:4" ht="13" x14ac:dyDescent="0.15">
      <c r="D400" s="11"/>
    </row>
    <row r="401" spans="4:4" ht="13" x14ac:dyDescent="0.15">
      <c r="D401" s="11"/>
    </row>
    <row r="402" spans="4:4" ht="13" x14ac:dyDescent="0.15">
      <c r="D402" s="11"/>
    </row>
    <row r="403" spans="4:4" ht="13" x14ac:dyDescent="0.15">
      <c r="D403" s="11"/>
    </row>
    <row r="404" spans="4:4" ht="13" x14ac:dyDescent="0.15">
      <c r="D404" s="11"/>
    </row>
    <row r="405" spans="4:4" ht="13" x14ac:dyDescent="0.15">
      <c r="D405" s="11"/>
    </row>
    <row r="406" spans="4:4" ht="13" x14ac:dyDescent="0.15">
      <c r="D406" s="11"/>
    </row>
    <row r="407" spans="4:4" ht="13" x14ac:dyDescent="0.15">
      <c r="D407" s="11"/>
    </row>
    <row r="408" spans="4:4" ht="13" x14ac:dyDescent="0.15">
      <c r="D408" s="11"/>
    </row>
    <row r="409" spans="4:4" ht="13" x14ac:dyDescent="0.15">
      <c r="D409" s="11"/>
    </row>
    <row r="410" spans="4:4" ht="13" x14ac:dyDescent="0.15">
      <c r="D410" s="11"/>
    </row>
    <row r="411" spans="4:4" ht="13" x14ac:dyDescent="0.15">
      <c r="D411" s="11"/>
    </row>
    <row r="412" spans="4:4" ht="13" x14ac:dyDescent="0.15">
      <c r="D412" s="11"/>
    </row>
    <row r="413" spans="4:4" ht="13" x14ac:dyDescent="0.15">
      <c r="D413" s="11"/>
    </row>
    <row r="414" spans="4:4" ht="13" x14ac:dyDescent="0.15">
      <c r="D414" s="11"/>
    </row>
    <row r="415" spans="4:4" ht="13" x14ac:dyDescent="0.15">
      <c r="D415" s="11"/>
    </row>
    <row r="416" spans="4:4" ht="13" x14ac:dyDescent="0.15">
      <c r="D416" s="11"/>
    </row>
    <row r="417" spans="4:4" ht="13" x14ac:dyDescent="0.15">
      <c r="D417" s="11"/>
    </row>
    <row r="418" spans="4:4" ht="13" x14ac:dyDescent="0.15">
      <c r="D418" s="11"/>
    </row>
    <row r="419" spans="4:4" ht="13" x14ac:dyDescent="0.15">
      <c r="D419" s="11"/>
    </row>
    <row r="420" spans="4:4" ht="13" x14ac:dyDescent="0.15">
      <c r="D420" s="11"/>
    </row>
    <row r="421" spans="4:4" ht="13" x14ac:dyDescent="0.15">
      <c r="D421" s="11"/>
    </row>
    <row r="422" spans="4:4" ht="13" x14ac:dyDescent="0.15">
      <c r="D422" s="11"/>
    </row>
    <row r="423" spans="4:4" ht="13" x14ac:dyDescent="0.15">
      <c r="D423" s="11"/>
    </row>
    <row r="424" spans="4:4" ht="13" x14ac:dyDescent="0.15">
      <c r="D424" s="11"/>
    </row>
    <row r="425" spans="4:4" ht="13" x14ac:dyDescent="0.15">
      <c r="D425" s="11"/>
    </row>
    <row r="426" spans="4:4" ht="13" x14ac:dyDescent="0.15">
      <c r="D426" s="11"/>
    </row>
    <row r="427" spans="4:4" ht="13" x14ac:dyDescent="0.15">
      <c r="D427" s="11"/>
    </row>
    <row r="428" spans="4:4" ht="13" x14ac:dyDescent="0.15">
      <c r="D428" s="11"/>
    </row>
    <row r="429" spans="4:4" ht="13" x14ac:dyDescent="0.15">
      <c r="D429" s="11"/>
    </row>
    <row r="430" spans="4:4" ht="13" x14ac:dyDescent="0.15">
      <c r="D430" s="11"/>
    </row>
    <row r="431" spans="4:4" ht="13" x14ac:dyDescent="0.15">
      <c r="D431" s="11"/>
    </row>
    <row r="432" spans="4:4" ht="13" x14ac:dyDescent="0.15">
      <c r="D432" s="11"/>
    </row>
    <row r="433" spans="4:4" ht="13" x14ac:dyDescent="0.15">
      <c r="D433" s="11"/>
    </row>
    <row r="434" spans="4:4" ht="13" x14ac:dyDescent="0.15">
      <c r="D434" s="11"/>
    </row>
    <row r="435" spans="4:4" ht="13" x14ac:dyDescent="0.15">
      <c r="D435" s="11"/>
    </row>
    <row r="436" spans="4:4" ht="13" x14ac:dyDescent="0.15">
      <c r="D436" s="11"/>
    </row>
    <row r="437" spans="4:4" ht="13" x14ac:dyDescent="0.15">
      <c r="D437" s="11"/>
    </row>
    <row r="438" spans="4:4" ht="13" x14ac:dyDescent="0.15">
      <c r="D438" s="11"/>
    </row>
    <row r="439" spans="4:4" ht="13" x14ac:dyDescent="0.15">
      <c r="D439" s="11"/>
    </row>
    <row r="440" spans="4:4" ht="13" x14ac:dyDescent="0.15">
      <c r="D440" s="11"/>
    </row>
    <row r="441" spans="4:4" ht="13" x14ac:dyDescent="0.15">
      <c r="D441" s="11"/>
    </row>
    <row r="442" spans="4:4" ht="13" x14ac:dyDescent="0.15">
      <c r="D442" s="11"/>
    </row>
    <row r="443" spans="4:4" ht="13" x14ac:dyDescent="0.15">
      <c r="D443" s="11"/>
    </row>
    <row r="444" spans="4:4" ht="13" x14ac:dyDescent="0.15">
      <c r="D444" s="11"/>
    </row>
    <row r="445" spans="4:4" ht="13" x14ac:dyDescent="0.15">
      <c r="D445" s="11"/>
    </row>
    <row r="446" spans="4:4" ht="13" x14ac:dyDescent="0.15">
      <c r="D446" s="11"/>
    </row>
    <row r="447" spans="4:4" ht="13" x14ac:dyDescent="0.15">
      <c r="D447" s="11"/>
    </row>
    <row r="448" spans="4:4" ht="13" x14ac:dyDescent="0.15">
      <c r="D448" s="11"/>
    </row>
    <row r="449" spans="4:4" ht="13" x14ac:dyDescent="0.15">
      <c r="D449" s="11"/>
    </row>
    <row r="450" spans="4:4" ht="13" x14ac:dyDescent="0.15">
      <c r="D450" s="11"/>
    </row>
    <row r="451" spans="4:4" ht="13" x14ac:dyDescent="0.15">
      <c r="D451" s="11"/>
    </row>
    <row r="452" spans="4:4" ht="13" x14ac:dyDescent="0.15">
      <c r="D452" s="11"/>
    </row>
    <row r="453" spans="4:4" ht="13" x14ac:dyDescent="0.15">
      <c r="D453" s="11"/>
    </row>
    <row r="454" spans="4:4" ht="13" x14ac:dyDescent="0.15">
      <c r="D454" s="11"/>
    </row>
    <row r="455" spans="4:4" ht="13" x14ac:dyDescent="0.15">
      <c r="D455" s="11"/>
    </row>
    <row r="456" spans="4:4" ht="13" x14ac:dyDescent="0.15">
      <c r="D456" s="11"/>
    </row>
    <row r="457" spans="4:4" ht="13" x14ac:dyDescent="0.15">
      <c r="D457" s="11"/>
    </row>
    <row r="458" spans="4:4" ht="13" x14ac:dyDescent="0.15">
      <c r="D458" s="11"/>
    </row>
    <row r="459" spans="4:4" ht="13" x14ac:dyDescent="0.15">
      <c r="D459" s="11"/>
    </row>
    <row r="460" spans="4:4" ht="13" x14ac:dyDescent="0.15">
      <c r="D460" s="11"/>
    </row>
    <row r="461" spans="4:4" ht="13" x14ac:dyDescent="0.15">
      <c r="D461" s="11"/>
    </row>
    <row r="462" spans="4:4" ht="13" x14ac:dyDescent="0.15">
      <c r="D462" s="11"/>
    </row>
    <row r="463" spans="4:4" ht="13" x14ac:dyDescent="0.15">
      <c r="D463" s="11"/>
    </row>
    <row r="464" spans="4:4" ht="13" x14ac:dyDescent="0.15">
      <c r="D464" s="11"/>
    </row>
    <row r="465" spans="4:4" ht="13" x14ac:dyDescent="0.15">
      <c r="D465" s="11"/>
    </row>
    <row r="466" spans="4:4" ht="13" x14ac:dyDescent="0.15">
      <c r="D466" s="11"/>
    </row>
    <row r="467" spans="4:4" ht="13" x14ac:dyDescent="0.15">
      <c r="D467" s="11"/>
    </row>
    <row r="468" spans="4:4" ht="13" x14ac:dyDescent="0.15">
      <c r="D468" s="11"/>
    </row>
    <row r="469" spans="4:4" ht="13" x14ac:dyDescent="0.15">
      <c r="D469" s="11"/>
    </row>
    <row r="470" spans="4:4" ht="13" x14ac:dyDescent="0.15">
      <c r="D470" s="11"/>
    </row>
    <row r="471" spans="4:4" ht="13" x14ac:dyDescent="0.15">
      <c r="D471" s="11"/>
    </row>
    <row r="472" spans="4:4" ht="13" x14ac:dyDescent="0.15">
      <c r="D472" s="11"/>
    </row>
    <row r="473" spans="4:4" ht="13" x14ac:dyDescent="0.15">
      <c r="D473" s="11"/>
    </row>
    <row r="474" spans="4:4" ht="13" x14ac:dyDescent="0.15">
      <c r="D474" s="11"/>
    </row>
    <row r="475" spans="4:4" ht="13" x14ac:dyDescent="0.15">
      <c r="D475" s="11"/>
    </row>
    <row r="476" spans="4:4" ht="13" x14ac:dyDescent="0.15">
      <c r="D476" s="11"/>
    </row>
    <row r="477" spans="4:4" ht="13" x14ac:dyDescent="0.15">
      <c r="D477" s="11"/>
    </row>
    <row r="478" spans="4:4" ht="13" x14ac:dyDescent="0.15">
      <c r="D478" s="11"/>
    </row>
    <row r="479" spans="4:4" ht="13" x14ac:dyDescent="0.15">
      <c r="D479" s="11"/>
    </row>
    <row r="480" spans="4:4" ht="13" x14ac:dyDescent="0.15">
      <c r="D480" s="11"/>
    </row>
    <row r="481" spans="4:4" ht="13" x14ac:dyDescent="0.15">
      <c r="D481" s="11"/>
    </row>
    <row r="482" spans="4:4" ht="13" x14ac:dyDescent="0.15">
      <c r="D482" s="11"/>
    </row>
    <row r="483" spans="4:4" ht="13" x14ac:dyDescent="0.15">
      <c r="D483" s="11"/>
    </row>
    <row r="484" spans="4:4" ht="13" x14ac:dyDescent="0.15">
      <c r="D484" s="11"/>
    </row>
    <row r="485" spans="4:4" ht="13" x14ac:dyDescent="0.15">
      <c r="D485" s="11"/>
    </row>
    <row r="486" spans="4:4" ht="13" x14ac:dyDescent="0.15">
      <c r="D486" s="11"/>
    </row>
    <row r="487" spans="4:4" ht="13" x14ac:dyDescent="0.15">
      <c r="D487" s="11"/>
    </row>
    <row r="488" spans="4:4" ht="13" x14ac:dyDescent="0.15">
      <c r="D488" s="11"/>
    </row>
    <row r="489" spans="4:4" ht="13" x14ac:dyDescent="0.15">
      <c r="D489" s="11"/>
    </row>
    <row r="490" spans="4:4" ht="13" x14ac:dyDescent="0.15">
      <c r="D490" s="11"/>
    </row>
    <row r="491" spans="4:4" ht="13" x14ac:dyDescent="0.15">
      <c r="D491" s="11"/>
    </row>
    <row r="492" spans="4:4" ht="13" x14ac:dyDescent="0.15">
      <c r="D492" s="11"/>
    </row>
    <row r="493" spans="4:4" ht="13" x14ac:dyDescent="0.15">
      <c r="D493" s="11"/>
    </row>
    <row r="494" spans="4:4" ht="13" x14ac:dyDescent="0.15">
      <c r="D494" s="11"/>
    </row>
    <row r="495" spans="4:4" ht="13" x14ac:dyDescent="0.15">
      <c r="D495" s="11"/>
    </row>
    <row r="496" spans="4:4" ht="13" x14ac:dyDescent="0.15">
      <c r="D496" s="11"/>
    </row>
    <row r="497" spans="4:4" ht="13" x14ac:dyDescent="0.15">
      <c r="D497" s="11"/>
    </row>
    <row r="498" spans="4:4" ht="13" x14ac:dyDescent="0.15">
      <c r="D498" s="11"/>
    </row>
    <row r="499" spans="4:4" ht="13" x14ac:dyDescent="0.15">
      <c r="D499" s="11"/>
    </row>
    <row r="500" spans="4:4" ht="13" x14ac:dyDescent="0.15">
      <c r="D500" s="11"/>
    </row>
    <row r="501" spans="4:4" ht="13" x14ac:dyDescent="0.15">
      <c r="D501" s="11"/>
    </row>
    <row r="502" spans="4:4" ht="13" x14ac:dyDescent="0.15">
      <c r="D502" s="11"/>
    </row>
    <row r="503" spans="4:4" ht="13" x14ac:dyDescent="0.15">
      <c r="D503" s="11"/>
    </row>
    <row r="504" spans="4:4" ht="13" x14ac:dyDescent="0.15">
      <c r="D504" s="11"/>
    </row>
    <row r="505" spans="4:4" ht="13" x14ac:dyDescent="0.15">
      <c r="D505" s="11"/>
    </row>
    <row r="506" spans="4:4" ht="13" x14ac:dyDescent="0.15">
      <c r="D506" s="11"/>
    </row>
    <row r="507" spans="4:4" ht="13" x14ac:dyDescent="0.15">
      <c r="D507" s="11"/>
    </row>
    <row r="508" spans="4:4" ht="13" x14ac:dyDescent="0.15">
      <c r="D508" s="11"/>
    </row>
    <row r="509" spans="4:4" ht="13" x14ac:dyDescent="0.15">
      <c r="D509" s="11"/>
    </row>
    <row r="510" spans="4:4" ht="13" x14ac:dyDescent="0.15">
      <c r="D510" s="11"/>
    </row>
    <row r="511" spans="4:4" ht="13" x14ac:dyDescent="0.15">
      <c r="D511" s="11"/>
    </row>
    <row r="512" spans="4:4" ht="13" x14ac:dyDescent="0.15">
      <c r="D512" s="11"/>
    </row>
    <row r="513" spans="4:4" ht="13" x14ac:dyDescent="0.15">
      <c r="D513" s="11"/>
    </row>
    <row r="514" spans="4:4" ht="13" x14ac:dyDescent="0.15">
      <c r="D514" s="11"/>
    </row>
    <row r="515" spans="4:4" ht="13" x14ac:dyDescent="0.15">
      <c r="D515" s="11"/>
    </row>
    <row r="516" spans="4:4" ht="13" x14ac:dyDescent="0.15">
      <c r="D516" s="11"/>
    </row>
    <row r="517" spans="4:4" ht="13" x14ac:dyDescent="0.15">
      <c r="D517" s="11"/>
    </row>
    <row r="518" spans="4:4" ht="13" x14ac:dyDescent="0.15">
      <c r="D518" s="11"/>
    </row>
    <row r="519" spans="4:4" ht="13" x14ac:dyDescent="0.15">
      <c r="D519" s="11"/>
    </row>
    <row r="520" spans="4:4" ht="13" x14ac:dyDescent="0.15">
      <c r="D520" s="11"/>
    </row>
    <row r="521" spans="4:4" ht="13" x14ac:dyDescent="0.15">
      <c r="D521" s="11"/>
    </row>
    <row r="522" spans="4:4" ht="13" x14ac:dyDescent="0.15">
      <c r="D522" s="11"/>
    </row>
    <row r="523" spans="4:4" ht="13" x14ac:dyDescent="0.15">
      <c r="D523" s="11"/>
    </row>
    <row r="524" spans="4:4" ht="13" x14ac:dyDescent="0.15">
      <c r="D524" s="11"/>
    </row>
    <row r="525" spans="4:4" ht="13" x14ac:dyDescent="0.15">
      <c r="D525" s="11"/>
    </row>
    <row r="526" spans="4:4" ht="13" x14ac:dyDescent="0.15">
      <c r="D526" s="11"/>
    </row>
    <row r="527" spans="4:4" ht="13" x14ac:dyDescent="0.15">
      <c r="D527" s="11"/>
    </row>
    <row r="528" spans="4:4" ht="13" x14ac:dyDescent="0.15">
      <c r="D528" s="11"/>
    </row>
    <row r="529" spans="4:4" ht="13" x14ac:dyDescent="0.15">
      <c r="D529" s="11"/>
    </row>
    <row r="530" spans="4:4" ht="13" x14ac:dyDescent="0.15">
      <c r="D530" s="11"/>
    </row>
    <row r="531" spans="4:4" ht="13" x14ac:dyDescent="0.15">
      <c r="D531" s="11"/>
    </row>
    <row r="532" spans="4:4" ht="13" x14ac:dyDescent="0.15">
      <c r="D532" s="11"/>
    </row>
    <row r="533" spans="4:4" ht="13" x14ac:dyDescent="0.15">
      <c r="D533" s="11"/>
    </row>
    <row r="534" spans="4:4" ht="13" x14ac:dyDescent="0.15">
      <c r="D534" s="11"/>
    </row>
    <row r="535" spans="4:4" ht="13" x14ac:dyDescent="0.15">
      <c r="D535" s="11"/>
    </row>
    <row r="536" spans="4:4" ht="13" x14ac:dyDescent="0.15">
      <c r="D536" s="11"/>
    </row>
    <row r="537" spans="4:4" ht="13" x14ac:dyDescent="0.15">
      <c r="D537" s="11"/>
    </row>
    <row r="538" spans="4:4" ht="13" x14ac:dyDescent="0.15">
      <c r="D538" s="11"/>
    </row>
    <row r="539" spans="4:4" ht="13" x14ac:dyDescent="0.15">
      <c r="D539" s="11"/>
    </row>
    <row r="540" spans="4:4" ht="13" x14ac:dyDescent="0.15">
      <c r="D540" s="11"/>
    </row>
    <row r="541" spans="4:4" ht="13" x14ac:dyDescent="0.15">
      <c r="D541" s="11"/>
    </row>
    <row r="542" spans="4:4" ht="13" x14ac:dyDescent="0.15">
      <c r="D542" s="11"/>
    </row>
    <row r="543" spans="4:4" ht="13" x14ac:dyDescent="0.15">
      <c r="D543" s="11"/>
    </row>
    <row r="544" spans="4:4" ht="13" x14ac:dyDescent="0.15">
      <c r="D544" s="11"/>
    </row>
    <row r="545" spans="4:4" ht="13" x14ac:dyDescent="0.15">
      <c r="D545" s="11"/>
    </row>
    <row r="546" spans="4:4" ht="13" x14ac:dyDescent="0.15">
      <c r="D546" s="11"/>
    </row>
    <row r="547" spans="4:4" ht="13" x14ac:dyDescent="0.15">
      <c r="D547" s="11"/>
    </row>
    <row r="548" spans="4:4" ht="13" x14ac:dyDescent="0.15">
      <c r="D548" s="11"/>
    </row>
    <row r="549" spans="4:4" ht="13" x14ac:dyDescent="0.15">
      <c r="D549" s="11"/>
    </row>
    <row r="550" spans="4:4" ht="13" x14ac:dyDescent="0.15">
      <c r="D550" s="11"/>
    </row>
    <row r="551" spans="4:4" ht="13" x14ac:dyDescent="0.15">
      <c r="D551" s="11"/>
    </row>
    <row r="552" spans="4:4" ht="13" x14ac:dyDescent="0.15">
      <c r="D552" s="11"/>
    </row>
    <row r="553" spans="4:4" ht="13" x14ac:dyDescent="0.15">
      <c r="D553" s="11"/>
    </row>
    <row r="554" spans="4:4" ht="13" x14ac:dyDescent="0.15">
      <c r="D554" s="11"/>
    </row>
    <row r="555" spans="4:4" ht="13" x14ac:dyDescent="0.15">
      <c r="D555" s="11"/>
    </row>
    <row r="556" spans="4:4" ht="13" x14ac:dyDescent="0.15">
      <c r="D556" s="11"/>
    </row>
    <row r="557" spans="4:4" ht="13" x14ac:dyDescent="0.15">
      <c r="D557" s="11"/>
    </row>
    <row r="558" spans="4:4" ht="13" x14ac:dyDescent="0.15">
      <c r="D558" s="11"/>
    </row>
    <row r="559" spans="4:4" ht="13" x14ac:dyDescent="0.15">
      <c r="D559" s="11"/>
    </row>
    <row r="560" spans="4:4" ht="13" x14ac:dyDescent="0.15">
      <c r="D560" s="11"/>
    </row>
    <row r="561" spans="4:4" ht="13" x14ac:dyDescent="0.15">
      <c r="D561" s="11"/>
    </row>
    <row r="562" spans="4:4" ht="13" x14ac:dyDescent="0.15">
      <c r="D562" s="11"/>
    </row>
    <row r="563" spans="4:4" ht="13" x14ac:dyDescent="0.15">
      <c r="D563" s="11"/>
    </row>
    <row r="564" spans="4:4" ht="13" x14ac:dyDescent="0.15">
      <c r="D564" s="11"/>
    </row>
    <row r="565" spans="4:4" ht="13" x14ac:dyDescent="0.15">
      <c r="D565" s="11"/>
    </row>
    <row r="566" spans="4:4" ht="13" x14ac:dyDescent="0.15">
      <c r="D566" s="11"/>
    </row>
    <row r="567" spans="4:4" ht="13" x14ac:dyDescent="0.15">
      <c r="D567" s="11"/>
    </row>
    <row r="568" spans="4:4" ht="13" x14ac:dyDescent="0.15">
      <c r="D568" s="11"/>
    </row>
    <row r="569" spans="4:4" ht="13" x14ac:dyDescent="0.15">
      <c r="D569" s="11"/>
    </row>
    <row r="570" spans="4:4" ht="13" x14ac:dyDescent="0.15">
      <c r="D570" s="11"/>
    </row>
    <row r="571" spans="4:4" ht="13" x14ac:dyDescent="0.15">
      <c r="D571" s="11"/>
    </row>
    <row r="572" spans="4:4" ht="13" x14ac:dyDescent="0.15">
      <c r="D572" s="11"/>
    </row>
    <row r="573" spans="4:4" ht="13" x14ac:dyDescent="0.15">
      <c r="D573" s="11"/>
    </row>
    <row r="574" spans="4:4" ht="13" x14ac:dyDescent="0.15">
      <c r="D574" s="11"/>
    </row>
    <row r="575" spans="4:4" ht="13" x14ac:dyDescent="0.15">
      <c r="D575" s="11"/>
    </row>
    <row r="576" spans="4:4" ht="13" x14ac:dyDescent="0.15">
      <c r="D576" s="11"/>
    </row>
    <row r="577" spans="4:4" ht="13" x14ac:dyDescent="0.15">
      <c r="D577" s="11"/>
    </row>
    <row r="578" spans="4:4" ht="13" x14ac:dyDescent="0.15">
      <c r="D578" s="11"/>
    </row>
    <row r="579" spans="4:4" ht="13" x14ac:dyDescent="0.15">
      <c r="D579" s="11"/>
    </row>
    <row r="580" spans="4:4" ht="13" x14ac:dyDescent="0.15">
      <c r="D580" s="11"/>
    </row>
    <row r="581" spans="4:4" ht="13" x14ac:dyDescent="0.15">
      <c r="D581" s="11"/>
    </row>
    <row r="582" spans="4:4" ht="13" x14ac:dyDescent="0.15">
      <c r="D582" s="11"/>
    </row>
    <row r="583" spans="4:4" ht="13" x14ac:dyDescent="0.15">
      <c r="D583" s="11"/>
    </row>
    <row r="584" spans="4:4" ht="13" x14ac:dyDescent="0.15">
      <c r="D584" s="11"/>
    </row>
    <row r="585" spans="4:4" ht="13" x14ac:dyDescent="0.15">
      <c r="D585" s="11"/>
    </row>
    <row r="586" spans="4:4" ht="13" x14ac:dyDescent="0.15">
      <c r="D586" s="11"/>
    </row>
    <row r="587" spans="4:4" ht="13" x14ac:dyDescent="0.15">
      <c r="D587" s="11"/>
    </row>
    <row r="588" spans="4:4" ht="13" x14ac:dyDescent="0.15">
      <c r="D588" s="11"/>
    </row>
    <row r="589" spans="4:4" ht="13" x14ac:dyDescent="0.15">
      <c r="D589" s="11"/>
    </row>
    <row r="590" spans="4:4" ht="13" x14ac:dyDescent="0.15">
      <c r="D590" s="11"/>
    </row>
    <row r="591" spans="4:4" ht="13" x14ac:dyDescent="0.15">
      <c r="D591" s="11"/>
    </row>
    <row r="592" spans="4:4" ht="13" x14ac:dyDescent="0.15">
      <c r="D592" s="11"/>
    </row>
    <row r="593" spans="4:4" ht="13" x14ac:dyDescent="0.15">
      <c r="D593" s="11"/>
    </row>
    <row r="594" spans="4:4" ht="13" x14ac:dyDescent="0.15">
      <c r="D594" s="11"/>
    </row>
    <row r="595" spans="4:4" ht="13" x14ac:dyDescent="0.15">
      <c r="D595" s="11"/>
    </row>
    <row r="596" spans="4:4" ht="13" x14ac:dyDescent="0.15">
      <c r="D596" s="11"/>
    </row>
    <row r="597" spans="4:4" ht="13" x14ac:dyDescent="0.15">
      <c r="D597" s="11"/>
    </row>
    <row r="598" spans="4:4" ht="13" x14ac:dyDescent="0.15">
      <c r="D598" s="11"/>
    </row>
    <row r="599" spans="4:4" ht="13" x14ac:dyDescent="0.15">
      <c r="D599" s="11"/>
    </row>
    <row r="600" spans="4:4" ht="13" x14ac:dyDescent="0.15">
      <c r="D600" s="11"/>
    </row>
    <row r="601" spans="4:4" ht="13" x14ac:dyDescent="0.15">
      <c r="D601" s="11"/>
    </row>
    <row r="602" spans="4:4" ht="13" x14ac:dyDescent="0.15">
      <c r="D602" s="11"/>
    </row>
    <row r="603" spans="4:4" ht="13" x14ac:dyDescent="0.15">
      <c r="D603" s="11"/>
    </row>
    <row r="604" spans="4:4" ht="13" x14ac:dyDescent="0.15">
      <c r="D604" s="11"/>
    </row>
    <row r="605" spans="4:4" ht="13" x14ac:dyDescent="0.15">
      <c r="D605" s="11"/>
    </row>
    <row r="606" spans="4:4" ht="13" x14ac:dyDescent="0.15">
      <c r="D606" s="11"/>
    </row>
    <row r="607" spans="4:4" ht="13" x14ac:dyDescent="0.15">
      <c r="D607" s="11"/>
    </row>
    <row r="608" spans="4:4" ht="13" x14ac:dyDescent="0.15">
      <c r="D608" s="11"/>
    </row>
    <row r="609" spans="4:4" ht="13" x14ac:dyDescent="0.15">
      <c r="D609" s="11"/>
    </row>
    <row r="610" spans="4:4" ht="13" x14ac:dyDescent="0.15">
      <c r="D610" s="11"/>
    </row>
    <row r="611" spans="4:4" ht="13" x14ac:dyDescent="0.15">
      <c r="D611" s="11"/>
    </row>
    <row r="612" spans="4:4" ht="13" x14ac:dyDescent="0.15">
      <c r="D612" s="11"/>
    </row>
    <row r="613" spans="4:4" ht="13" x14ac:dyDescent="0.15">
      <c r="D613" s="11"/>
    </row>
    <row r="614" spans="4:4" ht="13" x14ac:dyDescent="0.15">
      <c r="D614" s="11"/>
    </row>
    <row r="615" spans="4:4" ht="13" x14ac:dyDescent="0.15">
      <c r="D615" s="11"/>
    </row>
    <row r="616" spans="4:4" ht="13" x14ac:dyDescent="0.15">
      <c r="D616" s="11"/>
    </row>
    <row r="617" spans="4:4" ht="13" x14ac:dyDescent="0.15">
      <c r="D617" s="11"/>
    </row>
    <row r="618" spans="4:4" ht="13" x14ac:dyDescent="0.15">
      <c r="D618" s="11"/>
    </row>
    <row r="619" spans="4:4" ht="13" x14ac:dyDescent="0.15">
      <c r="D619" s="11"/>
    </row>
    <row r="620" spans="4:4" ht="13" x14ac:dyDescent="0.15">
      <c r="D620" s="11"/>
    </row>
    <row r="621" spans="4:4" ht="13" x14ac:dyDescent="0.15">
      <c r="D621" s="11"/>
    </row>
    <row r="622" spans="4:4" ht="13" x14ac:dyDescent="0.15">
      <c r="D622" s="11"/>
    </row>
    <row r="623" spans="4:4" ht="13" x14ac:dyDescent="0.15">
      <c r="D623" s="11"/>
    </row>
    <row r="624" spans="4:4" ht="13" x14ac:dyDescent="0.15">
      <c r="D624" s="11"/>
    </row>
    <row r="625" spans="4:4" ht="13" x14ac:dyDescent="0.15">
      <c r="D625" s="11"/>
    </row>
    <row r="626" spans="4:4" ht="13" x14ac:dyDescent="0.15">
      <c r="D626" s="11"/>
    </row>
    <row r="627" spans="4:4" ht="13" x14ac:dyDescent="0.15">
      <c r="D627" s="11"/>
    </row>
    <row r="628" spans="4:4" ht="13" x14ac:dyDescent="0.15">
      <c r="D628" s="11"/>
    </row>
    <row r="629" spans="4:4" ht="13" x14ac:dyDescent="0.15">
      <c r="D629" s="11"/>
    </row>
    <row r="630" spans="4:4" ht="13" x14ac:dyDescent="0.15">
      <c r="D630" s="11"/>
    </row>
    <row r="631" spans="4:4" ht="13" x14ac:dyDescent="0.15">
      <c r="D631" s="11"/>
    </row>
    <row r="632" spans="4:4" ht="13" x14ac:dyDescent="0.15">
      <c r="D632" s="11"/>
    </row>
    <row r="633" spans="4:4" ht="13" x14ac:dyDescent="0.15">
      <c r="D633" s="11"/>
    </row>
    <row r="634" spans="4:4" ht="13" x14ac:dyDescent="0.15">
      <c r="D634" s="11"/>
    </row>
    <row r="635" spans="4:4" ht="13" x14ac:dyDescent="0.15">
      <c r="D635" s="11"/>
    </row>
    <row r="636" spans="4:4" ht="13" x14ac:dyDescent="0.15">
      <c r="D636" s="11"/>
    </row>
    <row r="637" spans="4:4" ht="13" x14ac:dyDescent="0.15">
      <c r="D637" s="11"/>
    </row>
    <row r="638" spans="4:4" ht="13" x14ac:dyDescent="0.15">
      <c r="D638" s="11"/>
    </row>
    <row r="639" spans="4:4" ht="13" x14ac:dyDescent="0.15">
      <c r="D639" s="11"/>
    </row>
    <row r="640" spans="4:4" ht="13" x14ac:dyDescent="0.15">
      <c r="D640" s="11"/>
    </row>
    <row r="641" spans="4:4" ht="13" x14ac:dyDescent="0.15">
      <c r="D641" s="11"/>
    </row>
    <row r="642" spans="4:4" ht="13" x14ac:dyDescent="0.15">
      <c r="D642" s="11"/>
    </row>
    <row r="643" spans="4:4" ht="13" x14ac:dyDescent="0.15">
      <c r="D643" s="11"/>
    </row>
    <row r="644" spans="4:4" ht="13" x14ac:dyDescent="0.15">
      <c r="D644" s="11"/>
    </row>
    <row r="645" spans="4:4" ht="13" x14ac:dyDescent="0.15">
      <c r="D645" s="11"/>
    </row>
    <row r="646" spans="4:4" ht="13" x14ac:dyDescent="0.15">
      <c r="D646" s="11"/>
    </row>
    <row r="647" spans="4:4" ht="13" x14ac:dyDescent="0.15">
      <c r="D647" s="11"/>
    </row>
    <row r="648" spans="4:4" ht="13" x14ac:dyDescent="0.15">
      <c r="D648" s="11"/>
    </row>
    <row r="649" spans="4:4" ht="13" x14ac:dyDescent="0.15">
      <c r="D649" s="11"/>
    </row>
    <row r="650" spans="4:4" ht="13" x14ac:dyDescent="0.15">
      <c r="D650" s="11"/>
    </row>
    <row r="651" spans="4:4" ht="13" x14ac:dyDescent="0.15">
      <c r="D651" s="11"/>
    </row>
    <row r="652" spans="4:4" ht="13" x14ac:dyDescent="0.15">
      <c r="D652" s="11"/>
    </row>
    <row r="653" spans="4:4" ht="13" x14ac:dyDescent="0.15">
      <c r="D653" s="11"/>
    </row>
    <row r="654" spans="4:4" ht="13" x14ac:dyDescent="0.15">
      <c r="D654" s="11"/>
    </row>
    <row r="655" spans="4:4" ht="13" x14ac:dyDescent="0.15">
      <c r="D655" s="11"/>
    </row>
    <row r="656" spans="4:4" ht="13" x14ac:dyDescent="0.15">
      <c r="D656" s="11"/>
    </row>
    <row r="657" spans="4:4" ht="13" x14ac:dyDescent="0.15">
      <c r="D657" s="11"/>
    </row>
    <row r="658" spans="4:4" ht="13" x14ac:dyDescent="0.15">
      <c r="D658" s="11"/>
    </row>
    <row r="659" spans="4:4" ht="13" x14ac:dyDescent="0.15">
      <c r="D659" s="11"/>
    </row>
    <row r="660" spans="4:4" ht="13" x14ac:dyDescent="0.15">
      <c r="D660" s="11"/>
    </row>
    <row r="661" spans="4:4" ht="13" x14ac:dyDescent="0.15">
      <c r="D661" s="11"/>
    </row>
    <row r="662" spans="4:4" ht="13" x14ac:dyDescent="0.15">
      <c r="D662" s="11"/>
    </row>
    <row r="663" spans="4:4" ht="13" x14ac:dyDescent="0.15">
      <c r="D663" s="11"/>
    </row>
    <row r="664" spans="4:4" ht="13" x14ac:dyDescent="0.15">
      <c r="D664" s="11"/>
    </row>
    <row r="665" spans="4:4" ht="13" x14ac:dyDescent="0.15">
      <c r="D665" s="11"/>
    </row>
    <row r="666" spans="4:4" ht="13" x14ac:dyDescent="0.15">
      <c r="D666" s="11"/>
    </row>
    <row r="667" spans="4:4" ht="13" x14ac:dyDescent="0.15">
      <c r="D667" s="11"/>
    </row>
    <row r="668" spans="4:4" ht="13" x14ac:dyDescent="0.15">
      <c r="D668" s="11"/>
    </row>
    <row r="669" spans="4:4" ht="13" x14ac:dyDescent="0.15">
      <c r="D669" s="11"/>
    </row>
    <row r="670" spans="4:4" ht="13" x14ac:dyDescent="0.15">
      <c r="D670" s="11"/>
    </row>
    <row r="671" spans="4:4" ht="13" x14ac:dyDescent="0.15">
      <c r="D671" s="11"/>
    </row>
    <row r="672" spans="4:4" ht="13" x14ac:dyDescent="0.15">
      <c r="D672" s="11"/>
    </row>
    <row r="673" spans="4:4" ht="13" x14ac:dyDescent="0.15">
      <c r="D673" s="11"/>
    </row>
    <row r="674" spans="4:4" ht="13" x14ac:dyDescent="0.15">
      <c r="D674" s="11"/>
    </row>
    <row r="675" spans="4:4" ht="13" x14ac:dyDescent="0.15">
      <c r="D675" s="11"/>
    </row>
    <row r="676" spans="4:4" ht="13" x14ac:dyDescent="0.15">
      <c r="D676" s="11"/>
    </row>
    <row r="677" spans="4:4" ht="13" x14ac:dyDescent="0.15">
      <c r="D677" s="11"/>
    </row>
    <row r="678" spans="4:4" ht="13" x14ac:dyDescent="0.15">
      <c r="D678" s="11"/>
    </row>
    <row r="679" spans="4:4" ht="13" x14ac:dyDescent="0.15">
      <c r="D679" s="11"/>
    </row>
    <row r="680" spans="4:4" ht="13" x14ac:dyDescent="0.15">
      <c r="D680" s="11"/>
    </row>
    <row r="681" spans="4:4" ht="13" x14ac:dyDescent="0.15">
      <c r="D681" s="11"/>
    </row>
    <row r="682" spans="4:4" ht="13" x14ac:dyDescent="0.15">
      <c r="D682" s="11"/>
    </row>
    <row r="683" spans="4:4" ht="13" x14ac:dyDescent="0.15">
      <c r="D683" s="11"/>
    </row>
    <row r="684" spans="4:4" ht="13" x14ac:dyDescent="0.15">
      <c r="D684" s="11"/>
    </row>
    <row r="685" spans="4:4" ht="13" x14ac:dyDescent="0.15">
      <c r="D685" s="11"/>
    </row>
    <row r="686" spans="4:4" ht="13" x14ac:dyDescent="0.15">
      <c r="D686" s="11"/>
    </row>
    <row r="687" spans="4:4" ht="13" x14ac:dyDescent="0.15">
      <c r="D687" s="11"/>
    </row>
    <row r="688" spans="4:4" ht="13" x14ac:dyDescent="0.15">
      <c r="D688" s="11"/>
    </row>
    <row r="689" spans="4:4" ht="13" x14ac:dyDescent="0.15">
      <c r="D689" s="11"/>
    </row>
    <row r="690" spans="4:4" ht="13" x14ac:dyDescent="0.15">
      <c r="D690" s="11"/>
    </row>
    <row r="691" spans="4:4" ht="13" x14ac:dyDescent="0.15">
      <c r="D691" s="11"/>
    </row>
    <row r="692" spans="4:4" ht="13" x14ac:dyDescent="0.15">
      <c r="D692" s="11"/>
    </row>
    <row r="693" spans="4:4" ht="13" x14ac:dyDescent="0.15">
      <c r="D693" s="11"/>
    </row>
    <row r="694" spans="4:4" ht="13" x14ac:dyDescent="0.15">
      <c r="D694" s="11"/>
    </row>
    <row r="695" spans="4:4" ht="13" x14ac:dyDescent="0.15">
      <c r="D695" s="11"/>
    </row>
    <row r="696" spans="4:4" ht="13" x14ac:dyDescent="0.15">
      <c r="D696" s="11"/>
    </row>
    <row r="697" spans="4:4" ht="13" x14ac:dyDescent="0.15">
      <c r="D697" s="11"/>
    </row>
    <row r="698" spans="4:4" ht="13" x14ac:dyDescent="0.15">
      <c r="D698" s="11"/>
    </row>
    <row r="699" spans="4:4" ht="13" x14ac:dyDescent="0.15">
      <c r="D699" s="11"/>
    </row>
    <row r="700" spans="4:4" ht="13" x14ac:dyDescent="0.15">
      <c r="D700" s="11"/>
    </row>
    <row r="701" spans="4:4" ht="13" x14ac:dyDescent="0.15">
      <c r="D701" s="11"/>
    </row>
    <row r="702" spans="4:4" ht="13" x14ac:dyDescent="0.15">
      <c r="D702" s="11"/>
    </row>
    <row r="703" spans="4:4" ht="13" x14ac:dyDescent="0.15">
      <c r="D703" s="11"/>
    </row>
    <row r="704" spans="4:4" ht="13" x14ac:dyDescent="0.15">
      <c r="D704" s="11"/>
    </row>
    <row r="705" spans="4:4" ht="13" x14ac:dyDescent="0.15">
      <c r="D705" s="11"/>
    </row>
    <row r="706" spans="4:4" ht="13" x14ac:dyDescent="0.15">
      <c r="D706" s="11"/>
    </row>
    <row r="707" spans="4:4" ht="13" x14ac:dyDescent="0.15">
      <c r="D707" s="11"/>
    </row>
    <row r="708" spans="4:4" ht="13" x14ac:dyDescent="0.15">
      <c r="D708" s="11"/>
    </row>
    <row r="709" spans="4:4" ht="13" x14ac:dyDescent="0.15">
      <c r="D709" s="11"/>
    </row>
    <row r="710" spans="4:4" ht="13" x14ac:dyDescent="0.15">
      <c r="D710" s="11"/>
    </row>
    <row r="711" spans="4:4" ht="13" x14ac:dyDescent="0.15">
      <c r="D711" s="11"/>
    </row>
    <row r="712" spans="4:4" ht="13" x14ac:dyDescent="0.15">
      <c r="D712" s="11"/>
    </row>
    <row r="713" spans="4:4" ht="13" x14ac:dyDescent="0.15">
      <c r="D713" s="11"/>
    </row>
    <row r="714" spans="4:4" ht="13" x14ac:dyDescent="0.15">
      <c r="D714" s="11"/>
    </row>
    <row r="715" spans="4:4" ht="13" x14ac:dyDescent="0.15">
      <c r="D715" s="11"/>
    </row>
    <row r="716" spans="4:4" ht="13" x14ac:dyDescent="0.15">
      <c r="D716" s="11"/>
    </row>
    <row r="717" spans="4:4" ht="13" x14ac:dyDescent="0.15">
      <c r="D717" s="11"/>
    </row>
    <row r="718" spans="4:4" ht="13" x14ac:dyDescent="0.15">
      <c r="D718" s="11"/>
    </row>
    <row r="719" spans="4:4" ht="13" x14ac:dyDescent="0.15">
      <c r="D719" s="11"/>
    </row>
    <row r="720" spans="4:4" ht="13" x14ac:dyDescent="0.15">
      <c r="D720" s="11"/>
    </row>
    <row r="721" spans="4:4" ht="13" x14ac:dyDescent="0.15">
      <c r="D721" s="11"/>
    </row>
    <row r="722" spans="4:4" ht="13" x14ac:dyDescent="0.15">
      <c r="D722" s="11"/>
    </row>
    <row r="723" spans="4:4" ht="13" x14ac:dyDescent="0.15">
      <c r="D723" s="11"/>
    </row>
    <row r="724" spans="4:4" ht="13" x14ac:dyDescent="0.15">
      <c r="D724" s="11"/>
    </row>
    <row r="725" spans="4:4" ht="13" x14ac:dyDescent="0.15">
      <c r="D725" s="11"/>
    </row>
    <row r="726" spans="4:4" ht="13" x14ac:dyDescent="0.15">
      <c r="D726" s="11"/>
    </row>
    <row r="727" spans="4:4" ht="13" x14ac:dyDescent="0.15">
      <c r="D727" s="11"/>
    </row>
    <row r="728" spans="4:4" ht="13" x14ac:dyDescent="0.15">
      <c r="D728" s="11"/>
    </row>
    <row r="729" spans="4:4" ht="13" x14ac:dyDescent="0.15">
      <c r="D729" s="11"/>
    </row>
    <row r="730" spans="4:4" ht="13" x14ac:dyDescent="0.15">
      <c r="D730" s="11"/>
    </row>
    <row r="731" spans="4:4" ht="13" x14ac:dyDescent="0.15">
      <c r="D731" s="11"/>
    </row>
    <row r="732" spans="4:4" ht="13" x14ac:dyDescent="0.15">
      <c r="D732" s="11"/>
    </row>
    <row r="733" spans="4:4" ht="13" x14ac:dyDescent="0.15">
      <c r="D733" s="11"/>
    </row>
    <row r="734" spans="4:4" ht="13" x14ac:dyDescent="0.15">
      <c r="D734" s="11"/>
    </row>
    <row r="735" spans="4:4" ht="13" x14ac:dyDescent="0.15">
      <c r="D735" s="11"/>
    </row>
    <row r="736" spans="4:4" ht="13" x14ac:dyDescent="0.15">
      <c r="D736" s="11"/>
    </row>
    <row r="737" spans="4:4" ht="13" x14ac:dyDescent="0.15">
      <c r="D737" s="11"/>
    </row>
    <row r="738" spans="4:4" ht="13" x14ac:dyDescent="0.15">
      <c r="D738" s="11"/>
    </row>
    <row r="739" spans="4:4" ht="13" x14ac:dyDescent="0.15">
      <c r="D739" s="11"/>
    </row>
    <row r="740" spans="4:4" ht="13" x14ac:dyDescent="0.15">
      <c r="D740" s="11"/>
    </row>
    <row r="741" spans="4:4" ht="13" x14ac:dyDescent="0.15">
      <c r="D741" s="11"/>
    </row>
    <row r="742" spans="4:4" ht="13" x14ac:dyDescent="0.15">
      <c r="D742" s="11"/>
    </row>
    <row r="743" spans="4:4" ht="13" x14ac:dyDescent="0.15">
      <c r="D743" s="11"/>
    </row>
    <row r="744" spans="4:4" ht="13" x14ac:dyDescent="0.15">
      <c r="D744" s="11"/>
    </row>
    <row r="745" spans="4:4" ht="13" x14ac:dyDescent="0.15">
      <c r="D745" s="11"/>
    </row>
    <row r="746" spans="4:4" ht="13" x14ac:dyDescent="0.15">
      <c r="D746" s="11"/>
    </row>
    <row r="747" spans="4:4" ht="13" x14ac:dyDescent="0.15">
      <c r="D747" s="11"/>
    </row>
    <row r="748" spans="4:4" ht="13" x14ac:dyDescent="0.15">
      <c r="D748" s="11"/>
    </row>
    <row r="749" spans="4:4" ht="13" x14ac:dyDescent="0.15">
      <c r="D749" s="11"/>
    </row>
    <row r="750" spans="4:4" ht="13" x14ac:dyDescent="0.15">
      <c r="D750" s="11"/>
    </row>
    <row r="751" spans="4:4" ht="13" x14ac:dyDescent="0.15">
      <c r="D751" s="11"/>
    </row>
    <row r="752" spans="4:4" ht="13" x14ac:dyDescent="0.15">
      <c r="D752" s="11"/>
    </row>
    <row r="753" spans="4:4" ht="13" x14ac:dyDescent="0.15">
      <c r="D753" s="11"/>
    </row>
    <row r="754" spans="4:4" ht="13" x14ac:dyDescent="0.15">
      <c r="D754" s="11"/>
    </row>
    <row r="755" spans="4:4" ht="13" x14ac:dyDescent="0.15">
      <c r="D755" s="11"/>
    </row>
    <row r="756" spans="4:4" ht="13" x14ac:dyDescent="0.15">
      <c r="D756" s="11"/>
    </row>
    <row r="757" spans="4:4" ht="13" x14ac:dyDescent="0.15">
      <c r="D757" s="11"/>
    </row>
    <row r="758" spans="4:4" ht="13" x14ac:dyDescent="0.15">
      <c r="D758" s="11"/>
    </row>
    <row r="759" spans="4:4" ht="13" x14ac:dyDescent="0.15">
      <c r="D759" s="11"/>
    </row>
    <row r="760" spans="4:4" ht="13" x14ac:dyDescent="0.15">
      <c r="D760" s="11"/>
    </row>
    <row r="761" spans="4:4" ht="13" x14ac:dyDescent="0.15">
      <c r="D761" s="11"/>
    </row>
    <row r="762" spans="4:4" ht="13" x14ac:dyDescent="0.15">
      <c r="D762" s="11"/>
    </row>
    <row r="763" spans="4:4" ht="13" x14ac:dyDescent="0.15">
      <c r="D763" s="11"/>
    </row>
    <row r="764" spans="4:4" ht="13" x14ac:dyDescent="0.15">
      <c r="D764" s="11"/>
    </row>
    <row r="765" spans="4:4" ht="13" x14ac:dyDescent="0.15">
      <c r="D765" s="11"/>
    </row>
    <row r="766" spans="4:4" ht="13" x14ac:dyDescent="0.15">
      <c r="D766" s="11"/>
    </row>
    <row r="767" spans="4:4" ht="13" x14ac:dyDescent="0.15">
      <c r="D767" s="11"/>
    </row>
    <row r="768" spans="4:4" ht="13" x14ac:dyDescent="0.15">
      <c r="D768" s="11"/>
    </row>
    <row r="769" spans="4:4" ht="13" x14ac:dyDescent="0.15">
      <c r="D769" s="11"/>
    </row>
    <row r="770" spans="4:4" ht="13" x14ac:dyDescent="0.15">
      <c r="D770" s="11"/>
    </row>
    <row r="771" spans="4:4" ht="13" x14ac:dyDescent="0.15">
      <c r="D771" s="11"/>
    </row>
    <row r="772" spans="4:4" ht="13" x14ac:dyDescent="0.15">
      <c r="D772" s="11"/>
    </row>
    <row r="773" spans="4:4" ht="13" x14ac:dyDescent="0.15">
      <c r="D773" s="11"/>
    </row>
    <row r="774" spans="4:4" ht="13" x14ac:dyDescent="0.15">
      <c r="D774" s="11"/>
    </row>
    <row r="775" spans="4:4" ht="13" x14ac:dyDescent="0.15">
      <c r="D775" s="11"/>
    </row>
    <row r="776" spans="4:4" ht="13" x14ac:dyDescent="0.15">
      <c r="D776" s="11"/>
    </row>
    <row r="777" spans="4:4" ht="13" x14ac:dyDescent="0.15">
      <c r="D777" s="11"/>
    </row>
    <row r="778" spans="4:4" ht="13" x14ac:dyDescent="0.15">
      <c r="D778" s="11"/>
    </row>
    <row r="779" spans="4:4" ht="13" x14ac:dyDescent="0.15">
      <c r="D779" s="11"/>
    </row>
    <row r="780" spans="4:4" ht="13" x14ac:dyDescent="0.15">
      <c r="D780" s="11"/>
    </row>
    <row r="781" spans="4:4" ht="13" x14ac:dyDescent="0.15">
      <c r="D781" s="11"/>
    </row>
    <row r="782" spans="4:4" ht="13" x14ac:dyDescent="0.15">
      <c r="D782" s="11"/>
    </row>
    <row r="783" spans="4:4" ht="13" x14ac:dyDescent="0.15">
      <c r="D783" s="11"/>
    </row>
    <row r="784" spans="4:4" ht="13" x14ac:dyDescent="0.15">
      <c r="D784" s="11"/>
    </row>
    <row r="785" spans="4:4" ht="13" x14ac:dyDescent="0.15">
      <c r="D785" s="11"/>
    </row>
    <row r="786" spans="4:4" ht="13" x14ac:dyDescent="0.15">
      <c r="D786" s="11"/>
    </row>
    <row r="787" spans="4:4" ht="13" x14ac:dyDescent="0.15">
      <c r="D787" s="11"/>
    </row>
    <row r="788" spans="4:4" ht="13" x14ac:dyDescent="0.15">
      <c r="D788" s="11"/>
    </row>
    <row r="789" spans="4:4" ht="13" x14ac:dyDescent="0.15">
      <c r="D789" s="11"/>
    </row>
    <row r="790" spans="4:4" ht="13" x14ac:dyDescent="0.15">
      <c r="D790" s="11"/>
    </row>
    <row r="791" spans="4:4" ht="13" x14ac:dyDescent="0.15">
      <c r="D791" s="11"/>
    </row>
    <row r="792" spans="4:4" ht="13" x14ac:dyDescent="0.15">
      <c r="D792" s="11"/>
    </row>
    <row r="793" spans="4:4" ht="13" x14ac:dyDescent="0.15">
      <c r="D793" s="11"/>
    </row>
    <row r="794" spans="4:4" ht="13" x14ac:dyDescent="0.15">
      <c r="D794" s="11"/>
    </row>
    <row r="795" spans="4:4" ht="13" x14ac:dyDescent="0.15">
      <c r="D795" s="11"/>
    </row>
    <row r="796" spans="4:4" ht="13" x14ac:dyDescent="0.15">
      <c r="D796" s="11"/>
    </row>
    <row r="797" spans="4:4" ht="13" x14ac:dyDescent="0.15">
      <c r="D797" s="11"/>
    </row>
    <row r="798" spans="4:4" ht="13" x14ac:dyDescent="0.15">
      <c r="D798" s="11"/>
    </row>
    <row r="799" spans="4:4" ht="13" x14ac:dyDescent="0.15">
      <c r="D799" s="11"/>
    </row>
    <row r="800" spans="4:4" ht="13" x14ac:dyDescent="0.15">
      <c r="D800" s="11"/>
    </row>
    <row r="801" spans="4:4" ht="13" x14ac:dyDescent="0.15">
      <c r="D801" s="11"/>
    </row>
    <row r="802" spans="4:4" ht="13" x14ac:dyDescent="0.15">
      <c r="D802" s="11"/>
    </row>
    <row r="803" spans="4:4" ht="13" x14ac:dyDescent="0.15">
      <c r="D803" s="11"/>
    </row>
    <row r="804" spans="4:4" ht="13" x14ac:dyDescent="0.15">
      <c r="D804" s="11"/>
    </row>
    <row r="805" spans="4:4" ht="13" x14ac:dyDescent="0.15">
      <c r="D805" s="11"/>
    </row>
    <row r="806" spans="4:4" ht="13" x14ac:dyDescent="0.15">
      <c r="D806" s="11"/>
    </row>
    <row r="807" spans="4:4" ht="13" x14ac:dyDescent="0.15">
      <c r="D807" s="11"/>
    </row>
    <row r="808" spans="4:4" ht="13" x14ac:dyDescent="0.15">
      <c r="D808" s="11"/>
    </row>
    <row r="809" spans="4:4" ht="13" x14ac:dyDescent="0.15">
      <c r="D809" s="11"/>
    </row>
    <row r="810" spans="4:4" ht="13" x14ac:dyDescent="0.15">
      <c r="D810" s="11"/>
    </row>
    <row r="811" spans="4:4" ht="13" x14ac:dyDescent="0.15">
      <c r="D811" s="11"/>
    </row>
    <row r="812" spans="4:4" ht="13" x14ac:dyDescent="0.15">
      <c r="D812" s="11"/>
    </row>
    <row r="813" spans="4:4" ht="13" x14ac:dyDescent="0.15">
      <c r="D813" s="11"/>
    </row>
    <row r="814" spans="4:4" ht="13" x14ac:dyDescent="0.15">
      <c r="D814" s="11"/>
    </row>
    <row r="815" spans="4:4" ht="13" x14ac:dyDescent="0.15">
      <c r="D815" s="11"/>
    </row>
    <row r="816" spans="4:4" ht="13" x14ac:dyDescent="0.15">
      <c r="D816" s="11"/>
    </row>
    <row r="817" spans="4:4" ht="13" x14ac:dyDescent="0.15">
      <c r="D817" s="11"/>
    </row>
    <row r="818" spans="4:4" ht="13" x14ac:dyDescent="0.15">
      <c r="D818" s="11"/>
    </row>
    <row r="819" spans="4:4" ht="13" x14ac:dyDescent="0.15">
      <c r="D819" s="11"/>
    </row>
    <row r="820" spans="4:4" ht="13" x14ac:dyDescent="0.15">
      <c r="D820" s="11"/>
    </row>
    <row r="821" spans="4:4" ht="13" x14ac:dyDescent="0.15">
      <c r="D821" s="11"/>
    </row>
    <row r="822" spans="4:4" ht="13" x14ac:dyDescent="0.15">
      <c r="D822" s="11"/>
    </row>
    <row r="823" spans="4:4" ht="13" x14ac:dyDescent="0.15">
      <c r="D823" s="11"/>
    </row>
    <row r="824" spans="4:4" ht="13" x14ac:dyDescent="0.15">
      <c r="D824" s="11"/>
    </row>
    <row r="825" spans="4:4" ht="13" x14ac:dyDescent="0.15">
      <c r="D825" s="11"/>
    </row>
    <row r="826" spans="4:4" ht="13" x14ac:dyDescent="0.15">
      <c r="D826" s="11"/>
    </row>
    <row r="827" spans="4:4" ht="13" x14ac:dyDescent="0.15">
      <c r="D827" s="11"/>
    </row>
    <row r="828" spans="4:4" ht="13" x14ac:dyDescent="0.15">
      <c r="D828" s="11"/>
    </row>
    <row r="829" spans="4:4" ht="13" x14ac:dyDescent="0.15">
      <c r="D829" s="11"/>
    </row>
    <row r="830" spans="4:4" ht="13" x14ac:dyDescent="0.15">
      <c r="D830" s="11"/>
    </row>
    <row r="831" spans="4:4" ht="13" x14ac:dyDescent="0.15">
      <c r="D831" s="11"/>
    </row>
    <row r="832" spans="4:4" ht="13" x14ac:dyDescent="0.15">
      <c r="D832" s="11"/>
    </row>
    <row r="833" spans="4:4" ht="13" x14ac:dyDescent="0.15">
      <c r="D833" s="11"/>
    </row>
    <row r="834" spans="4:4" ht="13" x14ac:dyDescent="0.15">
      <c r="D834" s="11"/>
    </row>
    <row r="835" spans="4:4" ht="13" x14ac:dyDescent="0.15">
      <c r="D835" s="11"/>
    </row>
    <row r="836" spans="4:4" ht="13" x14ac:dyDescent="0.15">
      <c r="D836" s="11"/>
    </row>
    <row r="837" spans="4:4" ht="13" x14ac:dyDescent="0.15">
      <c r="D837" s="11"/>
    </row>
    <row r="838" spans="4:4" ht="13" x14ac:dyDescent="0.15">
      <c r="D838" s="11"/>
    </row>
    <row r="839" spans="4:4" ht="13" x14ac:dyDescent="0.15">
      <c r="D839" s="11"/>
    </row>
    <row r="840" spans="4:4" ht="13" x14ac:dyDescent="0.15">
      <c r="D840" s="11"/>
    </row>
    <row r="841" spans="4:4" ht="13" x14ac:dyDescent="0.15">
      <c r="D841" s="11"/>
    </row>
    <row r="842" spans="4:4" ht="13" x14ac:dyDescent="0.15">
      <c r="D842" s="11"/>
    </row>
    <row r="843" spans="4:4" ht="13" x14ac:dyDescent="0.15">
      <c r="D843" s="11"/>
    </row>
    <row r="844" spans="4:4" ht="13" x14ac:dyDescent="0.15">
      <c r="D844" s="11"/>
    </row>
    <row r="845" spans="4:4" ht="13" x14ac:dyDescent="0.15">
      <c r="D845" s="11"/>
    </row>
    <row r="846" spans="4:4" ht="13" x14ac:dyDescent="0.15">
      <c r="D846" s="11"/>
    </row>
    <row r="847" spans="4:4" ht="13" x14ac:dyDescent="0.15">
      <c r="D847" s="11"/>
    </row>
    <row r="848" spans="4:4" ht="13" x14ac:dyDescent="0.15">
      <c r="D848" s="11"/>
    </row>
    <row r="849" spans="4:4" ht="13" x14ac:dyDescent="0.15">
      <c r="D849" s="11"/>
    </row>
    <row r="850" spans="4:4" ht="13" x14ac:dyDescent="0.15">
      <c r="D850" s="11"/>
    </row>
    <row r="851" spans="4:4" ht="13" x14ac:dyDescent="0.15">
      <c r="D851" s="11"/>
    </row>
    <row r="852" spans="4:4" ht="13" x14ac:dyDescent="0.15">
      <c r="D852" s="11"/>
    </row>
    <row r="853" spans="4:4" ht="13" x14ac:dyDescent="0.15">
      <c r="D853" s="11"/>
    </row>
    <row r="854" spans="4:4" ht="13" x14ac:dyDescent="0.15">
      <c r="D854" s="11"/>
    </row>
    <row r="855" spans="4:4" ht="13" x14ac:dyDescent="0.15">
      <c r="D855" s="11"/>
    </row>
    <row r="856" spans="4:4" ht="13" x14ac:dyDescent="0.15">
      <c r="D856" s="11"/>
    </row>
    <row r="857" spans="4:4" ht="13" x14ac:dyDescent="0.15">
      <c r="D857" s="11"/>
    </row>
    <row r="858" spans="4:4" ht="13" x14ac:dyDescent="0.15">
      <c r="D858" s="11"/>
    </row>
    <row r="859" spans="4:4" ht="13" x14ac:dyDescent="0.15">
      <c r="D859" s="11"/>
    </row>
    <row r="860" spans="4:4" ht="13" x14ac:dyDescent="0.15">
      <c r="D860" s="11"/>
    </row>
    <row r="861" spans="4:4" ht="13" x14ac:dyDescent="0.15">
      <c r="D861" s="11"/>
    </row>
    <row r="862" spans="4:4" ht="13" x14ac:dyDescent="0.15">
      <c r="D862" s="11"/>
    </row>
    <row r="863" spans="4:4" ht="13" x14ac:dyDescent="0.15">
      <c r="D863" s="11"/>
    </row>
    <row r="864" spans="4:4" ht="13" x14ac:dyDescent="0.15">
      <c r="D864" s="11"/>
    </row>
    <row r="865" spans="4:4" ht="13" x14ac:dyDescent="0.15">
      <c r="D865" s="11"/>
    </row>
    <row r="866" spans="4:4" ht="13" x14ac:dyDescent="0.15">
      <c r="D866" s="11"/>
    </row>
    <row r="867" spans="4:4" ht="13" x14ac:dyDescent="0.15">
      <c r="D867" s="11"/>
    </row>
    <row r="868" spans="4:4" ht="13" x14ac:dyDescent="0.15">
      <c r="D868" s="11"/>
    </row>
    <row r="869" spans="4:4" ht="13" x14ac:dyDescent="0.15">
      <c r="D869" s="11"/>
    </row>
    <row r="870" spans="4:4" ht="13" x14ac:dyDescent="0.15">
      <c r="D870" s="11"/>
    </row>
    <row r="871" spans="4:4" ht="13" x14ac:dyDescent="0.15">
      <c r="D871" s="11"/>
    </row>
    <row r="872" spans="4:4" ht="13" x14ac:dyDescent="0.15">
      <c r="D872" s="11"/>
    </row>
    <row r="873" spans="4:4" ht="13" x14ac:dyDescent="0.15">
      <c r="D873" s="11"/>
    </row>
    <row r="874" spans="4:4" ht="13" x14ac:dyDescent="0.15">
      <c r="D874" s="11"/>
    </row>
    <row r="875" spans="4:4" ht="13" x14ac:dyDescent="0.15">
      <c r="D875" s="11"/>
    </row>
    <row r="876" spans="4:4" ht="13" x14ac:dyDescent="0.15">
      <c r="D876" s="11"/>
    </row>
    <row r="877" spans="4:4" ht="13" x14ac:dyDescent="0.15">
      <c r="D877" s="11"/>
    </row>
    <row r="878" spans="4:4" ht="13" x14ac:dyDescent="0.15">
      <c r="D878" s="11"/>
    </row>
    <row r="879" spans="4:4" ht="13" x14ac:dyDescent="0.15">
      <c r="D879" s="11"/>
    </row>
    <row r="880" spans="4:4" ht="13" x14ac:dyDescent="0.15">
      <c r="D880" s="11"/>
    </row>
    <row r="881" spans="4:4" ht="13" x14ac:dyDescent="0.15">
      <c r="D881" s="11"/>
    </row>
    <row r="882" spans="4:4" ht="13" x14ac:dyDescent="0.15">
      <c r="D882" s="11"/>
    </row>
    <row r="883" spans="4:4" ht="13" x14ac:dyDescent="0.15">
      <c r="D883" s="11"/>
    </row>
    <row r="884" spans="4:4" ht="13" x14ac:dyDescent="0.15">
      <c r="D884" s="11"/>
    </row>
    <row r="885" spans="4:4" ht="13" x14ac:dyDescent="0.15">
      <c r="D885" s="11"/>
    </row>
    <row r="886" spans="4:4" ht="13" x14ac:dyDescent="0.15">
      <c r="D886" s="11"/>
    </row>
    <row r="887" spans="4:4" ht="13" x14ac:dyDescent="0.15">
      <c r="D887" s="11"/>
    </row>
    <row r="888" spans="4:4" ht="13" x14ac:dyDescent="0.15">
      <c r="D888" s="11"/>
    </row>
    <row r="889" spans="4:4" ht="13" x14ac:dyDescent="0.15">
      <c r="D889" s="11"/>
    </row>
    <row r="890" spans="4:4" ht="13" x14ac:dyDescent="0.15">
      <c r="D890" s="11"/>
    </row>
    <row r="891" spans="4:4" ht="13" x14ac:dyDescent="0.15">
      <c r="D891" s="11"/>
    </row>
    <row r="892" spans="4:4" ht="13" x14ac:dyDescent="0.15">
      <c r="D892" s="11"/>
    </row>
    <row r="893" spans="4:4" ht="13" x14ac:dyDescent="0.15">
      <c r="D893" s="11"/>
    </row>
    <row r="894" spans="4:4" ht="13" x14ac:dyDescent="0.15">
      <c r="D894" s="11"/>
    </row>
    <row r="895" spans="4:4" ht="13" x14ac:dyDescent="0.15">
      <c r="D895" s="11"/>
    </row>
    <row r="896" spans="4:4" ht="13" x14ac:dyDescent="0.15">
      <c r="D896" s="11"/>
    </row>
    <row r="897" spans="4:4" ht="13" x14ac:dyDescent="0.15">
      <c r="D897" s="11"/>
    </row>
    <row r="898" spans="4:4" ht="13" x14ac:dyDescent="0.15">
      <c r="D898" s="11"/>
    </row>
    <row r="899" spans="4:4" ht="13" x14ac:dyDescent="0.15">
      <c r="D899" s="11"/>
    </row>
    <row r="900" spans="4:4" ht="13" x14ac:dyDescent="0.15">
      <c r="D900" s="11"/>
    </row>
    <row r="901" spans="4:4" ht="13" x14ac:dyDescent="0.15">
      <c r="D901" s="11"/>
    </row>
    <row r="902" spans="4:4" ht="13" x14ac:dyDescent="0.15">
      <c r="D902" s="11"/>
    </row>
    <row r="903" spans="4:4" ht="13" x14ac:dyDescent="0.15">
      <c r="D903" s="11"/>
    </row>
    <row r="904" spans="4:4" ht="13" x14ac:dyDescent="0.15">
      <c r="D904" s="11"/>
    </row>
    <row r="905" spans="4:4" ht="13" x14ac:dyDescent="0.15">
      <c r="D905" s="11"/>
    </row>
    <row r="906" spans="4:4" ht="13" x14ac:dyDescent="0.15">
      <c r="D906" s="11"/>
    </row>
    <row r="907" spans="4:4" ht="13" x14ac:dyDescent="0.15">
      <c r="D907" s="11"/>
    </row>
    <row r="908" spans="4:4" ht="13" x14ac:dyDescent="0.15">
      <c r="D908" s="11"/>
    </row>
    <row r="909" spans="4:4" ht="13" x14ac:dyDescent="0.15">
      <c r="D909" s="11"/>
    </row>
    <row r="910" spans="4:4" ht="13" x14ac:dyDescent="0.15">
      <c r="D910" s="11"/>
    </row>
    <row r="911" spans="4:4" ht="13" x14ac:dyDescent="0.15">
      <c r="D911" s="11"/>
    </row>
    <row r="912" spans="4:4" ht="13" x14ac:dyDescent="0.15">
      <c r="D912" s="11"/>
    </row>
    <row r="913" spans="4:4" ht="13" x14ac:dyDescent="0.15">
      <c r="D913" s="11"/>
    </row>
    <row r="914" spans="4:4" ht="13" x14ac:dyDescent="0.15">
      <c r="D914" s="11"/>
    </row>
    <row r="915" spans="4:4" ht="13" x14ac:dyDescent="0.15">
      <c r="D915" s="11"/>
    </row>
    <row r="916" spans="4:4" ht="13" x14ac:dyDescent="0.15">
      <c r="D916" s="11"/>
    </row>
    <row r="917" spans="4:4" ht="13" x14ac:dyDescent="0.15">
      <c r="D917" s="11"/>
    </row>
    <row r="918" spans="4:4" ht="13" x14ac:dyDescent="0.15">
      <c r="D918" s="11"/>
    </row>
    <row r="919" spans="4:4" ht="13" x14ac:dyDescent="0.15">
      <c r="D919" s="11"/>
    </row>
    <row r="920" spans="4:4" ht="13" x14ac:dyDescent="0.15">
      <c r="D920" s="11"/>
    </row>
    <row r="921" spans="4:4" ht="13" x14ac:dyDescent="0.15">
      <c r="D921" s="11"/>
    </row>
    <row r="922" spans="4:4" ht="13" x14ac:dyDescent="0.15">
      <c r="D922" s="11"/>
    </row>
    <row r="923" spans="4:4" ht="13" x14ac:dyDescent="0.15">
      <c r="D923" s="11"/>
    </row>
    <row r="924" spans="4:4" ht="13" x14ac:dyDescent="0.15">
      <c r="D924" s="11"/>
    </row>
    <row r="925" spans="4:4" ht="13" x14ac:dyDescent="0.15">
      <c r="D925" s="11"/>
    </row>
    <row r="926" spans="4:4" ht="13" x14ac:dyDescent="0.15">
      <c r="D926" s="11"/>
    </row>
    <row r="927" spans="4:4" ht="13" x14ac:dyDescent="0.15">
      <c r="D927" s="11"/>
    </row>
    <row r="928" spans="4:4" ht="13" x14ac:dyDescent="0.15">
      <c r="D928" s="11"/>
    </row>
    <row r="929" spans="4:4" ht="13" x14ac:dyDescent="0.15">
      <c r="D929" s="11"/>
    </row>
    <row r="930" spans="4:4" ht="13" x14ac:dyDescent="0.15">
      <c r="D930" s="11"/>
    </row>
    <row r="931" spans="4:4" ht="13" x14ac:dyDescent="0.15">
      <c r="D931" s="11"/>
    </row>
    <row r="932" spans="4:4" ht="13" x14ac:dyDescent="0.15">
      <c r="D932" s="11"/>
    </row>
    <row r="933" spans="4:4" ht="13" x14ac:dyDescent="0.15">
      <c r="D933" s="11"/>
    </row>
    <row r="934" spans="4:4" ht="13" x14ac:dyDescent="0.15">
      <c r="D934" s="11"/>
    </row>
    <row r="935" spans="4:4" ht="13" x14ac:dyDescent="0.15">
      <c r="D935" s="11"/>
    </row>
    <row r="936" spans="4:4" ht="13" x14ac:dyDescent="0.15">
      <c r="D936" s="11"/>
    </row>
    <row r="937" spans="4:4" ht="13" x14ac:dyDescent="0.15">
      <c r="D937" s="11"/>
    </row>
    <row r="938" spans="4:4" ht="13" x14ac:dyDescent="0.15">
      <c r="D938" s="11"/>
    </row>
    <row r="939" spans="4:4" ht="13" x14ac:dyDescent="0.15">
      <c r="D939" s="11"/>
    </row>
    <row r="940" spans="4:4" ht="13" x14ac:dyDescent="0.15">
      <c r="D940" s="11"/>
    </row>
    <row r="941" spans="4:4" ht="13" x14ac:dyDescent="0.15">
      <c r="D941" s="11"/>
    </row>
    <row r="942" spans="4:4" ht="13" x14ac:dyDescent="0.15">
      <c r="D942" s="11"/>
    </row>
    <row r="943" spans="4:4" ht="13" x14ac:dyDescent="0.15">
      <c r="D943" s="11"/>
    </row>
    <row r="944" spans="4:4" ht="13" x14ac:dyDescent="0.15">
      <c r="D944" s="11"/>
    </row>
    <row r="945" spans="4:4" ht="13" x14ac:dyDescent="0.15">
      <c r="D945" s="11"/>
    </row>
    <row r="946" spans="4:4" ht="13" x14ac:dyDescent="0.15">
      <c r="D946" s="11"/>
    </row>
    <row r="947" spans="4:4" ht="13" x14ac:dyDescent="0.15">
      <c r="D947" s="11"/>
    </row>
    <row r="948" spans="4:4" ht="13" x14ac:dyDescent="0.15">
      <c r="D948" s="11"/>
    </row>
    <row r="949" spans="4:4" ht="13" x14ac:dyDescent="0.15">
      <c r="D949" s="11"/>
    </row>
    <row r="950" spans="4:4" ht="13" x14ac:dyDescent="0.15">
      <c r="D950" s="11"/>
    </row>
    <row r="951" spans="4:4" ht="13" x14ac:dyDescent="0.15">
      <c r="D951" s="11"/>
    </row>
    <row r="952" spans="4:4" ht="13" x14ac:dyDescent="0.15">
      <c r="D952" s="11"/>
    </row>
    <row r="953" spans="4:4" ht="13" x14ac:dyDescent="0.15">
      <c r="D953" s="11"/>
    </row>
    <row r="954" spans="4:4" ht="13" x14ac:dyDescent="0.15">
      <c r="D954" s="11"/>
    </row>
    <row r="955" spans="4:4" ht="13" x14ac:dyDescent="0.15">
      <c r="D955" s="11"/>
    </row>
    <row r="956" spans="4:4" ht="13" x14ac:dyDescent="0.15">
      <c r="D956" s="11"/>
    </row>
    <row r="957" spans="4:4" ht="13" x14ac:dyDescent="0.15">
      <c r="D957" s="11"/>
    </row>
    <row r="958" spans="4:4" ht="13" x14ac:dyDescent="0.15">
      <c r="D958" s="11"/>
    </row>
    <row r="959" spans="4:4" ht="13" x14ac:dyDescent="0.15">
      <c r="D959" s="11"/>
    </row>
    <row r="960" spans="4:4" ht="13" x14ac:dyDescent="0.15">
      <c r="D960" s="11"/>
    </row>
    <row r="961" spans="4:4" ht="13" x14ac:dyDescent="0.15">
      <c r="D961" s="11"/>
    </row>
    <row r="962" spans="4:4" ht="13" x14ac:dyDescent="0.15">
      <c r="D962" s="11"/>
    </row>
    <row r="963" spans="4:4" ht="13" x14ac:dyDescent="0.15">
      <c r="D963" s="11"/>
    </row>
    <row r="964" spans="4:4" ht="13" x14ac:dyDescent="0.15">
      <c r="D964" s="11"/>
    </row>
    <row r="965" spans="4:4" ht="13" x14ac:dyDescent="0.15">
      <c r="D965" s="11"/>
    </row>
    <row r="966" spans="4:4" ht="13" x14ac:dyDescent="0.15">
      <c r="D966" s="11"/>
    </row>
    <row r="967" spans="4:4" ht="13" x14ac:dyDescent="0.15">
      <c r="D967" s="11"/>
    </row>
    <row r="968" spans="4:4" ht="13" x14ac:dyDescent="0.15">
      <c r="D968" s="11"/>
    </row>
    <row r="969" spans="4:4" ht="13" x14ac:dyDescent="0.15">
      <c r="D969" s="11"/>
    </row>
    <row r="970" spans="4:4" ht="13" x14ac:dyDescent="0.15">
      <c r="D970" s="11"/>
    </row>
    <row r="971" spans="4:4" ht="13" x14ac:dyDescent="0.15">
      <c r="D971" s="11"/>
    </row>
    <row r="972" spans="4:4" ht="13" x14ac:dyDescent="0.15">
      <c r="D972" s="11"/>
    </row>
    <row r="973" spans="4:4" ht="13" x14ac:dyDescent="0.15">
      <c r="D973" s="11"/>
    </row>
    <row r="974" spans="4:4" ht="13" x14ac:dyDescent="0.15">
      <c r="D974" s="11"/>
    </row>
    <row r="975" spans="4:4" ht="13" x14ac:dyDescent="0.15">
      <c r="D975" s="11"/>
    </row>
    <row r="976" spans="4:4" ht="13" x14ac:dyDescent="0.15">
      <c r="D976" s="11"/>
    </row>
    <row r="977" spans="4:4" ht="13" x14ac:dyDescent="0.15">
      <c r="D977" s="11"/>
    </row>
    <row r="978" spans="4:4" ht="13" x14ac:dyDescent="0.15">
      <c r="D978" s="11"/>
    </row>
    <row r="979" spans="4:4" ht="13" x14ac:dyDescent="0.15">
      <c r="D979" s="11"/>
    </row>
    <row r="980" spans="4:4" ht="13" x14ac:dyDescent="0.15">
      <c r="D980" s="11"/>
    </row>
    <row r="981" spans="4:4" ht="13" x14ac:dyDescent="0.15">
      <c r="D981" s="11"/>
    </row>
    <row r="982" spans="4:4" ht="13" x14ac:dyDescent="0.15">
      <c r="D982" s="11"/>
    </row>
    <row r="983" spans="4:4" ht="13" x14ac:dyDescent="0.15">
      <c r="D983" s="11"/>
    </row>
    <row r="984" spans="4:4" ht="13" x14ac:dyDescent="0.15">
      <c r="D984" s="11"/>
    </row>
    <row r="985" spans="4:4" ht="13" x14ac:dyDescent="0.15">
      <c r="D985" s="11"/>
    </row>
    <row r="986" spans="4:4" ht="13" x14ac:dyDescent="0.15">
      <c r="D986" s="11"/>
    </row>
    <row r="987" spans="4:4" ht="13" x14ac:dyDescent="0.15">
      <c r="D987" s="11"/>
    </row>
    <row r="988" spans="4:4" ht="13" x14ac:dyDescent="0.15">
      <c r="D988" s="11"/>
    </row>
    <row r="989" spans="4:4" ht="13" x14ac:dyDescent="0.15">
      <c r="D989" s="11"/>
    </row>
    <row r="990" spans="4:4" ht="13" x14ac:dyDescent="0.15">
      <c r="D990" s="11"/>
    </row>
    <row r="991" spans="4:4" ht="13" x14ac:dyDescent="0.15">
      <c r="D991" s="11"/>
    </row>
    <row r="992" spans="4:4" ht="13" x14ac:dyDescent="0.15">
      <c r="D992" s="11"/>
    </row>
    <row r="993" spans="4:4" ht="13" x14ac:dyDescent="0.15">
      <c r="D993" s="11"/>
    </row>
    <row r="994" spans="4:4" ht="13" x14ac:dyDescent="0.15">
      <c r="D994" s="11"/>
    </row>
    <row r="995" spans="4:4" ht="13" x14ac:dyDescent="0.15">
      <c r="D995" s="11"/>
    </row>
    <row r="996" spans="4:4" ht="13" x14ac:dyDescent="0.15">
      <c r="D996" s="11"/>
    </row>
    <row r="997" spans="4:4" ht="13" x14ac:dyDescent="0.15">
      <c r="D997" s="11"/>
    </row>
    <row r="998" spans="4:4" ht="13" x14ac:dyDescent="0.15">
      <c r="D998" s="11"/>
    </row>
    <row r="999" spans="4:4" ht="13" x14ac:dyDescent="0.15">
      <c r="D999" s="11"/>
    </row>
    <row r="1000" spans="4:4" ht="13" x14ac:dyDescent="0.15">
      <c r="D1000" s="11"/>
    </row>
    <row r="1001" spans="4:4" ht="13" x14ac:dyDescent="0.15">
      <c r="D1001" s="11"/>
    </row>
    <row r="1002" spans="4:4" ht="13" x14ac:dyDescent="0.15">
      <c r="D1002" s="11"/>
    </row>
  </sheetData>
  <hyperlinks>
    <hyperlink ref="H8" r:id="rId1" xr:uid="{00000000-0004-0000-0A00-000000000000}"/>
    <hyperlink ref="H9" r:id="rId2" xr:uid="{00000000-0004-0000-0A00-000001000000}"/>
    <hyperlink ref="H11" r:id="rId3" xr:uid="{00000000-0004-0000-0A00-000002000000}"/>
    <hyperlink ref="H12" r:id="rId4" xr:uid="{00000000-0004-0000-0A00-000003000000}"/>
    <hyperlink ref="H14" r:id="rId5" xr:uid="{00000000-0004-0000-0A00-000004000000}"/>
    <hyperlink ref="H15" r:id="rId6" xr:uid="{00000000-0004-0000-0A00-000005000000}"/>
    <hyperlink ref="H16" r:id="rId7" xr:uid="{00000000-0004-0000-0A00-000006000000}"/>
    <hyperlink ref="H17" r:id="rId8" xr:uid="{00000000-0004-0000-0A00-000007000000}"/>
    <hyperlink ref="H22" r:id="rId9" xr:uid="{00000000-0004-0000-0A00-000008000000}"/>
    <hyperlink ref="H23" r:id="rId10" xr:uid="{00000000-0004-0000-0A00-000009000000}"/>
    <hyperlink ref="H24" r:id="rId11" xr:uid="{00000000-0004-0000-0A00-00000A000000}"/>
    <hyperlink ref="H25" r:id="rId12" xr:uid="{00000000-0004-0000-0A00-00000B000000}"/>
    <hyperlink ref="H29" r:id="rId13" xr:uid="{00000000-0004-0000-0A00-00000C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AY501"/>
  <sheetViews>
    <sheetView workbookViewId="0">
      <pane xSplit="2" topLeftCell="C1" activePane="topRight" state="frozen"/>
      <selection pane="topRight" activeCell="D2" sqref="D2"/>
    </sheetView>
  </sheetViews>
  <sheetFormatPr baseColWidth="10" defaultColWidth="12.6640625" defaultRowHeight="15.75" customHeight="1" x14ac:dyDescent="0.15"/>
  <cols>
    <col min="1" max="1" width="13.83203125" customWidth="1"/>
    <col min="2" max="2" width="23.6640625" customWidth="1"/>
  </cols>
  <sheetData>
    <row r="1" spans="1:51" ht="15.75" customHeight="1" x14ac:dyDescent="0.15">
      <c r="A1" s="1" t="s">
        <v>80</v>
      </c>
    </row>
    <row r="2" spans="1:51" ht="15.75" customHeight="1" x14ac:dyDescent="0.15">
      <c r="A2" s="17" t="s">
        <v>81</v>
      </c>
      <c r="B2" s="1" t="s">
        <v>513</v>
      </c>
    </row>
    <row r="3" spans="1:51" ht="15.75" customHeight="1" x14ac:dyDescent="0.15">
      <c r="A3" s="17"/>
    </row>
    <row r="4" spans="1:51" ht="15.75" customHeight="1" x14ac:dyDescent="0.15">
      <c r="A4" s="15" t="s">
        <v>514</v>
      </c>
      <c r="B4" s="15"/>
      <c r="C4" s="15" t="s">
        <v>79</v>
      </c>
      <c r="D4" s="15" t="s">
        <v>515</v>
      </c>
      <c r="E4" s="15"/>
      <c r="F4" s="15"/>
      <c r="G4" s="15"/>
      <c r="H4" s="15"/>
      <c r="I4" s="15"/>
      <c r="J4" s="15"/>
      <c r="K4" s="15" t="s">
        <v>516</v>
      </c>
      <c r="L4" s="15"/>
      <c r="M4" s="15"/>
      <c r="N4" s="15"/>
      <c r="O4" s="15"/>
      <c r="P4" s="15"/>
      <c r="Q4" s="15"/>
      <c r="R4" s="15" t="s">
        <v>517</v>
      </c>
      <c r="S4" s="15"/>
      <c r="T4" s="15"/>
      <c r="U4" s="15"/>
      <c r="V4" s="15"/>
      <c r="W4" s="15"/>
      <c r="X4" s="15"/>
      <c r="Y4" s="15" t="s">
        <v>518</v>
      </c>
      <c r="Z4" s="15"/>
      <c r="AA4" s="15"/>
      <c r="AB4" s="15"/>
      <c r="AC4" s="15"/>
      <c r="AD4" s="15"/>
      <c r="AE4" s="15"/>
      <c r="AF4" s="15" t="s">
        <v>519</v>
      </c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</row>
    <row r="5" spans="1:51" ht="15.75" customHeight="1" x14ac:dyDescent="0.15">
      <c r="A5" s="15"/>
      <c r="B5" s="15" t="s">
        <v>33</v>
      </c>
      <c r="C5" s="15" t="s">
        <v>21</v>
      </c>
      <c r="D5" s="15" t="s">
        <v>34</v>
      </c>
      <c r="E5" s="15"/>
      <c r="F5" s="15" t="s">
        <v>38</v>
      </c>
      <c r="G5" s="15" t="s">
        <v>21</v>
      </c>
      <c r="H5" s="15" t="s">
        <v>35</v>
      </c>
      <c r="I5" s="15" t="s">
        <v>36</v>
      </c>
      <c r="J5" s="15"/>
      <c r="K5" s="15" t="s">
        <v>34</v>
      </c>
      <c r="L5" s="15"/>
      <c r="M5" s="15" t="s">
        <v>38</v>
      </c>
      <c r="N5" s="15" t="s">
        <v>21</v>
      </c>
      <c r="O5" s="15" t="s">
        <v>35</v>
      </c>
      <c r="P5" s="15" t="s">
        <v>36</v>
      </c>
      <c r="Q5" s="15"/>
      <c r="R5" s="15" t="s">
        <v>34</v>
      </c>
      <c r="S5" s="15"/>
      <c r="T5" s="15" t="s">
        <v>38</v>
      </c>
      <c r="U5" s="15" t="s">
        <v>21</v>
      </c>
      <c r="V5" s="15" t="s">
        <v>35</v>
      </c>
      <c r="W5" s="15" t="s">
        <v>36</v>
      </c>
      <c r="X5" s="15"/>
      <c r="Y5" s="15" t="s">
        <v>34</v>
      </c>
      <c r="Z5" s="15"/>
      <c r="AA5" s="15" t="s">
        <v>38</v>
      </c>
      <c r="AB5" s="15" t="s">
        <v>21</v>
      </c>
      <c r="AC5" s="15" t="s">
        <v>35</v>
      </c>
      <c r="AD5" s="15" t="s">
        <v>36</v>
      </c>
      <c r="AE5" s="15"/>
      <c r="AF5" s="15" t="s">
        <v>34</v>
      </c>
      <c r="AG5" s="15"/>
      <c r="AH5" s="15" t="s">
        <v>38</v>
      </c>
      <c r="AI5" s="15" t="s">
        <v>21</v>
      </c>
      <c r="AJ5" s="15" t="s">
        <v>35</v>
      </c>
      <c r="AK5" s="15" t="s">
        <v>36</v>
      </c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</row>
    <row r="6" spans="1:51" ht="15.75" customHeight="1" x14ac:dyDescent="0.15">
      <c r="A6" s="15"/>
      <c r="B6" s="15" t="s">
        <v>22</v>
      </c>
      <c r="C6" s="15">
        <v>9987</v>
      </c>
      <c r="D6" s="15">
        <v>1193</v>
      </c>
      <c r="E6" s="15"/>
      <c r="F6" s="25">
        <f t="shared" ref="F6:F25" si="0">D6/86400</f>
        <v>1.380787037037037E-2</v>
      </c>
      <c r="G6" s="15">
        <v>368</v>
      </c>
      <c r="H6" s="15">
        <v>5</v>
      </c>
      <c r="I6" s="15">
        <v>6986</v>
      </c>
      <c r="J6" s="15"/>
      <c r="K6" s="15">
        <v>3308</v>
      </c>
      <c r="L6" s="15"/>
      <c r="M6" s="25">
        <f t="shared" ref="M6:M25" si="1">K6/86400</f>
        <v>3.8287037037037036E-2</v>
      </c>
      <c r="N6" s="15">
        <v>385</v>
      </c>
      <c r="O6" s="15">
        <v>4</v>
      </c>
      <c r="P6" s="15">
        <v>18123</v>
      </c>
      <c r="Q6" s="15"/>
      <c r="R6" s="15">
        <v>3404</v>
      </c>
      <c r="S6" s="15"/>
      <c r="T6" s="25">
        <f t="shared" ref="T6:T25" si="2">R6/86400</f>
        <v>3.9398148148148147E-2</v>
      </c>
      <c r="U6" s="15">
        <v>384</v>
      </c>
      <c r="V6" s="15">
        <v>4</v>
      </c>
      <c r="W6" s="15">
        <v>18306</v>
      </c>
      <c r="X6" s="15"/>
      <c r="Y6" s="15">
        <v>2742</v>
      </c>
      <c r="Z6" s="15"/>
      <c r="AA6" s="25">
        <f t="shared" ref="AA6:AA25" si="3">Y6/86400</f>
        <v>3.1736111111111111E-2</v>
      </c>
      <c r="AB6" s="15">
        <v>384</v>
      </c>
      <c r="AC6" s="15">
        <v>4</v>
      </c>
      <c r="AD6" s="15">
        <v>8603</v>
      </c>
      <c r="AE6" s="15"/>
      <c r="AF6" s="15">
        <v>1914</v>
      </c>
      <c r="AG6" s="15"/>
      <c r="AH6" s="25">
        <f t="shared" ref="AH6:AH25" si="4">AF6/86400</f>
        <v>2.2152777777777778E-2</v>
      </c>
      <c r="AI6" s="15">
        <v>384</v>
      </c>
      <c r="AJ6" s="15">
        <v>4</v>
      </c>
      <c r="AK6" s="15">
        <v>5065</v>
      </c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</row>
    <row r="7" spans="1:51" ht="15.75" customHeight="1" x14ac:dyDescent="0.15">
      <c r="A7" s="15"/>
      <c r="B7" s="15" t="s">
        <v>64</v>
      </c>
      <c r="C7" s="15">
        <v>184444</v>
      </c>
      <c r="D7" s="15"/>
      <c r="E7" s="15"/>
      <c r="F7" s="25">
        <f t="shared" si="0"/>
        <v>0</v>
      </c>
      <c r="G7" s="15"/>
      <c r="H7" s="15"/>
      <c r="I7" s="15"/>
      <c r="J7" s="15"/>
      <c r="K7" s="15"/>
      <c r="L7" s="15"/>
      <c r="M7" s="25">
        <f t="shared" si="1"/>
        <v>0</v>
      </c>
      <c r="N7" s="25"/>
      <c r="O7" s="25"/>
      <c r="P7" s="25"/>
      <c r="Q7" s="25"/>
      <c r="R7" s="15"/>
      <c r="S7" s="15"/>
      <c r="T7" s="25">
        <f t="shared" si="2"/>
        <v>0</v>
      </c>
      <c r="U7" s="15"/>
      <c r="V7" s="15"/>
      <c r="W7" s="15"/>
      <c r="X7" s="15"/>
      <c r="Y7" s="15"/>
      <c r="Z7" s="15"/>
      <c r="AA7" s="25">
        <f t="shared" si="3"/>
        <v>0</v>
      </c>
      <c r="AB7" s="15"/>
      <c r="AC7" s="15"/>
      <c r="AD7" s="15"/>
      <c r="AE7" s="15"/>
      <c r="AF7" s="15"/>
      <c r="AG7" s="15"/>
      <c r="AH7" s="25">
        <f t="shared" si="4"/>
        <v>0</v>
      </c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</row>
    <row r="8" spans="1:51" ht="15.75" customHeight="1" x14ac:dyDescent="0.15">
      <c r="A8" s="15"/>
      <c r="B8" s="15" t="s">
        <v>65</v>
      </c>
      <c r="C8" s="15">
        <v>33310</v>
      </c>
      <c r="D8" s="15"/>
      <c r="E8" s="15"/>
      <c r="F8" s="25">
        <f t="shared" si="0"/>
        <v>0</v>
      </c>
      <c r="G8" s="15"/>
      <c r="H8" s="15"/>
      <c r="I8" s="15"/>
      <c r="J8" s="15"/>
      <c r="K8" s="15"/>
      <c r="L8" s="15"/>
      <c r="M8" s="25">
        <f t="shared" si="1"/>
        <v>0</v>
      </c>
      <c r="N8" s="25"/>
      <c r="O8" s="25"/>
      <c r="P8" s="25"/>
      <c r="Q8" s="25"/>
      <c r="R8" s="15"/>
      <c r="S8" s="15"/>
      <c r="T8" s="25">
        <f t="shared" si="2"/>
        <v>0</v>
      </c>
      <c r="U8" s="15"/>
      <c r="V8" s="15"/>
      <c r="W8" s="15"/>
      <c r="X8" s="15"/>
      <c r="Y8" s="15"/>
      <c r="Z8" s="15"/>
      <c r="AA8" s="25">
        <f t="shared" si="3"/>
        <v>0</v>
      </c>
      <c r="AB8" s="15"/>
      <c r="AC8" s="15"/>
      <c r="AD8" s="15"/>
      <c r="AE8" s="15"/>
      <c r="AF8" s="15"/>
      <c r="AG8" s="15"/>
      <c r="AH8" s="25">
        <f t="shared" si="4"/>
        <v>0</v>
      </c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</row>
    <row r="9" spans="1:51" ht="15.75" customHeight="1" x14ac:dyDescent="0.15">
      <c r="A9" s="15"/>
      <c r="B9" s="15" t="s">
        <v>23</v>
      </c>
      <c r="C9" s="15">
        <v>30196</v>
      </c>
      <c r="D9" s="15">
        <v>1773</v>
      </c>
      <c r="E9" s="15"/>
      <c r="F9" s="25">
        <f t="shared" si="0"/>
        <v>2.0520833333333332E-2</v>
      </c>
      <c r="G9" s="15">
        <v>325</v>
      </c>
      <c r="H9" s="15">
        <v>3</v>
      </c>
      <c r="I9" s="15">
        <v>3634</v>
      </c>
      <c r="J9" s="15"/>
      <c r="K9" s="15"/>
      <c r="L9" s="15"/>
      <c r="M9" s="25">
        <f t="shared" si="1"/>
        <v>0</v>
      </c>
      <c r="N9" s="25"/>
      <c r="O9" s="25"/>
      <c r="P9" s="25"/>
      <c r="Q9" s="25"/>
      <c r="R9" s="15"/>
      <c r="S9" s="15"/>
      <c r="T9" s="25">
        <f t="shared" si="2"/>
        <v>0</v>
      </c>
      <c r="U9" s="15"/>
      <c r="V9" s="15"/>
      <c r="W9" s="15"/>
      <c r="X9" s="15"/>
      <c r="Y9" s="15"/>
      <c r="Z9" s="15"/>
      <c r="AA9" s="25">
        <f t="shared" si="3"/>
        <v>0</v>
      </c>
      <c r="AB9" s="15"/>
      <c r="AC9" s="15"/>
      <c r="AD9" s="15"/>
      <c r="AE9" s="15"/>
      <c r="AF9" s="15">
        <v>2518</v>
      </c>
      <c r="AG9" s="15"/>
      <c r="AH9" s="25">
        <f t="shared" si="4"/>
        <v>2.914351851851852E-2</v>
      </c>
      <c r="AI9" s="15">
        <v>344</v>
      </c>
      <c r="AJ9" s="15">
        <v>3</v>
      </c>
      <c r="AK9" s="15">
        <v>3457</v>
      </c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</row>
    <row r="10" spans="1:51" ht="15.75" customHeight="1" x14ac:dyDescent="0.15">
      <c r="A10" s="15"/>
      <c r="B10" s="15" t="s">
        <v>24</v>
      </c>
      <c r="C10" s="15">
        <v>78960</v>
      </c>
      <c r="D10" s="15"/>
      <c r="E10" s="15"/>
      <c r="F10" s="25">
        <f t="shared" si="0"/>
        <v>0</v>
      </c>
      <c r="G10" s="15"/>
      <c r="H10" s="15"/>
      <c r="I10" s="15"/>
      <c r="J10" s="15"/>
      <c r="K10" s="15"/>
      <c r="L10" s="15"/>
      <c r="M10" s="25">
        <f t="shared" si="1"/>
        <v>0</v>
      </c>
      <c r="N10" s="25"/>
      <c r="O10" s="25"/>
      <c r="P10" s="25"/>
      <c r="Q10" s="25"/>
      <c r="R10" s="15"/>
      <c r="S10" s="15"/>
      <c r="T10" s="25">
        <f t="shared" si="2"/>
        <v>0</v>
      </c>
      <c r="U10" s="15"/>
      <c r="V10" s="15"/>
      <c r="W10" s="15"/>
      <c r="X10" s="15"/>
      <c r="Y10" s="15"/>
      <c r="Z10" s="15"/>
      <c r="AA10" s="25">
        <f t="shared" si="3"/>
        <v>0</v>
      </c>
      <c r="AB10" s="15"/>
      <c r="AC10" s="15"/>
      <c r="AD10" s="15"/>
      <c r="AE10" s="15"/>
      <c r="AF10" s="15"/>
      <c r="AG10" s="15"/>
      <c r="AH10" s="25">
        <f t="shared" si="4"/>
        <v>0</v>
      </c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</row>
    <row r="11" spans="1:51" ht="15.75" customHeight="1" x14ac:dyDescent="0.15">
      <c r="A11" s="15"/>
      <c r="B11" s="15" t="s">
        <v>25</v>
      </c>
      <c r="C11" s="15">
        <v>209577</v>
      </c>
      <c r="D11" s="15">
        <v>9098</v>
      </c>
      <c r="E11" s="15"/>
      <c r="F11" s="25">
        <f t="shared" si="0"/>
        <v>0.10530092592592592</v>
      </c>
      <c r="G11" s="15">
        <v>519</v>
      </c>
      <c r="H11" s="15">
        <v>4</v>
      </c>
      <c r="I11" s="15">
        <v>8170</v>
      </c>
      <c r="J11" s="15"/>
      <c r="K11" s="15">
        <v>27232</v>
      </c>
      <c r="L11" s="15"/>
      <c r="M11" s="25">
        <f t="shared" si="1"/>
        <v>0.31518518518518518</v>
      </c>
      <c r="N11" s="15">
        <v>521</v>
      </c>
      <c r="O11" s="15">
        <v>4</v>
      </c>
      <c r="P11" s="15">
        <v>26204</v>
      </c>
      <c r="Q11" s="15"/>
      <c r="R11" s="15">
        <v>38365</v>
      </c>
      <c r="S11" s="15"/>
      <c r="T11" s="25">
        <f t="shared" si="2"/>
        <v>0.44403935185185184</v>
      </c>
      <c r="U11" s="15">
        <v>514</v>
      </c>
      <c r="V11" s="15">
        <v>4</v>
      </c>
      <c r="W11" s="15">
        <v>26434</v>
      </c>
      <c r="X11" s="15"/>
      <c r="Y11" s="15">
        <v>18102</v>
      </c>
      <c r="Z11" s="15"/>
      <c r="AA11" s="25">
        <f t="shared" si="3"/>
        <v>0.20951388888888889</v>
      </c>
      <c r="AB11" s="15">
        <v>514</v>
      </c>
      <c r="AC11" s="15">
        <v>4</v>
      </c>
      <c r="AD11" s="15">
        <v>11487</v>
      </c>
      <c r="AE11" s="15"/>
      <c r="AF11" s="15">
        <v>12166</v>
      </c>
      <c r="AG11" s="15"/>
      <c r="AH11" s="25">
        <f t="shared" si="4"/>
        <v>0.14081018518518518</v>
      </c>
      <c r="AI11" s="15">
        <v>519</v>
      </c>
      <c r="AJ11" s="15">
        <v>4</v>
      </c>
      <c r="AK11" s="15">
        <v>6517</v>
      </c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</row>
    <row r="12" spans="1:51" ht="15.75" customHeight="1" x14ac:dyDescent="0.15">
      <c r="A12" s="15"/>
      <c r="B12" s="15" t="s">
        <v>66</v>
      </c>
      <c r="C12" s="15">
        <v>174538</v>
      </c>
      <c r="D12" s="15"/>
      <c r="E12" s="15"/>
      <c r="F12" s="25">
        <f t="shared" si="0"/>
        <v>0</v>
      </c>
      <c r="G12" s="15"/>
      <c r="H12" s="15"/>
      <c r="I12" s="15"/>
      <c r="J12" s="15"/>
      <c r="K12" s="15"/>
      <c r="L12" s="15"/>
      <c r="M12" s="25">
        <f t="shared" si="1"/>
        <v>0</v>
      </c>
      <c r="N12" s="25"/>
      <c r="O12" s="25"/>
      <c r="P12" s="25"/>
      <c r="Q12" s="25"/>
      <c r="R12" s="15"/>
      <c r="S12" s="15"/>
      <c r="T12" s="25">
        <f t="shared" si="2"/>
        <v>0</v>
      </c>
      <c r="U12" s="15"/>
      <c r="V12" s="15"/>
      <c r="W12" s="15"/>
      <c r="X12" s="15"/>
      <c r="Y12" s="15"/>
      <c r="Z12" s="15"/>
      <c r="AA12" s="25">
        <f t="shared" si="3"/>
        <v>0</v>
      </c>
      <c r="AB12" s="15"/>
      <c r="AC12" s="15"/>
      <c r="AD12" s="15"/>
      <c r="AE12" s="15"/>
      <c r="AF12" s="15"/>
      <c r="AG12" s="15"/>
      <c r="AH12" s="25">
        <f t="shared" si="4"/>
        <v>0</v>
      </c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</row>
    <row r="13" spans="1:51" ht="15.75" customHeight="1" x14ac:dyDescent="0.15">
      <c r="A13" s="15"/>
      <c r="B13" s="15" t="s">
        <v>26</v>
      </c>
      <c r="C13" s="15">
        <v>173840</v>
      </c>
      <c r="D13" s="15"/>
      <c r="E13" s="15"/>
      <c r="F13" s="25">
        <f t="shared" si="0"/>
        <v>0</v>
      </c>
      <c r="G13" s="15"/>
      <c r="H13" s="15"/>
      <c r="I13" s="15"/>
      <c r="J13" s="15"/>
      <c r="K13" s="15"/>
      <c r="L13" s="15"/>
      <c r="M13" s="25">
        <f t="shared" si="1"/>
        <v>0</v>
      </c>
      <c r="N13" s="25"/>
      <c r="O13" s="25"/>
      <c r="P13" s="25"/>
      <c r="Q13" s="25"/>
      <c r="R13" s="15"/>
      <c r="S13" s="15"/>
      <c r="T13" s="25">
        <f t="shared" si="2"/>
        <v>0</v>
      </c>
      <c r="U13" s="15"/>
      <c r="V13" s="15"/>
      <c r="W13" s="15"/>
      <c r="X13" s="15"/>
      <c r="Y13" s="15"/>
      <c r="Z13" s="15"/>
      <c r="AA13" s="25">
        <f t="shared" si="3"/>
        <v>0</v>
      </c>
      <c r="AB13" s="15"/>
      <c r="AC13" s="15"/>
      <c r="AD13" s="15"/>
      <c r="AE13" s="15"/>
      <c r="AF13" s="15"/>
      <c r="AG13" s="15"/>
      <c r="AH13" s="25">
        <f t="shared" si="4"/>
        <v>0</v>
      </c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</row>
    <row r="14" spans="1:51" ht="15.75" customHeight="1" x14ac:dyDescent="0.15">
      <c r="A14" s="15"/>
      <c r="B14" s="15" t="s">
        <v>67</v>
      </c>
      <c r="C14" s="15">
        <v>48799</v>
      </c>
      <c r="D14" s="15"/>
      <c r="E14" s="15"/>
      <c r="F14" s="25">
        <f t="shared" si="0"/>
        <v>0</v>
      </c>
      <c r="G14" s="15"/>
      <c r="H14" s="15"/>
      <c r="I14" s="15"/>
      <c r="J14" s="15"/>
      <c r="K14" s="15"/>
      <c r="L14" s="15"/>
      <c r="M14" s="25">
        <f t="shared" si="1"/>
        <v>0</v>
      </c>
      <c r="N14" s="25"/>
      <c r="O14" s="25"/>
      <c r="P14" s="25"/>
      <c r="Q14" s="25"/>
      <c r="R14" s="15"/>
      <c r="S14" s="15"/>
      <c r="T14" s="25">
        <f t="shared" si="2"/>
        <v>0</v>
      </c>
      <c r="U14" s="15"/>
      <c r="V14" s="15"/>
      <c r="W14" s="15"/>
      <c r="X14" s="15"/>
      <c r="Y14" s="15"/>
      <c r="Z14" s="15"/>
      <c r="AA14" s="25">
        <f t="shared" si="3"/>
        <v>0</v>
      </c>
      <c r="AB14" s="15"/>
      <c r="AC14" s="15"/>
      <c r="AD14" s="15"/>
      <c r="AE14" s="15"/>
      <c r="AF14" s="15"/>
      <c r="AG14" s="15"/>
      <c r="AH14" s="25">
        <f t="shared" si="4"/>
        <v>0</v>
      </c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</row>
    <row r="15" spans="1:51" ht="15.75" customHeight="1" x14ac:dyDescent="0.15">
      <c r="A15" s="15"/>
      <c r="B15" s="15" t="s">
        <v>27</v>
      </c>
      <c r="C15" s="15">
        <v>57581</v>
      </c>
      <c r="D15" s="15"/>
      <c r="E15" s="15"/>
      <c r="F15" s="25">
        <f t="shared" si="0"/>
        <v>0</v>
      </c>
      <c r="G15" s="15"/>
      <c r="H15" s="15"/>
      <c r="I15" s="15"/>
      <c r="J15" s="15"/>
      <c r="K15" s="15"/>
      <c r="L15" s="15"/>
      <c r="M15" s="25">
        <f t="shared" si="1"/>
        <v>0</v>
      </c>
      <c r="N15" s="25"/>
      <c r="O15" s="25"/>
      <c r="P15" s="25"/>
      <c r="Q15" s="25"/>
      <c r="R15" s="15"/>
      <c r="S15" s="15"/>
      <c r="T15" s="25">
        <f t="shared" si="2"/>
        <v>0</v>
      </c>
      <c r="U15" s="15"/>
      <c r="V15" s="15"/>
      <c r="W15" s="15"/>
      <c r="X15" s="15"/>
      <c r="Y15" s="15"/>
      <c r="Z15" s="15"/>
      <c r="AA15" s="25">
        <f t="shared" si="3"/>
        <v>0</v>
      </c>
      <c r="AB15" s="15"/>
      <c r="AC15" s="15"/>
      <c r="AD15" s="15"/>
      <c r="AE15" s="15"/>
      <c r="AF15" s="15"/>
      <c r="AG15" s="15"/>
      <c r="AH15" s="25">
        <f t="shared" si="4"/>
        <v>0</v>
      </c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</row>
    <row r="16" spans="1:51" ht="15.75" customHeight="1" x14ac:dyDescent="0.15">
      <c r="A16" s="15"/>
      <c r="B16" s="15" t="s">
        <v>68</v>
      </c>
      <c r="C16" s="15">
        <v>75224</v>
      </c>
      <c r="D16" s="15">
        <v>50067</v>
      </c>
      <c r="E16" s="15"/>
      <c r="F16" s="25">
        <f t="shared" si="0"/>
        <v>0.57947916666666666</v>
      </c>
      <c r="G16" s="15">
        <v>1622</v>
      </c>
      <c r="H16" s="15">
        <v>5</v>
      </c>
      <c r="I16" s="15">
        <v>29732</v>
      </c>
      <c r="J16" s="15"/>
      <c r="K16" s="15"/>
      <c r="L16" s="15"/>
      <c r="M16" s="15">
        <f t="shared" si="1"/>
        <v>0</v>
      </c>
      <c r="N16" s="15"/>
      <c r="O16" s="15"/>
      <c r="P16" s="15"/>
      <c r="Q16" s="15"/>
      <c r="R16" s="15"/>
      <c r="S16" s="15"/>
      <c r="T16" s="15">
        <f t="shared" si="2"/>
        <v>0</v>
      </c>
      <c r="U16" s="15"/>
      <c r="V16" s="15"/>
      <c r="W16" s="15"/>
      <c r="X16" s="15"/>
      <c r="Y16" s="15"/>
      <c r="Z16" s="15"/>
      <c r="AA16" s="15">
        <f t="shared" si="3"/>
        <v>0</v>
      </c>
      <c r="AB16" s="15"/>
      <c r="AC16" s="15"/>
      <c r="AD16" s="15"/>
      <c r="AE16" s="15"/>
      <c r="AF16" s="15"/>
      <c r="AG16" s="15"/>
      <c r="AH16" s="15">
        <f t="shared" si="4"/>
        <v>0</v>
      </c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</row>
    <row r="17" spans="1:51" ht="15.75" customHeight="1" x14ac:dyDescent="0.15">
      <c r="A17" s="15"/>
      <c r="B17" s="15" t="s">
        <v>69</v>
      </c>
      <c r="C17" s="15">
        <v>32449</v>
      </c>
      <c r="D17" s="15">
        <v>11150</v>
      </c>
      <c r="E17" s="15"/>
      <c r="F17" s="25">
        <f t="shared" si="0"/>
        <v>0.12905092592592593</v>
      </c>
      <c r="G17" s="15">
        <v>957</v>
      </c>
      <c r="H17" s="15">
        <v>4</v>
      </c>
      <c r="I17" s="15">
        <v>13179</v>
      </c>
      <c r="J17" s="15"/>
      <c r="K17" s="15">
        <v>36245</v>
      </c>
      <c r="L17" s="15"/>
      <c r="M17" s="25">
        <f t="shared" si="1"/>
        <v>0.41950231481481481</v>
      </c>
      <c r="N17" s="15">
        <v>959</v>
      </c>
      <c r="O17" s="15">
        <v>4</v>
      </c>
      <c r="P17" s="15">
        <v>42451</v>
      </c>
      <c r="Q17" s="15"/>
      <c r="R17" s="15">
        <v>31867</v>
      </c>
      <c r="S17" s="15"/>
      <c r="T17" s="25">
        <f t="shared" si="2"/>
        <v>0.36883101851851852</v>
      </c>
      <c r="U17" s="15">
        <v>959</v>
      </c>
      <c r="V17" s="15">
        <v>4</v>
      </c>
      <c r="W17" s="15">
        <v>41983</v>
      </c>
      <c r="X17" s="15"/>
      <c r="Y17" s="15">
        <v>21803</v>
      </c>
      <c r="Z17" s="15"/>
      <c r="AA17" s="25">
        <f t="shared" si="3"/>
        <v>0.25234953703703705</v>
      </c>
      <c r="AB17" s="15">
        <v>959</v>
      </c>
      <c r="AC17" s="15">
        <v>4</v>
      </c>
      <c r="AD17" s="15">
        <v>18057</v>
      </c>
      <c r="AE17" s="15"/>
      <c r="AF17" s="15">
        <v>13588</v>
      </c>
      <c r="AG17" s="15"/>
      <c r="AH17" s="25">
        <f t="shared" si="4"/>
        <v>0.15726851851851853</v>
      </c>
      <c r="AI17" s="15">
        <v>960</v>
      </c>
      <c r="AJ17" s="15">
        <v>4</v>
      </c>
      <c r="AK17" s="15">
        <v>10333</v>
      </c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</row>
    <row r="18" spans="1:51" ht="15.75" customHeight="1" x14ac:dyDescent="0.15">
      <c r="A18" s="15"/>
      <c r="B18" s="15" t="s">
        <v>28</v>
      </c>
      <c r="C18" s="15">
        <v>85359</v>
      </c>
      <c r="D18" s="15"/>
      <c r="E18" s="15"/>
      <c r="F18" s="25">
        <f t="shared" si="0"/>
        <v>0</v>
      </c>
      <c r="G18" s="15"/>
      <c r="H18" s="15"/>
      <c r="I18" s="15"/>
      <c r="J18" s="15"/>
      <c r="K18" s="15"/>
      <c r="L18" s="15"/>
      <c r="M18" s="25">
        <f t="shared" si="1"/>
        <v>0</v>
      </c>
      <c r="N18" s="25"/>
      <c r="O18" s="25"/>
      <c r="P18" s="25"/>
      <c r="Q18" s="25"/>
      <c r="R18" s="15"/>
      <c r="S18" s="15"/>
      <c r="T18" s="25">
        <f t="shared" si="2"/>
        <v>0</v>
      </c>
      <c r="U18" s="15"/>
      <c r="V18" s="15"/>
      <c r="W18" s="15"/>
      <c r="X18" s="15"/>
      <c r="Y18" s="15"/>
      <c r="Z18" s="15"/>
      <c r="AA18" s="25">
        <f t="shared" si="3"/>
        <v>0</v>
      </c>
      <c r="AB18" s="15"/>
      <c r="AC18" s="15"/>
      <c r="AD18" s="15"/>
      <c r="AE18" s="15"/>
      <c r="AF18" s="15"/>
      <c r="AG18" s="15"/>
      <c r="AH18" s="25">
        <f t="shared" si="4"/>
        <v>0</v>
      </c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</row>
    <row r="19" spans="1:51" ht="15.75" customHeight="1" x14ac:dyDescent="0.15">
      <c r="A19" s="15"/>
      <c r="B19" s="15" t="s">
        <v>70</v>
      </c>
      <c r="C19" s="15">
        <v>148931</v>
      </c>
      <c r="D19" s="15"/>
      <c r="E19" s="15"/>
      <c r="F19" s="25">
        <f t="shared" si="0"/>
        <v>0</v>
      </c>
      <c r="G19" s="15"/>
      <c r="H19" s="15"/>
      <c r="I19" s="15"/>
      <c r="J19" s="15"/>
      <c r="K19" s="15"/>
      <c r="L19" s="15"/>
      <c r="M19" s="25">
        <f t="shared" si="1"/>
        <v>0</v>
      </c>
      <c r="N19" s="25"/>
      <c r="O19" s="25"/>
      <c r="P19" s="25"/>
      <c r="Q19" s="25"/>
      <c r="R19" s="15"/>
      <c r="S19" s="15"/>
      <c r="T19" s="25">
        <f t="shared" si="2"/>
        <v>0</v>
      </c>
      <c r="U19" s="15"/>
      <c r="V19" s="15"/>
      <c r="W19" s="15"/>
      <c r="X19" s="15"/>
      <c r="Y19" s="15"/>
      <c r="Z19" s="15"/>
      <c r="AA19" s="25">
        <f t="shared" si="3"/>
        <v>0</v>
      </c>
      <c r="AB19" s="15"/>
      <c r="AC19" s="15"/>
      <c r="AD19" s="15"/>
      <c r="AE19" s="15"/>
      <c r="AF19" s="15"/>
      <c r="AG19" s="15"/>
      <c r="AH19" s="25">
        <f t="shared" si="4"/>
        <v>0</v>
      </c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</row>
    <row r="20" spans="1:51" ht="15.75" customHeight="1" x14ac:dyDescent="0.15">
      <c r="A20" s="15" t="s">
        <v>520</v>
      </c>
      <c r="B20" s="15" t="s">
        <v>29</v>
      </c>
      <c r="C20" s="15">
        <v>43942</v>
      </c>
      <c r="D20" s="15">
        <v>8090</v>
      </c>
      <c r="E20" s="15"/>
      <c r="F20" s="25">
        <f t="shared" si="0"/>
        <v>9.3634259259259264E-2</v>
      </c>
      <c r="G20" s="15">
        <v>740</v>
      </c>
      <c r="H20" s="15">
        <v>4</v>
      </c>
      <c r="I20" s="15">
        <v>9864</v>
      </c>
      <c r="J20" s="15"/>
      <c r="K20" s="15" t="s">
        <v>521</v>
      </c>
      <c r="L20" s="15"/>
      <c r="M20" s="25" t="e">
        <f t="shared" si="1"/>
        <v>#VALUE!</v>
      </c>
      <c r="N20" s="25"/>
      <c r="O20" s="25"/>
      <c r="P20" s="25"/>
      <c r="Q20" s="25"/>
      <c r="R20" s="15"/>
      <c r="S20" s="15"/>
      <c r="T20" s="25">
        <f t="shared" si="2"/>
        <v>0</v>
      </c>
      <c r="U20" s="15"/>
      <c r="V20" s="15"/>
      <c r="W20" s="15"/>
      <c r="X20" s="15"/>
      <c r="Y20" s="15"/>
      <c r="Z20" s="15"/>
      <c r="AA20" s="25">
        <f t="shared" si="3"/>
        <v>0</v>
      </c>
      <c r="AB20" s="15"/>
      <c r="AC20" s="15"/>
      <c r="AD20" s="15"/>
      <c r="AE20" s="15"/>
      <c r="AF20" s="15"/>
      <c r="AG20" s="15"/>
      <c r="AH20" s="25">
        <f t="shared" si="4"/>
        <v>0</v>
      </c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</row>
    <row r="21" spans="1:51" ht="15.75" customHeight="1" x14ac:dyDescent="0.15">
      <c r="A21" s="15"/>
      <c r="B21" s="15" t="s">
        <v>30</v>
      </c>
      <c r="C21" s="15">
        <v>47481</v>
      </c>
      <c r="D21" s="15"/>
      <c r="E21" s="15"/>
      <c r="F21" s="25">
        <f t="shared" si="0"/>
        <v>0</v>
      </c>
      <c r="G21" s="15"/>
      <c r="H21" s="15"/>
      <c r="I21" s="15"/>
      <c r="J21" s="15"/>
      <c r="K21" s="15"/>
      <c r="L21" s="15"/>
      <c r="M21" s="25">
        <f t="shared" si="1"/>
        <v>0</v>
      </c>
      <c r="N21" s="25"/>
      <c r="O21" s="25"/>
      <c r="P21" s="25"/>
      <c r="Q21" s="25"/>
      <c r="R21" s="15"/>
      <c r="S21" s="15"/>
      <c r="T21" s="25">
        <f t="shared" si="2"/>
        <v>0</v>
      </c>
      <c r="U21" s="15"/>
      <c r="V21" s="15"/>
      <c r="W21" s="15"/>
      <c r="X21" s="15"/>
      <c r="Y21" s="15"/>
      <c r="Z21" s="15"/>
      <c r="AA21" s="25">
        <f t="shared" si="3"/>
        <v>0</v>
      </c>
      <c r="AB21" s="15"/>
      <c r="AC21" s="15"/>
      <c r="AD21" s="15"/>
      <c r="AE21" s="15"/>
      <c r="AF21" s="15"/>
      <c r="AG21" s="15"/>
      <c r="AH21" s="25">
        <f t="shared" si="4"/>
        <v>0</v>
      </c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</row>
    <row r="22" spans="1:51" ht="15.75" customHeight="1" x14ac:dyDescent="0.15">
      <c r="A22" s="15" t="s">
        <v>522</v>
      </c>
      <c r="B22" s="15" t="s">
        <v>71</v>
      </c>
      <c r="C22" s="15">
        <v>65488</v>
      </c>
      <c r="D22" s="15">
        <v>33882</v>
      </c>
      <c r="E22" s="15"/>
      <c r="F22" s="25">
        <f t="shared" si="0"/>
        <v>0.39215277777777779</v>
      </c>
      <c r="G22" s="15">
        <v>1171</v>
      </c>
      <c r="H22" s="15">
        <v>5</v>
      </c>
      <c r="I22" s="15">
        <v>19986</v>
      </c>
      <c r="J22" s="15"/>
      <c r="K22" s="15" t="s">
        <v>1</v>
      </c>
      <c r="L22" s="15"/>
      <c r="M22" s="25" t="e">
        <f t="shared" si="1"/>
        <v>#VALUE!</v>
      </c>
      <c r="N22" s="25"/>
      <c r="O22" s="25"/>
      <c r="P22" s="25"/>
      <c r="Q22" s="25"/>
      <c r="R22" s="15"/>
      <c r="S22" s="15"/>
      <c r="T22" s="25">
        <f t="shared" si="2"/>
        <v>0</v>
      </c>
      <c r="U22" s="15"/>
      <c r="V22" s="15"/>
      <c r="W22" s="15"/>
      <c r="X22" s="15"/>
      <c r="Y22" s="15"/>
      <c r="Z22" s="15"/>
      <c r="AA22" s="25">
        <f t="shared" si="3"/>
        <v>0</v>
      </c>
      <c r="AB22" s="15"/>
      <c r="AC22" s="15"/>
      <c r="AD22" s="15"/>
      <c r="AE22" s="15"/>
      <c r="AF22" s="15"/>
      <c r="AG22" s="15"/>
      <c r="AH22" s="25">
        <f t="shared" si="4"/>
        <v>0</v>
      </c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</row>
    <row r="23" spans="1:51" ht="15.75" customHeight="1" x14ac:dyDescent="0.15">
      <c r="A23" s="15"/>
      <c r="B23" s="15" t="s">
        <v>72</v>
      </c>
      <c r="C23" s="15">
        <v>154816</v>
      </c>
      <c r="D23" s="15"/>
      <c r="E23" s="15"/>
      <c r="F23" s="25">
        <f t="shared" si="0"/>
        <v>0</v>
      </c>
      <c r="G23" s="15"/>
      <c r="H23" s="15"/>
      <c r="I23" s="15"/>
      <c r="J23" s="15"/>
      <c r="K23" s="15"/>
      <c r="L23" s="15"/>
      <c r="M23" s="25">
        <f t="shared" si="1"/>
        <v>0</v>
      </c>
      <c r="N23" s="25"/>
      <c r="O23" s="25"/>
      <c r="P23" s="25"/>
      <c r="Q23" s="25"/>
      <c r="R23" s="15"/>
      <c r="S23" s="15"/>
      <c r="T23" s="25">
        <f t="shared" si="2"/>
        <v>0</v>
      </c>
      <c r="U23" s="15"/>
      <c r="V23" s="15"/>
      <c r="W23" s="15"/>
      <c r="X23" s="15"/>
      <c r="Y23" s="15"/>
      <c r="Z23" s="15"/>
      <c r="AA23" s="25">
        <f t="shared" si="3"/>
        <v>0</v>
      </c>
      <c r="AB23" s="15"/>
      <c r="AC23" s="15"/>
      <c r="AD23" s="15"/>
      <c r="AE23" s="15"/>
      <c r="AF23" s="15"/>
      <c r="AG23" s="15"/>
      <c r="AH23" s="25">
        <f t="shared" si="4"/>
        <v>0</v>
      </c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</row>
    <row r="24" spans="1:51" ht="15.75" customHeight="1" x14ac:dyDescent="0.15">
      <c r="A24" s="15"/>
      <c r="B24" s="15" t="s">
        <v>73</v>
      </c>
      <c r="C24" s="15">
        <v>212259</v>
      </c>
      <c r="D24" s="15"/>
      <c r="E24" s="15"/>
      <c r="F24" s="25">
        <f t="shared" si="0"/>
        <v>0</v>
      </c>
      <c r="G24" s="15"/>
      <c r="H24" s="15"/>
      <c r="I24" s="15"/>
      <c r="J24" s="15"/>
      <c r="K24" s="15"/>
      <c r="L24" s="15"/>
      <c r="M24" s="25">
        <f t="shared" si="1"/>
        <v>0</v>
      </c>
      <c r="N24" s="25"/>
      <c r="O24" s="25"/>
      <c r="P24" s="25"/>
      <c r="Q24" s="25"/>
      <c r="R24" s="15"/>
      <c r="S24" s="15"/>
      <c r="T24" s="25">
        <f t="shared" si="2"/>
        <v>0</v>
      </c>
      <c r="U24" s="15"/>
      <c r="V24" s="15"/>
      <c r="W24" s="15"/>
      <c r="X24" s="15"/>
      <c r="Y24" s="15"/>
      <c r="Z24" s="15"/>
      <c r="AA24" s="25">
        <f t="shared" si="3"/>
        <v>0</v>
      </c>
      <c r="AB24" s="15"/>
      <c r="AC24" s="15"/>
      <c r="AD24" s="15"/>
      <c r="AE24" s="15"/>
      <c r="AF24" s="15"/>
      <c r="AG24" s="15"/>
      <c r="AH24" s="25">
        <f t="shared" si="4"/>
        <v>0</v>
      </c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</row>
    <row r="25" spans="1:51" ht="15.75" customHeight="1" x14ac:dyDescent="0.15">
      <c r="A25" s="15"/>
      <c r="B25" s="15" t="s">
        <v>31</v>
      </c>
      <c r="C25" s="15">
        <v>4397</v>
      </c>
      <c r="D25" s="15">
        <v>92</v>
      </c>
      <c r="E25" s="15"/>
      <c r="F25" s="25">
        <f t="shared" si="0"/>
        <v>1.0648148148148149E-3</v>
      </c>
      <c r="G25" s="15">
        <v>179</v>
      </c>
      <c r="H25" s="15">
        <v>3</v>
      </c>
      <c r="I25" s="15">
        <v>1123</v>
      </c>
      <c r="J25" s="15"/>
      <c r="K25" s="15">
        <v>264</v>
      </c>
      <c r="L25" s="15"/>
      <c r="M25" s="25">
        <f t="shared" si="1"/>
        <v>3.0555555555555557E-3</v>
      </c>
      <c r="N25" s="15">
        <v>179</v>
      </c>
      <c r="O25" s="15">
        <v>3</v>
      </c>
      <c r="P25" s="15">
        <v>2340</v>
      </c>
      <c r="Q25" s="15"/>
      <c r="R25" s="15">
        <v>221</v>
      </c>
      <c r="S25" s="15"/>
      <c r="T25" s="25">
        <f t="shared" si="2"/>
        <v>2.5578703703703705E-3</v>
      </c>
      <c r="U25" s="15">
        <v>179</v>
      </c>
      <c r="V25" s="15">
        <v>3</v>
      </c>
      <c r="W25" s="15">
        <v>2469</v>
      </c>
      <c r="X25" s="15"/>
      <c r="Y25" s="15">
        <v>210</v>
      </c>
      <c r="Z25" s="15"/>
      <c r="AA25" s="25">
        <f t="shared" si="3"/>
        <v>2.4305555555555556E-3</v>
      </c>
      <c r="AB25" s="15">
        <v>179</v>
      </c>
      <c r="AC25" s="15">
        <v>3</v>
      </c>
      <c r="AD25" s="15">
        <v>1620</v>
      </c>
      <c r="AE25" s="15"/>
      <c r="AF25" s="15">
        <v>160</v>
      </c>
      <c r="AG25" s="15"/>
      <c r="AH25" s="25">
        <f t="shared" si="4"/>
        <v>1.8518518518518519E-3</v>
      </c>
      <c r="AI25" s="15">
        <v>179</v>
      </c>
      <c r="AJ25" s="15">
        <v>3</v>
      </c>
      <c r="AK25" s="15">
        <v>1268</v>
      </c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</row>
    <row r="29" spans="1:51" ht="15.75" customHeight="1" x14ac:dyDescent="0.15">
      <c r="A29" s="8" t="s">
        <v>523</v>
      </c>
      <c r="C29" s="1" t="s">
        <v>79</v>
      </c>
      <c r="D29" s="1" t="s">
        <v>515</v>
      </c>
      <c r="E29" s="1"/>
      <c r="K29" s="1" t="s">
        <v>516</v>
      </c>
      <c r="L29" s="1"/>
      <c r="R29" s="1" t="s">
        <v>517</v>
      </c>
      <c r="S29" s="1"/>
      <c r="Y29" s="1" t="s">
        <v>518</v>
      </c>
      <c r="Z29" s="1"/>
      <c r="AF29" s="1" t="s">
        <v>519</v>
      </c>
      <c r="AG29" s="1"/>
      <c r="AL29" s="8" t="s">
        <v>524</v>
      </c>
      <c r="AM29" s="1" t="s">
        <v>525</v>
      </c>
      <c r="AN29" s="1"/>
    </row>
    <row r="30" spans="1:51" ht="15.75" customHeight="1" x14ac:dyDescent="0.15">
      <c r="A30" s="1" t="s">
        <v>82</v>
      </c>
      <c r="B30" s="1" t="s">
        <v>33</v>
      </c>
      <c r="C30" s="1" t="s">
        <v>21</v>
      </c>
      <c r="D30" s="1" t="s">
        <v>34</v>
      </c>
      <c r="E30" s="1"/>
      <c r="F30" s="1" t="s">
        <v>38</v>
      </c>
      <c r="G30" s="1" t="s">
        <v>21</v>
      </c>
      <c r="H30" s="1" t="s">
        <v>35</v>
      </c>
      <c r="I30" s="1" t="s">
        <v>36</v>
      </c>
      <c r="J30" s="1"/>
      <c r="K30" s="1" t="s">
        <v>34</v>
      </c>
      <c r="L30" s="1"/>
      <c r="M30" s="1" t="s">
        <v>38</v>
      </c>
      <c r="N30" s="1" t="s">
        <v>21</v>
      </c>
      <c r="O30" s="1" t="s">
        <v>35</v>
      </c>
      <c r="P30" s="1" t="s">
        <v>36</v>
      </c>
      <c r="Q30" s="1"/>
      <c r="R30" s="1" t="s">
        <v>34</v>
      </c>
      <c r="S30" s="1"/>
      <c r="T30" s="1" t="s">
        <v>38</v>
      </c>
      <c r="U30" s="1" t="s">
        <v>21</v>
      </c>
      <c r="V30" s="1" t="s">
        <v>35</v>
      </c>
      <c r="W30" s="1" t="s">
        <v>36</v>
      </c>
      <c r="X30" s="1"/>
      <c r="Y30" s="1" t="s">
        <v>34</v>
      </c>
      <c r="Z30" s="1"/>
      <c r="AA30" s="1" t="s">
        <v>38</v>
      </c>
      <c r="AB30" s="1" t="s">
        <v>21</v>
      </c>
      <c r="AC30" s="1" t="s">
        <v>35</v>
      </c>
      <c r="AD30" s="1" t="s">
        <v>36</v>
      </c>
      <c r="AE30" s="1"/>
      <c r="AF30" s="1" t="s">
        <v>34</v>
      </c>
      <c r="AG30" s="1"/>
      <c r="AH30" s="1" t="s">
        <v>38</v>
      </c>
      <c r="AI30" s="1" t="s">
        <v>21</v>
      </c>
      <c r="AJ30" s="1" t="s">
        <v>35</v>
      </c>
      <c r="AK30" s="1" t="s">
        <v>36</v>
      </c>
      <c r="AL30" s="1" t="s">
        <v>34</v>
      </c>
      <c r="AM30" s="1" t="s">
        <v>38</v>
      </c>
      <c r="AN30" s="1"/>
      <c r="AO30" s="1" t="s">
        <v>21</v>
      </c>
      <c r="AP30" s="1" t="s">
        <v>35</v>
      </c>
      <c r="AQ30" s="1" t="s">
        <v>36</v>
      </c>
    </row>
    <row r="31" spans="1:51" ht="15.75" customHeight="1" x14ac:dyDescent="0.15">
      <c r="B31" s="1" t="s">
        <v>22</v>
      </c>
      <c r="C31" s="1">
        <v>9987</v>
      </c>
      <c r="D31" s="1"/>
      <c r="E31" s="1"/>
      <c r="F31" s="29">
        <f t="shared" ref="F31:F50" si="5">D31/86400</f>
        <v>0</v>
      </c>
      <c r="H31" s="12"/>
      <c r="K31" s="1">
        <v>1596</v>
      </c>
      <c r="L31" s="1"/>
      <c r="M31" s="29">
        <f t="shared" ref="M31:M50" si="6">K31/86400</f>
        <v>1.8472222222222223E-2</v>
      </c>
      <c r="N31" s="12">
        <v>385</v>
      </c>
      <c r="O31" s="1">
        <v>4</v>
      </c>
      <c r="P31" s="12">
        <v>9907</v>
      </c>
      <c r="Q31" s="12"/>
      <c r="R31" s="1">
        <v>1655</v>
      </c>
      <c r="S31" s="1"/>
      <c r="T31" s="29">
        <f t="shared" ref="T31:T50" si="7">R31/86400</f>
        <v>1.9155092592592592E-2</v>
      </c>
      <c r="U31" s="1">
        <v>384</v>
      </c>
      <c r="V31" s="1">
        <v>4</v>
      </c>
      <c r="W31" s="1">
        <v>10103</v>
      </c>
      <c r="X31" s="1"/>
      <c r="Y31" s="1">
        <v>1247</v>
      </c>
      <c r="Z31" s="1"/>
      <c r="AA31" s="29">
        <f t="shared" ref="AA31:AA50" si="8">Y31/86400</f>
        <v>1.443287037037037E-2</v>
      </c>
      <c r="AB31" s="1">
        <v>384</v>
      </c>
      <c r="AC31" s="1">
        <v>4</v>
      </c>
      <c r="AD31" s="1">
        <v>5875</v>
      </c>
      <c r="AE31" s="1"/>
      <c r="AF31" s="1">
        <v>958</v>
      </c>
      <c r="AG31" s="1"/>
      <c r="AH31" s="29">
        <f t="shared" ref="AH31:AH50" si="9">AF31/86400</f>
        <v>1.1087962962962963E-2</v>
      </c>
      <c r="AI31" s="1">
        <v>384</v>
      </c>
      <c r="AJ31" s="1">
        <v>4</v>
      </c>
      <c r="AK31" s="1">
        <v>3655</v>
      </c>
      <c r="AL31" s="1">
        <v>817</v>
      </c>
      <c r="AM31" s="29">
        <f t="shared" ref="AM31:AM50" si="10">AL31/86400</f>
        <v>9.4560185185185181E-3</v>
      </c>
      <c r="AN31" s="29"/>
      <c r="AO31" s="1">
        <v>384</v>
      </c>
      <c r="AP31" s="1">
        <v>4</v>
      </c>
      <c r="AQ31" s="1">
        <v>3207</v>
      </c>
    </row>
    <row r="32" spans="1:51" ht="15.75" customHeight="1" x14ac:dyDescent="0.15">
      <c r="B32" s="1" t="s">
        <v>64</v>
      </c>
      <c r="C32" s="1">
        <v>184444</v>
      </c>
      <c r="F32" s="29">
        <f t="shared" si="5"/>
        <v>0</v>
      </c>
      <c r="M32" s="29">
        <f t="shared" si="6"/>
        <v>0</v>
      </c>
      <c r="N32" s="29"/>
      <c r="O32" s="29"/>
      <c r="P32" s="29"/>
      <c r="Q32" s="29"/>
      <c r="T32" s="29">
        <f t="shared" si="7"/>
        <v>0</v>
      </c>
      <c r="AA32" s="29">
        <f t="shared" si="8"/>
        <v>0</v>
      </c>
      <c r="AH32" s="29">
        <f t="shared" si="9"/>
        <v>0</v>
      </c>
      <c r="AL32" s="1">
        <v>14875</v>
      </c>
      <c r="AM32" s="29">
        <f t="shared" si="10"/>
        <v>0.17216435185185186</v>
      </c>
      <c r="AN32" s="29"/>
      <c r="AO32" s="1">
        <v>787</v>
      </c>
      <c r="AP32" s="1">
        <v>5</v>
      </c>
      <c r="AQ32" s="1">
        <v>7820</v>
      </c>
    </row>
    <row r="33" spans="1:51" ht="15.75" customHeight="1" x14ac:dyDescent="0.15">
      <c r="B33" s="1" t="s">
        <v>65</v>
      </c>
      <c r="C33" s="1">
        <v>33310</v>
      </c>
      <c r="F33" s="29">
        <f t="shared" si="5"/>
        <v>0</v>
      </c>
      <c r="M33" s="29">
        <f t="shared" si="6"/>
        <v>0</v>
      </c>
      <c r="N33" s="29"/>
      <c r="O33" s="29"/>
      <c r="P33" s="29"/>
      <c r="Q33" s="29"/>
      <c r="T33" s="29">
        <f t="shared" si="7"/>
        <v>0</v>
      </c>
      <c r="AA33" s="29">
        <f t="shared" si="8"/>
        <v>0</v>
      </c>
      <c r="AH33" s="29">
        <f t="shared" si="9"/>
        <v>0</v>
      </c>
      <c r="AL33" s="1">
        <v>13481</v>
      </c>
      <c r="AM33" s="29">
        <f t="shared" si="10"/>
        <v>0.1560300925925926</v>
      </c>
      <c r="AN33" s="29"/>
      <c r="AO33" s="1">
        <v>1287</v>
      </c>
      <c r="AP33" s="1">
        <v>4</v>
      </c>
      <c r="AQ33" s="1">
        <v>8414</v>
      </c>
    </row>
    <row r="34" spans="1:51" ht="15.75" customHeight="1" x14ac:dyDescent="0.15">
      <c r="B34" s="1" t="s">
        <v>23</v>
      </c>
      <c r="C34" s="1">
        <v>30196</v>
      </c>
      <c r="D34" s="1"/>
      <c r="E34" s="1"/>
      <c r="F34" s="29">
        <f t="shared" si="5"/>
        <v>0</v>
      </c>
      <c r="K34" s="1">
        <v>2048</v>
      </c>
      <c r="L34" s="1"/>
      <c r="M34" s="29">
        <f t="shared" si="6"/>
        <v>2.3703703703703703E-2</v>
      </c>
      <c r="N34" s="12">
        <v>344</v>
      </c>
      <c r="O34" s="12">
        <v>3</v>
      </c>
      <c r="P34" s="12">
        <v>5488</v>
      </c>
      <c r="Q34" s="12"/>
      <c r="R34" s="1">
        <v>2142</v>
      </c>
      <c r="S34" s="1"/>
      <c r="T34" s="29">
        <f t="shared" si="7"/>
        <v>2.4791666666666667E-2</v>
      </c>
      <c r="U34" s="1">
        <v>344</v>
      </c>
      <c r="V34" s="1">
        <v>3</v>
      </c>
      <c r="W34" s="1">
        <v>5651</v>
      </c>
      <c r="X34" s="1"/>
      <c r="Y34" s="1">
        <v>1602</v>
      </c>
      <c r="Z34" s="1"/>
      <c r="AA34" s="29">
        <f t="shared" si="8"/>
        <v>1.8541666666666668E-2</v>
      </c>
      <c r="AB34" s="1">
        <v>344</v>
      </c>
      <c r="AC34" s="1">
        <v>3</v>
      </c>
      <c r="AD34" s="1">
        <v>3449</v>
      </c>
      <c r="AE34" s="1"/>
      <c r="AF34" s="1">
        <v>1337</v>
      </c>
      <c r="AG34" s="1"/>
      <c r="AH34" s="29">
        <f t="shared" si="9"/>
        <v>1.5474537037037037E-2</v>
      </c>
      <c r="AI34" s="1">
        <v>344</v>
      </c>
      <c r="AJ34" s="1">
        <v>3</v>
      </c>
      <c r="AK34" s="1">
        <v>2254</v>
      </c>
      <c r="AL34" s="1">
        <v>2208</v>
      </c>
      <c r="AM34" s="29">
        <f t="shared" si="10"/>
        <v>2.5555555555555557E-2</v>
      </c>
      <c r="AN34" s="29"/>
      <c r="AO34" s="1">
        <v>344</v>
      </c>
      <c r="AP34" s="1">
        <v>4</v>
      </c>
      <c r="AQ34" s="1">
        <v>3313</v>
      </c>
    </row>
    <row r="35" spans="1:51" ht="15.75" customHeight="1" x14ac:dyDescent="0.15">
      <c r="B35" s="1" t="s">
        <v>24</v>
      </c>
      <c r="C35" s="1">
        <v>78960</v>
      </c>
      <c r="F35" s="29">
        <f t="shared" si="5"/>
        <v>0</v>
      </c>
      <c r="M35" s="29">
        <f t="shared" si="6"/>
        <v>0</v>
      </c>
      <c r="N35" s="29"/>
      <c r="O35" s="29"/>
      <c r="P35" s="29"/>
      <c r="Q35" s="29"/>
      <c r="T35" s="29">
        <f t="shared" si="7"/>
        <v>0</v>
      </c>
      <c r="AA35" s="29">
        <f t="shared" si="8"/>
        <v>0</v>
      </c>
      <c r="AH35" s="29">
        <f t="shared" si="9"/>
        <v>0</v>
      </c>
      <c r="AL35" s="1">
        <v>4365</v>
      </c>
      <c r="AM35" s="29">
        <f t="shared" si="10"/>
        <v>5.0520833333333334E-2</v>
      </c>
      <c r="AN35" s="29"/>
      <c r="AO35" s="1">
        <v>933</v>
      </c>
      <c r="AP35" s="1">
        <v>3</v>
      </c>
      <c r="AQ35" s="1">
        <v>5260</v>
      </c>
    </row>
    <row r="36" spans="1:51" ht="15.75" customHeight="1" x14ac:dyDescent="0.15">
      <c r="B36" s="1" t="s">
        <v>25</v>
      </c>
      <c r="C36" s="1">
        <v>209577</v>
      </c>
      <c r="D36" s="1"/>
      <c r="E36" s="1"/>
      <c r="F36" s="29">
        <f t="shared" si="5"/>
        <v>0</v>
      </c>
      <c r="H36" s="12"/>
      <c r="K36" s="12">
        <v>15384</v>
      </c>
      <c r="L36" s="12"/>
      <c r="M36" s="29">
        <f t="shared" si="6"/>
        <v>0.17805555555555555</v>
      </c>
      <c r="N36" s="1">
        <v>521</v>
      </c>
      <c r="O36" s="1">
        <v>4</v>
      </c>
      <c r="P36" s="12">
        <v>13527</v>
      </c>
      <c r="Q36" s="12"/>
      <c r="R36" s="1">
        <v>18188</v>
      </c>
      <c r="S36" s="1"/>
      <c r="T36" s="29">
        <f t="shared" si="7"/>
        <v>0.21050925925925926</v>
      </c>
      <c r="U36" s="1">
        <v>514</v>
      </c>
      <c r="V36" s="1">
        <v>4</v>
      </c>
      <c r="W36" s="1">
        <v>13613</v>
      </c>
      <c r="X36" s="1"/>
      <c r="Y36" s="1">
        <v>12113</v>
      </c>
      <c r="Z36" s="1"/>
      <c r="AA36" s="29">
        <f t="shared" si="8"/>
        <v>0.14019675925925926</v>
      </c>
      <c r="AB36" s="1">
        <v>514</v>
      </c>
      <c r="AC36" s="1">
        <v>4</v>
      </c>
      <c r="AD36" s="1">
        <v>8341</v>
      </c>
      <c r="AE36" s="1"/>
      <c r="AF36" s="1">
        <v>6831</v>
      </c>
      <c r="AG36" s="1"/>
      <c r="AH36" s="29">
        <f t="shared" si="9"/>
        <v>7.9062499999999994E-2</v>
      </c>
      <c r="AI36" s="1">
        <v>519</v>
      </c>
      <c r="AJ36" s="1">
        <v>4</v>
      </c>
      <c r="AK36" s="1">
        <v>5097</v>
      </c>
      <c r="AL36" s="1">
        <v>7065</v>
      </c>
      <c r="AM36" s="29">
        <f t="shared" si="10"/>
        <v>8.1770833333333334E-2</v>
      </c>
      <c r="AN36" s="29"/>
      <c r="AO36" s="1">
        <v>519</v>
      </c>
      <c r="AP36" s="1">
        <v>4</v>
      </c>
      <c r="AQ36" s="1">
        <v>4654</v>
      </c>
    </row>
    <row r="37" spans="1:51" ht="15.75" customHeight="1" x14ac:dyDescent="0.15">
      <c r="B37" s="1" t="s">
        <v>66</v>
      </c>
      <c r="C37" s="1">
        <v>174538</v>
      </c>
      <c r="F37" s="29">
        <f t="shared" si="5"/>
        <v>0</v>
      </c>
      <c r="M37" s="29">
        <f t="shared" si="6"/>
        <v>0</v>
      </c>
      <c r="N37" s="29"/>
      <c r="O37" s="29"/>
      <c r="P37" s="29"/>
      <c r="Q37" s="29"/>
      <c r="T37" s="29">
        <f t="shared" si="7"/>
        <v>0</v>
      </c>
      <c r="AA37" s="29">
        <f t="shared" si="8"/>
        <v>0</v>
      </c>
      <c r="AH37" s="29">
        <f t="shared" si="9"/>
        <v>0</v>
      </c>
      <c r="AL37" s="1">
        <v>35147</v>
      </c>
      <c r="AM37" s="29">
        <f t="shared" si="10"/>
        <v>0.40679398148148149</v>
      </c>
      <c r="AN37" s="29"/>
      <c r="AO37" s="1">
        <v>1424</v>
      </c>
      <c r="AP37" s="1">
        <v>4</v>
      </c>
      <c r="AQ37" s="1">
        <v>12587</v>
      </c>
    </row>
    <row r="38" spans="1:51" ht="15.75" customHeight="1" x14ac:dyDescent="0.15">
      <c r="B38" s="1" t="s">
        <v>26</v>
      </c>
      <c r="C38" s="1">
        <v>173840</v>
      </c>
      <c r="F38" s="29">
        <f t="shared" si="5"/>
        <v>0</v>
      </c>
      <c r="M38" s="29">
        <f t="shared" si="6"/>
        <v>0</v>
      </c>
      <c r="N38" s="29"/>
      <c r="O38" s="29"/>
      <c r="P38" s="29"/>
      <c r="Q38" s="29"/>
      <c r="T38" s="29">
        <f t="shared" si="7"/>
        <v>0</v>
      </c>
      <c r="AA38" s="29">
        <f t="shared" si="8"/>
        <v>0</v>
      </c>
      <c r="AH38" s="29">
        <f t="shared" si="9"/>
        <v>0</v>
      </c>
      <c r="AL38" s="1">
        <v>5317</v>
      </c>
      <c r="AM38" s="29">
        <f t="shared" si="10"/>
        <v>6.1539351851851852E-2</v>
      </c>
      <c r="AN38" s="29"/>
      <c r="AO38" s="1">
        <v>402</v>
      </c>
      <c r="AP38" s="1">
        <v>5</v>
      </c>
      <c r="AQ38" s="1">
        <v>4488</v>
      </c>
    </row>
    <row r="39" spans="1:51" ht="15.75" customHeight="1" x14ac:dyDescent="0.15">
      <c r="B39" s="1" t="s">
        <v>67</v>
      </c>
      <c r="C39" s="1">
        <v>48799</v>
      </c>
      <c r="F39" s="29">
        <f t="shared" si="5"/>
        <v>0</v>
      </c>
      <c r="M39" s="29">
        <f t="shared" si="6"/>
        <v>0</v>
      </c>
      <c r="N39" s="29"/>
      <c r="O39" s="29"/>
      <c r="P39" s="29"/>
      <c r="Q39" s="29"/>
      <c r="T39" s="29">
        <f t="shared" si="7"/>
        <v>0</v>
      </c>
      <c r="AA39" s="29">
        <f t="shared" si="8"/>
        <v>0</v>
      </c>
      <c r="AH39" s="29">
        <f t="shared" si="9"/>
        <v>0</v>
      </c>
      <c r="AL39" s="1">
        <v>6940</v>
      </c>
      <c r="AM39" s="29">
        <f t="shared" si="10"/>
        <v>8.0324074074074076E-2</v>
      </c>
      <c r="AN39" s="29"/>
      <c r="AO39" s="1">
        <v>843</v>
      </c>
      <c r="AP39" s="1">
        <v>3</v>
      </c>
      <c r="AQ39" s="1">
        <v>4681</v>
      </c>
    </row>
    <row r="40" spans="1:51" ht="15.75" customHeight="1" x14ac:dyDescent="0.15">
      <c r="B40" s="1" t="s">
        <v>27</v>
      </c>
      <c r="C40" s="1">
        <v>57581</v>
      </c>
      <c r="F40" s="29">
        <f t="shared" si="5"/>
        <v>0</v>
      </c>
      <c r="M40" s="29">
        <f t="shared" si="6"/>
        <v>0</v>
      </c>
      <c r="N40" s="29"/>
      <c r="O40" s="29"/>
      <c r="P40" s="29"/>
      <c r="Q40" s="29"/>
      <c r="T40" s="29">
        <f t="shared" si="7"/>
        <v>0</v>
      </c>
      <c r="AA40" s="29">
        <f t="shared" si="8"/>
        <v>0</v>
      </c>
      <c r="AH40" s="29">
        <f t="shared" si="9"/>
        <v>0</v>
      </c>
      <c r="AL40" s="1">
        <v>7263</v>
      </c>
      <c r="AM40" s="29">
        <f t="shared" si="10"/>
        <v>8.4062499999999998E-2</v>
      </c>
      <c r="AN40" s="29"/>
      <c r="AO40" s="1">
        <v>719</v>
      </c>
      <c r="AP40" s="1">
        <v>5</v>
      </c>
      <c r="AQ40" s="1">
        <v>7433</v>
      </c>
    </row>
    <row r="41" spans="1:51" ht="15.75" customHeight="1" x14ac:dyDescent="0.15">
      <c r="A41" s="15"/>
      <c r="B41" s="15" t="s">
        <v>68</v>
      </c>
      <c r="C41" s="15">
        <v>75224</v>
      </c>
      <c r="D41" s="15"/>
      <c r="E41" s="15"/>
      <c r="F41" s="25">
        <f t="shared" si="5"/>
        <v>0</v>
      </c>
      <c r="G41" s="15"/>
      <c r="H41" s="15"/>
      <c r="I41" s="15"/>
      <c r="J41" s="15"/>
      <c r="K41" s="15"/>
      <c r="L41" s="15"/>
      <c r="M41" s="25">
        <f t="shared" si="6"/>
        <v>0</v>
      </c>
      <c r="N41" s="15"/>
      <c r="O41" s="15"/>
      <c r="P41" s="15"/>
      <c r="Q41" s="15"/>
      <c r="R41" s="15"/>
      <c r="S41" s="15"/>
      <c r="T41" s="15">
        <f t="shared" si="7"/>
        <v>0</v>
      </c>
      <c r="U41" s="15"/>
      <c r="V41" s="15"/>
      <c r="W41" s="15"/>
      <c r="X41" s="15"/>
      <c r="Y41" s="15"/>
      <c r="Z41" s="15"/>
      <c r="AA41" s="15">
        <f t="shared" si="8"/>
        <v>0</v>
      </c>
      <c r="AB41" s="15"/>
      <c r="AC41" s="15"/>
      <c r="AD41" s="15"/>
      <c r="AE41" s="15"/>
      <c r="AF41" s="15"/>
      <c r="AG41" s="15"/>
      <c r="AH41" s="15">
        <f t="shared" si="9"/>
        <v>0</v>
      </c>
      <c r="AI41" s="15"/>
      <c r="AJ41" s="15"/>
      <c r="AK41" s="15"/>
      <c r="AL41" s="15"/>
      <c r="AM41" s="15">
        <f t="shared" si="10"/>
        <v>0</v>
      </c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</row>
    <row r="42" spans="1:51" ht="15.75" customHeight="1" x14ac:dyDescent="0.15">
      <c r="B42" s="1" t="s">
        <v>69</v>
      </c>
      <c r="C42" s="1">
        <v>32449</v>
      </c>
      <c r="D42" s="1"/>
      <c r="E42" s="1"/>
      <c r="F42" s="29">
        <f t="shared" si="5"/>
        <v>0</v>
      </c>
      <c r="H42" s="12"/>
      <c r="K42" s="1">
        <v>16512</v>
      </c>
      <c r="L42" s="1"/>
      <c r="M42" s="29">
        <f t="shared" si="6"/>
        <v>0.19111111111111112</v>
      </c>
      <c r="N42" s="12">
        <v>959</v>
      </c>
      <c r="O42" s="1">
        <v>4</v>
      </c>
      <c r="P42" s="12">
        <v>21833</v>
      </c>
      <c r="Q42" s="12"/>
      <c r="R42" s="1" t="s">
        <v>1</v>
      </c>
      <c r="S42" s="1"/>
      <c r="T42" s="29" t="e">
        <f t="shared" si="7"/>
        <v>#VALUE!</v>
      </c>
      <c r="Y42" s="1"/>
      <c r="Z42" s="1"/>
      <c r="AA42" s="29">
        <f t="shared" si="8"/>
        <v>0</v>
      </c>
      <c r="AF42" s="1">
        <v>8749</v>
      </c>
      <c r="AG42" s="1"/>
      <c r="AH42" s="29">
        <f t="shared" si="9"/>
        <v>0.10126157407407407</v>
      </c>
      <c r="AI42" s="1">
        <v>960</v>
      </c>
      <c r="AJ42" s="1">
        <v>4</v>
      </c>
      <c r="AK42" s="1">
        <v>7722</v>
      </c>
      <c r="AL42" s="1">
        <v>8866</v>
      </c>
      <c r="AM42" s="29">
        <f t="shared" si="10"/>
        <v>0.10261574074074074</v>
      </c>
      <c r="AN42" s="29"/>
      <c r="AO42" s="1">
        <v>960</v>
      </c>
      <c r="AP42" s="1">
        <v>4</v>
      </c>
      <c r="AQ42" s="1">
        <v>7928</v>
      </c>
    </row>
    <row r="43" spans="1:51" ht="15.75" customHeight="1" x14ac:dyDescent="0.15">
      <c r="B43" s="1" t="s">
        <v>28</v>
      </c>
      <c r="C43" s="1">
        <v>85359</v>
      </c>
      <c r="F43" s="29">
        <f t="shared" si="5"/>
        <v>0</v>
      </c>
      <c r="M43" s="29">
        <f t="shared" si="6"/>
        <v>0</v>
      </c>
      <c r="N43" s="29"/>
      <c r="O43" s="29"/>
      <c r="P43" s="29"/>
      <c r="Q43" s="29"/>
      <c r="T43" s="29">
        <f t="shared" si="7"/>
        <v>0</v>
      </c>
      <c r="AA43" s="29">
        <f t="shared" si="8"/>
        <v>0</v>
      </c>
      <c r="AH43" s="29">
        <f t="shared" si="9"/>
        <v>0</v>
      </c>
      <c r="AL43" s="1">
        <v>6547</v>
      </c>
      <c r="AM43" s="29">
        <f t="shared" si="10"/>
        <v>7.5775462962962961E-2</v>
      </c>
      <c r="AN43" s="29"/>
      <c r="AO43" s="1">
        <v>899</v>
      </c>
      <c r="AP43" s="1">
        <v>4</v>
      </c>
      <c r="AQ43" s="1">
        <v>7566</v>
      </c>
    </row>
    <row r="44" spans="1:51" ht="15.75" customHeight="1" x14ac:dyDescent="0.15">
      <c r="B44" s="1" t="s">
        <v>70</v>
      </c>
      <c r="C44" s="1">
        <v>148931</v>
      </c>
      <c r="F44" s="29">
        <f t="shared" si="5"/>
        <v>0</v>
      </c>
      <c r="M44" s="29">
        <f t="shared" si="6"/>
        <v>0</v>
      </c>
      <c r="N44" s="29"/>
      <c r="O44" s="29"/>
      <c r="P44" s="29"/>
      <c r="Q44" s="29"/>
      <c r="T44" s="29">
        <f t="shared" si="7"/>
        <v>0</v>
      </c>
      <c r="AA44" s="29">
        <f t="shared" si="8"/>
        <v>0</v>
      </c>
      <c r="AH44" s="29">
        <f t="shared" si="9"/>
        <v>0</v>
      </c>
      <c r="AM44" s="29">
        <f t="shared" si="10"/>
        <v>0</v>
      </c>
      <c r="AN44" s="29"/>
    </row>
    <row r="45" spans="1:51" ht="15.75" customHeight="1" x14ac:dyDescent="0.15">
      <c r="A45" s="15" t="s">
        <v>520</v>
      </c>
      <c r="B45" s="15" t="s">
        <v>29</v>
      </c>
      <c r="C45" s="15">
        <v>43942</v>
      </c>
      <c r="D45" s="15"/>
      <c r="E45" s="15"/>
      <c r="F45" s="25">
        <f t="shared" si="5"/>
        <v>0</v>
      </c>
      <c r="G45" s="15"/>
      <c r="H45" s="15"/>
      <c r="I45" s="15"/>
      <c r="J45" s="15"/>
      <c r="K45" s="15" t="s">
        <v>521</v>
      </c>
      <c r="L45" s="15"/>
      <c r="M45" s="25" t="e">
        <f t="shared" si="6"/>
        <v>#VALUE!</v>
      </c>
      <c r="N45" s="25"/>
      <c r="O45" s="25"/>
      <c r="P45" s="25"/>
      <c r="Q45" s="25"/>
      <c r="R45" s="15"/>
      <c r="S45" s="15"/>
      <c r="T45" s="25">
        <f t="shared" si="7"/>
        <v>0</v>
      </c>
      <c r="U45" s="15"/>
      <c r="V45" s="15"/>
      <c r="W45" s="15"/>
      <c r="X45" s="15"/>
      <c r="Y45" s="15"/>
      <c r="Z45" s="15"/>
      <c r="AA45" s="25">
        <f t="shared" si="8"/>
        <v>0</v>
      </c>
      <c r="AB45" s="15"/>
      <c r="AC45" s="15"/>
      <c r="AD45" s="15"/>
      <c r="AE45" s="15"/>
      <c r="AF45" s="15"/>
      <c r="AG45" s="15"/>
      <c r="AH45" s="25">
        <f t="shared" si="9"/>
        <v>0</v>
      </c>
      <c r="AI45" s="15"/>
      <c r="AJ45" s="15"/>
      <c r="AK45" s="15"/>
      <c r="AL45" s="15"/>
      <c r="AM45" s="25">
        <f t="shared" si="10"/>
        <v>0</v>
      </c>
      <c r="AN45" s="2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</row>
    <row r="46" spans="1:51" ht="15.75" customHeight="1" x14ac:dyDescent="0.15">
      <c r="B46" s="1" t="s">
        <v>30</v>
      </c>
      <c r="C46" s="1">
        <v>47481</v>
      </c>
      <c r="F46" s="29">
        <f t="shared" si="5"/>
        <v>0</v>
      </c>
      <c r="M46" s="29">
        <f t="shared" si="6"/>
        <v>0</v>
      </c>
      <c r="N46" s="29"/>
      <c r="O46" s="29"/>
      <c r="P46" s="29"/>
      <c r="Q46" s="29"/>
      <c r="T46" s="29">
        <f t="shared" si="7"/>
        <v>0</v>
      </c>
      <c r="AA46" s="29">
        <f t="shared" si="8"/>
        <v>0</v>
      </c>
      <c r="AH46" s="29">
        <f t="shared" si="9"/>
        <v>0</v>
      </c>
      <c r="AM46" s="29">
        <f t="shared" si="10"/>
        <v>0</v>
      </c>
      <c r="AN46" s="29"/>
    </row>
    <row r="47" spans="1:51" ht="15.75" customHeight="1" x14ac:dyDescent="0.15">
      <c r="A47" s="15" t="s">
        <v>522</v>
      </c>
      <c r="B47" s="15" t="s">
        <v>71</v>
      </c>
      <c r="C47" s="15">
        <v>65488</v>
      </c>
      <c r="D47" s="15"/>
      <c r="E47" s="15"/>
      <c r="F47" s="25">
        <f t="shared" si="5"/>
        <v>0</v>
      </c>
      <c r="G47" s="15"/>
      <c r="H47" s="15"/>
      <c r="I47" s="15"/>
      <c r="J47" s="15"/>
      <c r="K47" s="15" t="s">
        <v>1</v>
      </c>
      <c r="L47" s="15"/>
      <c r="M47" s="25" t="e">
        <f t="shared" si="6"/>
        <v>#VALUE!</v>
      </c>
      <c r="N47" s="25"/>
      <c r="O47" s="25"/>
      <c r="P47" s="25"/>
      <c r="Q47" s="25"/>
      <c r="R47" s="15"/>
      <c r="S47" s="15"/>
      <c r="T47" s="25">
        <f t="shared" si="7"/>
        <v>0</v>
      </c>
      <c r="U47" s="15"/>
      <c r="V47" s="15"/>
      <c r="W47" s="15"/>
      <c r="X47" s="15"/>
      <c r="Y47" s="15"/>
      <c r="Z47" s="15"/>
      <c r="AA47" s="25">
        <f t="shared" si="8"/>
        <v>0</v>
      </c>
      <c r="AB47" s="15"/>
      <c r="AC47" s="15"/>
      <c r="AD47" s="15"/>
      <c r="AE47" s="15"/>
      <c r="AF47" s="15"/>
      <c r="AG47" s="15"/>
      <c r="AH47" s="25">
        <f t="shared" si="9"/>
        <v>0</v>
      </c>
      <c r="AI47" s="15"/>
      <c r="AJ47" s="15"/>
      <c r="AK47" s="15"/>
      <c r="AL47" s="15"/>
      <c r="AM47" s="25">
        <f t="shared" si="10"/>
        <v>0</v>
      </c>
      <c r="AN47" s="2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</row>
    <row r="48" spans="1:51" ht="15.75" customHeight="1" x14ac:dyDescent="0.15">
      <c r="B48" s="1" t="s">
        <v>72</v>
      </c>
      <c r="C48" s="1">
        <v>154816</v>
      </c>
      <c r="F48" s="29">
        <f t="shared" si="5"/>
        <v>0</v>
      </c>
      <c r="M48" s="29">
        <f t="shared" si="6"/>
        <v>0</v>
      </c>
      <c r="N48" s="29"/>
      <c r="O48" s="29"/>
      <c r="P48" s="29"/>
      <c r="Q48" s="29"/>
      <c r="T48" s="29">
        <f t="shared" si="7"/>
        <v>0</v>
      </c>
      <c r="AA48" s="29">
        <f t="shared" si="8"/>
        <v>0</v>
      </c>
      <c r="AH48" s="29">
        <f t="shared" si="9"/>
        <v>0</v>
      </c>
      <c r="AM48" s="29">
        <f t="shared" si="10"/>
        <v>0</v>
      </c>
      <c r="AN48" s="29"/>
    </row>
    <row r="49" spans="1:40" ht="15.75" customHeight="1" x14ac:dyDescent="0.15">
      <c r="B49" s="1" t="s">
        <v>73</v>
      </c>
      <c r="C49" s="1">
        <v>212259</v>
      </c>
      <c r="F49" s="29">
        <f t="shared" si="5"/>
        <v>0</v>
      </c>
      <c r="M49" s="29">
        <f t="shared" si="6"/>
        <v>0</v>
      </c>
      <c r="N49" s="29"/>
      <c r="O49" s="29"/>
      <c r="P49" s="29"/>
      <c r="Q49" s="29"/>
      <c r="T49" s="29">
        <f t="shared" si="7"/>
        <v>0</v>
      </c>
      <c r="AA49" s="29">
        <f t="shared" si="8"/>
        <v>0</v>
      </c>
      <c r="AH49" s="29">
        <f t="shared" si="9"/>
        <v>0</v>
      </c>
      <c r="AM49" s="29">
        <f t="shared" si="10"/>
        <v>0</v>
      </c>
      <c r="AN49" s="29"/>
    </row>
    <row r="50" spans="1:40" ht="15.75" customHeight="1" x14ac:dyDescent="0.15">
      <c r="B50" s="1" t="s">
        <v>31</v>
      </c>
      <c r="C50" s="1">
        <v>4397</v>
      </c>
      <c r="D50" s="1"/>
      <c r="E50" s="1"/>
      <c r="F50" s="29">
        <f t="shared" si="5"/>
        <v>0</v>
      </c>
      <c r="H50" s="12"/>
      <c r="K50" s="1">
        <v>82</v>
      </c>
      <c r="L50" s="1"/>
      <c r="M50" s="29">
        <f t="shared" si="6"/>
        <v>9.4907407407407408E-4</v>
      </c>
      <c r="N50" s="12">
        <v>179</v>
      </c>
      <c r="O50" s="1">
        <v>3</v>
      </c>
      <c r="P50" s="12">
        <v>1024</v>
      </c>
      <c r="Q50" s="12"/>
      <c r="R50" s="1">
        <v>93</v>
      </c>
      <c r="S50" s="1"/>
      <c r="T50" s="29">
        <f t="shared" si="7"/>
        <v>1.0763888888888889E-3</v>
      </c>
      <c r="U50" s="1">
        <v>179</v>
      </c>
      <c r="V50" s="1">
        <v>3</v>
      </c>
      <c r="W50" s="1">
        <v>1161</v>
      </c>
      <c r="X50" s="1"/>
      <c r="Y50" s="1">
        <v>80</v>
      </c>
      <c r="Z50" s="1"/>
      <c r="AA50" s="29">
        <f t="shared" si="8"/>
        <v>9.2592592592592596E-4</v>
      </c>
      <c r="AB50" s="1">
        <v>179</v>
      </c>
      <c r="AC50" s="1">
        <v>3</v>
      </c>
      <c r="AD50" s="1">
        <v>705</v>
      </c>
      <c r="AE50" s="1"/>
      <c r="AF50" s="1">
        <v>66</v>
      </c>
      <c r="AG50" s="1"/>
      <c r="AH50" s="29">
        <f t="shared" si="9"/>
        <v>7.6388888888888893E-4</v>
      </c>
      <c r="AI50" s="1">
        <v>179</v>
      </c>
      <c r="AJ50" s="1">
        <v>3</v>
      </c>
      <c r="AK50" s="1">
        <v>526</v>
      </c>
      <c r="AM50" s="29">
        <f t="shared" si="10"/>
        <v>0</v>
      </c>
      <c r="AN50" s="29"/>
    </row>
    <row r="55" spans="1:40" ht="15.75" customHeight="1" x14ac:dyDescent="0.15">
      <c r="A55" s="8" t="s">
        <v>526</v>
      </c>
      <c r="C55" s="1" t="s">
        <v>79</v>
      </c>
      <c r="D55" s="1" t="s">
        <v>527</v>
      </c>
      <c r="E55" s="1"/>
      <c r="K55" s="1" t="s">
        <v>528</v>
      </c>
      <c r="L55" s="1"/>
      <c r="R55" s="1" t="s">
        <v>529</v>
      </c>
      <c r="S55" s="1"/>
      <c r="Y55" s="1" t="s">
        <v>530</v>
      </c>
      <c r="Z55" s="1"/>
      <c r="AF55" s="1" t="s">
        <v>531</v>
      </c>
      <c r="AG55" s="1"/>
    </row>
    <row r="56" spans="1:40" ht="13" x14ac:dyDescent="0.15">
      <c r="A56" s="1" t="s">
        <v>82</v>
      </c>
      <c r="B56" s="1" t="s">
        <v>33</v>
      </c>
      <c r="C56" s="1" t="s">
        <v>21</v>
      </c>
      <c r="D56" s="1" t="s">
        <v>34</v>
      </c>
      <c r="E56" s="1"/>
      <c r="F56" s="1" t="s">
        <v>38</v>
      </c>
      <c r="G56" s="1" t="s">
        <v>21</v>
      </c>
      <c r="H56" s="1" t="s">
        <v>35</v>
      </c>
      <c r="I56" s="1" t="s">
        <v>36</v>
      </c>
      <c r="J56" s="1"/>
      <c r="K56" s="1" t="s">
        <v>34</v>
      </c>
      <c r="L56" s="1"/>
      <c r="M56" s="1" t="s">
        <v>38</v>
      </c>
      <c r="N56" s="1" t="s">
        <v>21</v>
      </c>
      <c r="O56" s="1" t="s">
        <v>35</v>
      </c>
      <c r="P56" s="1" t="s">
        <v>36</v>
      </c>
      <c r="Q56" s="1"/>
      <c r="R56" s="1" t="s">
        <v>34</v>
      </c>
      <c r="S56" s="1"/>
      <c r="T56" s="1" t="s">
        <v>38</v>
      </c>
      <c r="U56" s="1" t="s">
        <v>21</v>
      </c>
      <c r="V56" s="1" t="s">
        <v>35</v>
      </c>
      <c r="W56" s="1" t="s">
        <v>36</v>
      </c>
      <c r="X56" s="1"/>
      <c r="Y56" s="1" t="s">
        <v>34</v>
      </c>
      <c r="Z56" s="1"/>
      <c r="AA56" s="1" t="s">
        <v>38</v>
      </c>
      <c r="AB56" s="1" t="s">
        <v>21</v>
      </c>
      <c r="AC56" s="1" t="s">
        <v>35</v>
      </c>
      <c r="AD56" s="1" t="s">
        <v>36</v>
      </c>
      <c r="AE56" s="1"/>
      <c r="AF56" s="1" t="s">
        <v>34</v>
      </c>
      <c r="AG56" s="1"/>
      <c r="AH56" s="1" t="s">
        <v>38</v>
      </c>
      <c r="AI56" s="1" t="s">
        <v>21</v>
      </c>
      <c r="AJ56" s="1" t="s">
        <v>35</v>
      </c>
      <c r="AK56" s="1" t="s">
        <v>36</v>
      </c>
    </row>
    <row r="57" spans="1:40" ht="13" x14ac:dyDescent="0.15">
      <c r="B57" s="1" t="s">
        <v>22</v>
      </c>
      <c r="C57" s="1">
        <v>9987</v>
      </c>
      <c r="D57" s="1">
        <v>1193</v>
      </c>
      <c r="E57" s="1"/>
      <c r="F57" s="29">
        <f t="shared" ref="F57:F76" si="11">D57/86400</f>
        <v>1.380787037037037E-2</v>
      </c>
      <c r="G57" s="1">
        <v>368</v>
      </c>
      <c r="H57" s="12">
        <v>5</v>
      </c>
      <c r="I57" s="1">
        <v>6986</v>
      </c>
      <c r="J57" s="1"/>
      <c r="K57" s="1">
        <v>1134</v>
      </c>
      <c r="L57" s="1"/>
      <c r="M57" s="29">
        <f t="shared" ref="M57:M76" si="12">K57/86400</f>
        <v>1.3125E-2</v>
      </c>
      <c r="N57" s="12">
        <v>368</v>
      </c>
      <c r="O57" s="1">
        <v>5</v>
      </c>
      <c r="P57" s="12">
        <v>6461</v>
      </c>
      <c r="Q57" s="12"/>
      <c r="R57" s="1">
        <v>1025</v>
      </c>
      <c r="S57" s="1"/>
      <c r="T57" s="29">
        <f t="shared" ref="T57:T76" si="13">R57/86400</f>
        <v>1.1863425925925927E-2</v>
      </c>
      <c r="U57" s="1">
        <v>385</v>
      </c>
      <c r="V57" s="1">
        <v>4</v>
      </c>
      <c r="W57" s="1">
        <v>5237</v>
      </c>
      <c r="X57" s="1"/>
      <c r="Y57" s="1">
        <v>986</v>
      </c>
      <c r="Z57" s="1"/>
      <c r="AA57" s="29">
        <f t="shared" ref="AA57:AA76" si="14">Y57/86400</f>
        <v>1.1412037037037037E-2</v>
      </c>
      <c r="AB57" s="1">
        <v>385</v>
      </c>
      <c r="AC57" s="1">
        <v>4</v>
      </c>
      <c r="AD57" s="1">
        <v>4517</v>
      </c>
      <c r="AE57" s="1"/>
      <c r="AF57" s="1">
        <v>832</v>
      </c>
      <c r="AG57" s="1"/>
      <c r="AH57" s="29">
        <f t="shared" ref="AH57:AH76" si="15">AF57/86400</f>
        <v>9.6296296296296303E-3</v>
      </c>
      <c r="AI57" s="1">
        <v>385</v>
      </c>
      <c r="AJ57" s="1">
        <v>4</v>
      </c>
      <c r="AK57" s="1">
        <v>3215</v>
      </c>
    </row>
    <row r="58" spans="1:40" ht="13" x14ac:dyDescent="0.15">
      <c r="B58" s="1" t="s">
        <v>64</v>
      </c>
      <c r="C58" s="1">
        <v>184444</v>
      </c>
      <c r="F58" s="29">
        <f t="shared" si="11"/>
        <v>0</v>
      </c>
      <c r="K58" s="1">
        <v>9960</v>
      </c>
      <c r="L58" s="1"/>
      <c r="M58" s="29">
        <f t="shared" si="12"/>
        <v>0.11527777777777778</v>
      </c>
      <c r="N58" s="12">
        <v>783</v>
      </c>
      <c r="O58" s="12">
        <v>3</v>
      </c>
      <c r="P58" s="12">
        <v>8362</v>
      </c>
      <c r="Q58" s="29"/>
      <c r="T58" s="29">
        <f t="shared" si="13"/>
        <v>0</v>
      </c>
      <c r="AA58" s="29">
        <f t="shared" si="14"/>
        <v>0</v>
      </c>
      <c r="AH58" s="29">
        <f t="shared" si="15"/>
        <v>0</v>
      </c>
    </row>
    <row r="59" spans="1:40" ht="13" x14ac:dyDescent="0.15">
      <c r="B59" s="1" t="s">
        <v>65</v>
      </c>
      <c r="C59" s="1">
        <v>33310</v>
      </c>
      <c r="F59" s="29">
        <f t="shared" si="11"/>
        <v>0</v>
      </c>
      <c r="K59" s="1">
        <v>21138</v>
      </c>
      <c r="L59" s="1"/>
      <c r="M59" s="29">
        <f t="shared" si="12"/>
        <v>0.24465277777777777</v>
      </c>
      <c r="N59" s="12">
        <v>1250</v>
      </c>
      <c r="O59" s="12">
        <v>4</v>
      </c>
      <c r="P59" s="12">
        <v>15647</v>
      </c>
      <c r="Q59" s="29"/>
      <c r="T59" s="29">
        <f t="shared" si="13"/>
        <v>0</v>
      </c>
      <c r="AA59" s="29">
        <f t="shared" si="14"/>
        <v>0</v>
      </c>
      <c r="AH59" s="29">
        <f t="shared" si="15"/>
        <v>0</v>
      </c>
    </row>
    <row r="60" spans="1:40" ht="13" x14ac:dyDescent="0.15">
      <c r="B60" s="1" t="s">
        <v>23</v>
      </c>
      <c r="C60" s="1">
        <v>30196</v>
      </c>
      <c r="D60" s="1">
        <v>1773</v>
      </c>
      <c r="E60" s="1"/>
      <c r="F60" s="29">
        <f t="shared" si="11"/>
        <v>2.0520833333333332E-2</v>
      </c>
      <c r="G60" s="1">
        <v>325</v>
      </c>
      <c r="H60" s="1">
        <v>3</v>
      </c>
      <c r="I60" s="1">
        <v>3634</v>
      </c>
      <c r="J60" s="1"/>
      <c r="K60" s="1">
        <v>1479</v>
      </c>
      <c r="L60" s="1"/>
      <c r="M60" s="29">
        <f t="shared" si="12"/>
        <v>1.7118055555555556E-2</v>
      </c>
      <c r="N60" s="12">
        <v>325</v>
      </c>
      <c r="O60" s="12">
        <v>3</v>
      </c>
      <c r="P60" s="12">
        <v>3326</v>
      </c>
      <c r="Q60" s="12"/>
      <c r="R60" s="1">
        <v>1482</v>
      </c>
      <c r="S60" s="1"/>
      <c r="T60" s="29">
        <f t="shared" si="13"/>
        <v>1.7152777777777777E-2</v>
      </c>
      <c r="U60" s="1">
        <v>325</v>
      </c>
      <c r="V60" s="1">
        <v>3</v>
      </c>
      <c r="W60" s="1">
        <v>3078</v>
      </c>
      <c r="X60" s="1"/>
      <c r="Y60" s="1">
        <v>1283</v>
      </c>
      <c r="Z60" s="1"/>
      <c r="AA60" s="29">
        <f t="shared" si="14"/>
        <v>1.4849537037037038E-2</v>
      </c>
      <c r="AB60" s="1">
        <v>325</v>
      </c>
      <c r="AC60" s="1">
        <v>3</v>
      </c>
      <c r="AD60" s="1">
        <v>2674</v>
      </c>
      <c r="AE60" s="1"/>
      <c r="AF60" s="1">
        <v>1201</v>
      </c>
      <c r="AG60" s="1"/>
      <c r="AH60" s="29">
        <f t="shared" si="15"/>
        <v>1.3900462962962963E-2</v>
      </c>
      <c r="AI60" s="1">
        <v>325</v>
      </c>
      <c r="AJ60" s="1">
        <v>3</v>
      </c>
      <c r="AK60" s="1">
        <v>1993</v>
      </c>
    </row>
    <row r="61" spans="1:40" ht="13" x14ac:dyDescent="0.15">
      <c r="B61" s="1" t="s">
        <v>24</v>
      </c>
      <c r="C61" s="1">
        <v>78960</v>
      </c>
      <c r="F61" s="29">
        <f t="shared" si="11"/>
        <v>0</v>
      </c>
      <c r="K61" s="1">
        <v>6286</v>
      </c>
      <c r="L61" s="1"/>
      <c r="M61" s="29">
        <f t="shared" si="12"/>
        <v>7.2754629629629627E-2</v>
      </c>
      <c r="N61" s="12">
        <v>936</v>
      </c>
      <c r="O61" s="12">
        <v>4</v>
      </c>
      <c r="P61" s="12">
        <v>11217</v>
      </c>
      <c r="Q61" s="29"/>
      <c r="T61" s="29">
        <f t="shared" si="13"/>
        <v>0</v>
      </c>
      <c r="AA61" s="29">
        <f t="shared" si="14"/>
        <v>0</v>
      </c>
      <c r="AH61" s="29">
        <f t="shared" si="15"/>
        <v>0</v>
      </c>
    </row>
    <row r="62" spans="1:40" ht="13" x14ac:dyDescent="0.15">
      <c r="B62" s="1" t="s">
        <v>25</v>
      </c>
      <c r="C62" s="1">
        <v>209577</v>
      </c>
      <c r="D62" s="1">
        <v>9098</v>
      </c>
      <c r="E62" s="1"/>
      <c r="F62" s="29">
        <f t="shared" si="11"/>
        <v>0.10530092592592592</v>
      </c>
      <c r="G62" s="1">
        <v>519</v>
      </c>
      <c r="H62" s="12">
        <v>4</v>
      </c>
      <c r="I62" s="1">
        <v>8170</v>
      </c>
      <c r="J62" s="1"/>
      <c r="K62" s="12">
        <v>9515</v>
      </c>
      <c r="L62" s="12"/>
      <c r="M62" s="29">
        <f t="shared" si="12"/>
        <v>0.11012731481481482</v>
      </c>
      <c r="N62" s="1">
        <v>499</v>
      </c>
      <c r="O62" s="1">
        <v>5</v>
      </c>
      <c r="P62" s="12">
        <v>8072</v>
      </c>
      <c r="Q62" s="12"/>
      <c r="R62" s="1">
        <v>9288</v>
      </c>
      <c r="S62" s="1"/>
      <c r="T62" s="29">
        <f t="shared" si="13"/>
        <v>0.1075</v>
      </c>
      <c r="U62" s="1">
        <v>499</v>
      </c>
      <c r="V62" s="1">
        <v>5</v>
      </c>
      <c r="W62" s="1">
        <v>7267</v>
      </c>
      <c r="X62" s="1"/>
      <c r="Y62" s="1">
        <v>7512</v>
      </c>
      <c r="Z62" s="1"/>
      <c r="AA62" s="29">
        <f t="shared" si="14"/>
        <v>8.6944444444444449E-2</v>
      </c>
      <c r="AB62" s="1">
        <v>524</v>
      </c>
      <c r="AC62" s="1">
        <v>4</v>
      </c>
      <c r="AD62" s="1">
        <v>5570</v>
      </c>
      <c r="AE62" s="1"/>
      <c r="AF62" s="1">
        <v>6613</v>
      </c>
      <c r="AG62" s="1"/>
      <c r="AH62" s="29">
        <f t="shared" si="15"/>
        <v>7.6539351851851858E-2</v>
      </c>
      <c r="AI62" s="1">
        <v>499</v>
      </c>
      <c r="AJ62" s="1">
        <v>5</v>
      </c>
      <c r="AK62" s="1">
        <v>4500</v>
      </c>
    </row>
    <row r="63" spans="1:40" ht="13" x14ac:dyDescent="0.15">
      <c r="B63" s="1" t="s">
        <v>66</v>
      </c>
      <c r="C63" s="1">
        <v>174538</v>
      </c>
      <c r="F63" s="29">
        <f t="shared" si="11"/>
        <v>0</v>
      </c>
      <c r="K63" s="1">
        <v>76672</v>
      </c>
      <c r="L63" s="1"/>
      <c r="M63" s="29">
        <f t="shared" si="12"/>
        <v>0.88740740740740742</v>
      </c>
      <c r="N63" s="12">
        <v>1441</v>
      </c>
      <c r="O63" s="12">
        <v>5</v>
      </c>
      <c r="P63" s="12">
        <v>25858</v>
      </c>
      <c r="Q63" s="29"/>
      <c r="T63" s="29">
        <f t="shared" si="13"/>
        <v>0</v>
      </c>
      <c r="AA63" s="29">
        <f t="shared" si="14"/>
        <v>0</v>
      </c>
      <c r="AH63" s="29">
        <f t="shared" si="15"/>
        <v>0</v>
      </c>
    </row>
    <row r="64" spans="1:40" ht="13" x14ac:dyDescent="0.15">
      <c r="B64" s="1" t="s">
        <v>26</v>
      </c>
      <c r="C64" s="1">
        <v>173840</v>
      </c>
      <c r="F64" s="29">
        <f t="shared" si="11"/>
        <v>0</v>
      </c>
      <c r="K64" s="1">
        <v>5276</v>
      </c>
      <c r="L64" s="1"/>
      <c r="M64" s="29">
        <f t="shared" si="12"/>
        <v>6.1064814814814815E-2</v>
      </c>
      <c r="N64" s="12">
        <v>402</v>
      </c>
      <c r="O64" s="12">
        <v>5</v>
      </c>
      <c r="P64" s="12">
        <v>6345</v>
      </c>
      <c r="Q64" s="29"/>
      <c r="T64" s="29">
        <f t="shared" si="13"/>
        <v>0</v>
      </c>
      <c r="AA64" s="29">
        <f t="shared" si="14"/>
        <v>0</v>
      </c>
      <c r="AH64" s="29">
        <f t="shared" si="15"/>
        <v>0</v>
      </c>
    </row>
    <row r="65" spans="1:51" ht="13" x14ac:dyDescent="0.15">
      <c r="B65" s="1" t="s">
        <v>67</v>
      </c>
      <c r="C65" s="1">
        <v>48799</v>
      </c>
      <c r="F65" s="29">
        <f t="shared" si="11"/>
        <v>0</v>
      </c>
      <c r="K65" s="1">
        <v>13670</v>
      </c>
      <c r="L65" s="1"/>
      <c r="M65" s="29">
        <f t="shared" si="12"/>
        <v>0.1582175925925926</v>
      </c>
      <c r="N65" s="12">
        <v>837</v>
      </c>
      <c r="O65" s="12">
        <v>4</v>
      </c>
      <c r="P65" s="12">
        <v>9604</v>
      </c>
      <c r="Q65" s="29"/>
      <c r="T65" s="29">
        <f t="shared" si="13"/>
        <v>0</v>
      </c>
      <c r="AA65" s="29">
        <f t="shared" si="14"/>
        <v>0</v>
      </c>
      <c r="AH65" s="29">
        <f t="shared" si="15"/>
        <v>0</v>
      </c>
    </row>
    <row r="66" spans="1:51" ht="13" x14ac:dyDescent="0.15">
      <c r="B66" s="1" t="s">
        <v>27</v>
      </c>
      <c r="C66" s="1">
        <v>57581</v>
      </c>
      <c r="F66" s="29">
        <f t="shared" si="11"/>
        <v>0</v>
      </c>
      <c r="K66" s="1">
        <v>11943</v>
      </c>
      <c r="L66" s="1"/>
      <c r="M66" s="29">
        <f t="shared" si="12"/>
        <v>0.13822916666666665</v>
      </c>
      <c r="N66" s="12">
        <v>1095</v>
      </c>
      <c r="O66" s="12">
        <v>5</v>
      </c>
      <c r="P66" s="12">
        <v>15290</v>
      </c>
      <c r="Q66" s="29"/>
      <c r="T66" s="29">
        <f t="shared" si="13"/>
        <v>0</v>
      </c>
      <c r="AA66" s="29">
        <f t="shared" si="14"/>
        <v>0</v>
      </c>
      <c r="AH66" s="29">
        <f t="shared" si="15"/>
        <v>0</v>
      </c>
    </row>
    <row r="67" spans="1:51" ht="13" x14ac:dyDescent="0.15">
      <c r="A67" s="1"/>
      <c r="B67" s="1" t="s">
        <v>68</v>
      </c>
      <c r="C67" s="1">
        <v>75224</v>
      </c>
      <c r="D67" s="1">
        <v>50067</v>
      </c>
      <c r="E67" s="1"/>
      <c r="F67" s="29">
        <f t="shared" si="11"/>
        <v>0.57947916666666666</v>
      </c>
      <c r="G67" s="1">
        <v>1622</v>
      </c>
      <c r="H67" s="1">
        <v>5</v>
      </c>
      <c r="I67" s="1">
        <v>29732</v>
      </c>
      <c r="J67" s="1"/>
      <c r="K67" s="1">
        <v>51342</v>
      </c>
      <c r="L67" s="1"/>
      <c r="M67" s="29">
        <f t="shared" si="12"/>
        <v>0.59423611111111108</v>
      </c>
      <c r="N67" s="1">
        <v>1637</v>
      </c>
      <c r="O67" s="1">
        <v>7</v>
      </c>
      <c r="P67" s="1">
        <v>33960</v>
      </c>
      <c r="Q67" s="1"/>
      <c r="R67" s="1"/>
      <c r="S67" s="1"/>
      <c r="T67" s="29">
        <f t="shared" si="13"/>
        <v>0</v>
      </c>
      <c r="U67" s="1"/>
      <c r="V67" s="1"/>
      <c r="W67" s="1"/>
      <c r="X67" s="1"/>
      <c r="Y67" s="1"/>
      <c r="Z67" s="1"/>
      <c r="AA67" s="29">
        <f t="shared" si="14"/>
        <v>0</v>
      </c>
      <c r="AB67" s="1"/>
      <c r="AC67" s="1"/>
      <c r="AD67" s="1"/>
      <c r="AE67" s="1"/>
      <c r="AF67" s="1"/>
      <c r="AG67" s="1"/>
      <c r="AH67" s="29">
        <f t="shared" si="15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ht="13" x14ac:dyDescent="0.15">
      <c r="B68" s="1" t="s">
        <v>69</v>
      </c>
      <c r="C68" s="1">
        <v>32449</v>
      </c>
      <c r="D68" s="1">
        <v>11150</v>
      </c>
      <c r="E68" s="1"/>
      <c r="F68" s="29">
        <f t="shared" si="11"/>
        <v>0.12905092592592593</v>
      </c>
      <c r="G68" s="1">
        <v>957</v>
      </c>
      <c r="H68" s="12">
        <v>4</v>
      </c>
      <c r="I68" s="1">
        <v>13179</v>
      </c>
      <c r="J68" s="1"/>
      <c r="K68" s="1">
        <v>11183</v>
      </c>
      <c r="L68" s="1"/>
      <c r="M68" s="29">
        <f t="shared" si="12"/>
        <v>0.12943287037037038</v>
      </c>
      <c r="N68" s="12">
        <v>969</v>
      </c>
      <c r="O68" s="1">
        <v>4</v>
      </c>
      <c r="P68" s="12">
        <v>12017</v>
      </c>
      <c r="Q68" s="12"/>
      <c r="R68" s="1">
        <v>10639</v>
      </c>
      <c r="S68" s="1"/>
      <c r="T68" s="29">
        <f t="shared" si="13"/>
        <v>0.12313657407407408</v>
      </c>
      <c r="U68" s="1">
        <v>970</v>
      </c>
      <c r="V68" s="1">
        <v>4</v>
      </c>
      <c r="W68" s="1">
        <v>10803</v>
      </c>
      <c r="X68" s="1"/>
      <c r="Y68" s="1">
        <v>9091</v>
      </c>
      <c r="Z68" s="1"/>
      <c r="AA68" s="29">
        <f t="shared" si="14"/>
        <v>0.1052199074074074</v>
      </c>
      <c r="AB68" s="1">
        <v>954</v>
      </c>
      <c r="AC68" s="1">
        <v>4</v>
      </c>
      <c r="AD68" s="1">
        <v>9139</v>
      </c>
      <c r="AE68" s="1"/>
      <c r="AF68" s="1">
        <v>7261</v>
      </c>
      <c r="AG68" s="1"/>
      <c r="AH68" s="29">
        <f t="shared" si="15"/>
        <v>8.4039351851851851E-2</v>
      </c>
      <c r="AI68" s="1">
        <v>978</v>
      </c>
      <c r="AJ68" s="1">
        <v>4</v>
      </c>
      <c r="AK68" s="1">
        <v>6674</v>
      </c>
    </row>
    <row r="69" spans="1:51" ht="13" x14ac:dyDescent="0.15">
      <c r="A69" s="1"/>
      <c r="B69" s="1" t="s">
        <v>28</v>
      </c>
      <c r="C69" s="1">
        <v>85359</v>
      </c>
      <c r="D69" s="1"/>
      <c r="E69" s="1"/>
      <c r="F69" s="29">
        <f t="shared" si="11"/>
        <v>0</v>
      </c>
      <c r="G69" s="1"/>
      <c r="H69" s="1"/>
      <c r="I69" s="1"/>
      <c r="J69" s="1"/>
      <c r="K69" s="1">
        <v>9547</v>
      </c>
      <c r="L69" s="1"/>
      <c r="M69" s="29">
        <f t="shared" si="12"/>
        <v>0.11049768518518518</v>
      </c>
      <c r="N69" s="1">
        <v>921</v>
      </c>
      <c r="O69" s="1">
        <v>4</v>
      </c>
      <c r="P69" s="1">
        <v>11418</v>
      </c>
      <c r="Q69" s="1"/>
      <c r="R69" s="1"/>
      <c r="S69" s="1"/>
      <c r="T69" s="29">
        <f t="shared" si="13"/>
        <v>0</v>
      </c>
      <c r="U69" s="1"/>
      <c r="V69" s="1"/>
      <c r="W69" s="1"/>
      <c r="X69" s="1"/>
      <c r="Y69" s="1"/>
      <c r="Z69" s="1"/>
      <c r="AA69" s="29">
        <f t="shared" si="14"/>
        <v>0</v>
      </c>
      <c r="AB69" s="1"/>
      <c r="AC69" s="1"/>
      <c r="AD69" s="1"/>
      <c r="AE69" s="1"/>
      <c r="AF69" s="1"/>
      <c r="AG69" s="1"/>
      <c r="AH69" s="29">
        <f t="shared" si="15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ht="13" x14ac:dyDescent="0.15">
      <c r="A70" s="1"/>
      <c r="B70" s="1" t="s">
        <v>70</v>
      </c>
      <c r="C70" s="1">
        <v>148931</v>
      </c>
      <c r="D70" s="1"/>
      <c r="E70" s="1"/>
      <c r="F70" s="29">
        <f t="shared" si="11"/>
        <v>0</v>
      </c>
      <c r="G70" s="1"/>
      <c r="H70" s="1"/>
      <c r="I70" s="1"/>
      <c r="J70" s="1"/>
      <c r="K70" s="1">
        <v>15756</v>
      </c>
      <c r="L70" s="1"/>
      <c r="M70" s="29">
        <f t="shared" si="12"/>
        <v>0.18236111111111111</v>
      </c>
      <c r="N70" s="1">
        <v>740</v>
      </c>
      <c r="O70" s="1">
        <v>4</v>
      </c>
      <c r="P70" s="1">
        <v>10423</v>
      </c>
      <c r="Q70" s="1"/>
      <c r="R70" s="1"/>
      <c r="S70" s="1"/>
      <c r="T70" s="29">
        <f t="shared" si="13"/>
        <v>0</v>
      </c>
      <c r="U70" s="1"/>
      <c r="V70" s="1"/>
      <c r="W70" s="1"/>
      <c r="X70" s="1"/>
      <c r="Y70" s="1"/>
      <c r="Z70" s="1"/>
      <c r="AA70" s="29">
        <f t="shared" si="14"/>
        <v>0</v>
      </c>
      <c r="AB70" s="1"/>
      <c r="AC70" s="1"/>
      <c r="AD70" s="1"/>
      <c r="AE70" s="1"/>
      <c r="AF70" s="1"/>
      <c r="AG70" s="1"/>
      <c r="AH70" s="29">
        <f t="shared" si="15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ht="13" x14ac:dyDescent="0.15">
      <c r="A71" s="1"/>
      <c r="B71" s="1" t="s">
        <v>29</v>
      </c>
      <c r="C71" s="1">
        <v>43942</v>
      </c>
      <c r="D71" s="1">
        <v>8090</v>
      </c>
      <c r="E71" s="1"/>
      <c r="F71" s="29">
        <f t="shared" si="11"/>
        <v>9.3634259259259264E-2</v>
      </c>
      <c r="G71" s="1">
        <v>740</v>
      </c>
      <c r="H71" s="1">
        <v>4</v>
      </c>
      <c r="I71" s="1">
        <v>9864</v>
      </c>
      <c r="J71" s="1"/>
      <c r="K71" s="1">
        <v>8467</v>
      </c>
      <c r="L71" s="1"/>
      <c r="M71" s="29">
        <f t="shared" si="12"/>
        <v>9.7997685185185188E-2</v>
      </c>
      <c r="N71" s="1">
        <v>699</v>
      </c>
      <c r="O71" s="1">
        <v>4</v>
      </c>
      <c r="P71" s="1">
        <v>8480</v>
      </c>
      <c r="Q71" s="1"/>
      <c r="R71" s="1"/>
      <c r="S71" s="1"/>
      <c r="T71" s="29">
        <f t="shared" si="13"/>
        <v>0</v>
      </c>
      <c r="U71" s="1"/>
      <c r="V71" s="1"/>
      <c r="W71" s="1"/>
      <c r="X71" s="1"/>
      <c r="Y71" s="1"/>
      <c r="Z71" s="1"/>
      <c r="AA71" s="29">
        <f t="shared" si="14"/>
        <v>0</v>
      </c>
      <c r="AB71" s="1"/>
      <c r="AC71" s="1"/>
      <c r="AD71" s="1"/>
      <c r="AE71" s="1"/>
      <c r="AF71" s="1"/>
      <c r="AG71" s="1"/>
      <c r="AH71" s="29">
        <f t="shared" si="15"/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ht="13" x14ac:dyDescent="0.15">
      <c r="A72" s="1"/>
      <c r="B72" s="1" t="s">
        <v>30</v>
      </c>
      <c r="C72" s="1">
        <v>47481</v>
      </c>
      <c r="D72" s="1"/>
      <c r="E72" s="1"/>
      <c r="F72" s="29">
        <f t="shared" si="11"/>
        <v>0</v>
      </c>
      <c r="G72" s="1"/>
      <c r="H72" s="1"/>
      <c r="I72" s="1"/>
      <c r="J72" s="1"/>
      <c r="K72" s="1">
        <v>12726</v>
      </c>
      <c r="L72" s="1"/>
      <c r="M72" s="29">
        <f t="shared" si="12"/>
        <v>0.14729166666666665</v>
      </c>
      <c r="N72" s="1">
        <v>1003</v>
      </c>
      <c r="O72" s="1">
        <v>4</v>
      </c>
      <c r="P72" s="1">
        <v>11949</v>
      </c>
      <c r="Q72" s="1"/>
      <c r="R72" s="1"/>
      <c r="S72" s="1"/>
      <c r="T72" s="29">
        <f t="shared" si="13"/>
        <v>0</v>
      </c>
      <c r="U72" s="1"/>
      <c r="V72" s="1"/>
      <c r="W72" s="1"/>
      <c r="X72" s="1"/>
      <c r="Y72" s="1"/>
      <c r="Z72" s="1"/>
      <c r="AA72" s="29">
        <f t="shared" si="14"/>
        <v>0</v>
      </c>
      <c r="AB72" s="1"/>
      <c r="AC72" s="1"/>
      <c r="AD72" s="1"/>
      <c r="AE72" s="1"/>
      <c r="AF72" s="1"/>
      <c r="AG72" s="1"/>
      <c r="AH72" s="29">
        <f t="shared" si="15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ht="13" x14ac:dyDescent="0.15">
      <c r="A73" s="1"/>
      <c r="B73" s="1" t="s">
        <v>71</v>
      </c>
      <c r="C73" s="1">
        <v>65488</v>
      </c>
      <c r="D73" s="1">
        <v>33882</v>
      </c>
      <c r="E73" s="1"/>
      <c r="F73" s="29">
        <f t="shared" si="11"/>
        <v>0.39215277777777779</v>
      </c>
      <c r="G73" s="1">
        <v>1171</v>
      </c>
      <c r="H73" s="1">
        <v>5</v>
      </c>
      <c r="I73" s="1">
        <v>19986</v>
      </c>
      <c r="J73" s="1"/>
      <c r="K73" s="1">
        <v>28268</v>
      </c>
      <c r="L73" s="1"/>
      <c r="M73" s="29">
        <f t="shared" si="12"/>
        <v>0.32717592592592593</v>
      </c>
      <c r="N73" s="1">
        <v>1194</v>
      </c>
      <c r="O73" s="1">
        <v>4</v>
      </c>
      <c r="P73" s="1">
        <v>14562</v>
      </c>
      <c r="Q73" s="1"/>
      <c r="R73" s="1"/>
      <c r="S73" s="1"/>
      <c r="T73" s="29">
        <f t="shared" si="13"/>
        <v>0</v>
      </c>
      <c r="U73" s="1"/>
      <c r="V73" s="1"/>
      <c r="W73" s="1"/>
      <c r="X73" s="1"/>
      <c r="Y73" s="1"/>
      <c r="Z73" s="1"/>
      <c r="AA73" s="29">
        <f t="shared" si="14"/>
        <v>0</v>
      </c>
      <c r="AB73" s="1"/>
      <c r="AC73" s="1"/>
      <c r="AD73" s="1"/>
      <c r="AE73" s="1"/>
      <c r="AF73" s="1"/>
      <c r="AG73" s="1"/>
      <c r="AH73" s="29">
        <f t="shared" si="15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ht="13" x14ac:dyDescent="0.15">
      <c r="A74" s="1"/>
      <c r="B74" s="1" t="s">
        <v>72</v>
      </c>
      <c r="C74" s="1">
        <v>154816</v>
      </c>
      <c r="D74" s="1"/>
      <c r="E74" s="1"/>
      <c r="F74" s="29">
        <f t="shared" si="11"/>
        <v>0</v>
      </c>
      <c r="G74" s="1"/>
      <c r="H74" s="1"/>
      <c r="I74" s="1"/>
      <c r="J74" s="1"/>
      <c r="K74" s="1">
        <v>36444</v>
      </c>
      <c r="L74" s="1"/>
      <c r="M74" s="29">
        <f t="shared" si="12"/>
        <v>0.42180555555555554</v>
      </c>
      <c r="N74" s="1">
        <v>931</v>
      </c>
      <c r="O74" s="1">
        <v>4</v>
      </c>
      <c r="P74" s="1">
        <v>14167</v>
      </c>
      <c r="Q74" s="1"/>
      <c r="R74" s="1"/>
      <c r="S74" s="1"/>
      <c r="T74" s="29">
        <f t="shared" si="13"/>
        <v>0</v>
      </c>
      <c r="U74" s="1"/>
      <c r="V74" s="1"/>
      <c r="W74" s="1"/>
      <c r="X74" s="1"/>
      <c r="Y74" s="1"/>
      <c r="Z74" s="1"/>
      <c r="AA74" s="29">
        <f t="shared" si="14"/>
        <v>0</v>
      </c>
      <c r="AB74" s="1"/>
      <c r="AC74" s="1"/>
      <c r="AD74" s="1"/>
      <c r="AE74" s="1"/>
      <c r="AF74" s="1"/>
      <c r="AG74" s="1"/>
      <c r="AH74" s="29">
        <f t="shared" si="15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ht="13" x14ac:dyDescent="0.15">
      <c r="A75" s="1"/>
      <c r="B75" s="1" t="s">
        <v>73</v>
      </c>
      <c r="C75" s="1">
        <v>212259</v>
      </c>
      <c r="D75" s="1"/>
      <c r="E75" s="1"/>
      <c r="F75" s="29">
        <f t="shared" si="11"/>
        <v>0</v>
      </c>
      <c r="G75" s="1"/>
      <c r="H75" s="1"/>
      <c r="I75" s="1"/>
      <c r="J75" s="1"/>
      <c r="K75" s="1">
        <v>22016</v>
      </c>
      <c r="L75" s="1"/>
      <c r="M75" s="29">
        <f t="shared" si="12"/>
        <v>0.25481481481481483</v>
      </c>
      <c r="N75" s="1">
        <v>705</v>
      </c>
      <c r="O75" s="1">
        <v>5</v>
      </c>
      <c r="P75" s="1">
        <v>13294</v>
      </c>
      <c r="Q75" s="1"/>
      <c r="R75" s="1"/>
      <c r="S75" s="1"/>
      <c r="T75" s="29">
        <f t="shared" si="13"/>
        <v>0</v>
      </c>
      <c r="U75" s="1"/>
      <c r="V75" s="1"/>
      <c r="W75" s="1"/>
      <c r="X75" s="1"/>
      <c r="Y75" s="1"/>
      <c r="Z75" s="1"/>
      <c r="AA75" s="29">
        <f t="shared" si="14"/>
        <v>0</v>
      </c>
      <c r="AB75" s="1"/>
      <c r="AC75" s="1"/>
      <c r="AD75" s="1"/>
      <c r="AE75" s="1"/>
      <c r="AF75" s="1"/>
      <c r="AG75" s="1"/>
      <c r="AH75" s="29">
        <f t="shared" si="15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ht="13" x14ac:dyDescent="0.15">
      <c r="B76" s="1" t="s">
        <v>31</v>
      </c>
      <c r="C76" s="1">
        <v>4397</v>
      </c>
      <c r="D76" s="1">
        <v>92</v>
      </c>
      <c r="E76" s="1"/>
      <c r="F76" s="29">
        <f t="shared" si="11"/>
        <v>1.0648148148148149E-3</v>
      </c>
      <c r="G76" s="1">
        <v>179</v>
      </c>
      <c r="H76" s="12">
        <v>3</v>
      </c>
      <c r="I76" s="1">
        <v>1123</v>
      </c>
      <c r="J76" s="1"/>
      <c r="K76" s="1">
        <v>88</v>
      </c>
      <c r="L76" s="1"/>
      <c r="M76" s="29">
        <f t="shared" si="12"/>
        <v>1.0185185185185184E-3</v>
      </c>
      <c r="N76" s="12">
        <v>179</v>
      </c>
      <c r="O76" s="1">
        <v>3</v>
      </c>
      <c r="P76" s="12">
        <v>1144</v>
      </c>
      <c r="Q76" s="12"/>
      <c r="R76" s="1">
        <v>89</v>
      </c>
      <c r="S76" s="1"/>
      <c r="T76" s="29">
        <f t="shared" si="13"/>
        <v>1.0300925925925926E-3</v>
      </c>
      <c r="U76" s="1">
        <v>179</v>
      </c>
      <c r="V76" s="1">
        <v>3</v>
      </c>
      <c r="W76" s="1">
        <v>1101</v>
      </c>
      <c r="X76" s="1"/>
      <c r="Y76" s="1">
        <v>87</v>
      </c>
      <c r="Z76" s="1"/>
      <c r="AA76" s="29">
        <f t="shared" si="14"/>
        <v>1.0069444444444444E-3</v>
      </c>
      <c r="AB76" s="1">
        <v>179</v>
      </c>
      <c r="AC76" s="1">
        <v>3</v>
      </c>
      <c r="AD76" s="1">
        <v>1024</v>
      </c>
      <c r="AE76" s="1"/>
      <c r="AF76" s="1">
        <v>80</v>
      </c>
      <c r="AG76" s="1"/>
      <c r="AH76" s="29">
        <f t="shared" si="15"/>
        <v>9.2592592592592596E-4</v>
      </c>
      <c r="AI76" s="1">
        <v>179</v>
      </c>
      <c r="AJ76" s="1">
        <v>3</v>
      </c>
      <c r="AK76" s="1">
        <v>772</v>
      </c>
    </row>
    <row r="77" spans="1:51" ht="13" x14ac:dyDescent="0.15">
      <c r="B77" s="1" t="s">
        <v>45</v>
      </c>
      <c r="F77" s="29"/>
      <c r="K77" s="1" t="s">
        <v>45</v>
      </c>
      <c r="L77" s="1"/>
      <c r="M77" s="29">
        <f t="shared" ref="M77:N77" si="16">AVERAGE(M56:M76)</f>
        <v>0.20423032407407402</v>
      </c>
      <c r="N77" s="1">
        <f t="shared" si="16"/>
        <v>845.7</v>
      </c>
    </row>
    <row r="78" spans="1:51" ht="13" x14ac:dyDescent="0.15">
      <c r="B78" s="1" t="s">
        <v>18</v>
      </c>
      <c r="K78" s="1" t="s">
        <v>46</v>
      </c>
      <c r="L78" s="1"/>
      <c r="M78" s="6">
        <f>SUM(M57:M76)</f>
        <v>4.0846064814814804</v>
      </c>
      <c r="N78" s="1">
        <f>SUM(N56:N76)</f>
        <v>16914</v>
      </c>
    </row>
    <row r="80" spans="1:51" ht="42" x14ac:dyDescent="0.15">
      <c r="A80" s="8" t="s">
        <v>532</v>
      </c>
      <c r="C80" s="1" t="s">
        <v>79</v>
      </c>
      <c r="D80" s="1" t="s">
        <v>516</v>
      </c>
      <c r="E80" s="1"/>
      <c r="K80" s="1" t="s">
        <v>533</v>
      </c>
      <c r="L80" s="1"/>
      <c r="R80" s="1" t="s">
        <v>534</v>
      </c>
      <c r="S80" s="1"/>
      <c r="Y80" s="1" t="s">
        <v>535</v>
      </c>
      <c r="Z80" s="1"/>
      <c r="AF80" s="1"/>
      <c r="AG80" s="1"/>
    </row>
    <row r="81" spans="1:51" ht="13" x14ac:dyDescent="0.15">
      <c r="A81" s="1" t="s">
        <v>82</v>
      </c>
      <c r="B81" s="1" t="s">
        <v>33</v>
      </c>
      <c r="C81" s="1" t="s">
        <v>21</v>
      </c>
      <c r="D81" s="1" t="s">
        <v>34</v>
      </c>
      <c r="E81" s="1"/>
      <c r="F81" s="1" t="s">
        <v>38</v>
      </c>
      <c r="G81" s="1" t="s">
        <v>21</v>
      </c>
      <c r="H81" s="1" t="s">
        <v>35</v>
      </c>
      <c r="I81" s="1" t="s">
        <v>36</v>
      </c>
      <c r="J81" s="1"/>
      <c r="K81" s="1" t="s">
        <v>34</v>
      </c>
      <c r="L81" s="1"/>
      <c r="M81" s="1" t="s">
        <v>38</v>
      </c>
      <c r="N81" s="1" t="s">
        <v>21</v>
      </c>
      <c r="O81" s="1" t="s">
        <v>35</v>
      </c>
      <c r="P81" s="1" t="s">
        <v>36</v>
      </c>
      <c r="Q81" s="1"/>
      <c r="R81" s="1" t="s">
        <v>34</v>
      </c>
      <c r="S81" s="1"/>
      <c r="T81" s="1" t="s">
        <v>38</v>
      </c>
      <c r="U81" s="1" t="s">
        <v>21</v>
      </c>
      <c r="V81" s="1" t="s">
        <v>35</v>
      </c>
      <c r="W81" s="1" t="s">
        <v>36</v>
      </c>
      <c r="X81" s="1"/>
      <c r="Y81" s="1" t="s">
        <v>34</v>
      </c>
      <c r="Z81" s="1"/>
      <c r="AA81" s="1" t="s">
        <v>38</v>
      </c>
      <c r="AB81" s="1" t="s">
        <v>21</v>
      </c>
      <c r="AC81" s="1" t="s">
        <v>35</v>
      </c>
      <c r="AD81" s="1" t="s">
        <v>36</v>
      </c>
      <c r="AE81" s="1"/>
      <c r="AF81" s="1"/>
      <c r="AG81" s="1"/>
    </row>
    <row r="82" spans="1:51" ht="13" x14ac:dyDescent="0.15">
      <c r="B82" s="1" t="s">
        <v>22</v>
      </c>
      <c r="C82" s="1">
        <v>9987</v>
      </c>
      <c r="D82" s="1">
        <v>1596</v>
      </c>
      <c r="E82" s="1"/>
      <c r="F82" s="29">
        <f t="shared" ref="F82:F101" si="17">D82/86400</f>
        <v>1.8472222222222223E-2</v>
      </c>
      <c r="G82" s="12">
        <v>385</v>
      </c>
      <c r="H82" s="1">
        <v>4</v>
      </c>
      <c r="I82" s="12">
        <v>9907</v>
      </c>
      <c r="J82" s="12"/>
      <c r="K82" s="1">
        <v>1719</v>
      </c>
      <c r="L82" s="1"/>
      <c r="M82" s="29">
        <f t="shared" ref="M82:M101" si="18">K82/86400</f>
        <v>1.9895833333333335E-2</v>
      </c>
      <c r="N82" s="12">
        <v>384</v>
      </c>
      <c r="O82" s="1">
        <v>4</v>
      </c>
      <c r="P82" s="12">
        <v>10473</v>
      </c>
      <c r="Q82" s="12"/>
      <c r="R82" s="1">
        <v>1882</v>
      </c>
      <c r="S82" s="1"/>
      <c r="T82" s="29">
        <f t="shared" ref="T82:T101" si="19">R82/86400</f>
        <v>2.1782407407407407E-2</v>
      </c>
      <c r="U82" s="12">
        <v>384</v>
      </c>
      <c r="V82" s="1">
        <v>4</v>
      </c>
      <c r="W82" s="12">
        <v>10451</v>
      </c>
      <c r="X82" s="12"/>
      <c r="Y82" s="1">
        <v>1792</v>
      </c>
      <c r="Z82" s="1"/>
      <c r="AA82" s="29">
        <f t="shared" ref="AA82:AA101" si="20">Y82/86400</f>
        <v>2.074074074074074E-2</v>
      </c>
      <c r="AB82" s="12">
        <v>385</v>
      </c>
      <c r="AC82" s="1">
        <v>4</v>
      </c>
      <c r="AD82" s="12">
        <v>10277</v>
      </c>
      <c r="AE82" s="12"/>
      <c r="AF82" s="1"/>
      <c r="AG82" s="1"/>
      <c r="AH82" s="29"/>
    </row>
    <row r="83" spans="1:51" ht="13" x14ac:dyDescent="0.15">
      <c r="B83" s="1" t="s">
        <v>64</v>
      </c>
      <c r="C83" s="1">
        <v>184444</v>
      </c>
      <c r="F83" s="29">
        <f t="shared" si="17"/>
        <v>0</v>
      </c>
      <c r="G83" s="29"/>
      <c r="H83" s="29"/>
      <c r="I83" s="29"/>
      <c r="J83" s="29"/>
      <c r="M83" s="29">
        <f t="shared" si="18"/>
        <v>0</v>
      </c>
      <c r="N83" s="29"/>
      <c r="O83" s="29"/>
      <c r="P83" s="29"/>
      <c r="Q83" s="29"/>
      <c r="T83" s="29">
        <f t="shared" si="19"/>
        <v>0</v>
      </c>
      <c r="U83" s="29"/>
      <c r="V83" s="29"/>
      <c r="W83" s="29"/>
      <c r="X83" s="29"/>
      <c r="AA83" s="29">
        <f t="shared" si="20"/>
        <v>0</v>
      </c>
      <c r="AB83" s="29"/>
      <c r="AC83" s="29"/>
      <c r="AD83" s="29"/>
      <c r="AE83" s="29"/>
      <c r="AH83" s="29"/>
    </row>
    <row r="84" spans="1:51" ht="13" x14ac:dyDescent="0.15">
      <c r="B84" s="1" t="s">
        <v>65</v>
      </c>
      <c r="C84" s="1">
        <v>33310</v>
      </c>
      <c r="F84" s="29">
        <f t="shared" si="17"/>
        <v>0</v>
      </c>
      <c r="G84" s="29"/>
      <c r="H84" s="29"/>
      <c r="I84" s="29"/>
      <c r="J84" s="29"/>
      <c r="M84" s="29">
        <f t="shared" si="18"/>
        <v>0</v>
      </c>
      <c r="N84" s="29"/>
      <c r="O84" s="29"/>
      <c r="P84" s="29"/>
      <c r="Q84" s="29"/>
      <c r="T84" s="29">
        <f t="shared" si="19"/>
        <v>0</v>
      </c>
      <c r="U84" s="29"/>
      <c r="V84" s="29"/>
      <c r="W84" s="29"/>
      <c r="X84" s="29"/>
      <c r="AA84" s="29">
        <f t="shared" si="20"/>
        <v>0</v>
      </c>
      <c r="AB84" s="29"/>
      <c r="AC84" s="29"/>
      <c r="AD84" s="29"/>
      <c r="AE84" s="29"/>
      <c r="AH84" s="29"/>
    </row>
    <row r="85" spans="1:51" ht="13" x14ac:dyDescent="0.15">
      <c r="B85" s="1" t="s">
        <v>23</v>
      </c>
      <c r="C85" s="1">
        <v>30196</v>
      </c>
      <c r="D85" s="1">
        <v>2048</v>
      </c>
      <c r="E85" s="1"/>
      <c r="F85" s="29">
        <f t="shared" si="17"/>
        <v>2.3703703703703703E-2</v>
      </c>
      <c r="G85" s="12">
        <v>344</v>
      </c>
      <c r="H85" s="12">
        <v>3</v>
      </c>
      <c r="I85" s="12">
        <v>5488</v>
      </c>
      <c r="J85" s="12"/>
      <c r="K85" s="1">
        <v>2262</v>
      </c>
      <c r="L85" s="1"/>
      <c r="M85" s="29">
        <f t="shared" si="18"/>
        <v>2.6180555555555554E-2</v>
      </c>
      <c r="N85" s="12">
        <v>344</v>
      </c>
      <c r="O85" s="12">
        <v>3</v>
      </c>
      <c r="P85" s="12">
        <v>5748</v>
      </c>
      <c r="Q85" s="12"/>
      <c r="R85" s="1">
        <v>2348</v>
      </c>
      <c r="S85" s="1"/>
      <c r="T85" s="29">
        <f t="shared" si="19"/>
        <v>2.7175925925925926E-2</v>
      </c>
      <c r="U85" s="12">
        <v>344</v>
      </c>
      <c r="V85" s="12">
        <v>3</v>
      </c>
      <c r="W85" s="12">
        <v>5898</v>
      </c>
      <c r="X85" s="12"/>
      <c r="Y85" s="1">
        <v>2425</v>
      </c>
      <c r="Z85" s="1"/>
      <c r="AA85" s="29">
        <f t="shared" si="20"/>
        <v>2.8067129629629629E-2</v>
      </c>
      <c r="AB85" s="12">
        <v>344</v>
      </c>
      <c r="AC85" s="12">
        <v>3</v>
      </c>
      <c r="AD85" s="12">
        <v>5871</v>
      </c>
      <c r="AE85" s="12"/>
      <c r="AF85" s="1"/>
      <c r="AG85" s="1"/>
      <c r="AH85" s="29"/>
    </row>
    <row r="86" spans="1:51" ht="13" x14ac:dyDescent="0.15">
      <c r="B86" s="1" t="s">
        <v>24</v>
      </c>
      <c r="C86" s="1">
        <v>78960</v>
      </c>
      <c r="F86" s="29">
        <f t="shared" si="17"/>
        <v>0</v>
      </c>
      <c r="G86" s="29"/>
      <c r="H86" s="29"/>
      <c r="I86" s="29"/>
      <c r="J86" s="29"/>
      <c r="M86" s="29">
        <f t="shared" si="18"/>
        <v>0</v>
      </c>
      <c r="N86" s="29"/>
      <c r="O86" s="29"/>
      <c r="P86" s="29"/>
      <c r="Q86" s="29"/>
      <c r="T86" s="29">
        <f t="shared" si="19"/>
        <v>0</v>
      </c>
      <c r="U86" s="29"/>
      <c r="V86" s="29"/>
      <c r="W86" s="29"/>
      <c r="X86" s="29"/>
      <c r="AA86" s="29">
        <f t="shared" si="20"/>
        <v>0</v>
      </c>
      <c r="AB86" s="29"/>
      <c r="AC86" s="29"/>
      <c r="AD86" s="29"/>
      <c r="AE86" s="29"/>
      <c r="AH86" s="29"/>
    </row>
    <row r="87" spans="1:51" ht="13" x14ac:dyDescent="0.15">
      <c r="B87" s="1" t="s">
        <v>25</v>
      </c>
      <c r="C87" s="1">
        <v>209577</v>
      </c>
      <c r="D87" s="12">
        <v>15384</v>
      </c>
      <c r="E87" s="12"/>
      <c r="F87" s="29">
        <f t="shared" si="17"/>
        <v>0.17805555555555555</v>
      </c>
      <c r="G87" s="1">
        <v>521</v>
      </c>
      <c r="H87" s="1">
        <v>4</v>
      </c>
      <c r="I87" s="12">
        <v>13527</v>
      </c>
      <c r="J87" s="12"/>
      <c r="K87" s="12">
        <v>15438</v>
      </c>
      <c r="L87" s="12"/>
      <c r="M87" s="29">
        <f t="shared" si="18"/>
        <v>0.17868055555555556</v>
      </c>
      <c r="N87" s="1">
        <v>514</v>
      </c>
      <c r="O87" s="1">
        <v>4</v>
      </c>
      <c r="P87" s="12">
        <v>14349</v>
      </c>
      <c r="Q87" s="12"/>
      <c r="R87" s="12">
        <v>18105</v>
      </c>
      <c r="S87" s="12"/>
      <c r="T87" s="29">
        <f t="shared" si="19"/>
        <v>0.20954861111111112</v>
      </c>
      <c r="U87" s="1">
        <v>514</v>
      </c>
      <c r="V87" s="1">
        <v>4</v>
      </c>
      <c r="W87" s="12">
        <v>14369</v>
      </c>
      <c r="X87" s="12"/>
      <c r="Y87" s="12">
        <v>17444</v>
      </c>
      <c r="Z87" s="12"/>
      <c r="AA87" s="29">
        <f t="shared" si="20"/>
        <v>0.20189814814814816</v>
      </c>
      <c r="AB87" s="1">
        <v>521</v>
      </c>
      <c r="AC87" s="1">
        <v>4</v>
      </c>
      <c r="AD87" s="12">
        <v>14545</v>
      </c>
      <c r="AE87" s="12"/>
      <c r="AF87" s="1"/>
      <c r="AG87" s="1"/>
      <c r="AH87" s="29"/>
    </row>
    <row r="88" spans="1:51" ht="13" x14ac:dyDescent="0.15">
      <c r="B88" s="1" t="s">
        <v>66</v>
      </c>
      <c r="C88" s="1">
        <v>174538</v>
      </c>
      <c r="F88" s="29">
        <f t="shared" si="17"/>
        <v>0</v>
      </c>
      <c r="G88" s="29"/>
      <c r="H88" s="29"/>
      <c r="I88" s="29"/>
      <c r="J88" s="29"/>
      <c r="M88" s="29">
        <f t="shared" si="18"/>
        <v>0</v>
      </c>
      <c r="N88" s="29"/>
      <c r="O88" s="29"/>
      <c r="P88" s="29"/>
      <c r="Q88" s="29"/>
      <c r="T88" s="29">
        <f t="shared" si="19"/>
        <v>0</v>
      </c>
      <c r="U88" s="29"/>
      <c r="V88" s="29"/>
      <c r="W88" s="29"/>
      <c r="X88" s="29"/>
      <c r="AA88" s="29">
        <f t="shared" si="20"/>
        <v>0</v>
      </c>
      <c r="AB88" s="29"/>
      <c r="AC88" s="29"/>
      <c r="AD88" s="29"/>
      <c r="AE88" s="29"/>
      <c r="AH88" s="29"/>
    </row>
    <row r="89" spans="1:51" ht="13" x14ac:dyDescent="0.15">
      <c r="B89" s="1" t="s">
        <v>26</v>
      </c>
      <c r="C89" s="1">
        <v>173840</v>
      </c>
      <c r="F89" s="29">
        <f t="shared" si="17"/>
        <v>0</v>
      </c>
      <c r="G89" s="29"/>
      <c r="H89" s="29"/>
      <c r="I89" s="29"/>
      <c r="J89" s="29"/>
      <c r="M89" s="29">
        <f t="shared" si="18"/>
        <v>0</v>
      </c>
      <c r="N89" s="29"/>
      <c r="O89" s="29"/>
      <c r="P89" s="29"/>
      <c r="Q89" s="29"/>
      <c r="T89" s="29">
        <f t="shared" si="19"/>
        <v>0</v>
      </c>
      <c r="U89" s="29"/>
      <c r="V89" s="29"/>
      <c r="W89" s="29"/>
      <c r="X89" s="29"/>
      <c r="AA89" s="29">
        <f t="shared" si="20"/>
        <v>0</v>
      </c>
      <c r="AB89" s="29"/>
      <c r="AC89" s="29"/>
      <c r="AD89" s="29"/>
      <c r="AE89" s="29"/>
      <c r="AH89" s="29"/>
    </row>
    <row r="90" spans="1:51" ht="13" x14ac:dyDescent="0.15">
      <c r="B90" s="1" t="s">
        <v>67</v>
      </c>
      <c r="C90" s="1">
        <v>48799</v>
      </c>
      <c r="F90" s="29">
        <f t="shared" si="17"/>
        <v>0</v>
      </c>
      <c r="G90" s="29"/>
      <c r="H90" s="29"/>
      <c r="I90" s="29"/>
      <c r="J90" s="29"/>
      <c r="M90" s="29">
        <f t="shared" si="18"/>
        <v>0</v>
      </c>
      <c r="N90" s="29"/>
      <c r="O90" s="29"/>
      <c r="P90" s="29"/>
      <c r="Q90" s="29"/>
      <c r="T90" s="29">
        <f t="shared" si="19"/>
        <v>0</v>
      </c>
      <c r="U90" s="29"/>
      <c r="V90" s="29"/>
      <c r="W90" s="29"/>
      <c r="X90" s="29"/>
      <c r="AA90" s="29">
        <f t="shared" si="20"/>
        <v>0</v>
      </c>
      <c r="AB90" s="29"/>
      <c r="AC90" s="29"/>
      <c r="AD90" s="29"/>
      <c r="AE90" s="29"/>
      <c r="AH90" s="29"/>
    </row>
    <row r="91" spans="1:51" ht="13" x14ac:dyDescent="0.15">
      <c r="B91" s="1" t="s">
        <v>27</v>
      </c>
      <c r="C91" s="1">
        <v>57581</v>
      </c>
      <c r="F91" s="29">
        <f t="shared" si="17"/>
        <v>0</v>
      </c>
      <c r="G91" s="29"/>
      <c r="H91" s="29"/>
      <c r="I91" s="29"/>
      <c r="J91" s="29"/>
      <c r="M91" s="29">
        <f t="shared" si="18"/>
        <v>0</v>
      </c>
      <c r="N91" s="29"/>
      <c r="O91" s="29"/>
      <c r="P91" s="29"/>
      <c r="Q91" s="29"/>
      <c r="T91" s="29">
        <f t="shared" si="19"/>
        <v>0</v>
      </c>
      <c r="U91" s="29"/>
      <c r="V91" s="29"/>
      <c r="W91" s="29"/>
      <c r="X91" s="29"/>
      <c r="AA91" s="29">
        <f t="shared" si="20"/>
        <v>0</v>
      </c>
      <c r="AB91" s="29"/>
      <c r="AC91" s="29"/>
      <c r="AD91" s="29"/>
      <c r="AE91" s="29"/>
      <c r="AH91" s="29"/>
    </row>
    <row r="92" spans="1:51" ht="13" x14ac:dyDescent="0.15">
      <c r="A92" s="15"/>
      <c r="B92" s="15" t="s">
        <v>68</v>
      </c>
      <c r="C92" s="15">
        <v>75224</v>
      </c>
      <c r="D92" s="15"/>
      <c r="E92" s="15"/>
      <c r="F92" s="25">
        <f t="shared" si="17"/>
        <v>0</v>
      </c>
      <c r="G92" s="15"/>
      <c r="H92" s="15"/>
      <c r="I92" s="15"/>
      <c r="J92" s="15"/>
      <c r="K92" s="15"/>
      <c r="L92" s="15"/>
      <c r="M92" s="25">
        <f t="shared" si="18"/>
        <v>0</v>
      </c>
      <c r="N92" s="15"/>
      <c r="O92" s="15"/>
      <c r="P92" s="15"/>
      <c r="Q92" s="15"/>
      <c r="R92" s="15"/>
      <c r="S92" s="15"/>
      <c r="T92" s="25">
        <f t="shared" si="19"/>
        <v>0</v>
      </c>
      <c r="U92" s="15"/>
      <c r="V92" s="15"/>
      <c r="W92" s="15"/>
      <c r="X92" s="15"/>
      <c r="Y92" s="15"/>
      <c r="Z92" s="15"/>
      <c r="AA92" s="25">
        <f t="shared" si="20"/>
        <v>0</v>
      </c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</row>
    <row r="93" spans="1:51" ht="13" x14ac:dyDescent="0.15">
      <c r="B93" s="1" t="s">
        <v>69</v>
      </c>
      <c r="C93" s="1">
        <v>32449</v>
      </c>
      <c r="D93" s="1">
        <v>16512</v>
      </c>
      <c r="E93" s="1"/>
      <c r="F93" s="29">
        <f t="shared" si="17"/>
        <v>0.19111111111111112</v>
      </c>
      <c r="G93" s="12">
        <v>959</v>
      </c>
      <c r="H93" s="1">
        <v>4</v>
      </c>
      <c r="I93" s="12">
        <v>21833</v>
      </c>
      <c r="J93" s="12"/>
      <c r="K93" s="1">
        <v>18305</v>
      </c>
      <c r="L93" s="1"/>
      <c r="M93" s="29">
        <f t="shared" si="18"/>
        <v>0.21186342592592591</v>
      </c>
      <c r="N93" s="12">
        <v>959</v>
      </c>
      <c r="O93" s="1">
        <v>4</v>
      </c>
      <c r="P93" s="12">
        <v>23009</v>
      </c>
      <c r="Q93" s="12"/>
      <c r="R93" s="1">
        <v>19918</v>
      </c>
      <c r="S93" s="1"/>
      <c r="T93" s="29">
        <f t="shared" si="19"/>
        <v>0.23053240740740741</v>
      </c>
      <c r="U93" s="12">
        <v>959</v>
      </c>
      <c r="V93" s="1">
        <v>4</v>
      </c>
      <c r="W93" s="12">
        <v>23148</v>
      </c>
      <c r="X93" s="12"/>
      <c r="Y93" s="1">
        <v>19687</v>
      </c>
      <c r="Z93" s="1"/>
      <c r="AA93" s="29">
        <f t="shared" si="20"/>
        <v>0.2278587962962963</v>
      </c>
      <c r="AB93" s="12">
        <v>959</v>
      </c>
      <c r="AC93" s="1">
        <v>4</v>
      </c>
      <c r="AD93" s="12">
        <v>23063</v>
      </c>
      <c r="AE93" s="12"/>
      <c r="AF93" s="1"/>
      <c r="AG93" s="1"/>
      <c r="AH93" s="29"/>
    </row>
    <row r="94" spans="1:51" ht="13" x14ac:dyDescent="0.15">
      <c r="B94" s="1" t="s">
        <v>28</v>
      </c>
      <c r="C94" s="1">
        <v>85359</v>
      </c>
      <c r="F94" s="29">
        <f t="shared" si="17"/>
        <v>0</v>
      </c>
      <c r="G94" s="29"/>
      <c r="H94" s="29"/>
      <c r="I94" s="29"/>
      <c r="J94" s="29"/>
      <c r="M94" s="29">
        <f t="shared" si="18"/>
        <v>0</v>
      </c>
      <c r="N94" s="29"/>
      <c r="O94" s="29"/>
      <c r="P94" s="29"/>
      <c r="Q94" s="29"/>
      <c r="T94" s="29">
        <f t="shared" si="19"/>
        <v>0</v>
      </c>
      <c r="U94" s="29"/>
      <c r="V94" s="29"/>
      <c r="W94" s="29"/>
      <c r="X94" s="29"/>
      <c r="AA94" s="29">
        <f t="shared" si="20"/>
        <v>0</v>
      </c>
      <c r="AB94" s="29"/>
      <c r="AC94" s="29"/>
      <c r="AD94" s="29"/>
      <c r="AE94" s="29"/>
      <c r="AH94" s="29"/>
    </row>
    <row r="95" spans="1:51" ht="13" x14ac:dyDescent="0.15">
      <c r="B95" s="1" t="s">
        <v>70</v>
      </c>
      <c r="C95" s="1">
        <v>148931</v>
      </c>
      <c r="F95" s="29">
        <f t="shared" si="17"/>
        <v>0</v>
      </c>
      <c r="G95" s="29"/>
      <c r="H95" s="29"/>
      <c r="I95" s="29"/>
      <c r="J95" s="29"/>
      <c r="M95" s="29">
        <f t="shared" si="18"/>
        <v>0</v>
      </c>
      <c r="N95" s="29"/>
      <c r="O95" s="29"/>
      <c r="P95" s="29"/>
      <c r="Q95" s="29"/>
      <c r="T95" s="29">
        <f t="shared" si="19"/>
        <v>0</v>
      </c>
      <c r="U95" s="29"/>
      <c r="V95" s="29"/>
      <c r="W95" s="29"/>
      <c r="X95" s="29"/>
      <c r="AA95" s="29">
        <f t="shared" si="20"/>
        <v>0</v>
      </c>
      <c r="AB95" s="29"/>
      <c r="AC95" s="29"/>
      <c r="AD95" s="29"/>
      <c r="AE95" s="29"/>
      <c r="AH95" s="29"/>
    </row>
    <row r="96" spans="1:51" ht="13" x14ac:dyDescent="0.15">
      <c r="A96" s="15" t="s">
        <v>520</v>
      </c>
      <c r="B96" s="15" t="s">
        <v>29</v>
      </c>
      <c r="C96" s="15">
        <v>43942</v>
      </c>
      <c r="D96" s="15"/>
      <c r="E96" s="15"/>
      <c r="F96" s="25">
        <f t="shared" si="17"/>
        <v>0</v>
      </c>
      <c r="G96" s="25"/>
      <c r="H96" s="25"/>
      <c r="I96" s="25"/>
      <c r="J96" s="25"/>
      <c r="K96" s="15"/>
      <c r="L96" s="15"/>
      <c r="M96" s="25">
        <f t="shared" si="18"/>
        <v>0</v>
      </c>
      <c r="N96" s="25"/>
      <c r="O96" s="25"/>
      <c r="P96" s="25"/>
      <c r="Q96" s="25"/>
      <c r="R96" s="15"/>
      <c r="S96" s="15"/>
      <c r="T96" s="25">
        <f t="shared" si="19"/>
        <v>0</v>
      </c>
      <c r="U96" s="25"/>
      <c r="V96" s="25"/>
      <c r="W96" s="25"/>
      <c r="X96" s="25"/>
      <c r="Y96" s="15"/>
      <c r="Z96" s="15"/>
      <c r="AA96" s="25">
        <f t="shared" si="20"/>
        <v>0</v>
      </c>
      <c r="AB96" s="25"/>
      <c r="AC96" s="25"/>
      <c r="AD96" s="25"/>
      <c r="AE96" s="25"/>
      <c r="AF96" s="15"/>
      <c r="AG96" s="15"/>
      <c r="AH96" s="2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</row>
    <row r="97" spans="1:51" ht="13" x14ac:dyDescent="0.15">
      <c r="B97" s="1" t="s">
        <v>30</v>
      </c>
      <c r="C97" s="1">
        <v>47481</v>
      </c>
      <c r="F97" s="29">
        <f t="shared" si="17"/>
        <v>0</v>
      </c>
      <c r="G97" s="29"/>
      <c r="H97" s="29"/>
      <c r="I97" s="29"/>
      <c r="J97" s="29"/>
      <c r="M97" s="29">
        <f t="shared" si="18"/>
        <v>0</v>
      </c>
      <c r="N97" s="29"/>
      <c r="O97" s="29"/>
      <c r="P97" s="29"/>
      <c r="Q97" s="29"/>
      <c r="T97" s="29">
        <f t="shared" si="19"/>
        <v>0</v>
      </c>
      <c r="U97" s="29"/>
      <c r="V97" s="29"/>
      <c r="W97" s="29"/>
      <c r="X97" s="29"/>
      <c r="AA97" s="29">
        <f t="shared" si="20"/>
        <v>0</v>
      </c>
      <c r="AB97" s="29"/>
      <c r="AC97" s="29"/>
      <c r="AD97" s="29"/>
      <c r="AE97" s="29"/>
      <c r="AH97" s="29"/>
    </row>
    <row r="98" spans="1:51" ht="13" x14ac:dyDescent="0.15">
      <c r="A98" s="15" t="s">
        <v>522</v>
      </c>
      <c r="B98" s="15" t="s">
        <v>71</v>
      </c>
      <c r="C98" s="15">
        <v>65488</v>
      </c>
      <c r="D98" s="15"/>
      <c r="E98" s="15"/>
      <c r="F98" s="25">
        <f t="shared" si="17"/>
        <v>0</v>
      </c>
      <c r="G98" s="25"/>
      <c r="H98" s="25"/>
      <c r="I98" s="25"/>
      <c r="J98" s="25"/>
      <c r="K98" s="15"/>
      <c r="L98" s="15"/>
      <c r="M98" s="25">
        <f t="shared" si="18"/>
        <v>0</v>
      </c>
      <c r="N98" s="25"/>
      <c r="O98" s="25"/>
      <c r="P98" s="25"/>
      <c r="Q98" s="25"/>
      <c r="R98" s="15"/>
      <c r="S98" s="15"/>
      <c r="T98" s="25">
        <f t="shared" si="19"/>
        <v>0</v>
      </c>
      <c r="U98" s="25"/>
      <c r="V98" s="25"/>
      <c r="W98" s="25"/>
      <c r="X98" s="25"/>
      <c r="Y98" s="15"/>
      <c r="Z98" s="15"/>
      <c r="AA98" s="25">
        <f t="shared" si="20"/>
        <v>0</v>
      </c>
      <c r="AB98" s="25"/>
      <c r="AC98" s="25"/>
      <c r="AD98" s="25"/>
      <c r="AE98" s="25"/>
      <c r="AF98" s="15"/>
      <c r="AG98" s="15"/>
      <c r="AH98" s="2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</row>
    <row r="99" spans="1:51" ht="13" x14ac:dyDescent="0.15">
      <c r="B99" s="1" t="s">
        <v>72</v>
      </c>
      <c r="C99" s="1">
        <v>154816</v>
      </c>
      <c r="F99" s="29">
        <f t="shared" si="17"/>
        <v>0</v>
      </c>
      <c r="G99" s="29"/>
      <c r="H99" s="29"/>
      <c r="I99" s="29"/>
      <c r="J99" s="29"/>
      <c r="M99" s="29">
        <f t="shared" si="18"/>
        <v>0</v>
      </c>
      <c r="N99" s="29"/>
      <c r="O99" s="29"/>
      <c r="P99" s="29"/>
      <c r="Q99" s="29"/>
      <c r="T99" s="29">
        <f t="shared" si="19"/>
        <v>0</v>
      </c>
      <c r="U99" s="29"/>
      <c r="V99" s="29"/>
      <c r="W99" s="29"/>
      <c r="X99" s="29"/>
      <c r="AA99" s="29">
        <f t="shared" si="20"/>
        <v>0</v>
      </c>
      <c r="AB99" s="29"/>
      <c r="AC99" s="29"/>
      <c r="AD99" s="29"/>
      <c r="AE99" s="29"/>
      <c r="AH99" s="29"/>
    </row>
    <row r="100" spans="1:51" ht="13" x14ac:dyDescent="0.15">
      <c r="B100" s="1" t="s">
        <v>73</v>
      </c>
      <c r="C100" s="1">
        <v>212259</v>
      </c>
      <c r="F100" s="29">
        <f t="shared" si="17"/>
        <v>0</v>
      </c>
      <c r="G100" s="29"/>
      <c r="H100" s="29"/>
      <c r="I100" s="29"/>
      <c r="J100" s="29"/>
      <c r="M100" s="29">
        <f t="shared" si="18"/>
        <v>0</v>
      </c>
      <c r="N100" s="29"/>
      <c r="O100" s="29"/>
      <c r="P100" s="29"/>
      <c r="Q100" s="29"/>
      <c r="T100" s="29">
        <f t="shared" si="19"/>
        <v>0</v>
      </c>
      <c r="U100" s="29"/>
      <c r="V100" s="29"/>
      <c r="W100" s="29"/>
      <c r="X100" s="29"/>
      <c r="AA100" s="29">
        <f t="shared" si="20"/>
        <v>0</v>
      </c>
      <c r="AB100" s="29"/>
      <c r="AC100" s="29"/>
      <c r="AD100" s="29"/>
      <c r="AE100" s="29"/>
      <c r="AH100" s="29"/>
    </row>
    <row r="101" spans="1:51" ht="13" x14ac:dyDescent="0.15">
      <c r="B101" s="1" t="s">
        <v>31</v>
      </c>
      <c r="C101" s="1">
        <v>4397</v>
      </c>
      <c r="D101" s="1">
        <v>82</v>
      </c>
      <c r="E101" s="1"/>
      <c r="F101" s="29">
        <f t="shared" si="17"/>
        <v>9.4907407407407408E-4</v>
      </c>
      <c r="G101" s="12">
        <v>179</v>
      </c>
      <c r="H101" s="1">
        <v>3</v>
      </c>
      <c r="I101" s="12">
        <v>1024</v>
      </c>
      <c r="J101" s="12"/>
      <c r="K101" s="1">
        <v>84</v>
      </c>
      <c r="L101" s="1"/>
      <c r="M101" s="29">
        <f t="shared" si="18"/>
        <v>9.7222222222222219E-4</v>
      </c>
      <c r="N101" s="12">
        <v>179</v>
      </c>
      <c r="O101" s="1">
        <v>3</v>
      </c>
      <c r="P101" s="12">
        <v>1078</v>
      </c>
      <c r="Q101" s="12"/>
      <c r="R101" s="1">
        <v>92</v>
      </c>
      <c r="S101" s="1"/>
      <c r="T101" s="29">
        <f t="shared" si="19"/>
        <v>1.0648148148148149E-3</v>
      </c>
      <c r="U101" s="12">
        <v>179</v>
      </c>
      <c r="V101" s="1">
        <v>3</v>
      </c>
      <c r="W101" s="12">
        <v>1099</v>
      </c>
      <c r="X101" s="12"/>
      <c r="Y101" s="1">
        <v>87</v>
      </c>
      <c r="Z101" s="1"/>
      <c r="AA101" s="29">
        <f t="shared" si="20"/>
        <v>1.0069444444444444E-3</v>
      </c>
      <c r="AB101" s="12">
        <v>179</v>
      </c>
      <c r="AC101" s="1">
        <v>3</v>
      </c>
      <c r="AD101" s="12">
        <v>1096</v>
      </c>
      <c r="AE101" s="12"/>
      <c r="AF101" s="1"/>
      <c r="AG101" s="1"/>
      <c r="AH101" s="29"/>
    </row>
    <row r="106" spans="1:51" ht="42" x14ac:dyDescent="0.15">
      <c r="A106" s="8" t="s">
        <v>536</v>
      </c>
      <c r="C106" s="1" t="s">
        <v>79</v>
      </c>
      <c r="D106" s="8" t="s">
        <v>537</v>
      </c>
      <c r="E106" s="8"/>
      <c r="F106" s="8" t="s">
        <v>538</v>
      </c>
      <c r="K106" s="8" t="s">
        <v>537</v>
      </c>
      <c r="L106" s="8"/>
      <c r="M106" s="1" t="s">
        <v>539</v>
      </c>
      <c r="R106" s="8" t="s">
        <v>540</v>
      </c>
      <c r="S106" s="8"/>
      <c r="T106" s="8" t="s">
        <v>541</v>
      </c>
      <c r="Y106" s="8" t="s">
        <v>542</v>
      </c>
      <c r="Z106" s="8"/>
      <c r="AA106" s="8" t="s">
        <v>543</v>
      </c>
      <c r="AF106" s="8" t="s">
        <v>544</v>
      </c>
      <c r="AG106" s="8"/>
      <c r="AH106" s="8" t="s">
        <v>545</v>
      </c>
    </row>
    <row r="107" spans="1:51" ht="13" x14ac:dyDescent="0.15">
      <c r="A107" s="1" t="s">
        <v>82</v>
      </c>
      <c r="B107" s="1" t="s">
        <v>33</v>
      </c>
      <c r="C107" s="1" t="s">
        <v>21</v>
      </c>
      <c r="D107" s="1" t="s">
        <v>34</v>
      </c>
      <c r="E107" s="1"/>
      <c r="F107" s="1" t="s">
        <v>38</v>
      </c>
      <c r="G107" s="1" t="s">
        <v>21</v>
      </c>
      <c r="H107" s="1" t="s">
        <v>35</v>
      </c>
      <c r="I107" s="1" t="s">
        <v>36</v>
      </c>
      <c r="J107" s="1"/>
      <c r="K107" s="1" t="s">
        <v>34</v>
      </c>
      <c r="L107" s="1"/>
      <c r="M107" s="1" t="s">
        <v>38</v>
      </c>
      <c r="N107" s="1" t="s">
        <v>21</v>
      </c>
      <c r="O107" s="1" t="s">
        <v>35</v>
      </c>
      <c r="P107" s="1" t="s">
        <v>36</v>
      </c>
      <c r="Q107" s="1"/>
      <c r="R107" s="1" t="s">
        <v>34</v>
      </c>
      <c r="S107" s="1"/>
      <c r="T107" s="1" t="s">
        <v>38</v>
      </c>
      <c r="U107" s="1" t="s">
        <v>21</v>
      </c>
      <c r="V107" s="1" t="s">
        <v>35</v>
      </c>
      <c r="W107" s="1" t="s">
        <v>36</v>
      </c>
      <c r="X107" s="1"/>
      <c r="Y107" s="1" t="s">
        <v>34</v>
      </c>
      <c r="Z107" s="1"/>
      <c r="AA107" s="1" t="s">
        <v>38</v>
      </c>
      <c r="AB107" s="1" t="s">
        <v>21</v>
      </c>
      <c r="AC107" s="1" t="s">
        <v>35</v>
      </c>
      <c r="AD107" s="1" t="s">
        <v>36</v>
      </c>
      <c r="AE107" s="1"/>
      <c r="AF107" s="1" t="s">
        <v>34</v>
      </c>
      <c r="AG107" s="1"/>
      <c r="AH107" s="1" t="s">
        <v>38</v>
      </c>
      <c r="AI107" s="1" t="s">
        <v>21</v>
      </c>
      <c r="AJ107" s="1" t="s">
        <v>35</v>
      </c>
      <c r="AK107" s="1" t="s">
        <v>36</v>
      </c>
    </row>
    <row r="108" spans="1:51" ht="13" x14ac:dyDescent="0.15">
      <c r="B108" s="1" t="s">
        <v>22</v>
      </c>
      <c r="C108" s="1">
        <v>9987</v>
      </c>
      <c r="D108" s="1">
        <v>5724</v>
      </c>
      <c r="E108" s="1"/>
      <c r="F108" s="29">
        <f t="shared" ref="F108:F127" si="21">D108/86400</f>
        <v>6.6250000000000003E-2</v>
      </c>
      <c r="G108" s="1">
        <v>355</v>
      </c>
      <c r="H108" s="1">
        <v>6</v>
      </c>
      <c r="J108" s="1"/>
      <c r="K108" s="1">
        <v>5104</v>
      </c>
      <c r="L108" s="1"/>
      <c r="M108" s="29">
        <f t="shared" ref="M108:M127" si="22">K108/86400</f>
        <v>5.9074074074074077E-2</v>
      </c>
      <c r="N108" s="1">
        <v>355</v>
      </c>
      <c r="O108" s="1">
        <v>6</v>
      </c>
      <c r="P108" s="12"/>
      <c r="Q108" s="12"/>
      <c r="R108" s="1">
        <v>5334</v>
      </c>
      <c r="S108" s="1"/>
      <c r="T108" s="29">
        <f t="shared" ref="T108:T127" si="23">R108/86400</f>
        <v>6.173611111111111E-2</v>
      </c>
      <c r="U108" s="1">
        <v>368</v>
      </c>
      <c r="V108" s="1">
        <v>5</v>
      </c>
      <c r="X108" s="1"/>
      <c r="Y108" s="1">
        <v>11565</v>
      </c>
      <c r="Z108" s="1"/>
      <c r="AA108" s="29">
        <f t="shared" ref="AA108:AA127" si="24">Y108/86400</f>
        <v>0.13385416666666666</v>
      </c>
      <c r="AB108" s="1">
        <v>384</v>
      </c>
      <c r="AF108" s="1">
        <v>3157</v>
      </c>
      <c r="AG108" s="1"/>
      <c r="AH108" s="29">
        <f t="shared" ref="AH108:AH127" si="25">AF108/86400</f>
        <v>3.6539351851851851E-2</v>
      </c>
      <c r="AI108" s="1">
        <v>384</v>
      </c>
    </row>
    <row r="109" spans="1:51" ht="13" x14ac:dyDescent="0.15">
      <c r="B109" s="1" t="s">
        <v>64</v>
      </c>
      <c r="C109" s="1">
        <v>184444</v>
      </c>
      <c r="F109" s="29">
        <f t="shared" si="21"/>
        <v>0</v>
      </c>
      <c r="M109" s="29">
        <f t="shared" si="22"/>
        <v>0</v>
      </c>
      <c r="N109" s="12"/>
      <c r="O109" s="12"/>
      <c r="P109" s="12"/>
      <c r="Q109" s="29"/>
      <c r="T109" s="29">
        <f t="shared" si="23"/>
        <v>0</v>
      </c>
      <c r="AA109" s="29">
        <f t="shared" si="24"/>
        <v>0</v>
      </c>
      <c r="AH109" s="29">
        <f t="shared" si="25"/>
        <v>0</v>
      </c>
    </row>
    <row r="110" spans="1:51" ht="13" x14ac:dyDescent="0.15">
      <c r="B110" s="1" t="s">
        <v>65</v>
      </c>
      <c r="C110" s="1">
        <v>33310</v>
      </c>
      <c r="F110" s="29">
        <f t="shared" si="21"/>
        <v>0</v>
      </c>
      <c r="M110" s="29">
        <f t="shared" si="22"/>
        <v>0</v>
      </c>
      <c r="N110" s="12"/>
      <c r="O110" s="12"/>
      <c r="P110" s="12"/>
      <c r="Q110" s="29"/>
      <c r="T110" s="29">
        <f t="shared" si="23"/>
        <v>0</v>
      </c>
      <c r="AA110" s="29">
        <f t="shared" si="24"/>
        <v>0</v>
      </c>
      <c r="AH110" s="29">
        <f t="shared" si="25"/>
        <v>0</v>
      </c>
    </row>
    <row r="111" spans="1:51" ht="13" x14ac:dyDescent="0.15">
      <c r="B111" s="1" t="s">
        <v>23</v>
      </c>
      <c r="C111" s="1">
        <v>30196</v>
      </c>
      <c r="D111" s="1">
        <v>24111</v>
      </c>
      <c r="E111" s="1"/>
      <c r="F111" s="29">
        <f t="shared" si="21"/>
        <v>0.27906249999999999</v>
      </c>
      <c r="G111" s="1">
        <v>322</v>
      </c>
      <c r="H111" s="1">
        <v>6</v>
      </c>
      <c r="J111" s="1"/>
      <c r="M111" s="29">
        <f t="shared" si="22"/>
        <v>0</v>
      </c>
      <c r="N111" s="12"/>
      <c r="O111" s="12"/>
      <c r="P111" s="12"/>
      <c r="Q111" s="12"/>
      <c r="R111" s="1">
        <v>7261</v>
      </c>
      <c r="S111" s="1"/>
      <c r="T111" s="29">
        <f t="shared" si="23"/>
        <v>8.4039351851851851E-2</v>
      </c>
      <c r="U111" s="1">
        <v>344</v>
      </c>
      <c r="X111" s="1"/>
      <c r="Y111" s="12">
        <v>17031</v>
      </c>
      <c r="Z111" s="12"/>
      <c r="AA111" s="29">
        <f t="shared" si="24"/>
        <v>0.19711805555555556</v>
      </c>
      <c r="AB111" s="1">
        <v>344</v>
      </c>
      <c r="AH111" s="29">
        <f t="shared" si="25"/>
        <v>0</v>
      </c>
    </row>
    <row r="112" spans="1:51" ht="13" x14ac:dyDescent="0.15">
      <c r="B112" s="1" t="s">
        <v>24</v>
      </c>
      <c r="C112" s="1">
        <v>78960</v>
      </c>
      <c r="F112" s="29">
        <f t="shared" si="21"/>
        <v>0</v>
      </c>
      <c r="M112" s="29">
        <f t="shared" si="22"/>
        <v>0</v>
      </c>
      <c r="N112" s="12"/>
      <c r="O112" s="12"/>
      <c r="P112" s="12"/>
      <c r="Q112" s="29"/>
      <c r="T112" s="29">
        <f t="shared" si="23"/>
        <v>0</v>
      </c>
      <c r="AA112" s="29">
        <f t="shared" si="24"/>
        <v>0</v>
      </c>
      <c r="AH112" s="29">
        <f t="shared" si="25"/>
        <v>0</v>
      </c>
    </row>
    <row r="113" spans="1:38" ht="13" x14ac:dyDescent="0.15">
      <c r="B113" s="1" t="s">
        <v>25</v>
      </c>
      <c r="C113" s="1">
        <v>209577</v>
      </c>
      <c r="D113" s="1">
        <v>58530</v>
      </c>
      <c r="E113" s="1"/>
      <c r="F113" s="29">
        <f t="shared" si="21"/>
        <v>0.67743055555555554</v>
      </c>
      <c r="G113" s="1">
        <v>422</v>
      </c>
      <c r="H113" s="12">
        <v>8</v>
      </c>
      <c r="J113" s="1"/>
      <c r="K113" s="1">
        <v>49188</v>
      </c>
      <c r="L113" s="1"/>
      <c r="M113" s="29">
        <f t="shared" si="22"/>
        <v>0.56930555555555551</v>
      </c>
      <c r="N113" s="1">
        <v>458</v>
      </c>
      <c r="O113" s="1">
        <v>7</v>
      </c>
      <c r="P113" s="12"/>
      <c r="Q113" s="12"/>
      <c r="R113" s="1">
        <v>40859</v>
      </c>
      <c r="S113" s="1"/>
      <c r="T113" s="29">
        <f t="shared" si="23"/>
        <v>0.47290509259259261</v>
      </c>
      <c r="U113" s="1">
        <v>508</v>
      </c>
      <c r="X113" s="1"/>
      <c r="AA113" s="29">
        <f t="shared" si="24"/>
        <v>0</v>
      </c>
      <c r="AH113" s="29">
        <f t="shared" si="25"/>
        <v>0</v>
      </c>
    </row>
    <row r="114" spans="1:38" ht="13" x14ac:dyDescent="0.15">
      <c r="A114" s="15" t="s">
        <v>546</v>
      </c>
      <c r="B114" s="15" t="s">
        <v>66</v>
      </c>
      <c r="C114" s="15">
        <v>174538</v>
      </c>
      <c r="D114" s="15"/>
      <c r="E114" s="15"/>
      <c r="F114" s="25">
        <f t="shared" si="21"/>
        <v>0</v>
      </c>
      <c r="G114" s="15"/>
      <c r="H114" s="15"/>
      <c r="I114" s="15"/>
      <c r="J114" s="15"/>
      <c r="K114" s="15"/>
      <c r="L114" s="15"/>
      <c r="M114" s="25">
        <f t="shared" si="22"/>
        <v>0</v>
      </c>
      <c r="N114" s="15"/>
      <c r="O114" s="15"/>
      <c r="P114" s="15"/>
      <c r="Q114" s="25"/>
      <c r="R114" s="15"/>
      <c r="S114" s="15"/>
      <c r="T114" s="25">
        <f t="shared" si="23"/>
        <v>0</v>
      </c>
      <c r="U114" s="15"/>
      <c r="V114" s="15"/>
      <c r="W114" s="15"/>
      <c r="X114" s="15"/>
      <c r="Y114" s="15"/>
      <c r="Z114" s="15"/>
      <c r="AA114" s="25">
        <f t="shared" si="24"/>
        <v>0</v>
      </c>
      <c r="AB114" s="15"/>
      <c r="AC114" s="15"/>
      <c r="AD114" s="15"/>
      <c r="AE114" s="15"/>
      <c r="AF114" s="15"/>
      <c r="AG114" s="15"/>
      <c r="AH114" s="25">
        <f t="shared" si="25"/>
        <v>0</v>
      </c>
      <c r="AI114" s="15"/>
      <c r="AJ114" s="15"/>
      <c r="AK114" s="15"/>
      <c r="AL114" s="15"/>
    </row>
    <row r="115" spans="1:38" ht="13" x14ac:dyDescent="0.15">
      <c r="B115" s="1" t="s">
        <v>26</v>
      </c>
      <c r="C115" s="1">
        <v>173840</v>
      </c>
      <c r="D115" s="1">
        <v>19601</v>
      </c>
      <c r="E115" s="1"/>
      <c r="F115" s="29">
        <f t="shared" si="21"/>
        <v>0.22686342592592593</v>
      </c>
      <c r="G115" s="1">
        <v>381</v>
      </c>
      <c r="H115" s="1">
        <v>5</v>
      </c>
      <c r="K115" s="1">
        <v>25093</v>
      </c>
      <c r="L115" s="1"/>
      <c r="M115" s="29">
        <f t="shared" si="22"/>
        <v>0.29042824074074075</v>
      </c>
      <c r="N115" s="12">
        <v>416</v>
      </c>
      <c r="O115" s="12">
        <v>7</v>
      </c>
      <c r="P115" s="12"/>
      <c r="Q115" s="29"/>
      <c r="R115" s="1">
        <v>23739</v>
      </c>
      <c r="S115" s="1"/>
      <c r="T115" s="29">
        <f t="shared" si="23"/>
        <v>0.27475694444444443</v>
      </c>
      <c r="U115" s="1">
        <v>402</v>
      </c>
      <c r="AA115" s="29">
        <f t="shared" si="24"/>
        <v>0</v>
      </c>
      <c r="AH115" s="29">
        <f t="shared" si="25"/>
        <v>0</v>
      </c>
    </row>
    <row r="116" spans="1:38" ht="13" x14ac:dyDescent="0.15">
      <c r="B116" s="1" t="s">
        <v>67</v>
      </c>
      <c r="C116" s="1">
        <v>48799</v>
      </c>
      <c r="F116" s="29">
        <f t="shared" si="21"/>
        <v>0</v>
      </c>
      <c r="M116" s="29">
        <f t="shared" si="22"/>
        <v>0</v>
      </c>
      <c r="N116" s="12"/>
      <c r="O116" s="12"/>
      <c r="P116" s="12"/>
      <c r="Q116" s="29"/>
      <c r="T116" s="29">
        <f t="shared" si="23"/>
        <v>0</v>
      </c>
      <c r="AA116" s="29">
        <f t="shared" si="24"/>
        <v>0</v>
      </c>
      <c r="AH116" s="29">
        <f t="shared" si="25"/>
        <v>0</v>
      </c>
    </row>
    <row r="117" spans="1:38" ht="13" x14ac:dyDescent="0.15">
      <c r="B117" s="1" t="s">
        <v>27</v>
      </c>
      <c r="C117" s="1">
        <v>57581</v>
      </c>
      <c r="F117" s="29">
        <f t="shared" si="21"/>
        <v>0</v>
      </c>
      <c r="M117" s="29">
        <f t="shared" si="22"/>
        <v>0</v>
      </c>
      <c r="N117" s="12"/>
      <c r="O117" s="12"/>
      <c r="P117" s="12"/>
      <c r="Q117" s="29"/>
      <c r="T117" s="29">
        <f t="shared" si="23"/>
        <v>0</v>
      </c>
      <c r="AA117" s="29">
        <f t="shared" si="24"/>
        <v>0</v>
      </c>
      <c r="AH117" s="29">
        <f t="shared" si="25"/>
        <v>0</v>
      </c>
    </row>
    <row r="118" spans="1:38" ht="13" x14ac:dyDescent="0.15">
      <c r="A118" s="15" t="s">
        <v>546</v>
      </c>
      <c r="B118" s="15" t="s">
        <v>68</v>
      </c>
      <c r="C118" s="15">
        <v>75224</v>
      </c>
      <c r="D118" s="15"/>
      <c r="E118" s="15"/>
      <c r="F118" s="25">
        <f t="shared" si="21"/>
        <v>0</v>
      </c>
      <c r="G118" s="15"/>
      <c r="H118" s="15"/>
      <c r="I118" s="15"/>
      <c r="J118" s="15"/>
      <c r="K118" s="15"/>
      <c r="L118" s="15"/>
      <c r="M118" s="25">
        <f t="shared" si="22"/>
        <v>0</v>
      </c>
      <c r="N118" s="15"/>
      <c r="O118" s="15"/>
      <c r="P118" s="15"/>
      <c r="Q118" s="15"/>
      <c r="R118" s="15"/>
      <c r="S118" s="15"/>
      <c r="T118" s="25">
        <f t="shared" si="23"/>
        <v>0</v>
      </c>
      <c r="U118" s="15"/>
      <c r="V118" s="15"/>
      <c r="W118" s="15"/>
      <c r="X118" s="15"/>
      <c r="Y118" s="15"/>
      <c r="Z118" s="15"/>
      <c r="AA118" s="25">
        <f t="shared" si="24"/>
        <v>0</v>
      </c>
      <c r="AB118" s="15"/>
      <c r="AC118" s="15"/>
      <c r="AD118" s="15"/>
      <c r="AE118" s="15"/>
      <c r="AF118" s="15"/>
      <c r="AG118" s="15"/>
      <c r="AH118" s="25">
        <f t="shared" si="25"/>
        <v>0</v>
      </c>
      <c r="AI118" s="15"/>
      <c r="AJ118" s="15"/>
      <c r="AK118" s="15"/>
      <c r="AL118" s="15"/>
    </row>
    <row r="119" spans="1:38" ht="13" x14ac:dyDescent="0.15">
      <c r="B119" s="1" t="s">
        <v>69</v>
      </c>
      <c r="C119" s="1">
        <v>32449</v>
      </c>
      <c r="D119" s="1">
        <v>50696</v>
      </c>
      <c r="E119" s="1"/>
      <c r="F119" s="29">
        <f t="shared" si="21"/>
        <v>0.58675925925925931</v>
      </c>
      <c r="G119" s="1">
        <v>937</v>
      </c>
      <c r="H119" s="12">
        <v>6</v>
      </c>
      <c r="J119" s="1"/>
      <c r="M119" s="29">
        <f t="shared" si="22"/>
        <v>0</v>
      </c>
      <c r="N119" s="12"/>
      <c r="P119" s="12"/>
      <c r="Q119" s="12"/>
      <c r="R119" s="1">
        <v>49413</v>
      </c>
      <c r="S119" s="1"/>
      <c r="T119" s="29">
        <f t="shared" si="23"/>
        <v>0.57190972222222225</v>
      </c>
      <c r="U119" s="1">
        <v>935</v>
      </c>
      <c r="X119" s="1"/>
      <c r="AA119" s="29">
        <f t="shared" si="24"/>
        <v>0</v>
      </c>
      <c r="AH119" s="29">
        <f t="shared" si="25"/>
        <v>0</v>
      </c>
    </row>
    <row r="120" spans="1:38" ht="13" x14ac:dyDescent="0.15">
      <c r="A120" s="1"/>
      <c r="B120" s="1" t="s">
        <v>28</v>
      </c>
      <c r="C120" s="1">
        <v>85359</v>
      </c>
      <c r="F120" s="29">
        <f t="shared" si="21"/>
        <v>0</v>
      </c>
      <c r="J120" s="1"/>
      <c r="M120" s="29">
        <f t="shared" si="22"/>
        <v>0</v>
      </c>
      <c r="Q120" s="1"/>
      <c r="T120" s="29">
        <f t="shared" si="23"/>
        <v>0</v>
      </c>
      <c r="X120" s="1"/>
      <c r="AA120" s="29">
        <f t="shared" si="24"/>
        <v>0</v>
      </c>
      <c r="AH120" s="29">
        <f t="shared" si="25"/>
        <v>0</v>
      </c>
      <c r="AL120" s="1"/>
    </row>
    <row r="121" spans="1:38" ht="13" x14ac:dyDescent="0.15">
      <c r="A121" s="1"/>
      <c r="B121" s="1" t="s">
        <v>70</v>
      </c>
      <c r="C121" s="1">
        <v>148931</v>
      </c>
      <c r="F121" s="29">
        <f t="shared" si="21"/>
        <v>0</v>
      </c>
      <c r="J121" s="1"/>
      <c r="M121" s="29">
        <f t="shared" si="22"/>
        <v>0</v>
      </c>
      <c r="Q121" s="1"/>
      <c r="T121" s="29">
        <f t="shared" si="23"/>
        <v>0</v>
      </c>
      <c r="X121" s="1"/>
      <c r="AA121" s="29">
        <f t="shared" si="24"/>
        <v>0</v>
      </c>
      <c r="AH121" s="29">
        <f t="shared" si="25"/>
        <v>0</v>
      </c>
      <c r="AL121" s="1"/>
    </row>
    <row r="122" spans="1:38" ht="13" x14ac:dyDescent="0.15">
      <c r="A122" s="1"/>
      <c r="B122" s="1" t="s">
        <v>29</v>
      </c>
      <c r="C122" s="1">
        <v>43942</v>
      </c>
      <c r="D122" s="1">
        <v>37497</v>
      </c>
      <c r="E122" s="1"/>
      <c r="F122" s="29">
        <f t="shared" si="21"/>
        <v>0.43399305555555556</v>
      </c>
      <c r="G122" s="1">
        <v>663</v>
      </c>
      <c r="H122" s="1">
        <v>6</v>
      </c>
      <c r="J122" s="1"/>
      <c r="M122" s="29">
        <f t="shared" si="22"/>
        <v>0</v>
      </c>
      <c r="Q122" s="1"/>
      <c r="R122" s="1">
        <v>54422</v>
      </c>
      <c r="S122" s="1"/>
      <c r="T122" s="29">
        <f t="shared" si="23"/>
        <v>0.62988425925925928</v>
      </c>
      <c r="U122" s="1">
        <v>703</v>
      </c>
      <c r="X122" s="1"/>
      <c r="AA122" s="29">
        <f t="shared" si="24"/>
        <v>0</v>
      </c>
      <c r="AH122" s="29">
        <f t="shared" si="25"/>
        <v>0</v>
      </c>
      <c r="AL122" s="1"/>
    </row>
    <row r="123" spans="1:38" ht="13" x14ac:dyDescent="0.15">
      <c r="A123" s="1"/>
      <c r="B123" s="1" t="s">
        <v>30</v>
      </c>
      <c r="C123" s="1">
        <v>47481</v>
      </c>
      <c r="F123" s="29">
        <f t="shared" si="21"/>
        <v>0</v>
      </c>
      <c r="J123" s="1"/>
      <c r="M123" s="29">
        <f t="shared" si="22"/>
        <v>0</v>
      </c>
      <c r="Q123" s="1"/>
      <c r="T123" s="29">
        <f t="shared" si="23"/>
        <v>0</v>
      </c>
      <c r="X123" s="1"/>
      <c r="AA123" s="29">
        <f t="shared" si="24"/>
        <v>0</v>
      </c>
      <c r="AH123" s="29">
        <f t="shared" si="25"/>
        <v>0</v>
      </c>
      <c r="AL123" s="1"/>
    </row>
    <row r="124" spans="1:38" ht="13" x14ac:dyDescent="0.15">
      <c r="A124" s="15" t="s">
        <v>546</v>
      </c>
      <c r="B124" s="15" t="s">
        <v>71</v>
      </c>
      <c r="C124" s="15">
        <v>65488</v>
      </c>
      <c r="D124" s="15"/>
      <c r="E124" s="15"/>
      <c r="F124" s="25">
        <f t="shared" si="21"/>
        <v>0</v>
      </c>
      <c r="G124" s="15"/>
      <c r="H124" s="15"/>
      <c r="I124" s="15"/>
      <c r="J124" s="15"/>
      <c r="K124" s="15"/>
      <c r="L124" s="15"/>
      <c r="M124" s="25">
        <f t="shared" si="22"/>
        <v>0</v>
      </c>
      <c r="N124" s="15"/>
      <c r="O124" s="15"/>
      <c r="P124" s="15"/>
      <c r="Q124" s="15"/>
      <c r="R124" s="15"/>
      <c r="S124" s="15"/>
      <c r="T124" s="25">
        <f t="shared" si="23"/>
        <v>0</v>
      </c>
      <c r="U124" s="15"/>
      <c r="V124" s="15"/>
      <c r="W124" s="15"/>
      <c r="X124" s="15"/>
      <c r="Y124" s="15"/>
      <c r="Z124" s="15"/>
      <c r="AA124" s="25">
        <f t="shared" si="24"/>
        <v>0</v>
      </c>
      <c r="AB124" s="15"/>
      <c r="AC124" s="15"/>
      <c r="AD124" s="15"/>
      <c r="AE124" s="15"/>
      <c r="AF124" s="15"/>
      <c r="AG124" s="15"/>
      <c r="AH124" s="25">
        <f t="shared" si="25"/>
        <v>0</v>
      </c>
      <c r="AI124" s="15"/>
      <c r="AJ124" s="15"/>
      <c r="AK124" s="15"/>
      <c r="AL124" s="15"/>
    </row>
    <row r="125" spans="1:38" ht="13" x14ac:dyDescent="0.15">
      <c r="A125" s="15" t="s">
        <v>546</v>
      </c>
      <c r="B125" s="15" t="s">
        <v>72</v>
      </c>
      <c r="C125" s="15">
        <v>154816</v>
      </c>
      <c r="D125" s="15"/>
      <c r="E125" s="15"/>
      <c r="F125" s="25">
        <f t="shared" si="21"/>
        <v>0</v>
      </c>
      <c r="G125" s="15"/>
      <c r="H125" s="15"/>
      <c r="I125" s="15"/>
      <c r="J125" s="15"/>
      <c r="K125" s="15"/>
      <c r="L125" s="15"/>
      <c r="M125" s="25">
        <f t="shared" si="22"/>
        <v>0</v>
      </c>
      <c r="N125" s="15"/>
      <c r="O125" s="15"/>
      <c r="P125" s="15"/>
      <c r="Q125" s="15"/>
      <c r="R125" s="15"/>
      <c r="S125" s="15"/>
      <c r="T125" s="25">
        <f t="shared" si="23"/>
        <v>0</v>
      </c>
      <c r="U125" s="15"/>
      <c r="V125" s="15"/>
      <c r="W125" s="15"/>
      <c r="X125" s="15"/>
      <c r="Y125" s="15"/>
      <c r="Z125" s="15"/>
      <c r="AA125" s="25">
        <f t="shared" si="24"/>
        <v>0</v>
      </c>
      <c r="AB125" s="15"/>
      <c r="AC125" s="15"/>
      <c r="AD125" s="15"/>
      <c r="AE125" s="15"/>
      <c r="AF125" s="15"/>
      <c r="AG125" s="15"/>
      <c r="AH125" s="25">
        <f t="shared" si="25"/>
        <v>0</v>
      </c>
      <c r="AI125" s="15"/>
      <c r="AJ125" s="15"/>
      <c r="AK125" s="15"/>
      <c r="AL125" s="15"/>
    </row>
    <row r="126" spans="1:38" ht="13" x14ac:dyDescent="0.15">
      <c r="A126" s="15" t="s">
        <v>546</v>
      </c>
      <c r="B126" s="15" t="s">
        <v>73</v>
      </c>
      <c r="C126" s="15">
        <v>212259</v>
      </c>
      <c r="D126" s="15"/>
      <c r="E126" s="15"/>
      <c r="F126" s="25">
        <f t="shared" si="21"/>
        <v>0</v>
      </c>
      <c r="G126" s="15"/>
      <c r="H126" s="15"/>
      <c r="I126" s="15"/>
      <c r="J126" s="15"/>
      <c r="K126" s="15"/>
      <c r="L126" s="15"/>
      <c r="M126" s="25">
        <f t="shared" si="22"/>
        <v>0</v>
      </c>
      <c r="N126" s="15"/>
      <c r="O126" s="15"/>
      <c r="P126" s="15"/>
      <c r="Q126" s="15"/>
      <c r="R126" s="15"/>
      <c r="S126" s="15"/>
      <c r="T126" s="25">
        <f t="shared" si="23"/>
        <v>0</v>
      </c>
      <c r="U126" s="15"/>
      <c r="V126" s="15"/>
      <c r="W126" s="15"/>
      <c r="X126" s="15"/>
      <c r="Y126" s="15"/>
      <c r="Z126" s="15"/>
      <c r="AA126" s="25">
        <f t="shared" si="24"/>
        <v>0</v>
      </c>
      <c r="AB126" s="15"/>
      <c r="AC126" s="15"/>
      <c r="AD126" s="15"/>
      <c r="AE126" s="15"/>
      <c r="AF126" s="15"/>
      <c r="AG126" s="15"/>
      <c r="AH126" s="25">
        <f t="shared" si="25"/>
        <v>0</v>
      </c>
      <c r="AI126" s="15"/>
      <c r="AJ126" s="15"/>
      <c r="AK126" s="15"/>
      <c r="AL126" s="15"/>
    </row>
    <row r="127" spans="1:38" ht="13" x14ac:dyDescent="0.15">
      <c r="B127" s="1" t="s">
        <v>31</v>
      </c>
      <c r="C127" s="1">
        <v>4397</v>
      </c>
      <c r="F127" s="29">
        <f t="shared" si="21"/>
        <v>0</v>
      </c>
      <c r="H127" s="12"/>
      <c r="J127" s="1"/>
      <c r="M127" s="29">
        <f t="shared" si="22"/>
        <v>0</v>
      </c>
      <c r="N127" s="12"/>
      <c r="P127" s="12"/>
      <c r="Q127" s="12"/>
      <c r="T127" s="29">
        <f t="shared" si="23"/>
        <v>0</v>
      </c>
      <c r="X127" s="1"/>
      <c r="AA127" s="29">
        <f t="shared" si="24"/>
        <v>0</v>
      </c>
      <c r="AH127" s="29">
        <f t="shared" si="25"/>
        <v>0</v>
      </c>
    </row>
    <row r="128" spans="1:38" ht="13" x14ac:dyDescent="0.15">
      <c r="B128" s="1" t="s">
        <v>45</v>
      </c>
      <c r="F128" s="29"/>
      <c r="M128" s="29">
        <f>AVERAGE(M107:M127)</f>
        <v>4.5940393518518516E-2</v>
      </c>
    </row>
    <row r="129" spans="1:13" ht="13" x14ac:dyDescent="0.15">
      <c r="B129" s="1" t="s">
        <v>18</v>
      </c>
      <c r="M129" s="6">
        <f>SUM(M108:M127)</f>
        <v>0.91880787037037037</v>
      </c>
    </row>
    <row r="134" spans="1:13" ht="42" x14ac:dyDescent="0.15">
      <c r="A134" s="8" t="s">
        <v>547</v>
      </c>
      <c r="C134" s="8" t="s">
        <v>548</v>
      </c>
      <c r="D134" s="8" t="s">
        <v>549</v>
      </c>
      <c r="E134" s="8"/>
    </row>
    <row r="135" spans="1:13" ht="13" x14ac:dyDescent="0.15">
      <c r="A135" s="1" t="s">
        <v>82</v>
      </c>
      <c r="B135" s="1" t="s">
        <v>33</v>
      </c>
      <c r="C135" s="1" t="s">
        <v>34</v>
      </c>
      <c r="D135" s="1" t="s">
        <v>38</v>
      </c>
      <c r="E135" s="1"/>
      <c r="F135" s="1" t="s">
        <v>21</v>
      </c>
      <c r="G135" s="1" t="s">
        <v>35</v>
      </c>
      <c r="H135" s="1" t="s">
        <v>36</v>
      </c>
    </row>
    <row r="136" spans="1:13" ht="13" x14ac:dyDescent="0.15">
      <c r="B136" s="1" t="s">
        <v>22</v>
      </c>
      <c r="C136" s="1">
        <v>1952</v>
      </c>
      <c r="D136" s="29">
        <f t="shared" ref="D136:D155" si="26">C136/86400</f>
        <v>2.2592592592592591E-2</v>
      </c>
      <c r="E136" s="29"/>
      <c r="F136" s="1">
        <v>384</v>
      </c>
      <c r="G136" s="1">
        <v>4</v>
      </c>
      <c r="H136" s="1">
        <v>2936</v>
      </c>
    </row>
    <row r="137" spans="1:13" ht="13" x14ac:dyDescent="0.15">
      <c r="B137" s="1" t="s">
        <v>64</v>
      </c>
      <c r="C137" s="1">
        <v>17082</v>
      </c>
      <c r="D137" s="29">
        <f t="shared" si="26"/>
        <v>0.19770833333333335</v>
      </c>
      <c r="E137" s="29"/>
      <c r="F137" s="1">
        <v>743</v>
      </c>
      <c r="G137" s="1">
        <v>4</v>
      </c>
      <c r="H137" s="1">
        <v>8048</v>
      </c>
    </row>
    <row r="138" spans="1:13" ht="13" x14ac:dyDescent="0.15">
      <c r="B138" s="1" t="s">
        <v>65</v>
      </c>
      <c r="C138" s="1">
        <v>25382</v>
      </c>
      <c r="D138" s="29">
        <f t="shared" si="26"/>
        <v>0.29377314814814814</v>
      </c>
      <c r="E138" s="29"/>
      <c r="F138" s="1">
        <v>1276</v>
      </c>
      <c r="G138" s="1">
        <v>4</v>
      </c>
      <c r="H138" s="1">
        <v>4572</v>
      </c>
    </row>
    <row r="139" spans="1:13" ht="13" x14ac:dyDescent="0.15">
      <c r="B139" s="1" t="s">
        <v>23</v>
      </c>
      <c r="C139" s="1">
        <v>2973</v>
      </c>
      <c r="D139" s="29">
        <f t="shared" si="26"/>
        <v>3.4409722222222223E-2</v>
      </c>
      <c r="E139" s="29"/>
      <c r="F139" s="1">
        <v>344</v>
      </c>
      <c r="G139" s="1">
        <v>3</v>
      </c>
      <c r="H139" s="1">
        <v>2698</v>
      </c>
    </row>
    <row r="140" spans="1:13" ht="13" x14ac:dyDescent="0.15">
      <c r="B140" s="1" t="s">
        <v>24</v>
      </c>
      <c r="C140" s="1">
        <v>7127</v>
      </c>
      <c r="D140" s="29">
        <f t="shared" si="26"/>
        <v>8.2488425925925923E-2</v>
      </c>
      <c r="E140" s="29"/>
      <c r="F140" s="1">
        <v>932</v>
      </c>
      <c r="G140" s="1">
        <v>3</v>
      </c>
      <c r="H140" s="1">
        <v>3164</v>
      </c>
    </row>
    <row r="141" spans="1:13" ht="13" x14ac:dyDescent="0.15">
      <c r="B141" s="1" t="s">
        <v>25</v>
      </c>
      <c r="C141" s="1">
        <v>13745</v>
      </c>
      <c r="D141" s="29">
        <f t="shared" si="26"/>
        <v>0.15908564814814816</v>
      </c>
      <c r="E141" s="29"/>
      <c r="F141" s="1">
        <v>514</v>
      </c>
      <c r="G141" s="1">
        <v>4</v>
      </c>
      <c r="H141" s="1">
        <v>3576</v>
      </c>
    </row>
    <row r="142" spans="1:13" ht="13" x14ac:dyDescent="0.15">
      <c r="A142" s="15" t="s">
        <v>546</v>
      </c>
      <c r="B142" s="15" t="s">
        <v>66</v>
      </c>
      <c r="C142" s="15"/>
      <c r="D142" s="25">
        <f t="shared" si="26"/>
        <v>0</v>
      </c>
      <c r="E142" s="25"/>
      <c r="F142" s="15"/>
      <c r="G142" s="15"/>
      <c r="H142" s="15"/>
    </row>
    <row r="143" spans="1:13" ht="13" x14ac:dyDescent="0.15">
      <c r="B143" s="1" t="s">
        <v>26</v>
      </c>
      <c r="D143" s="29">
        <f t="shared" si="26"/>
        <v>0</v>
      </c>
      <c r="E143" s="29"/>
    </row>
    <row r="144" spans="1:13" ht="13" x14ac:dyDescent="0.15">
      <c r="B144" s="1" t="s">
        <v>67</v>
      </c>
      <c r="D144" s="29">
        <f t="shared" si="26"/>
        <v>0</v>
      </c>
      <c r="E144" s="29"/>
    </row>
    <row r="145" spans="1:51" ht="13" x14ac:dyDescent="0.15">
      <c r="B145" s="1" t="s">
        <v>27</v>
      </c>
      <c r="D145" s="29">
        <f t="shared" si="26"/>
        <v>0</v>
      </c>
      <c r="E145" s="29"/>
    </row>
    <row r="146" spans="1:51" ht="13" x14ac:dyDescent="0.15">
      <c r="A146" s="15" t="s">
        <v>546</v>
      </c>
      <c r="B146" s="15" t="s">
        <v>68</v>
      </c>
      <c r="C146" s="15"/>
      <c r="D146" s="25">
        <f t="shared" si="26"/>
        <v>0</v>
      </c>
      <c r="E146" s="25"/>
      <c r="F146" s="15"/>
      <c r="G146" s="15"/>
      <c r="H146" s="15"/>
    </row>
    <row r="147" spans="1:51" ht="13" x14ac:dyDescent="0.15">
      <c r="B147" s="1" t="s">
        <v>69</v>
      </c>
      <c r="D147" s="29">
        <f t="shared" si="26"/>
        <v>0</v>
      </c>
      <c r="E147" s="29"/>
    </row>
    <row r="148" spans="1:51" ht="13" x14ac:dyDescent="0.15">
      <c r="A148" s="1"/>
      <c r="B148" s="1" t="s">
        <v>28</v>
      </c>
      <c r="D148" s="29">
        <f t="shared" si="26"/>
        <v>0</v>
      </c>
      <c r="E148" s="29"/>
    </row>
    <row r="149" spans="1:51" ht="13" x14ac:dyDescent="0.15">
      <c r="A149" s="1"/>
      <c r="B149" s="1" t="s">
        <v>70</v>
      </c>
      <c r="D149" s="29">
        <f t="shared" si="26"/>
        <v>0</v>
      </c>
      <c r="E149" s="29"/>
    </row>
    <row r="150" spans="1:51" ht="13" x14ac:dyDescent="0.15">
      <c r="A150" s="1"/>
      <c r="B150" s="1" t="s">
        <v>29</v>
      </c>
      <c r="D150" s="29">
        <f t="shared" si="26"/>
        <v>0</v>
      </c>
      <c r="E150" s="29"/>
    </row>
    <row r="151" spans="1:51" ht="13" x14ac:dyDescent="0.15">
      <c r="A151" s="1"/>
      <c r="B151" s="1" t="s">
        <v>30</v>
      </c>
      <c r="D151" s="29">
        <f t="shared" si="26"/>
        <v>0</v>
      </c>
      <c r="E151" s="29"/>
    </row>
    <row r="152" spans="1:51" ht="13" x14ac:dyDescent="0.15">
      <c r="A152" s="15" t="s">
        <v>546</v>
      </c>
      <c r="B152" s="15" t="s">
        <v>71</v>
      </c>
      <c r="C152" s="15"/>
      <c r="D152" s="25">
        <f t="shared" si="26"/>
        <v>0</v>
      </c>
      <c r="E152" s="25"/>
      <c r="F152" s="15"/>
      <c r="G152" s="15"/>
      <c r="H152" s="15"/>
    </row>
    <row r="153" spans="1:51" ht="13" x14ac:dyDescent="0.15">
      <c r="A153" s="15" t="s">
        <v>546</v>
      </c>
      <c r="B153" s="15" t="s">
        <v>72</v>
      </c>
      <c r="C153" s="15"/>
      <c r="D153" s="25">
        <f t="shared" si="26"/>
        <v>0</v>
      </c>
      <c r="E153" s="25"/>
      <c r="F153" s="15"/>
      <c r="G153" s="15"/>
      <c r="H153" s="15"/>
    </row>
    <row r="154" spans="1:51" ht="13" x14ac:dyDescent="0.15">
      <c r="A154" s="15" t="s">
        <v>546</v>
      </c>
      <c r="B154" s="15" t="s">
        <v>73</v>
      </c>
      <c r="C154" s="15"/>
      <c r="D154" s="25">
        <f t="shared" si="26"/>
        <v>0</v>
      </c>
      <c r="E154" s="25"/>
      <c r="F154" s="15"/>
      <c r="G154" s="15"/>
      <c r="H154" s="15"/>
    </row>
    <row r="155" spans="1:51" ht="13" x14ac:dyDescent="0.15">
      <c r="B155" s="1" t="s">
        <v>31</v>
      </c>
      <c r="D155" s="29">
        <f t="shared" si="26"/>
        <v>0</v>
      </c>
      <c r="E155" s="29"/>
    </row>
    <row r="156" spans="1:51" ht="13" x14ac:dyDescent="0.15">
      <c r="B156" s="1" t="s">
        <v>45</v>
      </c>
    </row>
    <row r="157" spans="1:51" ht="13" x14ac:dyDescent="0.15">
      <c r="B157" s="1" t="s">
        <v>18</v>
      </c>
    </row>
    <row r="160" spans="1:51" ht="56" x14ac:dyDescent="0.15">
      <c r="A160" s="8" t="s">
        <v>550</v>
      </c>
      <c r="C160" s="1" t="s">
        <v>79</v>
      </c>
      <c r="D160" s="1" t="s">
        <v>19</v>
      </c>
      <c r="E160" s="1"/>
      <c r="K160" s="1" t="s">
        <v>19</v>
      </c>
      <c r="L160" s="1"/>
      <c r="M160" s="8" t="s">
        <v>551</v>
      </c>
      <c r="N160" s="1" t="s">
        <v>552</v>
      </c>
      <c r="O160" s="8" t="s">
        <v>553</v>
      </c>
      <c r="R160" s="1" t="s">
        <v>3</v>
      </c>
      <c r="S160" s="1"/>
      <c r="T160" s="8" t="s">
        <v>554</v>
      </c>
      <c r="U160" s="1" t="s">
        <v>555</v>
      </c>
      <c r="V160" s="8" t="s">
        <v>509</v>
      </c>
      <c r="Y160" s="8" t="s">
        <v>510</v>
      </c>
      <c r="Z160" s="8"/>
      <c r="AA160" s="8"/>
      <c r="AB160" s="8" t="s">
        <v>555</v>
      </c>
      <c r="AC160" s="8" t="s">
        <v>556</v>
      </c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</row>
    <row r="161" spans="1:51" ht="13" x14ac:dyDescent="0.15">
      <c r="A161" s="1" t="s">
        <v>82</v>
      </c>
      <c r="B161" s="1" t="s">
        <v>33</v>
      </c>
      <c r="C161" s="1" t="s">
        <v>21</v>
      </c>
      <c r="D161" s="1" t="s">
        <v>34</v>
      </c>
      <c r="E161" s="1"/>
      <c r="F161" s="1" t="s">
        <v>38</v>
      </c>
      <c r="G161" s="1" t="s">
        <v>21</v>
      </c>
      <c r="H161" s="1" t="s">
        <v>35</v>
      </c>
      <c r="I161" s="1" t="s">
        <v>36</v>
      </c>
      <c r="J161" s="1"/>
      <c r="K161" s="1" t="s">
        <v>34</v>
      </c>
      <c r="L161" s="1"/>
      <c r="M161" s="1" t="s">
        <v>38</v>
      </c>
      <c r="N161" s="1" t="s">
        <v>21</v>
      </c>
      <c r="O161" s="1" t="s">
        <v>35</v>
      </c>
      <c r="P161" s="1" t="s">
        <v>36</v>
      </c>
      <c r="Q161" s="1"/>
      <c r="R161" s="1" t="s">
        <v>34</v>
      </c>
      <c r="S161" s="1"/>
      <c r="T161" s="1" t="s">
        <v>38</v>
      </c>
      <c r="U161" s="1" t="s">
        <v>21</v>
      </c>
      <c r="V161" s="1" t="s">
        <v>35</v>
      </c>
      <c r="W161" s="1" t="s">
        <v>36</v>
      </c>
      <c r="X161" s="1"/>
      <c r="Y161" s="1" t="s">
        <v>34</v>
      </c>
      <c r="Z161" s="1"/>
      <c r="AA161" s="1" t="s">
        <v>38</v>
      </c>
      <c r="AB161" s="1" t="s">
        <v>21</v>
      </c>
      <c r="AC161" s="1" t="s">
        <v>35</v>
      </c>
      <c r="AD161" s="1" t="s">
        <v>36</v>
      </c>
      <c r="AE161" s="1"/>
    </row>
    <row r="162" spans="1:51" ht="13" x14ac:dyDescent="0.15">
      <c r="B162" s="1" t="s">
        <v>56</v>
      </c>
      <c r="C162" s="1">
        <v>9987</v>
      </c>
      <c r="D162" s="1">
        <v>1157</v>
      </c>
      <c r="E162" s="1"/>
      <c r="F162" s="29">
        <f t="shared" ref="F162:F181" si="27">D162/86400</f>
        <v>1.3391203703703704E-2</v>
      </c>
      <c r="G162" s="1">
        <v>368</v>
      </c>
      <c r="H162" s="12">
        <v>5</v>
      </c>
      <c r="I162" s="1">
        <v>6461</v>
      </c>
      <c r="J162" s="1"/>
      <c r="K162" s="1">
        <v>1158</v>
      </c>
      <c r="L162" s="1"/>
      <c r="M162" s="29">
        <f t="shared" ref="M162:M183" si="28">K162/86400</f>
        <v>1.3402777777777777E-2</v>
      </c>
      <c r="N162" s="1">
        <v>368</v>
      </c>
      <c r="O162" s="1">
        <v>5</v>
      </c>
      <c r="P162" s="1">
        <v>6463</v>
      </c>
      <c r="Q162" s="12"/>
      <c r="R162" s="1">
        <v>2548</v>
      </c>
      <c r="S162" s="1"/>
      <c r="T162" s="29">
        <f t="shared" ref="T162:T183" si="29">R162/86400</f>
        <v>2.9490740740740741E-2</v>
      </c>
      <c r="U162" s="12">
        <v>385</v>
      </c>
      <c r="V162" s="1">
        <v>4</v>
      </c>
      <c r="W162" s="12">
        <v>17385</v>
      </c>
      <c r="Y162" s="1">
        <v>1846</v>
      </c>
      <c r="Z162" s="1"/>
      <c r="AA162" s="29">
        <f t="shared" ref="AA162:AA183" si="30">Y162/86400</f>
        <v>2.1365740740740741E-2</v>
      </c>
      <c r="AB162" s="1">
        <v>385</v>
      </c>
      <c r="AC162" s="1">
        <v>4</v>
      </c>
      <c r="AD162" s="1">
        <v>7932</v>
      </c>
      <c r="AH162" s="29"/>
    </row>
    <row r="163" spans="1:51" ht="13" x14ac:dyDescent="0.15">
      <c r="B163" s="1" t="s">
        <v>7</v>
      </c>
      <c r="C163" s="1">
        <v>184444</v>
      </c>
      <c r="D163" s="1">
        <v>9051</v>
      </c>
      <c r="E163" s="1"/>
      <c r="F163" s="29">
        <f t="shared" si="27"/>
        <v>0.10475694444444444</v>
      </c>
      <c r="G163" s="1">
        <v>783</v>
      </c>
      <c r="H163" s="1">
        <v>3</v>
      </c>
      <c r="I163" s="1">
        <v>8362</v>
      </c>
      <c r="K163" s="1">
        <v>9329</v>
      </c>
      <c r="L163" s="1"/>
      <c r="M163" s="29">
        <f t="shared" si="28"/>
        <v>0.10797453703703704</v>
      </c>
      <c r="N163" s="1">
        <v>783</v>
      </c>
      <c r="O163" s="1">
        <v>3</v>
      </c>
      <c r="P163" s="1">
        <v>8374</v>
      </c>
      <c r="Q163" s="29"/>
      <c r="R163" s="1">
        <v>20473</v>
      </c>
      <c r="S163" s="1"/>
      <c r="T163" s="29">
        <f t="shared" si="29"/>
        <v>0.23695601851851852</v>
      </c>
      <c r="U163" s="12">
        <v>727</v>
      </c>
      <c r="V163" s="12">
        <v>5</v>
      </c>
      <c r="W163" s="12">
        <v>27288</v>
      </c>
      <c r="Y163" s="1">
        <v>15851</v>
      </c>
      <c r="Z163" s="1"/>
      <c r="AA163" s="29">
        <f t="shared" si="30"/>
        <v>0.18346064814814814</v>
      </c>
      <c r="AB163" s="1">
        <v>727</v>
      </c>
      <c r="AC163" s="1">
        <v>5</v>
      </c>
      <c r="AD163" s="1">
        <v>12839</v>
      </c>
      <c r="AH163" s="29"/>
    </row>
    <row r="164" spans="1:51" ht="13" x14ac:dyDescent="0.15">
      <c r="B164" s="1" t="s">
        <v>12</v>
      </c>
      <c r="C164" s="1">
        <v>33310</v>
      </c>
      <c r="D164" s="1">
        <v>21100</v>
      </c>
      <c r="E164" s="1"/>
      <c r="F164" s="29">
        <f t="shared" si="27"/>
        <v>0.24421296296296297</v>
      </c>
      <c r="G164" s="1">
        <v>1250</v>
      </c>
      <c r="H164" s="1">
        <v>4</v>
      </c>
      <c r="I164" s="1">
        <v>15647</v>
      </c>
      <c r="K164" s="1">
        <v>21421</v>
      </c>
      <c r="L164" s="1"/>
      <c r="M164" s="29">
        <f t="shared" si="28"/>
        <v>0.24792824074074074</v>
      </c>
      <c r="N164" s="1">
        <v>1250</v>
      </c>
      <c r="O164" s="1">
        <v>4</v>
      </c>
      <c r="P164" s="1">
        <v>15653</v>
      </c>
      <c r="Q164" s="29"/>
      <c r="R164" s="1">
        <v>45721</v>
      </c>
      <c r="S164" s="1"/>
      <c r="T164" s="29">
        <f t="shared" si="29"/>
        <v>0.52917824074074071</v>
      </c>
      <c r="U164" s="12">
        <v>1304</v>
      </c>
      <c r="V164" s="12">
        <v>4</v>
      </c>
      <c r="W164" s="12">
        <v>54559</v>
      </c>
      <c r="Y164" s="1">
        <v>35490</v>
      </c>
      <c r="Z164" s="1"/>
      <c r="AA164" s="29">
        <f t="shared" si="30"/>
        <v>0.41076388888888887</v>
      </c>
      <c r="AB164" s="1">
        <v>1304</v>
      </c>
      <c r="AC164" s="1">
        <v>4</v>
      </c>
      <c r="AD164" s="1">
        <v>24326</v>
      </c>
      <c r="AH164" s="29"/>
    </row>
    <row r="165" spans="1:51" ht="13" x14ac:dyDescent="0.15">
      <c r="B165" s="1" t="s">
        <v>57</v>
      </c>
      <c r="C165" s="1">
        <v>30196</v>
      </c>
      <c r="D165" s="1">
        <v>1492</v>
      </c>
      <c r="E165" s="1"/>
      <c r="F165" s="29">
        <f t="shared" si="27"/>
        <v>1.726851851851852E-2</v>
      </c>
      <c r="G165" s="1">
        <v>325</v>
      </c>
      <c r="H165" s="1">
        <v>3</v>
      </c>
      <c r="I165" s="1">
        <v>3326</v>
      </c>
      <c r="J165" s="1"/>
      <c r="K165" s="1">
        <v>1494</v>
      </c>
      <c r="L165" s="1"/>
      <c r="M165" s="29">
        <f t="shared" si="28"/>
        <v>1.7291666666666667E-2</v>
      </c>
      <c r="N165" s="1">
        <v>325</v>
      </c>
      <c r="O165" s="1">
        <v>3</v>
      </c>
      <c r="P165" s="1">
        <v>3329</v>
      </c>
      <c r="Q165" s="12"/>
      <c r="R165" s="1">
        <v>3455</v>
      </c>
      <c r="S165" s="1"/>
      <c r="T165" s="29">
        <f t="shared" si="29"/>
        <v>3.9988425925925927E-2</v>
      </c>
      <c r="U165" s="12">
        <v>344</v>
      </c>
      <c r="V165" s="12">
        <v>3</v>
      </c>
      <c r="W165" s="12">
        <v>10440</v>
      </c>
      <c r="Y165" s="1">
        <v>2597</v>
      </c>
      <c r="Z165" s="1"/>
      <c r="AA165" s="29">
        <f t="shared" si="30"/>
        <v>3.005787037037037E-2</v>
      </c>
      <c r="AB165" s="1">
        <v>344</v>
      </c>
      <c r="AC165" s="1">
        <v>3</v>
      </c>
      <c r="AD165" s="1">
        <v>4845</v>
      </c>
      <c r="AH165" s="29"/>
    </row>
    <row r="166" spans="1:51" ht="13" x14ac:dyDescent="0.15">
      <c r="B166" s="1" t="s">
        <v>58</v>
      </c>
      <c r="C166" s="1">
        <v>78960</v>
      </c>
      <c r="D166" s="1">
        <v>5961</v>
      </c>
      <c r="E166" s="1"/>
      <c r="F166" s="29">
        <f t="shared" si="27"/>
        <v>6.8993055555555557E-2</v>
      </c>
      <c r="G166" s="1">
        <v>936</v>
      </c>
      <c r="H166" s="1">
        <v>4</v>
      </c>
      <c r="I166" s="1">
        <v>11217</v>
      </c>
      <c r="K166" s="1">
        <v>6108</v>
      </c>
      <c r="L166" s="1"/>
      <c r="M166" s="29">
        <f t="shared" si="28"/>
        <v>7.0694444444444449E-2</v>
      </c>
      <c r="N166" s="1">
        <v>936</v>
      </c>
      <c r="O166" s="1">
        <v>4</v>
      </c>
      <c r="P166" s="1">
        <v>11223</v>
      </c>
      <c r="Q166" s="29"/>
      <c r="R166" s="1">
        <v>18512</v>
      </c>
      <c r="S166" s="1"/>
      <c r="T166" s="29">
        <f t="shared" si="29"/>
        <v>0.21425925925925926</v>
      </c>
      <c r="U166" s="12">
        <v>941</v>
      </c>
      <c r="V166" s="12">
        <v>4</v>
      </c>
      <c r="W166" s="12">
        <v>34884</v>
      </c>
      <c r="Y166" s="1">
        <v>10663</v>
      </c>
      <c r="Z166" s="1"/>
      <c r="AA166" s="29">
        <f t="shared" si="30"/>
        <v>0.12341435185185186</v>
      </c>
      <c r="AB166" s="1">
        <v>941</v>
      </c>
      <c r="AC166" s="1">
        <v>4</v>
      </c>
      <c r="AD166" s="1">
        <v>15995</v>
      </c>
      <c r="AH166" s="29"/>
    </row>
    <row r="167" spans="1:51" ht="13" x14ac:dyDescent="0.15">
      <c r="B167" s="1" t="s">
        <v>8</v>
      </c>
      <c r="C167" s="1">
        <v>209577</v>
      </c>
      <c r="D167" s="1">
        <v>9059</v>
      </c>
      <c r="E167" s="1"/>
      <c r="F167" s="29">
        <f t="shared" si="27"/>
        <v>0.10484953703703703</v>
      </c>
      <c r="G167" s="1">
        <v>499</v>
      </c>
      <c r="H167" s="12">
        <v>5</v>
      </c>
      <c r="I167" s="1">
        <v>8072</v>
      </c>
      <c r="J167" s="1"/>
      <c r="K167" s="1">
        <v>9761</v>
      </c>
      <c r="L167" s="1"/>
      <c r="M167" s="29">
        <f t="shared" si="28"/>
        <v>0.11297453703703704</v>
      </c>
      <c r="N167" s="1">
        <v>499</v>
      </c>
      <c r="O167" s="1">
        <v>5</v>
      </c>
      <c r="P167" s="1">
        <v>8075</v>
      </c>
      <c r="Q167" s="12"/>
      <c r="R167" s="12">
        <v>27494</v>
      </c>
      <c r="S167" s="12"/>
      <c r="T167" s="29">
        <f t="shared" si="29"/>
        <v>0.31821759259259258</v>
      </c>
      <c r="U167" s="1">
        <v>521</v>
      </c>
      <c r="V167" s="1">
        <v>4</v>
      </c>
      <c r="W167" s="12">
        <v>26484</v>
      </c>
      <c r="Y167" s="1">
        <v>19842</v>
      </c>
      <c r="Z167" s="1"/>
      <c r="AA167" s="29">
        <f t="shared" si="30"/>
        <v>0.22965277777777779</v>
      </c>
      <c r="AB167" s="1">
        <v>521</v>
      </c>
      <c r="AC167" s="1">
        <v>4</v>
      </c>
      <c r="AD167" s="1">
        <v>11701</v>
      </c>
      <c r="AH167" s="29"/>
    </row>
    <row r="168" spans="1:51" ht="13" x14ac:dyDescent="0.15">
      <c r="B168" s="1" t="s">
        <v>13</v>
      </c>
      <c r="C168" s="1">
        <v>174538</v>
      </c>
      <c r="D168" s="1">
        <v>75012</v>
      </c>
      <c r="E168" s="1"/>
      <c r="F168" s="29">
        <f t="shared" si="27"/>
        <v>0.86819444444444449</v>
      </c>
      <c r="G168" s="1">
        <v>1441</v>
      </c>
      <c r="H168" s="1">
        <v>5</v>
      </c>
      <c r="I168" s="1">
        <v>25858</v>
      </c>
      <c r="K168" s="1">
        <v>62228</v>
      </c>
      <c r="L168" s="1"/>
      <c r="M168" s="29">
        <f t="shared" si="28"/>
        <v>0.72023148148148153</v>
      </c>
      <c r="N168" s="1">
        <v>1441</v>
      </c>
      <c r="O168" s="1">
        <v>5</v>
      </c>
      <c r="P168" s="1">
        <v>25871</v>
      </c>
      <c r="Q168" s="29"/>
      <c r="R168" s="1">
        <v>283324</v>
      </c>
      <c r="S168" s="1"/>
      <c r="T168" s="29">
        <f t="shared" si="29"/>
        <v>3.2792129629629629</v>
      </c>
      <c r="U168" s="12">
        <v>972</v>
      </c>
      <c r="V168" s="12">
        <v>4</v>
      </c>
      <c r="W168" s="12">
        <v>117655</v>
      </c>
      <c r="Y168" s="1">
        <v>168082</v>
      </c>
      <c r="Z168" s="1"/>
      <c r="AA168" s="29">
        <f t="shared" si="30"/>
        <v>1.9453935185185185</v>
      </c>
      <c r="AB168" s="1">
        <v>972</v>
      </c>
      <c r="AC168" s="1">
        <v>4</v>
      </c>
      <c r="AD168" s="1">
        <v>47343</v>
      </c>
      <c r="AH168" s="29"/>
    </row>
    <row r="169" spans="1:51" ht="13" x14ac:dyDescent="0.15">
      <c r="B169" s="1" t="s">
        <v>59</v>
      </c>
      <c r="C169" s="1">
        <v>173840</v>
      </c>
      <c r="D169" s="1">
        <v>4869</v>
      </c>
      <c r="E169" s="1"/>
      <c r="F169" s="29">
        <f t="shared" si="27"/>
        <v>5.6354166666666664E-2</v>
      </c>
      <c r="G169" s="1">
        <v>402</v>
      </c>
      <c r="H169" s="1">
        <v>5</v>
      </c>
      <c r="I169" s="1">
        <v>6345</v>
      </c>
      <c r="K169" s="1">
        <v>4719</v>
      </c>
      <c r="L169" s="1"/>
      <c r="M169" s="29">
        <f t="shared" si="28"/>
        <v>5.4618055555555559E-2</v>
      </c>
      <c r="N169" s="1">
        <v>402</v>
      </c>
      <c r="O169" s="1">
        <v>5</v>
      </c>
      <c r="P169" s="1">
        <v>6346</v>
      </c>
      <c r="Q169" s="29"/>
      <c r="R169" s="1">
        <v>13555</v>
      </c>
      <c r="S169" s="1"/>
      <c r="T169" s="29">
        <f t="shared" si="29"/>
        <v>0.15688657407407408</v>
      </c>
      <c r="U169" s="12">
        <v>402</v>
      </c>
      <c r="V169" s="12">
        <v>5</v>
      </c>
      <c r="W169" s="12">
        <v>18097</v>
      </c>
      <c r="Y169" s="1">
        <v>7564</v>
      </c>
      <c r="Z169" s="1"/>
      <c r="AA169" s="29">
        <f t="shared" si="30"/>
        <v>8.7546296296296303E-2</v>
      </c>
      <c r="AB169" s="1">
        <v>402</v>
      </c>
      <c r="AC169" s="1">
        <v>5</v>
      </c>
      <c r="AD169" s="1">
        <v>8195</v>
      </c>
      <c r="AH169" s="29"/>
    </row>
    <row r="170" spans="1:51" ht="13" x14ac:dyDescent="0.15">
      <c r="B170" s="1" t="s">
        <v>9</v>
      </c>
      <c r="C170" s="1">
        <v>48799</v>
      </c>
      <c r="D170" s="1">
        <v>11742</v>
      </c>
      <c r="E170" s="1"/>
      <c r="F170" s="29">
        <f t="shared" si="27"/>
        <v>0.13590277777777779</v>
      </c>
      <c r="G170" s="1">
        <v>837</v>
      </c>
      <c r="H170" s="1">
        <v>4</v>
      </c>
      <c r="I170" s="1">
        <v>9604</v>
      </c>
      <c r="K170" s="1">
        <v>12015</v>
      </c>
      <c r="L170" s="1"/>
      <c r="M170" s="29">
        <f t="shared" si="28"/>
        <v>0.13906250000000001</v>
      </c>
      <c r="N170" s="1">
        <v>837</v>
      </c>
      <c r="O170" s="1">
        <v>4</v>
      </c>
      <c r="P170" s="1">
        <v>9607</v>
      </c>
      <c r="Q170" s="29"/>
      <c r="R170" s="1">
        <v>27038</v>
      </c>
      <c r="S170" s="1"/>
      <c r="T170" s="29">
        <f t="shared" si="29"/>
        <v>0.31293981481481481</v>
      </c>
      <c r="U170" s="12">
        <v>1033</v>
      </c>
      <c r="V170" s="12">
        <v>4</v>
      </c>
      <c r="W170" s="12">
        <v>34391</v>
      </c>
      <c r="Y170" s="1">
        <v>22638</v>
      </c>
      <c r="Z170" s="1"/>
      <c r="AA170" s="29">
        <f t="shared" si="30"/>
        <v>0.26201388888888888</v>
      </c>
      <c r="AB170" s="1">
        <v>1033</v>
      </c>
      <c r="AC170" s="1">
        <v>4</v>
      </c>
      <c r="AD170" s="1">
        <v>15623</v>
      </c>
      <c r="AH170" s="29"/>
    </row>
    <row r="171" spans="1:51" ht="13" x14ac:dyDescent="0.15">
      <c r="B171" s="1" t="s">
        <v>60</v>
      </c>
      <c r="C171" s="1">
        <v>57581</v>
      </c>
      <c r="D171" s="1">
        <v>11112</v>
      </c>
      <c r="E171" s="1"/>
      <c r="F171" s="29">
        <f t="shared" si="27"/>
        <v>0.12861111111111112</v>
      </c>
      <c r="G171" s="1">
        <v>1095</v>
      </c>
      <c r="H171" s="1">
        <v>5</v>
      </c>
      <c r="I171" s="1">
        <v>15290</v>
      </c>
      <c r="K171" s="1">
        <v>11382</v>
      </c>
      <c r="L171" s="1"/>
      <c r="M171" s="29">
        <f t="shared" si="28"/>
        <v>0.13173611111111111</v>
      </c>
      <c r="N171" s="1">
        <v>1095</v>
      </c>
      <c r="O171" s="1">
        <v>5</v>
      </c>
      <c r="P171" s="1">
        <v>15290</v>
      </c>
      <c r="Q171" s="29"/>
      <c r="R171" s="1">
        <v>22386</v>
      </c>
      <c r="S171" s="1"/>
      <c r="T171" s="29">
        <f t="shared" si="29"/>
        <v>0.2590972222222222</v>
      </c>
      <c r="U171" s="12">
        <v>1095</v>
      </c>
      <c r="V171" s="12">
        <v>4</v>
      </c>
      <c r="W171" s="12">
        <v>36471</v>
      </c>
      <c r="Y171" s="1">
        <v>15066</v>
      </c>
      <c r="Z171" s="1"/>
      <c r="AA171" s="29">
        <f t="shared" si="30"/>
        <v>0.174375</v>
      </c>
      <c r="AB171" s="1">
        <v>1095</v>
      </c>
      <c r="AC171" s="1">
        <v>4</v>
      </c>
      <c r="AD171" s="1">
        <v>16829</v>
      </c>
      <c r="AH171" s="29"/>
    </row>
    <row r="172" spans="1:51" ht="13" x14ac:dyDescent="0.15">
      <c r="A172" s="1"/>
      <c r="B172" s="1" t="s">
        <v>14</v>
      </c>
      <c r="C172" s="1">
        <v>75224</v>
      </c>
      <c r="D172" s="1">
        <v>49946</v>
      </c>
      <c r="E172" s="1"/>
      <c r="F172" s="29">
        <f t="shared" si="27"/>
        <v>0.57807870370370373</v>
      </c>
      <c r="G172" s="1">
        <v>1637</v>
      </c>
      <c r="H172" s="1">
        <v>7</v>
      </c>
      <c r="I172" s="1">
        <v>33960</v>
      </c>
      <c r="J172" s="1"/>
      <c r="K172" s="1">
        <v>49652</v>
      </c>
      <c r="L172" s="1"/>
      <c r="M172" s="29">
        <f t="shared" si="28"/>
        <v>0.57467592592592598</v>
      </c>
      <c r="N172" s="1">
        <v>1637</v>
      </c>
      <c r="O172" s="1">
        <v>7</v>
      </c>
      <c r="P172" s="1">
        <v>33968</v>
      </c>
      <c r="Q172" s="1"/>
      <c r="R172" s="1">
        <v>88303</v>
      </c>
      <c r="S172" s="1"/>
      <c r="T172" s="29">
        <f t="shared" si="29"/>
        <v>1.022025462962963</v>
      </c>
      <c r="U172" s="1">
        <v>1615</v>
      </c>
      <c r="V172" s="1">
        <v>4</v>
      </c>
      <c r="W172" s="1">
        <v>79821</v>
      </c>
      <c r="Y172" s="1">
        <v>58679</v>
      </c>
      <c r="Z172" s="1"/>
      <c r="AA172" s="29">
        <f t="shared" si="30"/>
        <v>0.67915509259259255</v>
      </c>
      <c r="AB172" s="1">
        <v>1615</v>
      </c>
      <c r="AC172" s="1">
        <v>4</v>
      </c>
      <c r="AD172" s="1">
        <v>35136</v>
      </c>
      <c r="AH172" s="29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ht="13" x14ac:dyDescent="0.15">
      <c r="B173" s="1" t="s">
        <v>61</v>
      </c>
      <c r="C173" s="1">
        <v>32449</v>
      </c>
      <c r="D173" s="1">
        <v>11702</v>
      </c>
      <c r="E173" s="1"/>
      <c r="F173" s="29">
        <f t="shared" si="27"/>
        <v>0.13543981481481482</v>
      </c>
      <c r="G173" s="1">
        <v>969</v>
      </c>
      <c r="H173" s="12">
        <v>4</v>
      </c>
      <c r="I173" s="1">
        <v>12017</v>
      </c>
      <c r="J173" s="1"/>
      <c r="K173" s="1">
        <v>11186</v>
      </c>
      <c r="L173" s="1"/>
      <c r="M173" s="29">
        <f t="shared" si="28"/>
        <v>0.12946759259259261</v>
      </c>
      <c r="N173" s="1">
        <v>969</v>
      </c>
      <c r="O173" s="1">
        <v>4</v>
      </c>
      <c r="P173" s="1">
        <v>12018</v>
      </c>
      <c r="Q173" s="12"/>
      <c r="R173" s="1">
        <v>31864</v>
      </c>
      <c r="S173" s="1"/>
      <c r="T173" s="29">
        <f t="shared" si="29"/>
        <v>0.36879629629629629</v>
      </c>
      <c r="U173" s="12">
        <v>959</v>
      </c>
      <c r="V173" s="1">
        <v>4</v>
      </c>
      <c r="W173" s="12">
        <v>42300</v>
      </c>
      <c r="Y173" s="1">
        <v>22177</v>
      </c>
      <c r="Z173" s="1"/>
      <c r="AA173" s="29">
        <f t="shared" si="30"/>
        <v>0.25667824074074075</v>
      </c>
      <c r="AB173" s="1">
        <v>959</v>
      </c>
      <c r="AC173" s="1">
        <v>4</v>
      </c>
      <c r="AD173" s="1">
        <v>18730</v>
      </c>
      <c r="AH173" s="29"/>
    </row>
    <row r="174" spans="1:51" ht="13" x14ac:dyDescent="0.15">
      <c r="A174" s="1"/>
      <c r="B174" s="1" t="s">
        <v>28</v>
      </c>
      <c r="C174" s="1">
        <v>85359</v>
      </c>
      <c r="D174" s="1">
        <v>8342</v>
      </c>
      <c r="E174" s="1"/>
      <c r="F174" s="29">
        <f t="shared" si="27"/>
        <v>9.6550925925925929E-2</v>
      </c>
      <c r="G174" s="1">
        <v>921</v>
      </c>
      <c r="H174" s="1">
        <v>4</v>
      </c>
      <c r="I174" s="1">
        <v>11418</v>
      </c>
      <c r="J174" s="1"/>
      <c r="K174" s="1">
        <v>8708</v>
      </c>
      <c r="L174" s="1"/>
      <c r="M174" s="29">
        <f t="shared" si="28"/>
        <v>0.10078703703703704</v>
      </c>
      <c r="N174" s="1">
        <v>921</v>
      </c>
      <c r="O174" s="1">
        <v>4</v>
      </c>
      <c r="P174" s="1">
        <v>11422</v>
      </c>
      <c r="Q174" s="1"/>
      <c r="R174" s="1">
        <v>21093</v>
      </c>
      <c r="S174" s="1"/>
      <c r="T174" s="29">
        <f t="shared" si="29"/>
        <v>0.24413194444444444</v>
      </c>
      <c r="U174" s="1">
        <v>588</v>
      </c>
      <c r="V174" s="1">
        <v>5</v>
      </c>
      <c r="W174" s="1">
        <v>32092</v>
      </c>
      <c r="Y174" s="1">
        <v>15049</v>
      </c>
      <c r="Z174" s="1"/>
      <c r="AA174" s="29">
        <f t="shared" si="30"/>
        <v>0.17417824074074073</v>
      </c>
      <c r="AB174" s="1">
        <v>588</v>
      </c>
      <c r="AC174" s="1">
        <v>5</v>
      </c>
      <c r="AD174" s="1">
        <v>14318</v>
      </c>
      <c r="AH174" s="29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ht="13" x14ac:dyDescent="0.15">
      <c r="A175" s="1"/>
      <c r="B175" s="1" t="s">
        <v>10</v>
      </c>
      <c r="C175" s="1">
        <v>148931</v>
      </c>
      <c r="D175" s="1">
        <v>15205</v>
      </c>
      <c r="E175" s="1"/>
      <c r="F175" s="29">
        <f t="shared" si="27"/>
        <v>0.17598379629629629</v>
      </c>
      <c r="G175" s="1">
        <v>846</v>
      </c>
      <c r="H175" s="1">
        <v>4</v>
      </c>
      <c r="I175" s="1">
        <v>11205</v>
      </c>
      <c r="J175" s="1"/>
      <c r="K175" s="1">
        <v>15033</v>
      </c>
      <c r="L175" s="1"/>
      <c r="M175" s="29">
        <f t="shared" si="28"/>
        <v>0.17399305555555555</v>
      </c>
      <c r="N175" s="1">
        <v>846</v>
      </c>
      <c r="O175" s="1">
        <v>4</v>
      </c>
      <c r="P175" s="1">
        <v>11162</v>
      </c>
      <c r="Q175" s="1"/>
      <c r="R175" s="1">
        <v>65445</v>
      </c>
      <c r="S175" s="1"/>
      <c r="T175" s="29">
        <f t="shared" si="29"/>
        <v>0.75746527777777772</v>
      </c>
      <c r="U175" s="1">
        <v>1367</v>
      </c>
      <c r="V175" s="1">
        <v>4</v>
      </c>
      <c r="W175" s="1">
        <v>58746</v>
      </c>
      <c r="Y175" s="1">
        <v>50261</v>
      </c>
      <c r="Z175" s="1"/>
      <c r="AA175" s="29">
        <f t="shared" si="30"/>
        <v>0.58172453703703708</v>
      </c>
      <c r="AB175" s="1">
        <v>1047</v>
      </c>
      <c r="AC175" s="1">
        <v>4</v>
      </c>
      <c r="AD175" s="1">
        <v>24572</v>
      </c>
      <c r="AH175" s="29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ht="13" x14ac:dyDescent="0.15">
      <c r="A176" s="1"/>
      <c r="B176" s="1" t="s">
        <v>62</v>
      </c>
      <c r="C176" s="1">
        <v>43942</v>
      </c>
      <c r="D176" s="1">
        <v>7334</v>
      </c>
      <c r="E176" s="1"/>
      <c r="F176" s="29">
        <f t="shared" si="27"/>
        <v>8.4884259259259257E-2</v>
      </c>
      <c r="G176" s="1">
        <v>666</v>
      </c>
      <c r="H176" s="1">
        <v>4</v>
      </c>
      <c r="I176" s="1">
        <v>8110</v>
      </c>
      <c r="J176" s="1"/>
      <c r="K176" s="1">
        <v>8114</v>
      </c>
      <c r="L176" s="1"/>
      <c r="M176" s="29">
        <f t="shared" si="28"/>
        <v>9.3912037037037044E-2</v>
      </c>
      <c r="N176" s="1">
        <v>697</v>
      </c>
      <c r="O176" s="1">
        <v>4</v>
      </c>
      <c r="P176" s="1">
        <v>8288</v>
      </c>
      <c r="Q176" s="12"/>
      <c r="R176" s="1">
        <v>20893</v>
      </c>
      <c r="S176" s="1"/>
      <c r="T176" s="29">
        <f t="shared" si="29"/>
        <v>0.24181712962962962</v>
      </c>
      <c r="U176" s="12">
        <v>734</v>
      </c>
      <c r="V176" s="12">
        <v>3</v>
      </c>
      <c r="W176" s="12">
        <v>25191</v>
      </c>
      <c r="Y176" s="1">
        <v>11982</v>
      </c>
      <c r="Z176" s="1"/>
      <c r="AA176" s="29">
        <f t="shared" si="30"/>
        <v>0.13868055555555556</v>
      </c>
      <c r="AB176" s="1">
        <v>734</v>
      </c>
      <c r="AC176" s="1">
        <v>3</v>
      </c>
      <c r="AD176" s="1">
        <v>11472</v>
      </c>
      <c r="AH176" s="29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ht="13" x14ac:dyDescent="0.15">
      <c r="A177" s="1"/>
      <c r="B177" s="1" t="s">
        <v>11</v>
      </c>
      <c r="C177" s="1">
        <v>47481</v>
      </c>
      <c r="D177" s="1">
        <v>13977</v>
      </c>
      <c r="E177" s="1"/>
      <c r="F177" s="29">
        <f t="shared" si="27"/>
        <v>0.16177083333333334</v>
      </c>
      <c r="G177" s="1">
        <v>1005</v>
      </c>
      <c r="H177" s="1">
        <v>4</v>
      </c>
      <c r="I177" s="1">
        <v>12209</v>
      </c>
      <c r="J177" s="1"/>
      <c r="K177" s="1">
        <v>13912</v>
      </c>
      <c r="L177" s="1"/>
      <c r="M177" s="29">
        <f t="shared" si="28"/>
        <v>0.16101851851851851</v>
      </c>
      <c r="N177" s="1">
        <v>1003</v>
      </c>
      <c r="O177" s="1">
        <v>4</v>
      </c>
      <c r="P177" s="1">
        <v>12252</v>
      </c>
      <c r="Q177" s="12"/>
      <c r="R177" s="1">
        <v>40594</v>
      </c>
      <c r="S177" s="1"/>
      <c r="T177" s="29">
        <f t="shared" si="29"/>
        <v>0.46983796296296299</v>
      </c>
      <c r="U177" s="12">
        <v>1012</v>
      </c>
      <c r="V177" s="12">
        <v>5</v>
      </c>
      <c r="W177" s="12">
        <v>46462</v>
      </c>
      <c r="Y177" s="1">
        <v>23153</v>
      </c>
      <c r="Z177" s="1"/>
      <c r="AA177" s="29">
        <f t="shared" si="30"/>
        <v>0.26797453703703705</v>
      </c>
      <c r="AB177" s="1">
        <v>1018</v>
      </c>
      <c r="AC177" s="1">
        <v>5</v>
      </c>
      <c r="AD177" s="1">
        <v>21480</v>
      </c>
      <c r="AH177" s="29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ht="13" x14ac:dyDescent="0.15">
      <c r="A178" s="1"/>
      <c r="B178" s="1" t="s">
        <v>15</v>
      </c>
      <c r="C178" s="1">
        <v>65488</v>
      </c>
      <c r="D178" s="1">
        <v>32178</v>
      </c>
      <c r="E178" s="1"/>
      <c r="F178" s="29">
        <f t="shared" si="27"/>
        <v>0.37243055555555554</v>
      </c>
      <c r="G178" s="1">
        <v>1194</v>
      </c>
      <c r="H178" s="1">
        <v>4</v>
      </c>
      <c r="I178" s="1">
        <v>14562</v>
      </c>
      <c r="J178" s="1"/>
      <c r="K178" s="1">
        <v>31032</v>
      </c>
      <c r="L178" s="1"/>
      <c r="M178" s="29">
        <f t="shared" si="28"/>
        <v>0.35916666666666669</v>
      </c>
      <c r="N178" s="1">
        <v>1194</v>
      </c>
      <c r="O178" s="1">
        <v>4</v>
      </c>
      <c r="P178" s="1">
        <v>14566</v>
      </c>
      <c r="Q178" s="12"/>
      <c r="R178" s="1">
        <v>87560</v>
      </c>
      <c r="S178" s="1"/>
      <c r="T178" s="29">
        <f t="shared" si="29"/>
        <v>1.013425925925926</v>
      </c>
      <c r="U178" s="12">
        <v>1202</v>
      </c>
      <c r="V178" s="12">
        <v>4</v>
      </c>
      <c r="W178" s="12">
        <v>48021</v>
      </c>
      <c r="Y178" s="1">
        <v>50154</v>
      </c>
      <c r="Z178" s="1"/>
      <c r="AA178" s="29">
        <f t="shared" si="30"/>
        <v>0.58048611111111115</v>
      </c>
      <c r="AB178" s="1">
        <v>1202</v>
      </c>
      <c r="AC178" s="1">
        <v>4</v>
      </c>
      <c r="AD178" s="1">
        <v>21765</v>
      </c>
      <c r="AH178" s="29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ht="13" x14ac:dyDescent="0.15">
      <c r="A179" s="1"/>
      <c r="B179" s="1" t="s">
        <v>16</v>
      </c>
      <c r="C179" s="1">
        <v>154816</v>
      </c>
      <c r="D179" s="1">
        <v>43188</v>
      </c>
      <c r="E179" s="1"/>
      <c r="F179" s="29">
        <f t="shared" si="27"/>
        <v>0.49986111111111109</v>
      </c>
      <c r="G179" s="1">
        <v>931</v>
      </c>
      <c r="H179" s="1">
        <v>4</v>
      </c>
      <c r="I179" s="1">
        <v>14167</v>
      </c>
      <c r="J179" s="1"/>
      <c r="K179" s="1">
        <v>41989</v>
      </c>
      <c r="L179" s="1"/>
      <c r="M179" s="29">
        <f t="shared" si="28"/>
        <v>0.48598379629629629</v>
      </c>
      <c r="N179" s="1">
        <v>931</v>
      </c>
      <c r="O179" s="1">
        <v>4</v>
      </c>
      <c r="P179" s="1">
        <v>14171</v>
      </c>
      <c r="Q179" s="12"/>
      <c r="R179" s="1">
        <v>113015</v>
      </c>
      <c r="S179" s="1"/>
      <c r="T179" s="29">
        <f t="shared" si="29"/>
        <v>1.3080439814814815</v>
      </c>
      <c r="U179" s="1">
        <v>934</v>
      </c>
      <c r="V179" s="1">
        <v>4</v>
      </c>
      <c r="W179" s="1">
        <v>54119</v>
      </c>
      <c r="Y179" s="1">
        <v>61827</v>
      </c>
      <c r="Z179" s="1"/>
      <c r="AA179" s="29">
        <f t="shared" si="30"/>
        <v>0.71559027777777773</v>
      </c>
      <c r="AB179" s="1">
        <v>934</v>
      </c>
      <c r="AC179" s="1">
        <v>4</v>
      </c>
      <c r="AD179" s="1">
        <v>23496</v>
      </c>
      <c r="AH179" s="29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ht="13" x14ac:dyDescent="0.15">
      <c r="A180" s="1"/>
      <c r="B180" s="1" t="s">
        <v>17</v>
      </c>
      <c r="C180" s="1">
        <v>212259</v>
      </c>
      <c r="D180" s="1">
        <v>25227</v>
      </c>
      <c r="E180" s="1"/>
      <c r="F180" s="29">
        <f t="shared" si="27"/>
        <v>0.29197916666666668</v>
      </c>
      <c r="G180" s="1">
        <v>727</v>
      </c>
      <c r="H180" s="1">
        <v>4</v>
      </c>
      <c r="I180" s="1">
        <v>11872</v>
      </c>
      <c r="J180" s="1"/>
      <c r="K180" s="1">
        <v>28725</v>
      </c>
      <c r="L180" s="1"/>
      <c r="M180" s="29">
        <f t="shared" si="28"/>
        <v>0.33246527777777779</v>
      </c>
      <c r="N180" s="1">
        <v>634</v>
      </c>
      <c r="O180" s="1">
        <v>5</v>
      </c>
      <c r="P180" s="1">
        <v>14537</v>
      </c>
      <c r="Q180" s="12"/>
      <c r="R180" s="1">
        <v>104422</v>
      </c>
      <c r="S180" s="1"/>
      <c r="T180" s="29">
        <f t="shared" si="29"/>
        <v>1.208587962962963</v>
      </c>
      <c r="U180" s="1">
        <v>728</v>
      </c>
      <c r="V180" s="1">
        <v>4</v>
      </c>
      <c r="W180" s="1">
        <v>51885</v>
      </c>
      <c r="Y180" s="1">
        <v>43100</v>
      </c>
      <c r="Z180" s="1"/>
      <c r="AA180" s="29">
        <f t="shared" si="30"/>
        <v>0.49884259259259262</v>
      </c>
      <c r="AB180" s="1">
        <v>826</v>
      </c>
      <c r="AC180" s="1">
        <v>4</v>
      </c>
      <c r="AD180" s="1">
        <v>23139</v>
      </c>
      <c r="AH180" s="29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ht="13" x14ac:dyDescent="0.15">
      <c r="B181" s="1" t="s">
        <v>63</v>
      </c>
      <c r="C181" s="1">
        <v>4397</v>
      </c>
      <c r="D181" s="1">
        <v>98</v>
      </c>
      <c r="E181" s="1"/>
      <c r="F181" s="29">
        <f t="shared" si="27"/>
        <v>1.1342592592592593E-3</v>
      </c>
      <c r="G181" s="1">
        <v>179</v>
      </c>
      <c r="H181" s="12">
        <v>3</v>
      </c>
      <c r="I181" s="1">
        <v>1144</v>
      </c>
      <c r="J181" s="1"/>
      <c r="K181" s="1">
        <v>99</v>
      </c>
      <c r="L181" s="1"/>
      <c r="M181" s="29">
        <f t="shared" si="28"/>
        <v>1.1458333333333333E-3</v>
      </c>
      <c r="N181" s="1">
        <v>179</v>
      </c>
      <c r="O181" s="1">
        <v>3</v>
      </c>
      <c r="P181" s="1">
        <v>1144</v>
      </c>
      <c r="Q181" s="12"/>
      <c r="R181" s="1">
        <v>111</v>
      </c>
      <c r="S181" s="1"/>
      <c r="T181" s="29">
        <f t="shared" si="29"/>
        <v>1.2847222222222223E-3</v>
      </c>
      <c r="U181" s="1">
        <v>179</v>
      </c>
      <c r="V181" s="1">
        <v>3</v>
      </c>
      <c r="W181" s="1">
        <v>1520</v>
      </c>
      <c r="Y181" s="1">
        <v>82</v>
      </c>
      <c r="Z181" s="1"/>
      <c r="AA181" s="29">
        <f t="shared" si="30"/>
        <v>9.4907407407407408E-4</v>
      </c>
      <c r="AB181" s="1">
        <v>179</v>
      </c>
      <c r="AC181" s="1">
        <v>3</v>
      </c>
      <c r="AD181" s="1">
        <v>869</v>
      </c>
      <c r="AH181" s="29"/>
    </row>
    <row r="182" spans="1:51" ht="13" x14ac:dyDescent="0.15">
      <c r="B182" s="1" t="s">
        <v>45</v>
      </c>
      <c r="C182" s="1">
        <f t="shared" ref="C182:D182" si="31">AVERAGE(C162:C181)</f>
        <v>93578.9</v>
      </c>
      <c r="D182" s="1">
        <f t="shared" si="31"/>
        <v>17887.599999999999</v>
      </c>
      <c r="F182" s="6">
        <f t="shared" ref="F182:I182" si="32">AVERAGE(F162:F181)</f>
        <v>0.20703240740740739</v>
      </c>
      <c r="G182" s="1">
        <f t="shared" si="32"/>
        <v>850.55</v>
      </c>
      <c r="H182" s="1">
        <f t="shared" si="32"/>
        <v>4.25</v>
      </c>
      <c r="I182" s="1">
        <f t="shared" si="32"/>
        <v>12042.3</v>
      </c>
      <c r="K182" s="1">
        <f>AVERAGE(K162:K181)</f>
        <v>17403.25</v>
      </c>
      <c r="M182" s="29">
        <f t="shared" si="28"/>
        <v>0.20142650462962963</v>
      </c>
      <c r="N182" s="3">
        <f t="shared" ref="N182:P182" si="33">AVERAGE(N162:N181)</f>
        <v>847.35</v>
      </c>
      <c r="O182" s="3">
        <f t="shared" si="33"/>
        <v>4.3</v>
      </c>
      <c r="P182" s="3">
        <f t="shared" si="33"/>
        <v>12187.95</v>
      </c>
      <c r="Q182" s="12"/>
      <c r="R182" s="1">
        <f>AVERAGE(R162:R181)</f>
        <v>51890.3</v>
      </c>
      <c r="T182" s="29">
        <f t="shared" si="29"/>
        <v>0.600582175925926</v>
      </c>
      <c r="U182" s="1">
        <f t="shared" ref="U182:W182" si="34">AVERAGE(U162:U181)</f>
        <v>852.1</v>
      </c>
      <c r="V182" s="1">
        <f t="shared" si="34"/>
        <v>4.05</v>
      </c>
      <c r="W182" s="1">
        <f t="shared" si="34"/>
        <v>40890.550000000003</v>
      </c>
      <c r="Y182" s="1">
        <f>AVERAGE(Y162:Y181)</f>
        <v>31805.15</v>
      </c>
      <c r="AA182" s="29">
        <f t="shared" si="30"/>
        <v>0.36811516203703704</v>
      </c>
      <c r="AB182" s="1">
        <f t="shared" ref="AB182:AD182" si="35">AVERAGE(AB162:AB181)</f>
        <v>841.3</v>
      </c>
      <c r="AC182" s="1">
        <f t="shared" si="35"/>
        <v>4.05</v>
      </c>
      <c r="AD182" s="1">
        <f t="shared" si="35"/>
        <v>18030.25</v>
      </c>
    </row>
    <row r="183" spans="1:51" ht="13" x14ac:dyDescent="0.15">
      <c r="B183" s="1" t="s">
        <v>46</v>
      </c>
      <c r="C183" s="1">
        <f t="shared" ref="C183:D183" si="36">SUM(C162:C181)</f>
        <v>1871578</v>
      </c>
      <c r="D183" s="1">
        <f t="shared" si="36"/>
        <v>357752</v>
      </c>
      <c r="F183" s="6">
        <f t="shared" ref="F183:I183" si="37">SUM(F162:F181)</f>
        <v>4.1406481481481476</v>
      </c>
      <c r="G183" s="1">
        <f t="shared" si="37"/>
        <v>17011</v>
      </c>
      <c r="H183" s="1">
        <f t="shared" si="37"/>
        <v>85</v>
      </c>
      <c r="I183" s="1">
        <f t="shared" si="37"/>
        <v>240846</v>
      </c>
      <c r="K183" s="1">
        <f>SUM(K162:K181)</f>
        <v>348065</v>
      </c>
      <c r="M183" s="29">
        <f t="shared" si="28"/>
        <v>4.0285300925925922</v>
      </c>
      <c r="N183" s="1">
        <f t="shared" ref="N183:P183" si="38">SUM(N162:N181)</f>
        <v>16947</v>
      </c>
      <c r="O183" s="1">
        <f t="shared" si="38"/>
        <v>86</v>
      </c>
      <c r="P183" s="1">
        <f t="shared" si="38"/>
        <v>243759</v>
      </c>
      <c r="Q183" s="12"/>
      <c r="R183" s="1">
        <f>SUM(R162:R181)</f>
        <v>1037806</v>
      </c>
      <c r="T183" s="29">
        <f t="shared" si="29"/>
        <v>12.011643518518518</v>
      </c>
      <c r="U183" s="1">
        <f t="shared" ref="U183:W183" si="39">SUM(U162:U181)</f>
        <v>17042</v>
      </c>
      <c r="V183" s="1">
        <f t="shared" si="39"/>
        <v>81</v>
      </c>
      <c r="W183" s="1">
        <f t="shared" si="39"/>
        <v>817811</v>
      </c>
      <c r="Y183" s="1">
        <f>SUM(Y162:Y181)</f>
        <v>636103</v>
      </c>
      <c r="AA183" s="29">
        <f t="shared" si="30"/>
        <v>7.3623032407407409</v>
      </c>
      <c r="AB183" s="1">
        <f t="shared" ref="AB183:AD183" si="40">SUM(AB162:AB181)</f>
        <v>16826</v>
      </c>
      <c r="AC183" s="1">
        <f t="shared" si="40"/>
        <v>81</v>
      </c>
      <c r="AD183" s="1">
        <f t="shared" si="40"/>
        <v>360605</v>
      </c>
    </row>
    <row r="184" spans="1:51" ht="13" x14ac:dyDescent="0.15">
      <c r="Q184" s="12"/>
    </row>
    <row r="185" spans="1:51" ht="13" x14ac:dyDescent="0.15">
      <c r="N185" s="12"/>
      <c r="O185" s="12"/>
      <c r="P185" s="12"/>
      <c r="Q185" s="12"/>
    </row>
    <row r="187" spans="1:51" ht="112" x14ac:dyDescent="0.15">
      <c r="A187" s="8"/>
      <c r="D187" s="8" t="s">
        <v>511</v>
      </c>
      <c r="E187" s="8" t="s">
        <v>84</v>
      </c>
      <c r="F187" s="8"/>
      <c r="G187" s="8" t="s">
        <v>557</v>
      </c>
      <c r="H187" s="8" t="s">
        <v>558</v>
      </c>
      <c r="I187" s="8"/>
      <c r="K187" s="8" t="s">
        <v>559</v>
      </c>
      <c r="L187" s="8"/>
      <c r="M187" s="8" t="s">
        <v>560</v>
      </c>
      <c r="N187" s="8" t="s">
        <v>557</v>
      </c>
      <c r="O187" s="8" t="s">
        <v>561</v>
      </c>
      <c r="P187" s="8"/>
      <c r="R187" s="8" t="s">
        <v>562</v>
      </c>
      <c r="S187" s="8"/>
      <c r="T187" s="8" t="s">
        <v>560</v>
      </c>
      <c r="U187" s="8" t="s">
        <v>557</v>
      </c>
      <c r="V187" s="8" t="s">
        <v>563</v>
      </c>
      <c r="Y187" s="8" t="s">
        <v>512</v>
      </c>
      <c r="Z187" s="8"/>
      <c r="AA187" s="8"/>
      <c r="AB187" s="8" t="s">
        <v>557</v>
      </c>
      <c r="AC187" s="8" t="s">
        <v>564</v>
      </c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</row>
    <row r="188" spans="1:51" ht="13" x14ac:dyDescent="0.15">
      <c r="A188" s="1" t="s">
        <v>82</v>
      </c>
      <c r="B188" s="1" t="s">
        <v>33</v>
      </c>
      <c r="D188" s="1" t="s">
        <v>34</v>
      </c>
      <c r="E188" s="1" t="s">
        <v>37</v>
      </c>
      <c r="F188" s="1" t="s">
        <v>38</v>
      </c>
      <c r="G188" s="1" t="s">
        <v>21</v>
      </c>
      <c r="H188" s="1" t="s">
        <v>35</v>
      </c>
      <c r="I188" s="1" t="s">
        <v>36</v>
      </c>
      <c r="J188" s="1"/>
      <c r="K188" s="1" t="s">
        <v>34</v>
      </c>
      <c r="L188" s="1"/>
      <c r="M188" s="1" t="s">
        <v>38</v>
      </c>
      <c r="N188" s="1" t="s">
        <v>21</v>
      </c>
      <c r="O188" s="1" t="s">
        <v>35</v>
      </c>
      <c r="P188" s="1" t="s">
        <v>36</v>
      </c>
      <c r="Q188" s="1"/>
      <c r="R188" s="1" t="s">
        <v>34</v>
      </c>
      <c r="S188" s="1"/>
      <c r="T188" s="1" t="s">
        <v>38</v>
      </c>
      <c r="U188" s="1" t="s">
        <v>21</v>
      </c>
      <c r="V188" s="1" t="s">
        <v>35</v>
      </c>
      <c r="W188" s="1" t="s">
        <v>36</v>
      </c>
      <c r="X188" s="1"/>
      <c r="Y188" s="1" t="s">
        <v>34</v>
      </c>
      <c r="Z188" s="1"/>
      <c r="AA188" s="1" t="s">
        <v>38</v>
      </c>
      <c r="AB188" s="1" t="s">
        <v>21</v>
      </c>
      <c r="AC188" s="1" t="s">
        <v>35</v>
      </c>
      <c r="AD188" s="1" t="s">
        <v>36</v>
      </c>
      <c r="AE188" s="1"/>
    </row>
    <row r="189" spans="1:51" ht="13" x14ac:dyDescent="0.15">
      <c r="B189" s="1" t="s">
        <v>22</v>
      </c>
      <c r="D189" s="1">
        <v>1378</v>
      </c>
      <c r="E189" s="10">
        <f t="shared" ref="E189:E208" si="41">D189/3600</f>
        <v>0.38277777777777777</v>
      </c>
      <c r="F189" s="29">
        <f t="shared" ref="F189:F208" si="42">D189/86400</f>
        <v>1.5949074074074074E-2</v>
      </c>
      <c r="G189" s="1">
        <v>385</v>
      </c>
      <c r="H189" s="12">
        <v>4</v>
      </c>
      <c r="I189" s="1">
        <v>6691</v>
      </c>
      <c r="J189" s="1"/>
      <c r="K189" s="1">
        <v>1669</v>
      </c>
      <c r="L189" s="1"/>
      <c r="M189" s="29">
        <f t="shared" ref="M189:M210" si="43">K189/86400</f>
        <v>1.9317129629629629E-2</v>
      </c>
      <c r="N189" s="1">
        <v>384</v>
      </c>
      <c r="O189" s="1">
        <v>4</v>
      </c>
      <c r="P189" s="1">
        <v>7230</v>
      </c>
      <c r="Q189" s="12"/>
      <c r="R189" s="1">
        <v>1718</v>
      </c>
      <c r="S189" s="1"/>
      <c r="T189" s="29">
        <f t="shared" ref="T189:T210" si="44">R189/86400</f>
        <v>1.9884259259259258E-2</v>
      </c>
      <c r="U189" s="12">
        <v>384</v>
      </c>
      <c r="V189" s="1">
        <v>4</v>
      </c>
      <c r="W189" s="12">
        <v>6624</v>
      </c>
      <c r="Y189" s="1">
        <v>978</v>
      </c>
      <c r="Z189" s="1"/>
      <c r="AA189" s="29">
        <f t="shared" ref="AA189:AA210" si="45">Y189/86400</f>
        <v>1.1319444444444444E-2</v>
      </c>
      <c r="AB189" s="1">
        <v>384</v>
      </c>
      <c r="AC189" s="1">
        <v>4</v>
      </c>
      <c r="AD189" s="1">
        <v>3716</v>
      </c>
      <c r="AH189" s="29"/>
    </row>
    <row r="190" spans="1:51" ht="13" x14ac:dyDescent="0.15">
      <c r="B190" s="1" t="s">
        <v>64</v>
      </c>
      <c r="D190" s="1">
        <v>12124</v>
      </c>
      <c r="E190" s="10">
        <f t="shared" si="41"/>
        <v>3.367777777777778</v>
      </c>
      <c r="F190" s="29">
        <f t="shared" si="42"/>
        <v>0.14032407407407407</v>
      </c>
      <c r="G190" s="1">
        <v>727</v>
      </c>
      <c r="H190" s="1">
        <v>5</v>
      </c>
      <c r="I190" s="1">
        <v>10640</v>
      </c>
      <c r="K190" s="1">
        <v>15677</v>
      </c>
      <c r="L190" s="1"/>
      <c r="M190" s="29">
        <f t="shared" si="43"/>
        <v>0.18144675925925927</v>
      </c>
      <c r="N190" s="1">
        <v>727</v>
      </c>
      <c r="O190" s="1">
        <v>6</v>
      </c>
      <c r="P190" s="1">
        <v>11567</v>
      </c>
      <c r="Q190" s="29"/>
      <c r="R190" s="1">
        <v>28876</v>
      </c>
      <c r="S190" s="1"/>
      <c r="T190" s="29">
        <f t="shared" si="44"/>
        <v>0.33421296296296299</v>
      </c>
      <c r="U190" s="12">
        <v>656</v>
      </c>
      <c r="V190" s="12">
        <v>7</v>
      </c>
      <c r="W190" s="12">
        <v>15064</v>
      </c>
      <c r="Y190" s="1">
        <v>9963</v>
      </c>
      <c r="Z190" s="1"/>
      <c r="AA190" s="29">
        <f t="shared" si="45"/>
        <v>0.1153125</v>
      </c>
      <c r="AB190" s="1">
        <v>727</v>
      </c>
      <c r="AC190" s="1">
        <v>5</v>
      </c>
      <c r="AD190" s="1">
        <v>7188</v>
      </c>
      <c r="AH190" s="29"/>
    </row>
    <row r="191" spans="1:51" ht="13" x14ac:dyDescent="0.15">
      <c r="B191" s="1" t="s">
        <v>65</v>
      </c>
      <c r="D191" s="1">
        <v>25740</v>
      </c>
      <c r="E191" s="10">
        <f t="shared" si="41"/>
        <v>7.15</v>
      </c>
      <c r="F191" s="29">
        <f t="shared" si="42"/>
        <v>0.29791666666666666</v>
      </c>
      <c r="G191" s="1">
        <v>1304</v>
      </c>
      <c r="H191" s="1">
        <v>4</v>
      </c>
      <c r="I191" s="1">
        <v>20374</v>
      </c>
      <c r="K191" s="1">
        <v>33396</v>
      </c>
      <c r="L191" s="1"/>
      <c r="M191" s="29">
        <f t="shared" si="43"/>
        <v>0.3865277777777778</v>
      </c>
      <c r="N191" s="1">
        <v>1304</v>
      </c>
      <c r="O191" s="1">
        <v>4</v>
      </c>
      <c r="P191" s="1">
        <v>23005</v>
      </c>
      <c r="Q191" s="29"/>
      <c r="R191" s="1">
        <v>27961</v>
      </c>
      <c r="S191" s="1"/>
      <c r="T191" s="29">
        <f t="shared" si="44"/>
        <v>0.32362268518518517</v>
      </c>
      <c r="U191" s="12">
        <v>1304</v>
      </c>
      <c r="V191" s="12">
        <v>4</v>
      </c>
      <c r="W191" s="12">
        <v>20566</v>
      </c>
      <c r="Y191" s="1">
        <v>16014</v>
      </c>
      <c r="Z191" s="1"/>
      <c r="AA191" s="29">
        <f t="shared" si="45"/>
        <v>0.18534722222222222</v>
      </c>
      <c r="AB191" s="1">
        <v>1313</v>
      </c>
      <c r="AC191" s="1">
        <v>4</v>
      </c>
      <c r="AD191" s="1">
        <v>10773</v>
      </c>
      <c r="AH191" s="29"/>
    </row>
    <row r="192" spans="1:51" ht="13" x14ac:dyDescent="0.15">
      <c r="B192" s="1" t="s">
        <v>23</v>
      </c>
      <c r="D192" s="1">
        <v>1925</v>
      </c>
      <c r="E192" s="10">
        <f t="shared" si="41"/>
        <v>0.53472222222222221</v>
      </c>
      <c r="F192" s="29">
        <f t="shared" si="42"/>
        <v>2.2280092592592591E-2</v>
      </c>
      <c r="G192" s="1">
        <v>344</v>
      </c>
      <c r="H192" s="1">
        <v>3</v>
      </c>
      <c r="I192" s="1">
        <v>3981</v>
      </c>
      <c r="J192" s="1"/>
      <c r="K192" s="1">
        <v>2085</v>
      </c>
      <c r="L192" s="1"/>
      <c r="M192" s="29">
        <f t="shared" si="43"/>
        <v>2.4131944444444445E-2</v>
      </c>
      <c r="N192" s="1">
        <v>344</v>
      </c>
      <c r="O192" s="1">
        <v>3</v>
      </c>
      <c r="P192" s="1">
        <v>4202</v>
      </c>
      <c r="Q192" s="12"/>
      <c r="R192" s="1">
        <v>1918</v>
      </c>
      <c r="S192" s="1"/>
      <c r="T192" s="29">
        <f t="shared" si="44"/>
        <v>2.2199074074074072E-2</v>
      </c>
      <c r="U192" s="12">
        <v>344</v>
      </c>
      <c r="V192" s="12">
        <v>3</v>
      </c>
      <c r="W192" s="12">
        <v>3835</v>
      </c>
      <c r="Y192" s="1">
        <v>1453</v>
      </c>
      <c r="Z192" s="1"/>
      <c r="AA192" s="29">
        <f t="shared" si="45"/>
        <v>1.681712962962963E-2</v>
      </c>
      <c r="AB192" s="1">
        <v>344</v>
      </c>
      <c r="AC192" s="1">
        <v>3</v>
      </c>
      <c r="AD192" s="1">
        <v>2440</v>
      </c>
      <c r="AH192" s="29"/>
    </row>
    <row r="193" spans="1:51" ht="13" x14ac:dyDescent="0.15">
      <c r="B193" s="1" t="s">
        <v>24</v>
      </c>
      <c r="D193" s="1">
        <v>8495</v>
      </c>
      <c r="E193" s="10">
        <f t="shared" si="41"/>
        <v>2.3597222222222221</v>
      </c>
      <c r="F193" s="29">
        <f t="shared" si="42"/>
        <v>9.8321759259259262E-2</v>
      </c>
      <c r="G193" s="1">
        <v>941</v>
      </c>
      <c r="H193" s="1">
        <v>4</v>
      </c>
      <c r="I193" s="1">
        <v>13848</v>
      </c>
      <c r="K193" s="1">
        <v>9600</v>
      </c>
      <c r="L193" s="1"/>
      <c r="M193" s="29">
        <f t="shared" si="43"/>
        <v>0.1111111111111111</v>
      </c>
      <c r="N193" s="1">
        <v>926</v>
      </c>
      <c r="O193" s="1">
        <v>4</v>
      </c>
      <c r="P193" s="1">
        <v>14910</v>
      </c>
      <c r="Q193" s="29"/>
      <c r="R193" s="1">
        <v>8818</v>
      </c>
      <c r="S193" s="1"/>
      <c r="T193" s="29">
        <f t="shared" si="44"/>
        <v>0.10206018518518518</v>
      </c>
      <c r="U193" s="12">
        <v>926</v>
      </c>
      <c r="V193" s="12">
        <v>4</v>
      </c>
      <c r="W193" s="12">
        <v>13982</v>
      </c>
      <c r="Y193" s="1">
        <v>4995</v>
      </c>
      <c r="Z193" s="1"/>
      <c r="AA193" s="29">
        <f t="shared" si="45"/>
        <v>5.7812500000000003E-2</v>
      </c>
      <c r="AB193" s="1">
        <v>945</v>
      </c>
      <c r="AC193" s="1">
        <v>4</v>
      </c>
      <c r="AD193" s="1">
        <v>7427</v>
      </c>
      <c r="AH193" s="29"/>
    </row>
    <row r="194" spans="1:51" ht="13" x14ac:dyDescent="0.15">
      <c r="B194" s="1" t="s">
        <v>25</v>
      </c>
      <c r="D194" s="1">
        <v>12963</v>
      </c>
      <c r="E194" s="10">
        <f t="shared" si="41"/>
        <v>3.6008333333333336</v>
      </c>
      <c r="F194" s="29">
        <f t="shared" si="42"/>
        <v>0.15003472222222222</v>
      </c>
      <c r="G194" s="1">
        <v>521</v>
      </c>
      <c r="H194" s="12">
        <v>4</v>
      </c>
      <c r="I194" s="1">
        <v>9107</v>
      </c>
      <c r="J194" s="1"/>
      <c r="K194" s="1">
        <v>14939</v>
      </c>
      <c r="L194" s="1"/>
      <c r="M194" s="29">
        <f t="shared" si="43"/>
        <v>0.1729050925925926</v>
      </c>
      <c r="N194" s="1">
        <v>514</v>
      </c>
      <c r="O194" s="1">
        <v>4</v>
      </c>
      <c r="P194" s="1">
        <v>10315</v>
      </c>
      <c r="Q194" s="12"/>
      <c r="R194" s="12">
        <v>15328</v>
      </c>
      <c r="S194" s="12"/>
      <c r="T194" s="29">
        <f t="shared" si="44"/>
        <v>0.1774074074074074</v>
      </c>
      <c r="U194" s="1">
        <v>514</v>
      </c>
      <c r="V194" s="1">
        <v>4</v>
      </c>
      <c r="W194" s="12">
        <v>9175</v>
      </c>
      <c r="Y194" s="1">
        <v>8469</v>
      </c>
      <c r="Z194" s="1"/>
      <c r="AA194" s="29">
        <f t="shared" si="45"/>
        <v>9.8020833333333335E-2</v>
      </c>
      <c r="AB194" s="1">
        <v>521</v>
      </c>
      <c r="AC194" s="1">
        <v>4</v>
      </c>
      <c r="AD194" s="1">
        <v>5264</v>
      </c>
      <c r="AH194" s="29"/>
    </row>
    <row r="195" spans="1:51" ht="13" x14ac:dyDescent="0.15">
      <c r="B195" s="1" t="s">
        <v>66</v>
      </c>
      <c r="D195" s="1">
        <v>84378</v>
      </c>
      <c r="E195" s="10">
        <f t="shared" si="41"/>
        <v>23.438333333333333</v>
      </c>
      <c r="F195" s="29">
        <f t="shared" si="42"/>
        <v>0.97659722222222223</v>
      </c>
      <c r="G195" s="1">
        <v>972</v>
      </c>
      <c r="H195" s="1">
        <v>4</v>
      </c>
      <c r="I195" s="1">
        <v>25495</v>
      </c>
      <c r="K195" s="1">
        <v>143509</v>
      </c>
      <c r="L195" s="1"/>
      <c r="M195" s="29">
        <f t="shared" si="43"/>
        <v>1.6609837962962963</v>
      </c>
      <c r="N195" s="1">
        <v>930</v>
      </c>
      <c r="O195" s="1">
        <v>4</v>
      </c>
      <c r="P195" s="1">
        <v>38696</v>
      </c>
      <c r="Q195" s="29"/>
      <c r="R195" s="1">
        <v>84574</v>
      </c>
      <c r="S195" s="1"/>
      <c r="T195" s="29">
        <f t="shared" si="44"/>
        <v>0.97886574074074073</v>
      </c>
      <c r="U195" s="12">
        <v>930</v>
      </c>
      <c r="V195" s="12">
        <v>4</v>
      </c>
      <c r="W195" s="12">
        <v>26364</v>
      </c>
      <c r="Y195" s="1">
        <v>44173</v>
      </c>
      <c r="Z195" s="1"/>
      <c r="AA195" s="29">
        <f t="shared" si="45"/>
        <v>0.51126157407407402</v>
      </c>
      <c r="AB195" s="1">
        <v>974</v>
      </c>
      <c r="AC195" s="1">
        <v>4</v>
      </c>
      <c r="AD195" s="1">
        <v>14365</v>
      </c>
      <c r="AH195" s="29"/>
    </row>
    <row r="196" spans="1:51" ht="13" x14ac:dyDescent="0.15">
      <c r="B196" s="1" t="s">
        <v>26</v>
      </c>
      <c r="D196" s="1">
        <v>6134</v>
      </c>
      <c r="E196" s="10">
        <f t="shared" si="41"/>
        <v>1.7038888888888888</v>
      </c>
      <c r="F196" s="29">
        <f t="shared" si="42"/>
        <v>7.0995370370370375E-2</v>
      </c>
      <c r="G196" s="1">
        <v>402</v>
      </c>
      <c r="H196" s="1">
        <v>5</v>
      </c>
      <c r="I196" s="1">
        <v>7469</v>
      </c>
      <c r="K196" s="1">
        <v>8365</v>
      </c>
      <c r="L196" s="1"/>
      <c r="M196" s="29">
        <f t="shared" si="43"/>
        <v>9.6817129629629628E-2</v>
      </c>
      <c r="N196" s="1">
        <v>402</v>
      </c>
      <c r="O196" s="1">
        <v>5</v>
      </c>
      <c r="P196" s="1">
        <v>8100</v>
      </c>
      <c r="Q196" s="29"/>
      <c r="R196" s="1">
        <v>6965</v>
      </c>
      <c r="S196" s="1"/>
      <c r="T196" s="29">
        <f t="shared" si="44"/>
        <v>8.0613425925925922E-2</v>
      </c>
      <c r="U196" s="12">
        <v>402</v>
      </c>
      <c r="V196" s="12">
        <v>5</v>
      </c>
      <c r="W196" s="12">
        <v>7603</v>
      </c>
      <c r="Y196" s="1">
        <v>3939</v>
      </c>
      <c r="Z196" s="1"/>
      <c r="AA196" s="29">
        <f t="shared" si="45"/>
        <v>4.5590277777777778E-2</v>
      </c>
      <c r="AB196" s="1">
        <v>402</v>
      </c>
      <c r="AC196" s="1">
        <v>5</v>
      </c>
      <c r="AD196" s="1">
        <v>4202</v>
      </c>
      <c r="AH196" s="29"/>
    </row>
    <row r="197" spans="1:51" ht="13" x14ac:dyDescent="0.15">
      <c r="B197" s="1" t="s">
        <v>67</v>
      </c>
      <c r="D197" s="1">
        <v>19879</v>
      </c>
      <c r="E197" s="10">
        <f t="shared" si="41"/>
        <v>5.5219444444444443</v>
      </c>
      <c r="F197" s="29">
        <f t="shared" si="42"/>
        <v>0.23008101851851853</v>
      </c>
      <c r="G197" s="1">
        <v>1033</v>
      </c>
      <c r="H197" s="1">
        <v>4</v>
      </c>
      <c r="I197" s="1">
        <v>14138</v>
      </c>
      <c r="K197" s="1">
        <v>18674</v>
      </c>
      <c r="L197" s="1"/>
      <c r="M197" s="29">
        <f t="shared" si="43"/>
        <v>0.21613425925925925</v>
      </c>
      <c r="N197" s="1">
        <v>841</v>
      </c>
      <c r="O197" s="1">
        <v>4</v>
      </c>
      <c r="P197" s="1">
        <v>12741</v>
      </c>
      <c r="Q197" s="29"/>
      <c r="R197" s="1">
        <v>16265</v>
      </c>
      <c r="S197" s="1"/>
      <c r="T197" s="29">
        <f t="shared" si="44"/>
        <v>0.1882523148148148</v>
      </c>
      <c r="U197" s="12">
        <v>841</v>
      </c>
      <c r="V197" s="12">
        <v>4</v>
      </c>
      <c r="W197" s="12">
        <v>11902</v>
      </c>
      <c r="Y197" s="1">
        <v>10636</v>
      </c>
      <c r="Z197" s="1"/>
      <c r="AA197" s="29">
        <f t="shared" si="45"/>
        <v>0.12310185185185185</v>
      </c>
      <c r="AB197" s="1">
        <v>1051</v>
      </c>
      <c r="AC197" s="1">
        <v>4</v>
      </c>
      <c r="AD197" s="1">
        <v>7779</v>
      </c>
      <c r="AH197" s="29"/>
    </row>
    <row r="198" spans="1:51" ht="13" x14ac:dyDescent="0.15">
      <c r="B198" s="1" t="s">
        <v>27</v>
      </c>
      <c r="D198" s="1">
        <v>14514</v>
      </c>
      <c r="E198" s="10">
        <f t="shared" si="41"/>
        <v>4.0316666666666663</v>
      </c>
      <c r="F198" s="29">
        <f t="shared" si="42"/>
        <v>0.16798611111111111</v>
      </c>
      <c r="G198" s="1">
        <v>1095</v>
      </c>
      <c r="H198" s="1">
        <v>4</v>
      </c>
      <c r="I198" s="1">
        <v>15218</v>
      </c>
      <c r="K198" s="1">
        <v>14298</v>
      </c>
      <c r="L198" s="1"/>
      <c r="M198" s="29">
        <f t="shared" si="43"/>
        <v>0.16548611111111111</v>
      </c>
      <c r="N198" s="1">
        <v>1082</v>
      </c>
      <c r="O198" s="1">
        <v>4</v>
      </c>
      <c r="P198" s="1">
        <v>16207</v>
      </c>
      <c r="Q198" s="29"/>
      <c r="R198" s="1">
        <v>13395</v>
      </c>
      <c r="S198" s="1"/>
      <c r="T198" s="29">
        <f t="shared" si="44"/>
        <v>0.15503472222222223</v>
      </c>
      <c r="U198" s="12">
        <v>1082</v>
      </c>
      <c r="V198" s="12">
        <v>4</v>
      </c>
      <c r="W198" s="12">
        <v>15509</v>
      </c>
      <c r="Y198" s="1">
        <v>7328</v>
      </c>
      <c r="Z198" s="1"/>
      <c r="AA198" s="29">
        <f t="shared" si="45"/>
        <v>8.4814814814814815E-2</v>
      </c>
      <c r="AB198" s="1">
        <v>1117</v>
      </c>
      <c r="AC198" s="1">
        <v>4</v>
      </c>
      <c r="AD198" s="1">
        <v>8063</v>
      </c>
      <c r="AH198" s="29"/>
    </row>
    <row r="199" spans="1:51" ht="13" x14ac:dyDescent="0.15">
      <c r="A199" s="1"/>
      <c r="B199" s="1" t="s">
        <v>68</v>
      </c>
      <c r="D199" s="1">
        <v>47546</v>
      </c>
      <c r="E199" s="10">
        <f t="shared" si="41"/>
        <v>13.207222222222223</v>
      </c>
      <c r="F199" s="29">
        <f t="shared" si="42"/>
        <v>0.55030092592592594</v>
      </c>
      <c r="G199" s="1">
        <v>1615</v>
      </c>
      <c r="H199" s="1">
        <v>4</v>
      </c>
      <c r="I199" s="1">
        <v>27402</v>
      </c>
      <c r="J199" s="1"/>
      <c r="K199" s="1">
        <v>65716</v>
      </c>
      <c r="L199" s="1"/>
      <c r="M199" s="29">
        <f t="shared" si="43"/>
        <v>0.76060185185185181</v>
      </c>
      <c r="N199" s="1">
        <v>1758</v>
      </c>
      <c r="O199" s="1">
        <v>4</v>
      </c>
      <c r="P199" s="1">
        <v>33829</v>
      </c>
      <c r="Q199" s="1"/>
      <c r="R199" s="1">
        <v>50589</v>
      </c>
      <c r="S199" s="1"/>
      <c r="T199" s="29">
        <f t="shared" si="44"/>
        <v>0.58552083333333338</v>
      </c>
      <c r="U199" s="1">
        <v>1758</v>
      </c>
      <c r="V199" s="1">
        <v>4</v>
      </c>
      <c r="W199" s="1">
        <v>30436</v>
      </c>
      <c r="Y199" s="1">
        <v>26546</v>
      </c>
      <c r="Z199" s="1"/>
      <c r="AA199" s="29">
        <f t="shared" si="45"/>
        <v>0.30724537037037036</v>
      </c>
      <c r="AB199" s="1">
        <v>1637</v>
      </c>
      <c r="AC199" s="1">
        <v>4</v>
      </c>
      <c r="AD199" s="1">
        <v>14781</v>
      </c>
      <c r="AH199" s="29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ht="13" x14ac:dyDescent="0.15">
      <c r="B200" s="1" t="s">
        <v>69</v>
      </c>
      <c r="D200" s="1">
        <v>15376</v>
      </c>
      <c r="E200" s="10">
        <f t="shared" si="41"/>
        <v>4.2711111111111109</v>
      </c>
      <c r="F200" s="29">
        <f t="shared" si="42"/>
        <v>0.17796296296296296</v>
      </c>
      <c r="G200" s="1">
        <v>959</v>
      </c>
      <c r="H200" s="12">
        <v>4</v>
      </c>
      <c r="I200" s="1">
        <v>14479</v>
      </c>
      <c r="J200" s="1"/>
      <c r="K200" s="1">
        <v>19872</v>
      </c>
      <c r="L200" s="1"/>
      <c r="M200" s="29">
        <f t="shared" si="43"/>
        <v>0.23</v>
      </c>
      <c r="N200" s="1">
        <v>944</v>
      </c>
      <c r="O200" s="1">
        <v>4</v>
      </c>
      <c r="P200" s="1">
        <v>16453</v>
      </c>
      <c r="Q200" s="12"/>
      <c r="R200" s="1">
        <v>15506</v>
      </c>
      <c r="S200" s="1"/>
      <c r="T200" s="29">
        <f t="shared" si="44"/>
        <v>0.1794675925925926</v>
      </c>
      <c r="U200" s="12">
        <v>959</v>
      </c>
      <c r="V200" s="1">
        <v>4</v>
      </c>
      <c r="W200" s="12">
        <v>14277</v>
      </c>
      <c r="Y200" s="1">
        <v>9947</v>
      </c>
      <c r="Z200" s="1"/>
      <c r="AA200" s="29">
        <f t="shared" si="45"/>
        <v>0.11512731481481482</v>
      </c>
      <c r="AB200" s="1">
        <v>961</v>
      </c>
      <c r="AC200" s="1">
        <v>4</v>
      </c>
      <c r="AD200" s="1">
        <v>8320</v>
      </c>
      <c r="AH200" s="29"/>
    </row>
    <row r="201" spans="1:51" ht="13" x14ac:dyDescent="0.15">
      <c r="A201" s="1"/>
      <c r="B201" s="1" t="s">
        <v>28</v>
      </c>
      <c r="D201" s="1">
        <v>13701</v>
      </c>
      <c r="E201" s="10">
        <f t="shared" si="41"/>
        <v>3.8058333333333332</v>
      </c>
      <c r="F201" s="29">
        <f t="shared" si="42"/>
        <v>0.15857638888888889</v>
      </c>
      <c r="G201" s="1">
        <v>872</v>
      </c>
      <c r="H201" s="1">
        <v>5</v>
      </c>
      <c r="I201" s="1">
        <v>15510</v>
      </c>
      <c r="J201" s="1"/>
      <c r="K201" s="1">
        <v>11656</v>
      </c>
      <c r="L201" s="1"/>
      <c r="M201" s="29">
        <f t="shared" si="43"/>
        <v>0.13490740740740742</v>
      </c>
      <c r="N201" s="1">
        <v>894</v>
      </c>
      <c r="O201" s="1">
        <v>4</v>
      </c>
      <c r="P201" s="1">
        <v>13541</v>
      </c>
      <c r="Q201" s="1"/>
      <c r="R201" s="1">
        <v>11337</v>
      </c>
      <c r="S201" s="1"/>
      <c r="T201" s="29">
        <f t="shared" si="44"/>
        <v>0.13121527777777778</v>
      </c>
      <c r="U201" s="1">
        <v>894</v>
      </c>
      <c r="V201" s="1">
        <v>4</v>
      </c>
      <c r="W201" s="1">
        <v>12744</v>
      </c>
      <c r="Y201" s="1">
        <v>7613</v>
      </c>
      <c r="Z201" s="1"/>
      <c r="AA201" s="29">
        <f t="shared" si="45"/>
        <v>8.8113425925925928E-2</v>
      </c>
      <c r="AB201" s="1">
        <v>882</v>
      </c>
      <c r="AC201" s="1">
        <v>5</v>
      </c>
      <c r="AD201" s="1">
        <v>8220</v>
      </c>
      <c r="AH201" s="29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ht="13" x14ac:dyDescent="0.15">
      <c r="A202" s="1"/>
      <c r="B202" s="1" t="s">
        <v>70</v>
      </c>
      <c r="D202" s="1">
        <v>39672</v>
      </c>
      <c r="E202" s="10">
        <f t="shared" si="41"/>
        <v>11.02</v>
      </c>
      <c r="F202" s="29">
        <f t="shared" si="42"/>
        <v>0.45916666666666667</v>
      </c>
      <c r="G202" s="1">
        <v>1371</v>
      </c>
      <c r="H202" s="1">
        <v>5</v>
      </c>
      <c r="I202" s="1">
        <v>23637</v>
      </c>
      <c r="J202" s="1"/>
      <c r="K202" s="1">
        <v>51877</v>
      </c>
      <c r="L202" s="1"/>
      <c r="M202" s="29">
        <f t="shared" si="43"/>
        <v>0.60042824074074075</v>
      </c>
      <c r="N202" s="1">
        <v>1402</v>
      </c>
      <c r="O202" s="1">
        <v>4</v>
      </c>
      <c r="P202" s="1">
        <v>22460</v>
      </c>
      <c r="Q202" s="1"/>
      <c r="R202" s="1">
        <v>39171</v>
      </c>
      <c r="S202" s="1"/>
      <c r="T202" s="29">
        <f t="shared" si="44"/>
        <v>0.45336805555555554</v>
      </c>
      <c r="U202" s="1">
        <v>1432</v>
      </c>
      <c r="V202" s="1">
        <v>4</v>
      </c>
      <c r="W202" s="1">
        <v>21363</v>
      </c>
      <c r="Y202" s="1">
        <v>13937</v>
      </c>
      <c r="Z202" s="1"/>
      <c r="AA202" s="29">
        <f t="shared" si="45"/>
        <v>0.16130787037037037</v>
      </c>
      <c r="AB202" s="1">
        <v>871</v>
      </c>
      <c r="AC202" s="1">
        <v>4</v>
      </c>
      <c r="AD202" s="1">
        <v>8222</v>
      </c>
      <c r="AH202" s="29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ht="13" x14ac:dyDescent="0.15">
      <c r="A203" s="1"/>
      <c r="B203" s="1" t="s">
        <v>29</v>
      </c>
      <c r="D203" s="1">
        <v>8909</v>
      </c>
      <c r="E203" s="10">
        <f t="shared" si="41"/>
        <v>2.4747222222222223</v>
      </c>
      <c r="F203" s="29">
        <f t="shared" si="42"/>
        <v>0.10311342592592593</v>
      </c>
      <c r="G203" s="1">
        <v>734</v>
      </c>
      <c r="H203" s="1">
        <v>3</v>
      </c>
      <c r="I203" s="1">
        <v>8840</v>
      </c>
      <c r="J203" s="1"/>
      <c r="K203" s="1">
        <v>12021</v>
      </c>
      <c r="L203" s="1"/>
      <c r="M203" s="29">
        <f t="shared" si="43"/>
        <v>0.13913194444444443</v>
      </c>
      <c r="N203" s="1">
        <v>736</v>
      </c>
      <c r="O203" s="1">
        <v>4</v>
      </c>
      <c r="P203" s="1">
        <v>11133</v>
      </c>
      <c r="Q203" s="12"/>
      <c r="R203" s="1">
        <v>9296</v>
      </c>
      <c r="S203" s="1"/>
      <c r="T203" s="29">
        <f t="shared" si="44"/>
        <v>0.10759259259259259</v>
      </c>
      <c r="U203" s="12">
        <v>740</v>
      </c>
      <c r="V203" s="12">
        <v>3</v>
      </c>
      <c r="W203" s="12">
        <v>8899</v>
      </c>
      <c r="Y203" s="1">
        <v>5744</v>
      </c>
      <c r="Z203" s="1"/>
      <c r="AA203" s="29">
        <f t="shared" si="45"/>
        <v>6.6481481481481475E-2</v>
      </c>
      <c r="AB203" s="1">
        <v>736</v>
      </c>
      <c r="AC203" s="1">
        <v>3</v>
      </c>
      <c r="AD203" s="1">
        <v>5006</v>
      </c>
      <c r="AH203" s="29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ht="13" x14ac:dyDescent="0.15">
      <c r="A204" s="1"/>
      <c r="B204" s="1" t="s">
        <v>30</v>
      </c>
      <c r="D204" s="1">
        <v>20237</v>
      </c>
      <c r="E204" s="10">
        <f t="shared" si="41"/>
        <v>5.6213888888888892</v>
      </c>
      <c r="F204" s="29">
        <f t="shared" si="42"/>
        <v>0.23422453703703705</v>
      </c>
      <c r="G204" s="1">
        <v>1015</v>
      </c>
      <c r="H204" s="1">
        <v>5</v>
      </c>
      <c r="I204" s="1">
        <v>18139</v>
      </c>
      <c r="J204" s="1"/>
      <c r="K204" s="1">
        <v>32384</v>
      </c>
      <c r="L204" s="1"/>
      <c r="M204" s="29">
        <f t="shared" si="43"/>
        <v>0.37481481481481482</v>
      </c>
      <c r="N204" s="1">
        <v>1014</v>
      </c>
      <c r="O204" s="1">
        <v>5</v>
      </c>
      <c r="P204" s="1">
        <v>19695</v>
      </c>
      <c r="Q204" s="12"/>
      <c r="R204" s="1">
        <v>21950</v>
      </c>
      <c r="S204" s="1"/>
      <c r="T204" s="29">
        <f t="shared" si="44"/>
        <v>0.25405092592592593</v>
      </c>
      <c r="U204" s="12">
        <v>1017</v>
      </c>
      <c r="V204" s="12">
        <v>5</v>
      </c>
      <c r="W204" s="12">
        <v>18482</v>
      </c>
      <c r="Y204" s="1">
        <v>12637</v>
      </c>
      <c r="Z204" s="1"/>
      <c r="AA204" s="29">
        <f t="shared" si="45"/>
        <v>0.14626157407407409</v>
      </c>
      <c r="AB204" s="1">
        <v>1020</v>
      </c>
      <c r="AC204" s="1">
        <v>5</v>
      </c>
      <c r="AD204" s="1">
        <v>9429</v>
      </c>
      <c r="AH204" s="29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ht="13" x14ac:dyDescent="0.15">
      <c r="A205" s="1"/>
      <c r="B205" s="1" t="s">
        <v>71</v>
      </c>
      <c r="D205" s="1">
        <v>47050</v>
      </c>
      <c r="E205" s="10">
        <f t="shared" si="41"/>
        <v>13.069444444444445</v>
      </c>
      <c r="F205" s="29">
        <f t="shared" si="42"/>
        <v>0.54456018518518523</v>
      </c>
      <c r="G205" s="1">
        <v>1202</v>
      </c>
      <c r="H205" s="1">
        <v>4</v>
      </c>
      <c r="I205" s="1">
        <v>18599</v>
      </c>
      <c r="J205" s="1"/>
      <c r="K205" s="1">
        <v>61754</v>
      </c>
      <c r="L205" s="1"/>
      <c r="M205" s="29">
        <f t="shared" si="43"/>
        <v>0.71474537037037034</v>
      </c>
      <c r="N205" s="1">
        <v>1203</v>
      </c>
      <c r="O205" s="1">
        <v>4</v>
      </c>
      <c r="P205" s="1">
        <v>20588</v>
      </c>
      <c r="Q205" s="12"/>
      <c r="R205" s="1">
        <v>45777</v>
      </c>
      <c r="S205" s="1"/>
      <c r="T205" s="29">
        <f t="shared" si="44"/>
        <v>0.52982638888888889</v>
      </c>
      <c r="U205" s="12">
        <v>1203</v>
      </c>
      <c r="V205" s="12">
        <v>4</v>
      </c>
      <c r="W205" s="12">
        <v>18843</v>
      </c>
      <c r="Y205" s="1">
        <v>28395</v>
      </c>
      <c r="Z205" s="1"/>
      <c r="AA205" s="29">
        <f t="shared" si="45"/>
        <v>0.32864583333333336</v>
      </c>
      <c r="AB205" s="1">
        <v>1210</v>
      </c>
      <c r="AC205" s="1">
        <v>4</v>
      </c>
      <c r="AD205" s="1">
        <v>9785</v>
      </c>
      <c r="AH205" s="29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ht="13" x14ac:dyDescent="0.15">
      <c r="A206" s="1"/>
      <c r="B206" s="1" t="s">
        <v>72</v>
      </c>
      <c r="D206" s="1">
        <v>49091</v>
      </c>
      <c r="E206" s="10">
        <f t="shared" si="41"/>
        <v>13.636388888888888</v>
      </c>
      <c r="F206" s="29">
        <f t="shared" si="42"/>
        <v>0.56818287037037041</v>
      </c>
      <c r="G206" s="1">
        <v>934</v>
      </c>
      <c r="H206" s="1">
        <v>4</v>
      </c>
      <c r="I206" s="1">
        <v>17892</v>
      </c>
      <c r="J206" s="1"/>
      <c r="K206" s="1">
        <v>93015</v>
      </c>
      <c r="L206" s="1"/>
      <c r="M206" s="29">
        <f t="shared" si="43"/>
        <v>1.0765625000000001</v>
      </c>
      <c r="N206" s="1">
        <v>1022</v>
      </c>
      <c r="O206" s="1">
        <v>4</v>
      </c>
      <c r="P206" s="1">
        <v>25329</v>
      </c>
      <c r="Q206" s="12"/>
      <c r="R206" s="1">
        <v>71056</v>
      </c>
      <c r="S206" s="1"/>
      <c r="T206" s="29">
        <f t="shared" si="44"/>
        <v>0.82240740740740736</v>
      </c>
      <c r="U206" s="1">
        <v>1022</v>
      </c>
      <c r="V206" s="1">
        <v>4</v>
      </c>
      <c r="W206" s="1">
        <v>20382</v>
      </c>
      <c r="Y206" s="1">
        <v>31680</v>
      </c>
      <c r="Z206" s="1"/>
      <c r="AA206" s="29">
        <f t="shared" si="45"/>
        <v>0.36666666666666664</v>
      </c>
      <c r="AB206" s="1">
        <v>934</v>
      </c>
      <c r="AC206" s="1">
        <v>4</v>
      </c>
      <c r="AD206" s="1">
        <v>9714</v>
      </c>
      <c r="AH206" s="29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ht="13" x14ac:dyDescent="0.15">
      <c r="A207" s="1"/>
      <c r="B207" s="1" t="s">
        <v>73</v>
      </c>
      <c r="D207" s="1">
        <v>27969</v>
      </c>
      <c r="E207" s="10">
        <f t="shared" si="41"/>
        <v>7.769166666666667</v>
      </c>
      <c r="F207" s="29">
        <f t="shared" si="42"/>
        <v>0.32371527777777775</v>
      </c>
      <c r="G207" s="1">
        <v>611</v>
      </c>
      <c r="H207" s="1">
        <v>5</v>
      </c>
      <c r="I207" s="1">
        <v>15382</v>
      </c>
      <c r="J207" s="1"/>
      <c r="K207" s="1">
        <v>54165</v>
      </c>
      <c r="L207" s="1"/>
      <c r="M207" s="29">
        <f t="shared" si="43"/>
        <v>0.62690972222222219</v>
      </c>
      <c r="N207" s="1">
        <v>584</v>
      </c>
      <c r="O207" s="1">
        <v>7</v>
      </c>
      <c r="P207" s="1">
        <v>20707</v>
      </c>
      <c r="Q207" s="12"/>
      <c r="R207" s="1">
        <v>39354</v>
      </c>
      <c r="S207" s="1"/>
      <c r="T207" s="29">
        <f t="shared" si="44"/>
        <v>0.45548611111111109</v>
      </c>
      <c r="U207" s="1">
        <v>584</v>
      </c>
      <c r="V207" s="1">
        <v>7</v>
      </c>
      <c r="W207" s="1">
        <v>17283</v>
      </c>
      <c r="Y207" s="1">
        <v>21625</v>
      </c>
      <c r="Z207" s="1"/>
      <c r="AA207" s="29">
        <f t="shared" si="45"/>
        <v>0.25028935185185186</v>
      </c>
      <c r="AB207" s="1">
        <v>641</v>
      </c>
      <c r="AC207" s="1">
        <v>5</v>
      </c>
      <c r="AD207" s="1">
        <v>9192</v>
      </c>
      <c r="AH207" s="29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ht="13" x14ac:dyDescent="0.15">
      <c r="B208" s="1" t="s">
        <v>31</v>
      </c>
      <c r="D208" s="1">
        <v>81</v>
      </c>
      <c r="E208" s="10">
        <f t="shared" si="41"/>
        <v>2.2499999999999999E-2</v>
      </c>
      <c r="F208" s="29">
        <f t="shared" si="42"/>
        <v>9.3749999999999997E-4</v>
      </c>
      <c r="G208" s="1">
        <v>179</v>
      </c>
      <c r="H208" s="12">
        <v>3</v>
      </c>
      <c r="I208" s="1">
        <v>859</v>
      </c>
      <c r="J208" s="1"/>
      <c r="K208" s="1">
        <v>100</v>
      </c>
      <c r="L208" s="1"/>
      <c r="M208" s="29">
        <f t="shared" si="43"/>
        <v>1.1574074074074073E-3</v>
      </c>
      <c r="N208" s="1">
        <v>179</v>
      </c>
      <c r="O208" s="1">
        <v>3</v>
      </c>
      <c r="P208" s="1">
        <v>790</v>
      </c>
      <c r="Q208" s="12"/>
      <c r="R208" s="1">
        <v>86</v>
      </c>
      <c r="S208" s="1"/>
      <c r="T208" s="29">
        <f t="shared" si="44"/>
        <v>9.9537037037037042E-4</v>
      </c>
      <c r="U208" s="1">
        <v>179</v>
      </c>
      <c r="V208" s="1">
        <v>3</v>
      </c>
      <c r="W208" s="1">
        <v>790</v>
      </c>
      <c r="Y208" s="1">
        <v>66</v>
      </c>
      <c r="Z208" s="1"/>
      <c r="AA208" s="29">
        <f t="shared" si="45"/>
        <v>7.6388888888888893E-4</v>
      </c>
      <c r="AB208" s="1">
        <v>179</v>
      </c>
      <c r="AC208" s="1">
        <v>3</v>
      </c>
      <c r="AD208" s="1">
        <v>598</v>
      </c>
      <c r="AH208" s="29"/>
    </row>
    <row r="209" spans="1:51" ht="13" x14ac:dyDescent="0.15">
      <c r="B209" s="1" t="s">
        <v>45</v>
      </c>
      <c r="D209" s="1">
        <f>AVERAGE(D189:D208)</f>
        <v>22858.1</v>
      </c>
      <c r="E209" s="10"/>
      <c r="F209" s="6">
        <f t="shared" ref="F209:I209" si="46">AVERAGE(F189:F208)</f>
        <v>0.26456134259259262</v>
      </c>
      <c r="G209" s="1">
        <f t="shared" si="46"/>
        <v>860.8</v>
      </c>
      <c r="H209" s="1">
        <f t="shared" si="46"/>
        <v>4.1500000000000004</v>
      </c>
      <c r="I209" s="1">
        <f t="shared" si="46"/>
        <v>14385</v>
      </c>
      <c r="K209" s="1">
        <f>AVERAGE(K189:K208)</f>
        <v>33238.6</v>
      </c>
      <c r="M209" s="29">
        <f t="shared" si="43"/>
        <v>0.38470601851851849</v>
      </c>
      <c r="N209" s="3">
        <f t="shared" ref="N209:P209" si="47">AVERAGE(N189:N208)</f>
        <v>859.5</v>
      </c>
      <c r="O209" s="3">
        <f t="shared" si="47"/>
        <v>4.25</v>
      </c>
      <c r="P209" s="3">
        <f t="shared" si="47"/>
        <v>16574.900000000001</v>
      </c>
      <c r="Q209" s="12"/>
      <c r="R209" s="1">
        <f>AVERAGE(R189:R208)</f>
        <v>25497</v>
      </c>
      <c r="T209" s="29">
        <f t="shared" si="44"/>
        <v>0.29510416666666667</v>
      </c>
      <c r="U209" s="1">
        <f t="shared" ref="U209:W209" si="48">AVERAGE(U189:U208)</f>
        <v>858.55</v>
      </c>
      <c r="V209" s="1">
        <f t="shared" si="48"/>
        <v>4.25</v>
      </c>
      <c r="W209" s="1">
        <f t="shared" si="48"/>
        <v>14706.15</v>
      </c>
      <c r="Y209" s="1">
        <f>AVERAGE(Y189:Y208)</f>
        <v>13306.9</v>
      </c>
      <c r="AA209" s="29">
        <f t="shared" si="45"/>
        <v>0.15401504629629628</v>
      </c>
      <c r="AB209" s="1">
        <f t="shared" ref="AB209:AD209" si="49">AVERAGE(AB189:AB208)</f>
        <v>842.45</v>
      </c>
      <c r="AC209" s="1">
        <f t="shared" si="49"/>
        <v>4.0999999999999996</v>
      </c>
      <c r="AD209" s="1">
        <f t="shared" si="49"/>
        <v>7724.2</v>
      </c>
    </row>
    <row r="210" spans="1:51" ht="13" x14ac:dyDescent="0.15">
      <c r="B210" s="1" t="s">
        <v>46</v>
      </c>
      <c r="D210" s="1">
        <f>SUM(D189:D208)</f>
        <v>457162</v>
      </c>
      <c r="E210" s="10"/>
      <c r="F210" s="6">
        <f t="shared" ref="F210:I210" si="50">SUM(F189:F208)</f>
        <v>5.2912268518518522</v>
      </c>
      <c r="G210" s="1">
        <f t="shared" si="50"/>
        <v>17216</v>
      </c>
      <c r="H210" s="1">
        <f t="shared" si="50"/>
        <v>83</v>
      </c>
      <c r="I210" s="1">
        <f t="shared" si="50"/>
        <v>287700</v>
      </c>
      <c r="K210" s="1">
        <f>SUM(K189:K208)</f>
        <v>664772</v>
      </c>
      <c r="M210" s="29">
        <f t="shared" si="43"/>
        <v>7.6941203703703707</v>
      </c>
      <c r="N210" s="1">
        <f t="shared" ref="N210:P210" si="51">SUM(N189:N208)</f>
        <v>17190</v>
      </c>
      <c r="O210" s="1">
        <f t="shared" si="51"/>
        <v>85</v>
      </c>
      <c r="P210" s="1">
        <f t="shared" si="51"/>
        <v>331498</v>
      </c>
      <c r="Q210" s="12"/>
      <c r="R210" s="1">
        <f>SUM(R189:R208)</f>
        <v>509940</v>
      </c>
      <c r="T210" s="29">
        <f t="shared" si="44"/>
        <v>5.9020833333333336</v>
      </c>
      <c r="U210" s="1">
        <f t="shared" ref="U210:W210" si="52">SUM(U189:U208)</f>
        <v>17171</v>
      </c>
      <c r="V210" s="1">
        <f t="shared" si="52"/>
        <v>85</v>
      </c>
      <c r="W210" s="1">
        <f t="shared" si="52"/>
        <v>294123</v>
      </c>
      <c r="Y210" s="1">
        <f>SUM(Y189:Y208)</f>
        <v>266138</v>
      </c>
      <c r="AA210" s="29">
        <f t="shared" si="45"/>
        <v>3.080300925925926</v>
      </c>
      <c r="AB210" s="1">
        <f t="shared" ref="AB210:AD210" si="53">SUM(AB189:AB208)</f>
        <v>16849</v>
      </c>
      <c r="AC210" s="1">
        <f t="shared" si="53"/>
        <v>82</v>
      </c>
      <c r="AD210" s="1">
        <f t="shared" si="53"/>
        <v>154484</v>
      </c>
    </row>
    <row r="213" spans="1:51" ht="84" x14ac:dyDescent="0.15">
      <c r="A213" s="8"/>
      <c r="D213" s="8" t="s">
        <v>565</v>
      </c>
      <c r="E213" s="8"/>
      <c r="F213" s="8" t="s">
        <v>560</v>
      </c>
      <c r="G213" s="8" t="s">
        <v>557</v>
      </c>
      <c r="H213" s="8" t="s">
        <v>566</v>
      </c>
      <c r="I213" s="8"/>
      <c r="K213" s="8" t="s">
        <v>567</v>
      </c>
      <c r="L213" s="8"/>
      <c r="M213" s="8" t="s">
        <v>560</v>
      </c>
      <c r="N213" s="8" t="s">
        <v>557</v>
      </c>
      <c r="O213" s="8" t="s">
        <v>568</v>
      </c>
      <c r="P213" s="8"/>
      <c r="R213" s="8" t="s">
        <v>569</v>
      </c>
      <c r="S213" s="8"/>
      <c r="T213" s="8" t="s">
        <v>560</v>
      </c>
      <c r="U213" s="8" t="s">
        <v>557</v>
      </c>
      <c r="V213" s="8" t="s">
        <v>570</v>
      </c>
      <c r="W213" s="8"/>
      <c r="Y213" s="8" t="s">
        <v>571</v>
      </c>
      <c r="Z213" s="8"/>
      <c r="AA213" s="8" t="s">
        <v>560</v>
      </c>
      <c r="AB213" s="8" t="s">
        <v>572</v>
      </c>
      <c r="AC213" s="8" t="s">
        <v>573</v>
      </c>
      <c r="AD213" s="8"/>
      <c r="AE213" s="8"/>
      <c r="AF213" s="8" t="s">
        <v>574</v>
      </c>
      <c r="AG213" s="8"/>
      <c r="AH213" s="8" t="s">
        <v>560</v>
      </c>
      <c r="AI213" s="8" t="s">
        <v>572</v>
      </c>
      <c r="AJ213" s="8" t="s">
        <v>575</v>
      </c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</row>
    <row r="214" spans="1:51" ht="13" x14ac:dyDescent="0.15">
      <c r="A214" s="1" t="s">
        <v>82</v>
      </c>
      <c r="B214" s="1" t="s">
        <v>33</v>
      </c>
      <c r="D214" s="1" t="s">
        <v>34</v>
      </c>
      <c r="E214" s="1"/>
      <c r="F214" s="1" t="s">
        <v>38</v>
      </c>
      <c r="G214" s="1" t="s">
        <v>21</v>
      </c>
      <c r="H214" s="1" t="s">
        <v>35</v>
      </c>
      <c r="I214" s="1" t="s">
        <v>36</v>
      </c>
      <c r="J214" s="1"/>
      <c r="K214" s="1" t="s">
        <v>34</v>
      </c>
      <c r="L214" s="1"/>
      <c r="M214" s="1" t="s">
        <v>38</v>
      </c>
      <c r="N214" s="1" t="s">
        <v>21</v>
      </c>
      <c r="O214" s="1" t="s">
        <v>35</v>
      </c>
      <c r="P214" s="1" t="s">
        <v>36</v>
      </c>
      <c r="Q214" s="1"/>
      <c r="R214" s="1" t="s">
        <v>34</v>
      </c>
      <c r="S214" s="1"/>
      <c r="T214" s="1" t="s">
        <v>38</v>
      </c>
      <c r="U214" s="1" t="s">
        <v>21</v>
      </c>
      <c r="V214" s="1" t="s">
        <v>35</v>
      </c>
      <c r="W214" s="1" t="s">
        <v>36</v>
      </c>
      <c r="X214" s="1"/>
      <c r="Y214" s="1" t="s">
        <v>34</v>
      </c>
      <c r="Z214" s="1"/>
      <c r="AA214" s="1" t="s">
        <v>38</v>
      </c>
      <c r="AB214" s="1" t="s">
        <v>21</v>
      </c>
      <c r="AC214" s="1" t="s">
        <v>35</v>
      </c>
      <c r="AD214" s="1" t="s">
        <v>36</v>
      </c>
      <c r="AE214" s="1"/>
      <c r="AF214" s="1" t="s">
        <v>34</v>
      </c>
      <c r="AG214" s="1"/>
      <c r="AH214" s="1" t="s">
        <v>38</v>
      </c>
      <c r="AI214" s="1" t="s">
        <v>21</v>
      </c>
      <c r="AJ214" s="1" t="s">
        <v>35</v>
      </c>
      <c r="AK214" s="1" t="s">
        <v>36</v>
      </c>
    </row>
    <row r="215" spans="1:51" ht="13" x14ac:dyDescent="0.15">
      <c r="B215" s="1" t="s">
        <v>22</v>
      </c>
      <c r="D215" s="1">
        <v>1368</v>
      </c>
      <c r="E215" s="1"/>
      <c r="F215" s="29">
        <f t="shared" ref="F215:F234" si="54">D215/86400</f>
        <v>1.5833333333333335E-2</v>
      </c>
      <c r="G215" s="1">
        <v>384</v>
      </c>
      <c r="H215" s="12">
        <v>4</v>
      </c>
      <c r="I215" s="1">
        <v>6598</v>
      </c>
      <c r="J215" s="1"/>
      <c r="K215" s="1">
        <v>1354</v>
      </c>
      <c r="L215" s="1"/>
      <c r="M215" s="29">
        <f t="shared" ref="M215:M236" si="55">K215/86400</f>
        <v>1.5671296296296298E-2</v>
      </c>
      <c r="N215" s="1">
        <v>385</v>
      </c>
      <c r="O215" s="1">
        <v>4</v>
      </c>
      <c r="P215" s="1">
        <v>6636</v>
      </c>
      <c r="Q215" s="12"/>
      <c r="R215" s="1">
        <v>1340</v>
      </c>
      <c r="S215" s="1"/>
      <c r="T215" s="29">
        <f t="shared" ref="T215:T236" si="56">R215/86400</f>
        <v>1.5509259259259259E-2</v>
      </c>
      <c r="U215" s="12">
        <v>384</v>
      </c>
      <c r="V215" s="1">
        <v>4</v>
      </c>
      <c r="W215" s="12">
        <v>6480</v>
      </c>
      <c r="Y215" s="1">
        <v>1374</v>
      </c>
      <c r="Z215" s="1"/>
      <c r="AA215" s="29">
        <f t="shared" ref="AA215:AA236" si="57">Y215/86400</f>
        <v>1.5902777777777776E-2</v>
      </c>
      <c r="AB215" s="12">
        <v>384</v>
      </c>
      <c r="AC215" s="1">
        <v>4</v>
      </c>
      <c r="AD215" s="12">
        <v>6696</v>
      </c>
      <c r="AF215" s="1">
        <v>1440</v>
      </c>
      <c r="AG215" s="1"/>
      <c r="AH215" s="29">
        <f t="shared" ref="AH215:AH236" si="58">AF215/86400</f>
        <v>1.6666666666666666E-2</v>
      </c>
      <c r="AI215" s="12">
        <v>384</v>
      </c>
      <c r="AJ215" s="1">
        <v>4</v>
      </c>
      <c r="AK215" s="12">
        <v>6621</v>
      </c>
    </row>
    <row r="216" spans="1:51" ht="13" x14ac:dyDescent="0.15">
      <c r="B216" s="1" t="s">
        <v>64</v>
      </c>
      <c r="D216" s="1">
        <v>12425</v>
      </c>
      <c r="E216" s="1"/>
      <c r="F216" s="29">
        <f t="shared" si="54"/>
        <v>0.14380787037037038</v>
      </c>
      <c r="G216" s="1">
        <v>727</v>
      </c>
      <c r="H216" s="1">
        <v>5</v>
      </c>
      <c r="I216" s="1">
        <v>10081</v>
      </c>
      <c r="K216" s="1">
        <v>12313</v>
      </c>
      <c r="L216" s="1"/>
      <c r="M216" s="29">
        <f t="shared" si="55"/>
        <v>0.14251157407407408</v>
      </c>
      <c r="N216" s="1">
        <v>727</v>
      </c>
      <c r="O216" s="1">
        <v>6</v>
      </c>
      <c r="P216" s="1">
        <v>10803</v>
      </c>
      <c r="Q216" s="29"/>
      <c r="R216" s="1">
        <v>11819</v>
      </c>
      <c r="S216" s="1"/>
      <c r="T216" s="29">
        <f t="shared" si="56"/>
        <v>0.13679398148148147</v>
      </c>
      <c r="U216" s="12">
        <v>727</v>
      </c>
      <c r="V216" s="12">
        <v>5</v>
      </c>
      <c r="W216" s="12">
        <v>10164</v>
      </c>
      <c r="Y216" s="1">
        <v>13535</v>
      </c>
      <c r="Z216" s="1"/>
      <c r="AA216" s="29">
        <f t="shared" si="57"/>
        <v>0.15665509259259258</v>
      </c>
      <c r="AB216" s="12">
        <v>727</v>
      </c>
      <c r="AC216" s="12">
        <v>5</v>
      </c>
      <c r="AD216" s="12">
        <v>10396</v>
      </c>
      <c r="AF216" s="1">
        <v>25487</v>
      </c>
      <c r="AG216" s="1"/>
      <c r="AH216" s="29">
        <f t="shared" si="58"/>
        <v>0.29498842592592595</v>
      </c>
      <c r="AI216" s="12">
        <v>727</v>
      </c>
      <c r="AJ216" s="12">
        <v>6</v>
      </c>
      <c r="AK216" s="12">
        <v>11058</v>
      </c>
    </row>
    <row r="217" spans="1:51" ht="13" x14ac:dyDescent="0.15">
      <c r="B217" s="1" t="s">
        <v>65</v>
      </c>
      <c r="D217" s="1">
        <v>39132</v>
      </c>
      <c r="E217" s="1"/>
      <c r="F217" s="29">
        <f t="shared" si="54"/>
        <v>0.45291666666666669</v>
      </c>
      <c r="G217" s="1">
        <v>1293</v>
      </c>
      <c r="H217" s="1">
        <v>7</v>
      </c>
      <c r="I217" s="1">
        <v>31568</v>
      </c>
      <c r="K217" s="1">
        <v>34491</v>
      </c>
      <c r="L217" s="1"/>
      <c r="M217" s="29">
        <f t="shared" si="55"/>
        <v>0.3992013888888889</v>
      </c>
      <c r="N217" s="1">
        <v>1307</v>
      </c>
      <c r="O217" s="1">
        <v>4</v>
      </c>
      <c r="P217" s="1">
        <v>20466</v>
      </c>
      <c r="Q217" s="29"/>
      <c r="R217" s="1">
        <v>42681</v>
      </c>
      <c r="S217" s="1"/>
      <c r="T217" s="29">
        <f t="shared" si="56"/>
        <v>0.49399305555555556</v>
      </c>
      <c r="U217" s="12">
        <v>1289</v>
      </c>
      <c r="V217" s="12">
        <v>7</v>
      </c>
      <c r="W217" s="12">
        <v>31301</v>
      </c>
      <c r="Y217" s="1">
        <v>37654</v>
      </c>
      <c r="Z217" s="1"/>
      <c r="AA217" s="29">
        <f t="shared" si="57"/>
        <v>0.43581018518518516</v>
      </c>
      <c r="AB217" s="12">
        <v>1293</v>
      </c>
      <c r="AC217" s="12">
        <v>7</v>
      </c>
      <c r="AD217" s="12">
        <v>31582</v>
      </c>
      <c r="AF217" s="1">
        <v>71336</v>
      </c>
      <c r="AG217" s="1"/>
      <c r="AH217" s="29">
        <f t="shared" si="58"/>
        <v>0.82564814814814813</v>
      </c>
      <c r="AI217" s="12">
        <v>1284</v>
      </c>
      <c r="AJ217" s="12">
        <v>12</v>
      </c>
      <c r="AK217" s="12">
        <v>49355</v>
      </c>
    </row>
    <row r="218" spans="1:51" ht="13" x14ac:dyDescent="0.15">
      <c r="B218" s="1" t="s">
        <v>23</v>
      </c>
      <c r="D218" s="1">
        <v>1902</v>
      </c>
      <c r="E218" s="1"/>
      <c r="F218" s="29">
        <f t="shared" si="54"/>
        <v>2.2013888888888888E-2</v>
      </c>
      <c r="G218" s="1">
        <v>344</v>
      </c>
      <c r="H218" s="1">
        <v>3</v>
      </c>
      <c r="I218" s="1">
        <v>3796</v>
      </c>
      <c r="J218" s="1"/>
      <c r="K218" s="1">
        <v>2012</v>
      </c>
      <c r="L218" s="1"/>
      <c r="M218" s="29">
        <f t="shared" si="55"/>
        <v>2.3287037037037037E-2</v>
      </c>
      <c r="N218" s="1">
        <v>344</v>
      </c>
      <c r="O218" s="1">
        <v>3</v>
      </c>
      <c r="P218" s="1">
        <v>3858</v>
      </c>
      <c r="Q218" s="12"/>
      <c r="R218" s="1">
        <v>2209</v>
      </c>
      <c r="S218" s="1"/>
      <c r="T218" s="29">
        <f t="shared" si="56"/>
        <v>2.5567129629629631E-2</v>
      </c>
      <c r="U218" s="12">
        <v>344</v>
      </c>
      <c r="V218" s="12">
        <v>4</v>
      </c>
      <c r="W218" s="12">
        <v>4436</v>
      </c>
      <c r="Y218" s="1">
        <v>1867</v>
      </c>
      <c r="Z218" s="1"/>
      <c r="AA218" s="29">
        <f t="shared" si="57"/>
        <v>2.1608796296296296E-2</v>
      </c>
      <c r="AB218" s="12">
        <v>344</v>
      </c>
      <c r="AC218" s="12">
        <v>3</v>
      </c>
      <c r="AD218" s="12">
        <v>3819</v>
      </c>
      <c r="AF218" s="1">
        <v>2189</v>
      </c>
      <c r="AG218" s="1"/>
      <c r="AH218" s="29">
        <f t="shared" si="58"/>
        <v>2.5335648148148149E-2</v>
      </c>
      <c r="AI218" s="12">
        <v>344</v>
      </c>
      <c r="AJ218" s="12">
        <v>3</v>
      </c>
      <c r="AK218" s="12">
        <v>3901</v>
      </c>
    </row>
    <row r="219" spans="1:51" ht="13" x14ac:dyDescent="0.15">
      <c r="B219" s="1" t="s">
        <v>24</v>
      </c>
      <c r="D219" s="1">
        <v>11320</v>
      </c>
      <c r="E219" s="1"/>
      <c r="F219" s="29">
        <f t="shared" si="54"/>
        <v>0.13101851851851851</v>
      </c>
      <c r="G219" s="1">
        <v>928</v>
      </c>
      <c r="H219" s="1">
        <v>5</v>
      </c>
      <c r="I219" s="1">
        <v>15974</v>
      </c>
      <c r="K219" s="1">
        <v>8056</v>
      </c>
      <c r="L219" s="1"/>
      <c r="M219" s="29">
        <f t="shared" si="55"/>
        <v>9.3240740740740735E-2</v>
      </c>
      <c r="N219" s="1">
        <v>933</v>
      </c>
      <c r="O219" s="1">
        <v>4</v>
      </c>
      <c r="P219" s="1">
        <v>13836</v>
      </c>
      <c r="Q219" s="29"/>
      <c r="R219" s="1">
        <v>11864</v>
      </c>
      <c r="S219" s="1"/>
      <c r="T219" s="29">
        <f t="shared" si="56"/>
        <v>0.13731481481481481</v>
      </c>
      <c r="U219" s="12">
        <v>941</v>
      </c>
      <c r="V219" s="12">
        <v>6</v>
      </c>
      <c r="W219" s="12">
        <v>18551</v>
      </c>
      <c r="Y219" s="1">
        <v>12227</v>
      </c>
      <c r="Z219" s="1"/>
      <c r="AA219" s="29">
        <f t="shared" si="57"/>
        <v>0.14151620370370371</v>
      </c>
      <c r="AB219" s="12">
        <v>933</v>
      </c>
      <c r="AC219" s="12">
        <v>7</v>
      </c>
      <c r="AD219" s="12">
        <v>21356</v>
      </c>
      <c r="AF219" s="1">
        <v>8803</v>
      </c>
      <c r="AG219" s="1"/>
      <c r="AH219" s="29">
        <f t="shared" si="58"/>
        <v>0.10188657407407407</v>
      </c>
      <c r="AI219" s="12">
        <v>939</v>
      </c>
      <c r="AJ219" s="12">
        <v>4</v>
      </c>
      <c r="AK219" s="12">
        <v>13800</v>
      </c>
    </row>
    <row r="220" spans="1:51" ht="13" x14ac:dyDescent="0.15">
      <c r="B220" s="1" t="s">
        <v>25</v>
      </c>
      <c r="D220" s="1">
        <v>13985</v>
      </c>
      <c r="E220" s="1"/>
      <c r="F220" s="29">
        <f t="shared" si="54"/>
        <v>0.16186342592592592</v>
      </c>
      <c r="G220" s="1">
        <v>519</v>
      </c>
      <c r="H220" s="12">
        <v>5</v>
      </c>
      <c r="I220" s="1">
        <v>10014</v>
      </c>
      <c r="J220" s="1"/>
      <c r="K220" s="1">
        <v>20346</v>
      </c>
      <c r="L220" s="1"/>
      <c r="M220" s="29">
        <f t="shared" si="55"/>
        <v>0.23548611111111112</v>
      </c>
      <c r="N220" s="1">
        <v>512</v>
      </c>
      <c r="O220" s="1">
        <v>4</v>
      </c>
      <c r="P220" s="1">
        <v>9025</v>
      </c>
      <c r="Q220" s="12"/>
      <c r="R220" s="12">
        <v>15600</v>
      </c>
      <c r="S220" s="12"/>
      <c r="T220" s="29">
        <f t="shared" si="56"/>
        <v>0.18055555555555555</v>
      </c>
      <c r="U220" s="1">
        <v>510</v>
      </c>
      <c r="V220" s="1">
        <v>4</v>
      </c>
      <c r="W220" s="12">
        <v>8807</v>
      </c>
      <c r="Y220" s="12">
        <v>11273</v>
      </c>
      <c r="Z220" s="12"/>
      <c r="AA220" s="29">
        <f t="shared" si="57"/>
        <v>0.13047453703703704</v>
      </c>
      <c r="AB220" s="1">
        <v>518</v>
      </c>
      <c r="AC220" s="1">
        <v>4</v>
      </c>
      <c r="AD220" s="12">
        <v>8611</v>
      </c>
      <c r="AF220" s="12">
        <v>25304</v>
      </c>
      <c r="AG220" s="12"/>
      <c r="AH220" s="29">
        <f t="shared" si="58"/>
        <v>0.29287037037037039</v>
      </c>
      <c r="AI220" s="1">
        <v>506</v>
      </c>
      <c r="AJ220" s="1">
        <v>4</v>
      </c>
      <c r="AK220" s="12">
        <v>8736</v>
      </c>
    </row>
    <row r="221" spans="1:51" ht="13" x14ac:dyDescent="0.15">
      <c r="B221" s="1" t="s">
        <v>66</v>
      </c>
      <c r="D221" s="1">
        <v>109282</v>
      </c>
      <c r="E221" s="1"/>
      <c r="F221" s="29">
        <f t="shared" si="54"/>
        <v>1.2648379629629629</v>
      </c>
      <c r="G221" s="1">
        <v>1358</v>
      </c>
      <c r="H221" s="1">
        <v>6</v>
      </c>
      <c r="I221" s="1">
        <v>38573</v>
      </c>
      <c r="K221" s="1">
        <v>214735</v>
      </c>
      <c r="L221" s="1"/>
      <c r="M221" s="29">
        <f t="shared" si="55"/>
        <v>2.4853587962962962</v>
      </c>
      <c r="N221" s="1">
        <v>1389</v>
      </c>
      <c r="O221" s="1">
        <v>13</v>
      </c>
      <c r="P221" s="1">
        <v>64956</v>
      </c>
      <c r="Q221" s="29"/>
      <c r="R221" s="1">
        <v>91288</v>
      </c>
      <c r="S221" s="1"/>
      <c r="T221" s="29">
        <f t="shared" si="56"/>
        <v>1.0565740740740741</v>
      </c>
      <c r="U221" s="12">
        <v>964</v>
      </c>
      <c r="V221" s="12">
        <v>5</v>
      </c>
      <c r="W221" s="12">
        <v>27848</v>
      </c>
      <c r="Y221" s="1">
        <v>118821</v>
      </c>
      <c r="Z221" s="1"/>
      <c r="AA221" s="29">
        <f t="shared" si="57"/>
        <v>1.3752430555555555</v>
      </c>
      <c r="AB221" s="12">
        <v>964</v>
      </c>
      <c r="AC221" s="12">
        <v>8</v>
      </c>
      <c r="AD221" s="12">
        <v>35275</v>
      </c>
      <c r="AF221" s="1">
        <v>90808</v>
      </c>
      <c r="AG221" s="1"/>
      <c r="AH221" s="29">
        <f t="shared" si="58"/>
        <v>1.0510185185185186</v>
      </c>
      <c r="AI221" s="12">
        <v>927</v>
      </c>
      <c r="AJ221" s="12">
        <v>5</v>
      </c>
      <c r="AK221" s="12">
        <v>28599</v>
      </c>
    </row>
    <row r="222" spans="1:51" ht="13" x14ac:dyDescent="0.15">
      <c r="B222" s="1" t="s">
        <v>26</v>
      </c>
      <c r="D222" s="1">
        <v>6651</v>
      </c>
      <c r="E222" s="1"/>
      <c r="F222" s="29">
        <f t="shared" si="54"/>
        <v>7.6979166666666668E-2</v>
      </c>
      <c r="G222" s="1">
        <v>402</v>
      </c>
      <c r="H222" s="1">
        <v>5</v>
      </c>
      <c r="I222" s="1">
        <v>7639</v>
      </c>
      <c r="K222" s="1">
        <v>15451</v>
      </c>
      <c r="L222" s="1"/>
      <c r="M222" s="29">
        <f t="shared" si="55"/>
        <v>0.17883101851851851</v>
      </c>
      <c r="N222" s="1">
        <v>402</v>
      </c>
      <c r="O222" s="1">
        <v>5</v>
      </c>
      <c r="P222" s="1">
        <v>7604</v>
      </c>
      <c r="Q222" s="29"/>
      <c r="R222" s="1">
        <v>6788</v>
      </c>
      <c r="S222" s="1"/>
      <c r="T222" s="29">
        <f t="shared" si="56"/>
        <v>7.856481481481481E-2</v>
      </c>
      <c r="U222" s="12">
        <v>402</v>
      </c>
      <c r="V222" s="12">
        <v>5</v>
      </c>
      <c r="W222" s="12">
        <v>7565</v>
      </c>
      <c r="Y222" s="1">
        <v>6359</v>
      </c>
      <c r="Z222" s="1"/>
      <c r="AA222" s="29">
        <f t="shared" si="57"/>
        <v>7.3599537037037033E-2</v>
      </c>
      <c r="AB222" s="12">
        <v>402</v>
      </c>
      <c r="AC222" s="12">
        <v>5</v>
      </c>
      <c r="AD222" s="12">
        <v>7595</v>
      </c>
      <c r="AF222" s="1">
        <v>6836</v>
      </c>
      <c r="AG222" s="1"/>
      <c r="AH222" s="29">
        <f t="shared" si="58"/>
        <v>7.9120370370370369E-2</v>
      </c>
      <c r="AI222" s="12">
        <v>402</v>
      </c>
      <c r="AJ222" s="12">
        <v>5</v>
      </c>
      <c r="AK222" s="12">
        <v>7528</v>
      </c>
    </row>
    <row r="223" spans="1:51" ht="13" x14ac:dyDescent="0.15">
      <c r="B223" s="1" t="s">
        <v>67</v>
      </c>
      <c r="D223" s="1">
        <v>43082</v>
      </c>
      <c r="E223" s="1"/>
      <c r="F223" s="29">
        <f t="shared" si="54"/>
        <v>0.49863425925925925</v>
      </c>
      <c r="G223" s="1">
        <v>1030</v>
      </c>
      <c r="H223" s="1">
        <v>12</v>
      </c>
      <c r="I223" s="1">
        <v>34693</v>
      </c>
      <c r="K223" s="1">
        <v>34295</v>
      </c>
      <c r="L223" s="1"/>
      <c r="M223" s="29">
        <f t="shared" si="55"/>
        <v>0.39693287037037039</v>
      </c>
      <c r="N223" s="1">
        <v>1027</v>
      </c>
      <c r="O223" s="1">
        <v>9</v>
      </c>
      <c r="P223" s="1">
        <v>27323</v>
      </c>
      <c r="Q223" s="29"/>
      <c r="R223" s="1">
        <v>19033</v>
      </c>
      <c r="S223" s="1"/>
      <c r="T223" s="29">
        <f t="shared" si="56"/>
        <v>0.22028935185185186</v>
      </c>
      <c r="U223" s="12">
        <v>839</v>
      </c>
      <c r="V223" s="12">
        <v>5</v>
      </c>
      <c r="W223" s="12">
        <v>13504</v>
      </c>
      <c r="Y223" s="1">
        <v>26318</v>
      </c>
      <c r="Z223" s="1"/>
      <c r="AA223" s="29">
        <f t="shared" si="57"/>
        <v>0.30460648148148151</v>
      </c>
      <c r="AB223" s="12">
        <v>1029</v>
      </c>
      <c r="AC223" s="12">
        <v>7</v>
      </c>
      <c r="AD223" s="12">
        <v>22219</v>
      </c>
      <c r="AF223" s="1">
        <v>35297</v>
      </c>
      <c r="AG223" s="1"/>
      <c r="AH223" s="29">
        <f t="shared" si="58"/>
        <v>0.4085300925925926</v>
      </c>
      <c r="AI223" s="12">
        <v>1034</v>
      </c>
      <c r="AJ223" s="12">
        <v>9</v>
      </c>
      <c r="AK223" s="12">
        <v>27557</v>
      </c>
    </row>
    <row r="224" spans="1:51" ht="13" x14ac:dyDescent="0.15">
      <c r="B224" s="1" t="s">
        <v>27</v>
      </c>
      <c r="D224" s="1">
        <v>16187</v>
      </c>
      <c r="E224" s="1"/>
      <c r="F224" s="29">
        <f t="shared" si="54"/>
        <v>0.18734953703703705</v>
      </c>
      <c r="G224" s="1">
        <v>1176</v>
      </c>
      <c r="H224" s="1">
        <v>4</v>
      </c>
      <c r="I224" s="1">
        <v>17831</v>
      </c>
      <c r="K224" s="1">
        <v>15121</v>
      </c>
      <c r="L224" s="1"/>
      <c r="M224" s="29">
        <f t="shared" si="55"/>
        <v>0.17501157407407408</v>
      </c>
      <c r="N224" s="1">
        <v>1115</v>
      </c>
      <c r="O224" s="1">
        <v>5</v>
      </c>
      <c r="P224" s="1">
        <v>18578</v>
      </c>
      <c r="Q224" s="29"/>
      <c r="R224" s="1">
        <v>17780</v>
      </c>
      <c r="S224" s="1"/>
      <c r="T224" s="29">
        <f t="shared" si="56"/>
        <v>0.20578703703703705</v>
      </c>
      <c r="U224" s="12">
        <v>1174</v>
      </c>
      <c r="V224" s="12">
        <v>5</v>
      </c>
      <c r="W224" s="12">
        <v>21164</v>
      </c>
      <c r="Y224" s="1">
        <v>13373</v>
      </c>
      <c r="Z224" s="1"/>
      <c r="AA224" s="29">
        <f t="shared" si="57"/>
        <v>0.15478009259259259</v>
      </c>
      <c r="AB224" s="12">
        <v>1088</v>
      </c>
      <c r="AC224" s="12">
        <v>5</v>
      </c>
      <c r="AD224" s="12">
        <v>18073</v>
      </c>
      <c r="AF224" s="1">
        <v>16029</v>
      </c>
      <c r="AG224" s="1"/>
      <c r="AH224" s="29">
        <f t="shared" si="58"/>
        <v>0.18552083333333333</v>
      </c>
      <c r="AI224" s="12">
        <v>1100</v>
      </c>
      <c r="AJ224" s="12">
        <v>5</v>
      </c>
      <c r="AK224" s="12">
        <v>18321</v>
      </c>
    </row>
    <row r="225" spans="1:51" ht="13" x14ac:dyDescent="0.15">
      <c r="A225" s="1"/>
      <c r="B225" s="1" t="s">
        <v>68</v>
      </c>
      <c r="D225" s="1">
        <v>72665</v>
      </c>
      <c r="E225" s="1"/>
      <c r="F225" s="29">
        <f t="shared" si="54"/>
        <v>0.84103009259259254</v>
      </c>
      <c r="G225" s="1">
        <v>1503</v>
      </c>
      <c r="H225" s="1">
        <v>9</v>
      </c>
      <c r="I225" s="1">
        <v>47256</v>
      </c>
      <c r="J225" s="1"/>
      <c r="K225" s="1">
        <v>122709</v>
      </c>
      <c r="L225" s="1"/>
      <c r="M225" s="29">
        <f t="shared" si="55"/>
        <v>1.4202430555555556</v>
      </c>
      <c r="N225" s="1">
        <v>1727</v>
      </c>
      <c r="O225" s="1">
        <v>14</v>
      </c>
      <c r="P225" s="1">
        <v>75850</v>
      </c>
      <c r="Q225" s="1"/>
      <c r="R225" s="1">
        <v>123534</v>
      </c>
      <c r="S225" s="1"/>
      <c r="T225" s="29">
        <f t="shared" si="56"/>
        <v>1.4297916666666666</v>
      </c>
      <c r="U225" s="1">
        <v>1727</v>
      </c>
      <c r="V225" s="1">
        <v>13</v>
      </c>
      <c r="W225" s="1">
        <v>71785</v>
      </c>
      <c r="Y225" s="1">
        <v>71826</v>
      </c>
      <c r="Z225" s="1"/>
      <c r="AA225" s="29">
        <f t="shared" si="57"/>
        <v>0.8313194444444445</v>
      </c>
      <c r="AB225" s="1">
        <v>1494</v>
      </c>
      <c r="AC225" s="1">
        <v>7</v>
      </c>
      <c r="AD225" s="1">
        <v>38828</v>
      </c>
      <c r="AF225" s="1">
        <v>68663</v>
      </c>
      <c r="AG225" s="1"/>
      <c r="AH225" s="29">
        <f t="shared" si="58"/>
        <v>0.79471064814814818</v>
      </c>
      <c r="AI225" s="1">
        <v>1711</v>
      </c>
      <c r="AJ225" s="1">
        <v>7</v>
      </c>
      <c r="AK225" s="1">
        <v>43094</v>
      </c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ht="13" x14ac:dyDescent="0.15">
      <c r="B226" s="1" t="s">
        <v>69</v>
      </c>
      <c r="D226" s="1">
        <v>23362</v>
      </c>
      <c r="E226" s="1"/>
      <c r="F226" s="29">
        <f t="shared" si="54"/>
        <v>0.27039351851851851</v>
      </c>
      <c r="G226" s="1">
        <v>953</v>
      </c>
      <c r="H226" s="12">
        <v>8</v>
      </c>
      <c r="I226" s="1">
        <v>22448</v>
      </c>
      <c r="J226" s="1"/>
      <c r="K226" s="1">
        <v>18916</v>
      </c>
      <c r="L226" s="1"/>
      <c r="M226" s="29">
        <f t="shared" si="55"/>
        <v>0.21893518518518518</v>
      </c>
      <c r="N226" s="1">
        <v>954</v>
      </c>
      <c r="O226" s="1">
        <v>5</v>
      </c>
      <c r="P226" s="1">
        <v>16324</v>
      </c>
      <c r="Q226" s="12"/>
      <c r="R226" s="1">
        <v>17775</v>
      </c>
      <c r="S226" s="1"/>
      <c r="T226" s="29">
        <f t="shared" si="56"/>
        <v>0.20572916666666666</v>
      </c>
      <c r="U226" s="12">
        <v>954</v>
      </c>
      <c r="V226" s="1">
        <v>5</v>
      </c>
      <c r="W226" s="12">
        <v>16255</v>
      </c>
      <c r="Y226" s="1">
        <v>14729</v>
      </c>
      <c r="Z226" s="1"/>
      <c r="AA226" s="29">
        <f t="shared" si="57"/>
        <v>0.17047453703703705</v>
      </c>
      <c r="AB226" s="12">
        <v>954</v>
      </c>
      <c r="AC226" s="1">
        <v>4</v>
      </c>
      <c r="AD226" s="12">
        <v>14295</v>
      </c>
      <c r="AF226" s="1">
        <v>17938</v>
      </c>
      <c r="AG226" s="1"/>
      <c r="AH226" s="29">
        <f t="shared" si="58"/>
        <v>0.20761574074074074</v>
      </c>
      <c r="AI226" s="12">
        <v>954</v>
      </c>
      <c r="AJ226" s="1">
        <v>5</v>
      </c>
      <c r="AK226" s="12">
        <v>16182</v>
      </c>
    </row>
    <row r="227" spans="1:51" ht="13" x14ac:dyDescent="0.15">
      <c r="A227" s="1"/>
      <c r="B227" s="1" t="s">
        <v>28</v>
      </c>
      <c r="D227" s="1">
        <v>23027</v>
      </c>
      <c r="E227" s="1"/>
      <c r="F227" s="29">
        <f t="shared" si="54"/>
        <v>0.26651620370370371</v>
      </c>
      <c r="G227" s="1">
        <v>908</v>
      </c>
      <c r="H227" s="1">
        <v>13</v>
      </c>
      <c r="I227" s="1">
        <v>28500</v>
      </c>
      <c r="J227" s="1"/>
      <c r="K227" s="1">
        <v>12548</v>
      </c>
      <c r="L227" s="1"/>
      <c r="M227" s="29">
        <f t="shared" si="55"/>
        <v>0.14523148148148149</v>
      </c>
      <c r="N227" s="1">
        <v>886</v>
      </c>
      <c r="O227" s="1">
        <v>5</v>
      </c>
      <c r="P227" s="1">
        <v>14387</v>
      </c>
      <c r="Q227" s="1"/>
      <c r="R227" s="1">
        <v>19975</v>
      </c>
      <c r="S227" s="1"/>
      <c r="T227" s="29">
        <f t="shared" si="56"/>
        <v>0.23119212962962962</v>
      </c>
      <c r="U227" s="1">
        <v>872</v>
      </c>
      <c r="V227" s="1">
        <v>11</v>
      </c>
      <c r="W227" s="1">
        <v>24472</v>
      </c>
      <c r="Y227" s="1">
        <v>16442</v>
      </c>
      <c r="Z227" s="1"/>
      <c r="AA227" s="29">
        <f t="shared" si="57"/>
        <v>0.19030092592592593</v>
      </c>
      <c r="AB227" s="1">
        <v>866</v>
      </c>
      <c r="AC227" s="1">
        <v>9</v>
      </c>
      <c r="AD227" s="1">
        <v>22283</v>
      </c>
      <c r="AF227" s="1">
        <v>25353</v>
      </c>
      <c r="AG227" s="1"/>
      <c r="AH227" s="29">
        <f t="shared" si="58"/>
        <v>0.29343750000000002</v>
      </c>
      <c r="AI227" s="1">
        <v>927</v>
      </c>
      <c r="AJ227" s="1">
        <v>13</v>
      </c>
      <c r="AK227" s="1">
        <v>31050</v>
      </c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ht="13" x14ac:dyDescent="0.15">
      <c r="A228" s="1"/>
      <c r="B228" s="1" t="s">
        <v>70</v>
      </c>
      <c r="D228" s="1">
        <v>25465</v>
      </c>
      <c r="E228" s="1"/>
      <c r="F228" s="29">
        <f t="shared" si="54"/>
        <v>0.29473379629629631</v>
      </c>
      <c r="G228" s="1">
        <v>863</v>
      </c>
      <c r="H228" s="1">
        <v>6</v>
      </c>
      <c r="I228" s="1">
        <v>18897</v>
      </c>
      <c r="J228" s="1"/>
      <c r="K228" s="1">
        <v>27462</v>
      </c>
      <c r="L228" s="1"/>
      <c r="M228" s="29">
        <f t="shared" si="55"/>
        <v>0.31784722222222223</v>
      </c>
      <c r="N228" s="1">
        <v>926</v>
      </c>
      <c r="O228" s="1">
        <v>5</v>
      </c>
      <c r="P228" s="1">
        <v>20152</v>
      </c>
      <c r="Q228" s="1"/>
      <c r="R228" s="1">
        <v>24318</v>
      </c>
      <c r="S228" s="1"/>
      <c r="T228" s="29">
        <f t="shared" si="56"/>
        <v>0.28145833333333331</v>
      </c>
      <c r="U228" s="1">
        <v>762</v>
      </c>
      <c r="V228" s="1">
        <v>5</v>
      </c>
      <c r="W228" s="1">
        <v>15591</v>
      </c>
      <c r="Y228" s="1">
        <v>27034</v>
      </c>
      <c r="Z228" s="1"/>
      <c r="AA228" s="29">
        <f t="shared" si="57"/>
        <v>0.31289351851851854</v>
      </c>
      <c r="AB228" s="1">
        <v>761</v>
      </c>
      <c r="AC228" s="1">
        <v>5</v>
      </c>
      <c r="AD228" s="1">
        <v>18893</v>
      </c>
      <c r="AF228" s="1">
        <v>22008</v>
      </c>
      <c r="AG228" s="1"/>
      <c r="AH228" s="29">
        <f t="shared" si="58"/>
        <v>0.25472222222222224</v>
      </c>
      <c r="AI228" s="1">
        <v>869</v>
      </c>
      <c r="AJ228" s="1">
        <v>4</v>
      </c>
      <c r="AK228" s="1">
        <v>14549</v>
      </c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ht="13" x14ac:dyDescent="0.15">
      <c r="A229" s="1"/>
      <c r="B229" s="1" t="s">
        <v>29</v>
      </c>
      <c r="D229" s="1">
        <v>9835</v>
      </c>
      <c r="E229" s="1"/>
      <c r="F229" s="29">
        <f t="shared" si="54"/>
        <v>0.11383101851851851</v>
      </c>
      <c r="G229" s="1">
        <v>732</v>
      </c>
      <c r="H229" s="1">
        <v>4</v>
      </c>
      <c r="I229" s="1">
        <v>10211</v>
      </c>
      <c r="J229" s="1"/>
      <c r="K229" s="1">
        <v>11686</v>
      </c>
      <c r="L229" s="1"/>
      <c r="M229" s="29">
        <f t="shared" si="55"/>
        <v>0.13525462962962964</v>
      </c>
      <c r="N229" s="1">
        <v>726</v>
      </c>
      <c r="O229" s="1">
        <v>5</v>
      </c>
      <c r="P229" s="1">
        <v>11849</v>
      </c>
      <c r="Q229" s="12"/>
      <c r="R229" s="1">
        <v>12754</v>
      </c>
      <c r="S229" s="1"/>
      <c r="T229" s="29">
        <f t="shared" si="56"/>
        <v>0.14761574074074074</v>
      </c>
      <c r="U229" s="12">
        <v>728</v>
      </c>
      <c r="V229" s="12">
        <v>6</v>
      </c>
      <c r="W229" s="12">
        <v>13595</v>
      </c>
      <c r="Y229" s="1">
        <v>10419</v>
      </c>
      <c r="Z229" s="1"/>
      <c r="AA229" s="29">
        <f t="shared" si="57"/>
        <v>0.12059027777777778</v>
      </c>
      <c r="AB229" s="12">
        <v>730</v>
      </c>
      <c r="AC229" s="12">
        <v>4</v>
      </c>
      <c r="AD229" s="12">
        <v>10364</v>
      </c>
      <c r="AF229" s="1">
        <v>15897</v>
      </c>
      <c r="AG229" s="1"/>
      <c r="AH229" s="29">
        <f t="shared" si="58"/>
        <v>0.18399305555555556</v>
      </c>
      <c r="AI229" s="12">
        <v>730</v>
      </c>
      <c r="AJ229" s="12">
        <v>7</v>
      </c>
      <c r="AK229" s="12">
        <v>15199</v>
      </c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ht="13" x14ac:dyDescent="0.15">
      <c r="A230" s="1"/>
      <c r="B230" s="1" t="s">
        <v>30</v>
      </c>
      <c r="D230" s="1">
        <v>16182</v>
      </c>
      <c r="E230" s="1"/>
      <c r="F230" s="29">
        <f t="shared" si="54"/>
        <v>0.18729166666666666</v>
      </c>
      <c r="G230" s="1">
        <v>898</v>
      </c>
      <c r="H230" s="1">
        <v>4</v>
      </c>
      <c r="I230" s="1">
        <v>13860</v>
      </c>
      <c r="J230" s="1"/>
      <c r="K230" s="1">
        <v>30951</v>
      </c>
      <c r="L230" s="1"/>
      <c r="M230" s="29">
        <f t="shared" si="55"/>
        <v>0.35822916666666665</v>
      </c>
      <c r="N230" s="1">
        <v>1008</v>
      </c>
      <c r="O230" s="1">
        <v>9</v>
      </c>
      <c r="P230" s="1">
        <v>29796</v>
      </c>
      <c r="Q230" s="12"/>
      <c r="R230" s="1">
        <v>33708</v>
      </c>
      <c r="S230" s="1"/>
      <c r="T230" s="29">
        <f t="shared" si="56"/>
        <v>0.39013888888888887</v>
      </c>
      <c r="U230" s="12">
        <v>1001</v>
      </c>
      <c r="V230" s="12">
        <v>10</v>
      </c>
      <c r="W230" s="12">
        <v>32500</v>
      </c>
      <c r="Y230" s="1">
        <v>42919</v>
      </c>
      <c r="Z230" s="1"/>
      <c r="AA230" s="29">
        <f t="shared" si="57"/>
        <v>0.49674768518518519</v>
      </c>
      <c r="AB230" s="12">
        <v>1006</v>
      </c>
      <c r="AC230" s="12">
        <v>9</v>
      </c>
      <c r="AD230" s="12">
        <v>30047</v>
      </c>
      <c r="AF230" s="1">
        <v>27186</v>
      </c>
      <c r="AG230" s="1"/>
      <c r="AH230" s="29">
        <f t="shared" si="58"/>
        <v>0.31465277777777778</v>
      </c>
      <c r="AI230" s="12">
        <v>1009</v>
      </c>
      <c r="AJ230" s="12">
        <v>7</v>
      </c>
      <c r="AK230" s="12">
        <v>24082</v>
      </c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ht="13" x14ac:dyDescent="0.15">
      <c r="A231" s="1"/>
      <c r="B231" s="1" t="s">
        <v>71</v>
      </c>
      <c r="D231" s="1">
        <v>97898</v>
      </c>
      <c r="E231" s="1"/>
      <c r="F231" s="29">
        <f t="shared" si="54"/>
        <v>1.1330787037037038</v>
      </c>
      <c r="G231" s="1">
        <v>1186</v>
      </c>
      <c r="H231" s="1">
        <v>8</v>
      </c>
      <c r="I231" s="1">
        <v>32165</v>
      </c>
      <c r="J231" s="1"/>
      <c r="K231" s="1">
        <v>48071</v>
      </c>
      <c r="L231" s="1"/>
      <c r="M231" s="29">
        <f t="shared" si="55"/>
        <v>0.55637731481481478</v>
      </c>
      <c r="N231" s="1">
        <v>1210</v>
      </c>
      <c r="O231" s="1">
        <v>4</v>
      </c>
      <c r="P231" s="1">
        <v>18756</v>
      </c>
      <c r="Q231" s="12"/>
      <c r="R231" s="1">
        <v>80677</v>
      </c>
      <c r="S231" s="1"/>
      <c r="T231" s="29">
        <f t="shared" si="56"/>
        <v>0.93376157407407412</v>
      </c>
      <c r="U231" s="12">
        <v>1170</v>
      </c>
      <c r="V231" s="12">
        <v>9</v>
      </c>
      <c r="W231" s="12">
        <v>35130</v>
      </c>
      <c r="Y231" s="1">
        <v>127300</v>
      </c>
      <c r="Z231" s="1"/>
      <c r="AA231" s="29">
        <f t="shared" si="57"/>
        <v>1.4733796296296295</v>
      </c>
      <c r="AB231" s="12">
        <v>1189</v>
      </c>
      <c r="AC231" s="12">
        <v>11</v>
      </c>
      <c r="AD231" s="12">
        <v>42515</v>
      </c>
      <c r="AF231" s="1">
        <v>83300</v>
      </c>
      <c r="AG231" s="1"/>
      <c r="AH231" s="29">
        <f t="shared" si="58"/>
        <v>0.96412037037037035</v>
      </c>
      <c r="AI231" s="12">
        <v>1178</v>
      </c>
      <c r="AJ231" s="12">
        <v>9</v>
      </c>
      <c r="AK231" s="12">
        <v>35196</v>
      </c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ht="13" x14ac:dyDescent="0.15">
      <c r="A232" s="1"/>
      <c r="B232" s="1" t="s">
        <v>72</v>
      </c>
      <c r="D232" s="1">
        <v>80859</v>
      </c>
      <c r="E232" s="1"/>
      <c r="F232" s="29">
        <f t="shared" si="54"/>
        <v>0.93586805555555552</v>
      </c>
      <c r="G232" s="1">
        <v>931</v>
      </c>
      <c r="H232" s="1">
        <v>6</v>
      </c>
      <c r="I232" s="1">
        <v>24281</v>
      </c>
      <c r="J232" s="1"/>
      <c r="K232" s="1">
        <v>65736</v>
      </c>
      <c r="L232" s="1"/>
      <c r="M232" s="29">
        <f t="shared" si="55"/>
        <v>0.76083333333333336</v>
      </c>
      <c r="N232" s="1">
        <v>929</v>
      </c>
      <c r="O232" s="1">
        <v>6</v>
      </c>
      <c r="P232" s="1">
        <v>22225</v>
      </c>
      <c r="Q232" s="12"/>
      <c r="R232" s="1">
        <v>66956</v>
      </c>
      <c r="S232" s="1"/>
      <c r="T232" s="29">
        <f t="shared" si="56"/>
        <v>0.77495370370370376</v>
      </c>
      <c r="U232" s="1">
        <v>930</v>
      </c>
      <c r="V232" s="1">
        <v>5</v>
      </c>
      <c r="W232" s="1">
        <v>20877</v>
      </c>
      <c r="Y232" s="1">
        <v>75941</v>
      </c>
      <c r="Z232" s="1"/>
      <c r="AA232" s="29">
        <f t="shared" si="57"/>
        <v>0.87894675925925925</v>
      </c>
      <c r="AB232" s="1">
        <v>1017</v>
      </c>
      <c r="AC232" s="1">
        <v>4</v>
      </c>
      <c r="AD232" s="1">
        <v>19032</v>
      </c>
      <c r="AF232" s="1">
        <v>64186</v>
      </c>
      <c r="AG232" s="1"/>
      <c r="AH232" s="29">
        <f t="shared" si="58"/>
        <v>0.74289351851851848</v>
      </c>
      <c r="AI232" s="1">
        <v>1015</v>
      </c>
      <c r="AJ232" s="1">
        <v>4</v>
      </c>
      <c r="AK232" s="1">
        <v>18947</v>
      </c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ht="13" x14ac:dyDescent="0.15">
      <c r="A233" s="1"/>
      <c r="B233" s="1" t="s">
        <v>73</v>
      </c>
      <c r="D233" s="1">
        <v>38493</v>
      </c>
      <c r="E233" s="1"/>
      <c r="F233" s="29">
        <f t="shared" si="54"/>
        <v>0.44552083333333331</v>
      </c>
      <c r="G233" s="1">
        <v>673</v>
      </c>
      <c r="H233" s="1">
        <v>7</v>
      </c>
      <c r="I233" s="1">
        <v>18560</v>
      </c>
      <c r="J233" s="1"/>
      <c r="K233" s="1">
        <v>33013</v>
      </c>
      <c r="L233" s="1"/>
      <c r="M233" s="29">
        <f t="shared" si="55"/>
        <v>0.38209490740740742</v>
      </c>
      <c r="N233" s="1">
        <v>678</v>
      </c>
      <c r="O233" s="1">
        <v>6</v>
      </c>
      <c r="P233" s="1">
        <v>16985</v>
      </c>
      <c r="Q233" s="12"/>
      <c r="R233" s="1">
        <v>59334</v>
      </c>
      <c r="S233" s="1"/>
      <c r="T233" s="29">
        <f t="shared" si="56"/>
        <v>0.6867361111111111</v>
      </c>
      <c r="U233" s="1">
        <v>663</v>
      </c>
      <c r="V233" s="1">
        <v>9</v>
      </c>
      <c r="W233" s="1">
        <v>25054</v>
      </c>
      <c r="Y233" s="1">
        <v>49805</v>
      </c>
      <c r="Z233" s="1"/>
      <c r="AA233" s="29">
        <f t="shared" si="57"/>
        <v>0.57644675925925926</v>
      </c>
      <c r="AB233" s="1">
        <v>698</v>
      </c>
      <c r="AC233" s="1">
        <v>7</v>
      </c>
      <c r="AD233" s="1">
        <v>19850</v>
      </c>
      <c r="AF233" s="1">
        <v>28920</v>
      </c>
      <c r="AG233" s="1"/>
      <c r="AH233" s="29">
        <f t="shared" si="58"/>
        <v>0.3347222222222222</v>
      </c>
      <c r="AI233" s="1">
        <v>632</v>
      </c>
      <c r="AJ233" s="1">
        <v>5</v>
      </c>
      <c r="AK233" s="1">
        <v>14707</v>
      </c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ht="13" x14ac:dyDescent="0.15">
      <c r="B234" s="1" t="s">
        <v>31</v>
      </c>
      <c r="D234" s="1">
        <v>81</v>
      </c>
      <c r="E234" s="1"/>
      <c r="F234" s="29">
        <f t="shared" si="54"/>
        <v>9.3749999999999997E-4</v>
      </c>
      <c r="G234" s="1">
        <v>179</v>
      </c>
      <c r="H234" s="12">
        <v>3</v>
      </c>
      <c r="I234" s="1">
        <v>803</v>
      </c>
      <c r="J234" s="1"/>
      <c r="K234" s="1">
        <v>87</v>
      </c>
      <c r="L234" s="1"/>
      <c r="M234" s="29">
        <f t="shared" si="55"/>
        <v>1.0069444444444444E-3</v>
      </c>
      <c r="N234" s="1">
        <v>179</v>
      </c>
      <c r="O234" s="1">
        <v>3</v>
      </c>
      <c r="P234" s="1">
        <v>819</v>
      </c>
      <c r="Q234" s="12"/>
      <c r="R234" s="1">
        <v>93</v>
      </c>
      <c r="S234" s="1"/>
      <c r="T234" s="29">
        <f t="shared" si="56"/>
        <v>1.0763888888888889E-3</v>
      </c>
      <c r="U234" s="1">
        <v>179</v>
      </c>
      <c r="V234" s="1">
        <v>3</v>
      </c>
      <c r="W234" s="1">
        <v>791</v>
      </c>
      <c r="Y234" s="1">
        <v>129</v>
      </c>
      <c r="Z234" s="1"/>
      <c r="AA234" s="29">
        <f t="shared" si="57"/>
        <v>1.4930555555555556E-3</v>
      </c>
      <c r="AB234" s="1">
        <v>179</v>
      </c>
      <c r="AC234" s="1">
        <v>3</v>
      </c>
      <c r="AD234" s="1">
        <v>803</v>
      </c>
      <c r="AF234" s="1">
        <v>82</v>
      </c>
      <c r="AG234" s="1"/>
      <c r="AH234" s="29">
        <f t="shared" si="58"/>
        <v>9.4907407407407408E-4</v>
      </c>
      <c r="AI234" s="1">
        <v>179</v>
      </c>
      <c r="AJ234" s="1">
        <v>3</v>
      </c>
      <c r="AK234" s="1">
        <v>804</v>
      </c>
    </row>
    <row r="235" spans="1:51" ht="13" x14ac:dyDescent="0.15">
      <c r="B235" s="1" t="s">
        <v>45</v>
      </c>
      <c r="D235" s="1">
        <f>AVERAGE(D215:D234)</f>
        <v>32160.05</v>
      </c>
      <c r="F235" s="6">
        <f t="shared" ref="F235:I235" si="59">AVERAGE(F215:F234)</f>
        <v>0.37222280092592597</v>
      </c>
      <c r="G235" s="1">
        <f t="shared" si="59"/>
        <v>849.35</v>
      </c>
      <c r="H235" s="1">
        <f t="shared" si="59"/>
        <v>6.2</v>
      </c>
      <c r="I235" s="1">
        <f t="shared" si="59"/>
        <v>19687.400000000001</v>
      </c>
      <c r="K235" s="1">
        <f>AVERAGE(K215:K234)</f>
        <v>36467.65</v>
      </c>
      <c r="M235" s="29">
        <f t="shared" si="55"/>
        <v>0.42207928240740744</v>
      </c>
      <c r="N235" s="3">
        <f t="shared" ref="N235:P235" si="60">AVERAGE(N215:N234)</f>
        <v>868.2</v>
      </c>
      <c r="O235" s="3">
        <f t="shared" si="60"/>
        <v>5.95</v>
      </c>
      <c r="P235" s="3">
        <f t="shared" si="60"/>
        <v>20511.400000000001</v>
      </c>
      <c r="Q235" s="12"/>
      <c r="R235" s="1">
        <f>AVERAGE(R215:R234)</f>
        <v>32976.300000000003</v>
      </c>
      <c r="T235" s="29">
        <f t="shared" si="56"/>
        <v>0.3816701388888889</v>
      </c>
      <c r="U235" s="1">
        <f t="shared" ref="U235:W235" si="61">AVERAGE(U215:U234)</f>
        <v>828</v>
      </c>
      <c r="V235" s="1">
        <f t="shared" si="61"/>
        <v>6.3</v>
      </c>
      <c r="W235" s="1">
        <f t="shared" si="61"/>
        <v>20293.5</v>
      </c>
      <c r="Y235" s="1">
        <f>AVERAGE(Y215:Y234)</f>
        <v>33967.25</v>
      </c>
      <c r="AA235" s="29">
        <f t="shared" si="57"/>
        <v>0.39313946759259261</v>
      </c>
      <c r="AB235" s="1">
        <f t="shared" ref="AB235:AD235" si="62">AVERAGE(AB215:AB234)</f>
        <v>828.8</v>
      </c>
      <c r="AC235" s="1">
        <f t="shared" si="62"/>
        <v>5.9</v>
      </c>
      <c r="AD235" s="1">
        <f t="shared" si="62"/>
        <v>19126.599999999999</v>
      </c>
      <c r="AF235" s="1">
        <f>AVERAGE(AF215:AF234)</f>
        <v>31853.1</v>
      </c>
      <c r="AH235" s="29">
        <f t="shared" si="58"/>
        <v>0.36867013888888889</v>
      </c>
      <c r="AI235" s="1">
        <f t="shared" ref="AI235:AK235" si="63">AVERAGE(AI215:AI234)</f>
        <v>842.55</v>
      </c>
      <c r="AJ235" s="1">
        <f t="shared" si="63"/>
        <v>6.05</v>
      </c>
      <c r="AK235" s="1">
        <f t="shared" si="63"/>
        <v>19464.3</v>
      </c>
    </row>
    <row r="236" spans="1:51" ht="13" x14ac:dyDescent="0.15">
      <c r="B236" s="1" t="s">
        <v>46</v>
      </c>
      <c r="D236" s="1">
        <f>SUM(D215:D234)</f>
        <v>643201</v>
      </c>
      <c r="F236" s="6">
        <f t="shared" ref="F236:I236" si="64">SUM(F215:F234)</f>
        <v>7.4444560185185198</v>
      </c>
      <c r="G236" s="1">
        <f t="shared" si="64"/>
        <v>16987</v>
      </c>
      <c r="H236" s="1">
        <f t="shared" si="64"/>
        <v>124</v>
      </c>
      <c r="I236" s="1">
        <f t="shared" si="64"/>
        <v>393748</v>
      </c>
      <c r="K236" s="1">
        <f>SUM(K215:K234)</f>
        <v>729353</v>
      </c>
      <c r="M236" s="29">
        <f t="shared" si="55"/>
        <v>8.4415856481481484</v>
      </c>
      <c r="N236" s="1">
        <f t="shared" ref="N236:P236" si="65">SUM(N215:N234)</f>
        <v>17364</v>
      </c>
      <c r="O236" s="1">
        <f t="shared" si="65"/>
        <v>119</v>
      </c>
      <c r="P236" s="1">
        <f t="shared" si="65"/>
        <v>410228</v>
      </c>
      <c r="Q236" s="12"/>
      <c r="R236" s="1">
        <f>SUM(R215:R234)</f>
        <v>659526</v>
      </c>
      <c r="T236" s="29">
        <f t="shared" si="56"/>
        <v>7.6334027777777775</v>
      </c>
      <c r="U236" s="1">
        <f t="shared" ref="U236:W236" si="66">SUM(U215:U234)</f>
        <v>16560</v>
      </c>
      <c r="V236" s="1">
        <f t="shared" si="66"/>
        <v>126</v>
      </c>
      <c r="W236" s="1">
        <f t="shared" si="66"/>
        <v>405870</v>
      </c>
      <c r="Y236" s="1">
        <f>SUM(Y215:Y234)</f>
        <v>679345</v>
      </c>
      <c r="AA236" s="29">
        <f t="shared" si="57"/>
        <v>7.8627893518518519</v>
      </c>
      <c r="AB236" s="1">
        <f t="shared" ref="AB236:AD236" si="67">SUM(AB215:AB234)</f>
        <v>16576</v>
      </c>
      <c r="AC236" s="1">
        <f t="shared" si="67"/>
        <v>118</v>
      </c>
      <c r="AD236" s="1">
        <f t="shared" si="67"/>
        <v>382532</v>
      </c>
      <c r="AF236" s="1">
        <f>SUM(AF215:AF234)</f>
        <v>637062</v>
      </c>
      <c r="AH236" s="29">
        <f t="shared" si="58"/>
        <v>7.3734027777777778</v>
      </c>
      <c r="AI236" s="1">
        <f t="shared" ref="AI236:AK236" si="68">SUM(AI215:AI234)</f>
        <v>16851</v>
      </c>
      <c r="AJ236" s="1">
        <f t="shared" si="68"/>
        <v>121</v>
      </c>
      <c r="AK236" s="1">
        <f t="shared" si="68"/>
        <v>389286</v>
      </c>
    </row>
    <row r="239" spans="1:51" ht="56" x14ac:dyDescent="0.15">
      <c r="A239" s="8"/>
      <c r="D239" s="8" t="s">
        <v>576</v>
      </c>
      <c r="E239" s="8"/>
      <c r="F239" s="8"/>
      <c r="G239" s="8" t="s">
        <v>557</v>
      </c>
      <c r="H239" s="8" t="s">
        <v>577</v>
      </c>
      <c r="I239" s="8"/>
      <c r="K239" s="8" t="s">
        <v>578</v>
      </c>
      <c r="L239" s="8"/>
      <c r="M239" s="8"/>
      <c r="N239" s="8" t="s">
        <v>557</v>
      </c>
      <c r="O239" s="8" t="s">
        <v>579</v>
      </c>
      <c r="P239" s="8"/>
      <c r="R239" s="8" t="s">
        <v>580</v>
      </c>
      <c r="S239" s="8"/>
      <c r="T239" s="8"/>
      <c r="U239" s="8" t="s">
        <v>557</v>
      </c>
      <c r="V239" s="8" t="s">
        <v>581</v>
      </c>
      <c r="W239" s="8"/>
      <c r="Y239" s="8" t="s">
        <v>582</v>
      </c>
      <c r="Z239" s="8"/>
      <c r="AA239" s="8" t="s">
        <v>560</v>
      </c>
      <c r="AB239" s="8" t="s">
        <v>572</v>
      </c>
      <c r="AC239" s="8" t="s">
        <v>583</v>
      </c>
      <c r="AD239" s="8"/>
      <c r="AE239" s="8"/>
      <c r="AF239" s="8" t="s">
        <v>584</v>
      </c>
      <c r="AG239" s="8"/>
      <c r="AH239" s="8" t="s">
        <v>560</v>
      </c>
      <c r="AI239" s="8" t="s">
        <v>572</v>
      </c>
      <c r="AJ239" s="8" t="s">
        <v>585</v>
      </c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</row>
    <row r="240" spans="1:51" ht="13" x14ac:dyDescent="0.15">
      <c r="A240" s="1" t="s">
        <v>82</v>
      </c>
      <c r="B240" s="1" t="s">
        <v>33</v>
      </c>
      <c r="D240" s="1" t="s">
        <v>34</v>
      </c>
      <c r="E240" s="1"/>
      <c r="F240" s="1" t="s">
        <v>38</v>
      </c>
      <c r="G240" s="1" t="s">
        <v>21</v>
      </c>
      <c r="H240" s="1" t="s">
        <v>35</v>
      </c>
      <c r="I240" s="1" t="s">
        <v>36</v>
      </c>
      <c r="J240" s="1"/>
      <c r="K240" s="1" t="s">
        <v>34</v>
      </c>
      <c r="L240" s="1"/>
      <c r="M240" s="1" t="s">
        <v>38</v>
      </c>
      <c r="N240" s="1" t="s">
        <v>21</v>
      </c>
      <c r="O240" s="1" t="s">
        <v>35</v>
      </c>
      <c r="P240" s="1" t="s">
        <v>36</v>
      </c>
      <c r="Q240" s="1"/>
      <c r="R240" s="1" t="s">
        <v>34</v>
      </c>
      <c r="S240" s="1"/>
      <c r="T240" s="1" t="s">
        <v>38</v>
      </c>
      <c r="U240" s="1" t="s">
        <v>21</v>
      </c>
      <c r="V240" s="1" t="s">
        <v>35</v>
      </c>
      <c r="W240" s="1" t="s">
        <v>36</v>
      </c>
      <c r="X240" s="1"/>
      <c r="Y240" s="1" t="s">
        <v>34</v>
      </c>
      <c r="Z240" s="1"/>
      <c r="AA240" s="1" t="s">
        <v>38</v>
      </c>
      <c r="AB240" s="1" t="s">
        <v>21</v>
      </c>
      <c r="AC240" s="1" t="s">
        <v>35</v>
      </c>
      <c r="AD240" s="1" t="s">
        <v>36</v>
      </c>
      <c r="AE240" s="1"/>
      <c r="AF240" s="1" t="s">
        <v>34</v>
      </c>
      <c r="AG240" s="1"/>
      <c r="AH240" s="1" t="s">
        <v>38</v>
      </c>
      <c r="AI240" s="1" t="s">
        <v>21</v>
      </c>
      <c r="AJ240" s="1" t="s">
        <v>35</v>
      </c>
      <c r="AK240" s="1" t="s">
        <v>36</v>
      </c>
    </row>
    <row r="241" spans="1:51" ht="13" x14ac:dyDescent="0.15">
      <c r="B241" s="1" t="s">
        <v>22</v>
      </c>
      <c r="D241" s="1">
        <v>1658</v>
      </c>
      <c r="E241" s="1"/>
      <c r="F241" s="29">
        <f t="shared" ref="F241:F260" si="69">D241/86400</f>
        <v>1.9189814814814816E-2</v>
      </c>
      <c r="G241" s="1">
        <v>368</v>
      </c>
      <c r="H241" s="12">
        <v>5</v>
      </c>
      <c r="I241" s="1">
        <v>6488</v>
      </c>
      <c r="J241" s="1"/>
      <c r="K241" s="1">
        <v>1156</v>
      </c>
      <c r="L241" s="1"/>
      <c r="M241" s="29">
        <f t="shared" ref="M241:M262" si="70">K241/86400</f>
        <v>1.337962962962963E-2</v>
      </c>
      <c r="N241" s="1">
        <v>368</v>
      </c>
      <c r="O241" s="1">
        <v>5</v>
      </c>
      <c r="P241" s="1">
        <v>6472</v>
      </c>
      <c r="Q241" s="12"/>
      <c r="R241" s="1">
        <v>1158</v>
      </c>
      <c r="S241" s="1"/>
      <c r="T241" s="29">
        <f t="shared" ref="T241:T262" si="71">R241/86400</f>
        <v>1.3402777777777777E-2</v>
      </c>
      <c r="U241" s="12">
        <v>368</v>
      </c>
      <c r="V241" s="1">
        <v>5</v>
      </c>
      <c r="W241" s="12">
        <v>6467</v>
      </c>
      <c r="Y241" s="1">
        <v>1049</v>
      </c>
      <c r="Z241" s="1"/>
      <c r="AA241" s="29">
        <f t="shared" ref="AA241:AA262" si="72">Y241/86400</f>
        <v>1.2141203703703704E-2</v>
      </c>
      <c r="AB241" s="12">
        <v>384</v>
      </c>
      <c r="AC241" s="1">
        <v>4</v>
      </c>
      <c r="AD241" s="12">
        <v>5723</v>
      </c>
      <c r="AF241" s="1">
        <v>1041</v>
      </c>
      <c r="AG241" s="1"/>
      <c r="AH241" s="29">
        <f t="shared" ref="AH241:AH262" si="73">AF241/86400</f>
        <v>1.2048611111111111E-2</v>
      </c>
      <c r="AI241" s="12">
        <v>384</v>
      </c>
      <c r="AJ241" s="1">
        <v>4</v>
      </c>
      <c r="AK241" s="12">
        <v>5732</v>
      </c>
    </row>
    <row r="242" spans="1:51" ht="13" x14ac:dyDescent="0.15">
      <c r="B242" s="1" t="s">
        <v>64</v>
      </c>
      <c r="D242" s="1">
        <v>23967</v>
      </c>
      <c r="E242" s="1"/>
      <c r="F242" s="29">
        <f t="shared" si="69"/>
        <v>0.27739583333333334</v>
      </c>
      <c r="G242" s="1">
        <v>1359</v>
      </c>
      <c r="H242" s="1">
        <v>11</v>
      </c>
      <c r="I242" s="1">
        <v>38226</v>
      </c>
      <c r="K242" s="1">
        <v>14418</v>
      </c>
      <c r="L242" s="1"/>
      <c r="M242" s="29">
        <f t="shared" si="70"/>
        <v>0.166875</v>
      </c>
      <c r="N242" s="1">
        <v>742</v>
      </c>
      <c r="O242" s="1">
        <v>5</v>
      </c>
      <c r="P242" s="1">
        <v>10973</v>
      </c>
      <c r="Q242" s="29"/>
      <c r="R242" s="1">
        <v>10321</v>
      </c>
      <c r="S242" s="1"/>
      <c r="T242" s="29">
        <f t="shared" si="71"/>
        <v>0.11945601851851852</v>
      </c>
      <c r="U242" s="12">
        <v>743</v>
      </c>
      <c r="V242" s="12">
        <v>4</v>
      </c>
      <c r="W242" s="12">
        <v>9219</v>
      </c>
      <c r="Y242" s="1">
        <v>10586</v>
      </c>
      <c r="Z242" s="1"/>
      <c r="AA242" s="29">
        <f t="shared" si="72"/>
        <v>0.12252314814814814</v>
      </c>
      <c r="AB242" s="12">
        <v>740</v>
      </c>
      <c r="AC242" s="12">
        <v>4</v>
      </c>
      <c r="AD242" s="12">
        <v>9117</v>
      </c>
      <c r="AF242" s="1">
        <v>10207</v>
      </c>
      <c r="AG242" s="1"/>
      <c r="AH242" s="29">
        <f t="shared" si="73"/>
        <v>0.11813657407407407</v>
      </c>
      <c r="AI242" s="12">
        <v>783</v>
      </c>
      <c r="AJ242" s="12">
        <v>4</v>
      </c>
      <c r="AK242" s="12">
        <v>9605</v>
      </c>
    </row>
    <row r="243" spans="1:51" ht="13" x14ac:dyDescent="0.15">
      <c r="B243" s="1" t="s">
        <v>65</v>
      </c>
      <c r="D243" s="1">
        <v>43394</v>
      </c>
      <c r="E243" s="1"/>
      <c r="F243" s="29">
        <f t="shared" si="69"/>
        <v>0.50224537037037043</v>
      </c>
      <c r="G243" s="1">
        <v>1244</v>
      </c>
      <c r="H243" s="1">
        <v>9</v>
      </c>
      <c r="I243" s="1">
        <v>32156</v>
      </c>
      <c r="K243" s="1">
        <v>32401</v>
      </c>
      <c r="L243" s="1"/>
      <c r="M243" s="29">
        <f t="shared" si="70"/>
        <v>0.37501157407407409</v>
      </c>
      <c r="N243" s="1">
        <v>1284</v>
      </c>
      <c r="O243" s="1">
        <v>8</v>
      </c>
      <c r="P243" s="1">
        <v>29463</v>
      </c>
      <c r="Q243" s="29"/>
      <c r="R243" s="1">
        <v>48778</v>
      </c>
      <c r="S243" s="1"/>
      <c r="T243" s="29">
        <f t="shared" si="71"/>
        <v>0.56456018518518514</v>
      </c>
      <c r="U243" s="12">
        <v>1282</v>
      </c>
      <c r="V243" s="12">
        <v>13</v>
      </c>
      <c r="W243" s="12">
        <v>46116</v>
      </c>
      <c r="Y243" s="1">
        <v>47935</v>
      </c>
      <c r="Z243" s="1"/>
      <c r="AA243" s="29">
        <f t="shared" si="72"/>
        <v>0.55480324074074072</v>
      </c>
      <c r="AB243" s="12">
        <v>1245</v>
      </c>
      <c r="AC243" s="12">
        <v>11</v>
      </c>
      <c r="AD243" s="12">
        <v>38499</v>
      </c>
      <c r="AF243" s="1">
        <v>44972</v>
      </c>
      <c r="AG243" s="1"/>
      <c r="AH243" s="29">
        <f t="shared" si="73"/>
        <v>0.52050925925925928</v>
      </c>
      <c r="AI243" s="12">
        <v>1282</v>
      </c>
      <c r="AJ243" s="12">
        <v>12</v>
      </c>
      <c r="AK243" s="12">
        <v>42914</v>
      </c>
    </row>
    <row r="244" spans="1:51" ht="13" x14ac:dyDescent="0.15">
      <c r="B244" s="1" t="s">
        <v>23</v>
      </c>
      <c r="D244" s="1">
        <v>1701</v>
      </c>
      <c r="E244" s="1"/>
      <c r="F244" s="29">
        <f t="shared" si="69"/>
        <v>1.96875E-2</v>
      </c>
      <c r="G244" s="1">
        <v>325</v>
      </c>
      <c r="H244" s="1">
        <v>3</v>
      </c>
      <c r="I244" s="1">
        <v>3245</v>
      </c>
      <c r="J244" s="1"/>
      <c r="K244" s="1">
        <v>1523</v>
      </c>
      <c r="L244" s="1"/>
      <c r="M244" s="29">
        <f t="shared" si="70"/>
        <v>1.7627314814814814E-2</v>
      </c>
      <c r="N244" s="1">
        <v>325</v>
      </c>
      <c r="O244" s="1">
        <v>3</v>
      </c>
      <c r="P244" s="1">
        <v>3231</v>
      </c>
      <c r="Q244" s="12"/>
      <c r="R244" s="1">
        <v>1524</v>
      </c>
      <c r="S244" s="1"/>
      <c r="T244" s="29">
        <f t="shared" si="71"/>
        <v>1.7638888888888888E-2</v>
      </c>
      <c r="U244" s="12">
        <v>325</v>
      </c>
      <c r="V244" s="12">
        <v>3</v>
      </c>
      <c r="W244" s="12">
        <v>3282</v>
      </c>
      <c r="Y244" s="1">
        <v>1702</v>
      </c>
      <c r="Z244" s="1"/>
      <c r="AA244" s="29">
        <f t="shared" si="72"/>
        <v>1.9699074074074074E-2</v>
      </c>
      <c r="AB244" s="12">
        <v>344</v>
      </c>
      <c r="AC244" s="12">
        <v>4</v>
      </c>
      <c r="AD244" s="12">
        <v>4114</v>
      </c>
      <c r="AF244" s="1">
        <v>1552</v>
      </c>
      <c r="AG244" s="1"/>
      <c r="AH244" s="29">
        <f t="shared" si="73"/>
        <v>1.7962962962962962E-2</v>
      </c>
      <c r="AI244" s="12">
        <v>344</v>
      </c>
      <c r="AJ244" s="12">
        <v>3</v>
      </c>
      <c r="AK244" s="12">
        <v>3474</v>
      </c>
    </row>
    <row r="245" spans="1:51" ht="13" x14ac:dyDescent="0.15">
      <c r="B245" s="1" t="s">
        <v>24</v>
      </c>
      <c r="D245" s="1">
        <v>7894</v>
      </c>
      <c r="E245" s="1"/>
      <c r="F245" s="29">
        <f t="shared" si="69"/>
        <v>9.1365740740740747E-2</v>
      </c>
      <c r="G245" s="1">
        <v>929</v>
      </c>
      <c r="H245" s="1">
        <v>5</v>
      </c>
      <c r="I245" s="1">
        <v>13145</v>
      </c>
      <c r="K245" s="1">
        <v>7591</v>
      </c>
      <c r="L245" s="1"/>
      <c r="M245" s="29">
        <f t="shared" si="70"/>
        <v>8.7858796296296296E-2</v>
      </c>
      <c r="N245" s="1">
        <v>933</v>
      </c>
      <c r="O245" s="1">
        <v>5</v>
      </c>
      <c r="P245" s="1">
        <v>13221</v>
      </c>
      <c r="Q245" s="29"/>
      <c r="R245" s="1">
        <v>8763</v>
      </c>
      <c r="S245" s="1"/>
      <c r="T245" s="29">
        <f t="shared" si="71"/>
        <v>0.10142361111111112</v>
      </c>
      <c r="U245" s="12">
        <v>936</v>
      </c>
      <c r="V245" s="12">
        <v>6</v>
      </c>
      <c r="W245" s="12">
        <v>15600</v>
      </c>
      <c r="Y245" s="1">
        <v>10496</v>
      </c>
      <c r="Z245" s="1"/>
      <c r="AA245" s="29">
        <f t="shared" si="72"/>
        <v>0.12148148148148148</v>
      </c>
      <c r="AB245" s="12">
        <v>933</v>
      </c>
      <c r="AC245" s="12">
        <v>8</v>
      </c>
      <c r="AD245" s="12">
        <v>20269</v>
      </c>
      <c r="AF245" s="1">
        <v>8790</v>
      </c>
      <c r="AG245" s="1"/>
      <c r="AH245" s="29">
        <f t="shared" si="73"/>
        <v>0.10173611111111111</v>
      </c>
      <c r="AI245" s="12">
        <v>942</v>
      </c>
      <c r="AJ245" s="12">
        <v>6</v>
      </c>
      <c r="AK245" s="12">
        <v>15949</v>
      </c>
    </row>
    <row r="246" spans="1:51" ht="13" x14ac:dyDescent="0.15">
      <c r="B246" s="1" t="s">
        <v>25</v>
      </c>
      <c r="D246" s="1">
        <v>16076</v>
      </c>
      <c r="E246" s="1"/>
      <c r="F246" s="29">
        <f t="shared" si="69"/>
        <v>0.18606481481481482</v>
      </c>
      <c r="G246" s="1">
        <v>510</v>
      </c>
      <c r="H246" s="12">
        <v>6</v>
      </c>
      <c r="I246" s="1">
        <v>9316</v>
      </c>
      <c r="J246" s="1"/>
      <c r="K246" s="1">
        <v>10819</v>
      </c>
      <c r="L246" s="1"/>
      <c r="M246" s="29">
        <f t="shared" si="70"/>
        <v>0.1252199074074074</v>
      </c>
      <c r="N246" s="1">
        <v>516</v>
      </c>
      <c r="O246" s="1">
        <v>4</v>
      </c>
      <c r="P246" s="1">
        <v>7051</v>
      </c>
      <c r="Q246" s="12"/>
      <c r="R246" s="12">
        <v>10950</v>
      </c>
      <c r="S246" s="12"/>
      <c r="T246" s="29">
        <f t="shared" si="71"/>
        <v>0.1267361111111111</v>
      </c>
      <c r="U246" s="1">
        <v>512</v>
      </c>
      <c r="V246" s="1">
        <v>5</v>
      </c>
      <c r="W246" s="12">
        <v>8334</v>
      </c>
      <c r="Y246" s="12">
        <v>9081</v>
      </c>
      <c r="Z246" s="12"/>
      <c r="AA246" s="29">
        <f t="shared" si="72"/>
        <v>0.10510416666666667</v>
      </c>
      <c r="AB246" s="1">
        <v>521</v>
      </c>
      <c r="AC246" s="1">
        <v>4</v>
      </c>
      <c r="AD246" s="12">
        <v>7142</v>
      </c>
      <c r="AF246" s="12">
        <v>10546</v>
      </c>
      <c r="AG246" s="12"/>
      <c r="AH246" s="29">
        <f t="shared" si="73"/>
        <v>0.12206018518518519</v>
      </c>
      <c r="AI246" s="1">
        <v>519</v>
      </c>
      <c r="AJ246" s="1">
        <v>5</v>
      </c>
      <c r="AK246" s="12">
        <v>8242</v>
      </c>
    </row>
    <row r="247" spans="1:51" ht="13" x14ac:dyDescent="0.15">
      <c r="B247" s="1" t="s">
        <v>66</v>
      </c>
      <c r="D247" s="1">
        <v>83542</v>
      </c>
      <c r="E247" s="1"/>
      <c r="F247" s="29">
        <f t="shared" si="69"/>
        <v>0.96692129629629631</v>
      </c>
      <c r="G247" s="1">
        <v>915</v>
      </c>
      <c r="H247" s="1">
        <v>8</v>
      </c>
      <c r="I247" s="1">
        <v>26788</v>
      </c>
      <c r="K247" s="1">
        <v>74604</v>
      </c>
      <c r="L247" s="1"/>
      <c r="M247" s="29">
        <f t="shared" si="70"/>
        <v>0.8634722222222222</v>
      </c>
      <c r="N247" s="1">
        <v>834</v>
      </c>
      <c r="O247" s="1">
        <v>7</v>
      </c>
      <c r="P247" s="1">
        <v>25526</v>
      </c>
      <c r="Q247" s="29"/>
      <c r="R247" s="1">
        <v>69944</v>
      </c>
      <c r="S247" s="1"/>
      <c r="T247" s="29">
        <f t="shared" si="71"/>
        <v>0.80953703703703705</v>
      </c>
      <c r="U247" s="12">
        <v>1389</v>
      </c>
      <c r="V247" s="12">
        <v>5</v>
      </c>
      <c r="W247" s="12">
        <v>25878</v>
      </c>
      <c r="Y247" s="1">
        <v>49053</v>
      </c>
      <c r="Z247" s="1"/>
      <c r="AA247" s="29">
        <f t="shared" si="72"/>
        <v>0.5677430555555556</v>
      </c>
      <c r="AB247" s="12">
        <v>972</v>
      </c>
      <c r="AC247" s="12">
        <v>5</v>
      </c>
      <c r="AD247" s="12">
        <v>20615</v>
      </c>
      <c r="AF247" s="1">
        <v>77620</v>
      </c>
      <c r="AG247" s="1"/>
      <c r="AH247" s="29">
        <f t="shared" si="73"/>
        <v>0.89837962962962958</v>
      </c>
      <c r="AI247" s="12">
        <v>1347</v>
      </c>
      <c r="AJ247" s="12">
        <v>7</v>
      </c>
      <c r="AK247" s="12">
        <v>31701</v>
      </c>
    </row>
    <row r="248" spans="1:51" ht="13" x14ac:dyDescent="0.15">
      <c r="B248" s="1" t="s">
        <v>26</v>
      </c>
      <c r="D248" s="1">
        <v>4211</v>
      </c>
      <c r="E248" s="1"/>
      <c r="F248" s="29">
        <f t="shared" si="69"/>
        <v>4.8738425925925928E-2</v>
      </c>
      <c r="G248" s="1">
        <v>394</v>
      </c>
      <c r="H248" s="1">
        <v>4</v>
      </c>
      <c r="I248" s="1">
        <v>4779</v>
      </c>
      <c r="K248" s="1">
        <v>6244</v>
      </c>
      <c r="L248" s="1"/>
      <c r="M248" s="29">
        <f t="shared" si="70"/>
        <v>7.2268518518518524E-2</v>
      </c>
      <c r="N248" s="1">
        <v>402</v>
      </c>
      <c r="O248" s="1">
        <v>5</v>
      </c>
      <c r="P248" s="1">
        <v>6174</v>
      </c>
      <c r="Q248" s="29"/>
      <c r="R248" s="1">
        <v>5761</v>
      </c>
      <c r="S248" s="1"/>
      <c r="T248" s="29">
        <f t="shared" si="71"/>
        <v>6.6678240740740746E-2</v>
      </c>
      <c r="U248" s="12">
        <v>402</v>
      </c>
      <c r="V248" s="12">
        <v>5</v>
      </c>
      <c r="W248" s="12">
        <v>6522</v>
      </c>
      <c r="Y248" s="1">
        <v>4612</v>
      </c>
      <c r="Z248" s="1"/>
      <c r="AA248" s="29">
        <f t="shared" si="72"/>
        <v>5.3379629629629631E-2</v>
      </c>
      <c r="AB248" s="12">
        <v>402</v>
      </c>
      <c r="AC248" s="12">
        <v>4</v>
      </c>
      <c r="AD248" s="12">
        <v>5546</v>
      </c>
      <c r="AF248" s="1">
        <v>5227</v>
      </c>
      <c r="AG248" s="1"/>
      <c r="AH248" s="29">
        <f t="shared" si="73"/>
        <v>6.0497685185185182E-2</v>
      </c>
      <c r="AI248" s="12">
        <v>402</v>
      </c>
      <c r="AJ248" s="12">
        <v>5</v>
      </c>
      <c r="AK248" s="12">
        <v>6392</v>
      </c>
    </row>
    <row r="249" spans="1:51" ht="13" x14ac:dyDescent="0.15">
      <c r="B249" s="1" t="s">
        <v>67</v>
      </c>
      <c r="D249" s="1">
        <v>11880</v>
      </c>
      <c r="E249" s="1"/>
      <c r="F249" s="29">
        <f t="shared" si="69"/>
        <v>0.13750000000000001</v>
      </c>
      <c r="G249" s="1">
        <v>834</v>
      </c>
      <c r="H249" s="1">
        <v>4</v>
      </c>
      <c r="I249" s="1">
        <v>9497</v>
      </c>
      <c r="K249" s="1">
        <v>21895</v>
      </c>
      <c r="L249" s="1"/>
      <c r="M249" s="29">
        <f t="shared" si="70"/>
        <v>0.25341435185185185</v>
      </c>
      <c r="N249" s="1">
        <v>817</v>
      </c>
      <c r="O249" s="1">
        <v>8</v>
      </c>
      <c r="P249" s="1">
        <v>16982</v>
      </c>
      <c r="Q249" s="29"/>
      <c r="R249" s="1">
        <v>12698</v>
      </c>
      <c r="S249" s="1"/>
      <c r="T249" s="29">
        <f t="shared" si="71"/>
        <v>0.14696759259259259</v>
      </c>
      <c r="U249" s="12">
        <v>835</v>
      </c>
      <c r="V249" s="12">
        <v>4</v>
      </c>
      <c r="W249" s="12">
        <v>9510</v>
      </c>
      <c r="Y249" s="1">
        <v>23866</v>
      </c>
      <c r="Z249" s="1"/>
      <c r="AA249" s="29">
        <f t="shared" si="72"/>
        <v>0.27622685185185186</v>
      </c>
      <c r="AB249" s="12">
        <v>1038</v>
      </c>
      <c r="AC249" s="12">
        <v>7</v>
      </c>
      <c r="AD249" s="12">
        <v>19349</v>
      </c>
      <c r="AF249" s="1">
        <v>16336</v>
      </c>
      <c r="AG249" s="1"/>
      <c r="AH249" s="29">
        <f t="shared" si="73"/>
        <v>0.18907407407407406</v>
      </c>
      <c r="AI249" s="12">
        <v>1042</v>
      </c>
      <c r="AJ249" s="12">
        <v>5</v>
      </c>
      <c r="AK249" s="12">
        <v>14645</v>
      </c>
    </row>
    <row r="250" spans="1:51" ht="13" x14ac:dyDescent="0.15">
      <c r="B250" s="1" t="s">
        <v>27</v>
      </c>
      <c r="D250" s="1">
        <v>11960</v>
      </c>
      <c r="E250" s="1"/>
      <c r="F250" s="29">
        <f t="shared" si="69"/>
        <v>0.13842592592592592</v>
      </c>
      <c r="G250" s="1">
        <v>697</v>
      </c>
      <c r="H250" s="1">
        <v>5</v>
      </c>
      <c r="I250" s="1">
        <v>12171</v>
      </c>
      <c r="K250" s="1">
        <v>14212</v>
      </c>
      <c r="L250" s="1"/>
      <c r="M250" s="29">
        <f t="shared" si="70"/>
        <v>0.16449074074074074</v>
      </c>
      <c r="N250" s="1">
        <v>1149</v>
      </c>
      <c r="O250" s="1">
        <v>5</v>
      </c>
      <c r="P250" s="1">
        <v>16772</v>
      </c>
      <c r="Q250" s="29"/>
      <c r="R250" s="1">
        <v>10173</v>
      </c>
      <c r="S250" s="1"/>
      <c r="T250" s="29">
        <f t="shared" si="71"/>
        <v>0.11774305555555556</v>
      </c>
      <c r="U250" s="12">
        <v>702</v>
      </c>
      <c r="V250" s="12">
        <v>5</v>
      </c>
      <c r="W250" s="12">
        <v>12035</v>
      </c>
      <c r="Y250" s="1">
        <v>9697</v>
      </c>
      <c r="Z250" s="1"/>
      <c r="AA250" s="29">
        <f t="shared" si="72"/>
        <v>0.11223379629629629</v>
      </c>
      <c r="AB250" s="12">
        <v>703</v>
      </c>
      <c r="AC250" s="12">
        <v>5</v>
      </c>
      <c r="AD250" s="12">
        <v>12235</v>
      </c>
      <c r="AF250" s="1">
        <v>11182</v>
      </c>
      <c r="AG250" s="1"/>
      <c r="AH250" s="29">
        <f t="shared" si="73"/>
        <v>0.12942129629629628</v>
      </c>
      <c r="AI250" s="12">
        <v>1094</v>
      </c>
      <c r="AJ250" s="12">
        <v>5</v>
      </c>
      <c r="AK250" s="12">
        <v>15346</v>
      </c>
    </row>
    <row r="251" spans="1:51" ht="13" x14ac:dyDescent="0.15">
      <c r="A251" s="1"/>
      <c r="B251" s="1" t="s">
        <v>68</v>
      </c>
      <c r="D251" s="1">
        <v>74319</v>
      </c>
      <c r="E251" s="1"/>
      <c r="F251" s="29">
        <f t="shared" si="69"/>
        <v>0.86017361111111112</v>
      </c>
      <c r="G251" s="1">
        <v>1649</v>
      </c>
      <c r="H251" s="1">
        <v>11</v>
      </c>
      <c r="I251" s="1">
        <v>50880</v>
      </c>
      <c r="J251" s="1"/>
      <c r="K251" s="1">
        <v>62391</v>
      </c>
      <c r="L251" s="1"/>
      <c r="M251" s="29">
        <f t="shared" si="70"/>
        <v>0.72211805555555553</v>
      </c>
      <c r="N251" s="1">
        <v>1480</v>
      </c>
      <c r="O251" s="1">
        <v>10</v>
      </c>
      <c r="P251" s="1">
        <v>42503</v>
      </c>
      <c r="Q251" s="1"/>
      <c r="R251" s="1">
        <v>94697</v>
      </c>
      <c r="S251" s="1"/>
      <c r="T251" s="29">
        <f t="shared" si="71"/>
        <v>1.0960300925925925</v>
      </c>
      <c r="U251" s="1">
        <v>1725</v>
      </c>
      <c r="V251" s="1">
        <v>14</v>
      </c>
      <c r="W251" s="1">
        <v>64824</v>
      </c>
      <c r="Y251" s="1">
        <v>72677</v>
      </c>
      <c r="Z251" s="1"/>
      <c r="AA251" s="29">
        <f t="shared" si="72"/>
        <v>0.84116898148148145</v>
      </c>
      <c r="AB251" s="1">
        <v>1672</v>
      </c>
      <c r="AC251" s="1">
        <v>11</v>
      </c>
      <c r="AD251" s="1">
        <v>51150</v>
      </c>
      <c r="AF251" s="1">
        <v>48327</v>
      </c>
      <c r="AG251" s="1"/>
      <c r="AH251" s="29">
        <f t="shared" si="73"/>
        <v>0.55934027777777773</v>
      </c>
      <c r="AI251" s="1">
        <v>1484</v>
      </c>
      <c r="AJ251" s="1">
        <v>8</v>
      </c>
      <c r="AK251" s="1">
        <v>34983</v>
      </c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ht="13" x14ac:dyDescent="0.15">
      <c r="B252" s="1" t="s">
        <v>69</v>
      </c>
      <c r="D252" s="1">
        <v>14822</v>
      </c>
      <c r="E252" s="1"/>
      <c r="F252" s="29">
        <f t="shared" si="69"/>
        <v>0.17155092592592591</v>
      </c>
      <c r="G252" s="1">
        <v>972</v>
      </c>
      <c r="H252" s="12">
        <v>5</v>
      </c>
      <c r="I252" s="1">
        <v>14044</v>
      </c>
      <c r="J252" s="1"/>
      <c r="K252" s="1">
        <v>14890</v>
      </c>
      <c r="L252" s="1"/>
      <c r="M252" s="29">
        <f t="shared" si="70"/>
        <v>0.17233796296296297</v>
      </c>
      <c r="N252" s="1">
        <v>939</v>
      </c>
      <c r="O252" s="1">
        <v>6</v>
      </c>
      <c r="P252" s="1">
        <v>15896</v>
      </c>
      <c r="Q252" s="12"/>
      <c r="R252" s="1">
        <v>16134</v>
      </c>
      <c r="S252" s="1"/>
      <c r="T252" s="29">
        <f t="shared" si="71"/>
        <v>0.1867361111111111</v>
      </c>
      <c r="U252" s="12">
        <v>930</v>
      </c>
      <c r="V252" s="1">
        <v>7</v>
      </c>
      <c r="W252" s="12">
        <v>17163</v>
      </c>
      <c r="Y252" s="1">
        <v>12770</v>
      </c>
      <c r="Z252" s="1"/>
      <c r="AA252" s="29">
        <f t="shared" si="72"/>
        <v>0.14780092592592592</v>
      </c>
      <c r="AB252" s="12">
        <v>971</v>
      </c>
      <c r="AC252" s="1">
        <v>5</v>
      </c>
      <c r="AD252" s="12">
        <v>14167</v>
      </c>
      <c r="AF252" s="1">
        <v>11109</v>
      </c>
      <c r="AG252" s="1"/>
      <c r="AH252" s="29">
        <f t="shared" si="73"/>
        <v>0.12857638888888889</v>
      </c>
      <c r="AI252" s="12">
        <v>955</v>
      </c>
      <c r="AJ252" s="1">
        <v>4</v>
      </c>
      <c r="AK252" s="12">
        <v>11792</v>
      </c>
    </row>
    <row r="253" spans="1:51" ht="13" x14ac:dyDescent="0.15">
      <c r="A253" s="1"/>
      <c r="B253" s="1" t="s">
        <v>28</v>
      </c>
      <c r="D253" s="1">
        <v>12604</v>
      </c>
      <c r="E253" s="1"/>
      <c r="F253" s="29">
        <f t="shared" si="69"/>
        <v>0.14587962962962964</v>
      </c>
      <c r="G253" s="1">
        <v>868</v>
      </c>
      <c r="H253" s="1">
        <v>5</v>
      </c>
      <c r="I253" s="1">
        <v>12577</v>
      </c>
      <c r="J253" s="1"/>
      <c r="K253" s="1">
        <v>22422</v>
      </c>
      <c r="L253" s="1"/>
      <c r="M253" s="29">
        <f t="shared" si="70"/>
        <v>0.25951388888888888</v>
      </c>
      <c r="N253" s="1">
        <v>858</v>
      </c>
      <c r="O253" s="1">
        <v>15</v>
      </c>
      <c r="P253" s="1">
        <v>31198</v>
      </c>
      <c r="Q253" s="1"/>
      <c r="R253" s="1">
        <v>9995</v>
      </c>
      <c r="S253" s="1"/>
      <c r="T253" s="29">
        <f t="shared" si="71"/>
        <v>0.11568287037037037</v>
      </c>
      <c r="U253" s="1">
        <v>761</v>
      </c>
      <c r="V253" s="1">
        <v>5</v>
      </c>
      <c r="W253" s="1">
        <v>11865</v>
      </c>
      <c r="Y253" s="1">
        <v>12857</v>
      </c>
      <c r="Z253" s="1"/>
      <c r="AA253" s="29">
        <f t="shared" si="72"/>
        <v>0.14880787037037038</v>
      </c>
      <c r="AB253" s="1">
        <v>735</v>
      </c>
      <c r="AC253" s="1">
        <v>9</v>
      </c>
      <c r="AD253" s="1">
        <v>16848</v>
      </c>
      <c r="AF253" s="1">
        <v>11928</v>
      </c>
      <c r="AG253" s="1"/>
      <c r="AH253" s="29">
        <f t="shared" si="73"/>
        <v>0.13805555555555554</v>
      </c>
      <c r="AI253" s="1">
        <v>876</v>
      </c>
      <c r="AJ253" s="1">
        <v>6</v>
      </c>
      <c r="AK253" s="1">
        <v>15466</v>
      </c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ht="13" x14ac:dyDescent="0.15">
      <c r="A254" s="1"/>
      <c r="B254" s="1" t="s">
        <v>70</v>
      </c>
      <c r="D254" s="1">
        <v>20528</v>
      </c>
      <c r="E254" s="1"/>
      <c r="F254" s="29">
        <f t="shared" si="69"/>
        <v>0.23759259259259261</v>
      </c>
      <c r="G254" s="1">
        <v>761</v>
      </c>
      <c r="H254" s="1">
        <v>6</v>
      </c>
      <c r="I254" s="1">
        <v>15517</v>
      </c>
      <c r="J254" s="1"/>
      <c r="K254" s="1">
        <v>20265</v>
      </c>
      <c r="L254" s="1"/>
      <c r="M254" s="29">
        <f t="shared" si="70"/>
        <v>0.23454861111111111</v>
      </c>
      <c r="N254" s="1">
        <v>923</v>
      </c>
      <c r="O254" s="1">
        <v>6</v>
      </c>
      <c r="P254" s="1">
        <v>17369</v>
      </c>
      <c r="Q254" s="1"/>
      <c r="R254" s="1">
        <v>21937</v>
      </c>
      <c r="S254" s="1"/>
      <c r="T254" s="29">
        <f t="shared" si="71"/>
        <v>0.25390046296296298</v>
      </c>
      <c r="U254" s="1">
        <v>736</v>
      </c>
      <c r="V254" s="1">
        <v>7</v>
      </c>
      <c r="W254" s="1">
        <v>16805</v>
      </c>
      <c r="Y254" s="1">
        <v>18924</v>
      </c>
      <c r="Z254" s="1"/>
      <c r="AA254" s="29">
        <f t="shared" si="72"/>
        <v>0.21902777777777777</v>
      </c>
      <c r="AB254" s="1">
        <v>740</v>
      </c>
      <c r="AC254" s="1">
        <v>6</v>
      </c>
      <c r="AD254" s="1">
        <v>15417</v>
      </c>
      <c r="AF254" s="1">
        <v>21944</v>
      </c>
      <c r="AG254" s="1"/>
      <c r="AH254" s="29">
        <f t="shared" si="73"/>
        <v>0.25398148148148147</v>
      </c>
      <c r="AI254" s="1">
        <v>818</v>
      </c>
      <c r="AJ254" s="1">
        <v>7</v>
      </c>
      <c r="AK254" s="1">
        <v>16457</v>
      </c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ht="13" x14ac:dyDescent="0.15">
      <c r="A255" s="1"/>
      <c r="B255" s="1" t="s">
        <v>29</v>
      </c>
      <c r="D255" s="1">
        <v>9046</v>
      </c>
      <c r="E255" s="1"/>
      <c r="F255" s="29">
        <f t="shared" si="69"/>
        <v>0.10469907407407407</v>
      </c>
      <c r="G255" s="1">
        <v>703</v>
      </c>
      <c r="H255" s="1">
        <v>4</v>
      </c>
      <c r="I255" s="1">
        <v>8318</v>
      </c>
      <c r="J255" s="1"/>
      <c r="K255" s="1">
        <v>9255</v>
      </c>
      <c r="L255" s="1"/>
      <c r="M255" s="29">
        <f t="shared" si="70"/>
        <v>0.10711805555555555</v>
      </c>
      <c r="N255" s="1">
        <v>732</v>
      </c>
      <c r="O255" s="1">
        <v>5</v>
      </c>
      <c r="P255" s="1">
        <v>10136</v>
      </c>
      <c r="Q255" s="12"/>
      <c r="R255" s="1">
        <v>9516</v>
      </c>
      <c r="S255" s="1"/>
      <c r="T255" s="29">
        <f t="shared" si="71"/>
        <v>0.11013888888888888</v>
      </c>
      <c r="U255" s="12">
        <v>699</v>
      </c>
      <c r="V255" s="12">
        <v>5</v>
      </c>
      <c r="W255" s="12">
        <v>9873</v>
      </c>
      <c r="Y255" s="1">
        <v>10258</v>
      </c>
      <c r="Z255" s="1"/>
      <c r="AA255" s="29">
        <f t="shared" si="72"/>
        <v>0.11872685185185185</v>
      </c>
      <c r="AB255" s="12">
        <v>695</v>
      </c>
      <c r="AC255" s="12">
        <v>6</v>
      </c>
      <c r="AD255" s="12">
        <v>11362</v>
      </c>
      <c r="AF255" s="1">
        <v>10966</v>
      </c>
      <c r="AG255" s="1"/>
      <c r="AH255" s="29">
        <f t="shared" si="73"/>
        <v>0.12692129629629631</v>
      </c>
      <c r="AI255" s="12">
        <v>710</v>
      </c>
      <c r="AJ255" s="12">
        <v>6</v>
      </c>
      <c r="AK255" s="12">
        <v>11422</v>
      </c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ht="13" x14ac:dyDescent="0.15">
      <c r="A256" s="1"/>
      <c r="B256" s="1" t="s">
        <v>30</v>
      </c>
      <c r="D256" s="1">
        <v>19643</v>
      </c>
      <c r="E256" s="1"/>
      <c r="F256" s="29">
        <f t="shared" si="69"/>
        <v>0.22734953703703703</v>
      </c>
      <c r="G256" s="1">
        <v>1012</v>
      </c>
      <c r="H256" s="1">
        <v>7</v>
      </c>
      <c r="I256" s="1">
        <v>20055</v>
      </c>
      <c r="J256" s="1"/>
      <c r="K256" s="1">
        <v>18619</v>
      </c>
      <c r="L256" s="1"/>
      <c r="M256" s="29">
        <f t="shared" si="70"/>
        <v>0.21549768518518519</v>
      </c>
      <c r="N256" s="1">
        <v>999</v>
      </c>
      <c r="O256" s="1">
        <v>7</v>
      </c>
      <c r="P256" s="1">
        <v>19945</v>
      </c>
      <c r="Q256" s="12"/>
      <c r="R256" s="1">
        <v>14438</v>
      </c>
      <c r="S256" s="1"/>
      <c r="T256" s="29">
        <f t="shared" si="71"/>
        <v>0.16710648148148149</v>
      </c>
      <c r="U256" s="12">
        <v>1019</v>
      </c>
      <c r="V256" s="12">
        <v>5</v>
      </c>
      <c r="W256" s="12">
        <v>14871</v>
      </c>
      <c r="Y256" s="1">
        <v>14986</v>
      </c>
      <c r="Z256" s="1"/>
      <c r="AA256" s="29">
        <f t="shared" si="72"/>
        <v>0.17344907407407406</v>
      </c>
      <c r="AB256" s="12">
        <v>894</v>
      </c>
      <c r="AC256" s="12">
        <v>6</v>
      </c>
      <c r="AD256" s="12">
        <v>15217</v>
      </c>
      <c r="AF256" s="1">
        <v>16341</v>
      </c>
      <c r="AG256" s="1"/>
      <c r="AH256" s="29">
        <f t="shared" si="73"/>
        <v>0.18913194444444445</v>
      </c>
      <c r="AI256" s="12">
        <v>1022</v>
      </c>
      <c r="AJ256" s="12">
        <v>6</v>
      </c>
      <c r="AK256" s="12">
        <v>17664</v>
      </c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ht="13" x14ac:dyDescent="0.15">
      <c r="A257" s="1"/>
      <c r="B257" s="1" t="s">
        <v>71</v>
      </c>
      <c r="D257" s="1">
        <v>43925</v>
      </c>
      <c r="E257" s="1"/>
      <c r="F257" s="29">
        <f t="shared" si="69"/>
        <v>0.50839120370370372</v>
      </c>
      <c r="G257" s="1">
        <v>1205</v>
      </c>
      <c r="H257" s="1">
        <v>7</v>
      </c>
      <c r="I257" s="1">
        <v>24268</v>
      </c>
      <c r="J257" s="1"/>
      <c r="K257" s="1">
        <v>64503</v>
      </c>
      <c r="L257" s="1"/>
      <c r="M257" s="29">
        <f t="shared" si="70"/>
        <v>0.74656250000000002</v>
      </c>
      <c r="N257" s="1">
        <v>1180</v>
      </c>
      <c r="O257" s="1">
        <v>10</v>
      </c>
      <c r="P257" s="1">
        <v>33472</v>
      </c>
      <c r="Q257" s="12"/>
      <c r="R257" s="1">
        <v>38748</v>
      </c>
      <c r="S257" s="1"/>
      <c r="T257" s="29">
        <f t="shared" si="71"/>
        <v>0.44847222222222222</v>
      </c>
      <c r="U257" s="12">
        <v>1189</v>
      </c>
      <c r="V257" s="12">
        <v>6</v>
      </c>
      <c r="W257" s="12">
        <v>21001</v>
      </c>
      <c r="Y257" s="1">
        <v>65205</v>
      </c>
      <c r="Z257" s="1"/>
      <c r="AA257" s="29">
        <f t="shared" si="72"/>
        <v>0.75468749999999996</v>
      </c>
      <c r="AB257" s="12">
        <v>1179</v>
      </c>
      <c r="AC257" s="12">
        <v>10</v>
      </c>
      <c r="AD257" s="12">
        <v>33416</v>
      </c>
      <c r="AF257" s="1">
        <v>65914</v>
      </c>
      <c r="AG257" s="1"/>
      <c r="AH257" s="29">
        <f t="shared" si="73"/>
        <v>0.7628935185185185</v>
      </c>
      <c r="AI257" s="12">
        <v>1210</v>
      </c>
      <c r="AJ257" s="12">
        <v>8</v>
      </c>
      <c r="AK257" s="12">
        <v>27620</v>
      </c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ht="13" x14ac:dyDescent="0.15">
      <c r="A258" s="1"/>
      <c r="B258" s="1" t="s">
        <v>72</v>
      </c>
      <c r="D258" s="1">
        <v>67193</v>
      </c>
      <c r="E258" s="1"/>
      <c r="F258" s="29">
        <f t="shared" si="69"/>
        <v>0.7776967592592593</v>
      </c>
      <c r="G258" s="1">
        <v>925</v>
      </c>
      <c r="H258" s="1">
        <v>9</v>
      </c>
      <c r="I258" s="1">
        <v>25521</v>
      </c>
      <c r="J258" s="1"/>
      <c r="K258" s="1">
        <v>52211</v>
      </c>
      <c r="L258" s="1"/>
      <c r="M258" s="29">
        <f t="shared" si="70"/>
        <v>0.6042939814814815</v>
      </c>
      <c r="N258" s="1">
        <v>927</v>
      </c>
      <c r="O258" s="1">
        <v>6</v>
      </c>
      <c r="P258" s="1">
        <v>17984</v>
      </c>
      <c r="Q258" s="12"/>
      <c r="R258" s="1">
        <v>58926</v>
      </c>
      <c r="S258" s="1"/>
      <c r="T258" s="29">
        <f t="shared" si="71"/>
        <v>0.68201388888888892</v>
      </c>
      <c r="U258" s="1">
        <v>1008</v>
      </c>
      <c r="V258" s="1">
        <v>6</v>
      </c>
      <c r="W258" s="1">
        <v>19305</v>
      </c>
      <c r="Y258" s="1">
        <v>42428</v>
      </c>
      <c r="Z258" s="1"/>
      <c r="AA258" s="29">
        <f t="shared" si="72"/>
        <v>0.49106481481481479</v>
      </c>
      <c r="AB258" s="1">
        <v>927</v>
      </c>
      <c r="AC258" s="1">
        <v>5</v>
      </c>
      <c r="AD258" s="1">
        <v>15639</v>
      </c>
      <c r="AF258" s="1">
        <v>34421</v>
      </c>
      <c r="AG258" s="1"/>
      <c r="AH258" s="29">
        <f t="shared" si="73"/>
        <v>0.39839120370370368</v>
      </c>
      <c r="AI258" s="1">
        <v>930</v>
      </c>
      <c r="AJ258" s="1">
        <v>4</v>
      </c>
      <c r="AK258" s="1">
        <v>13222</v>
      </c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ht="13" x14ac:dyDescent="0.15">
      <c r="A259" s="1"/>
      <c r="B259" s="1" t="s">
        <v>73</v>
      </c>
      <c r="D259" s="1">
        <v>20459</v>
      </c>
      <c r="E259" s="1"/>
      <c r="F259" s="29">
        <f t="shared" si="69"/>
        <v>0.23679398148148148</v>
      </c>
      <c r="G259" s="1">
        <v>588</v>
      </c>
      <c r="H259" s="1">
        <v>5</v>
      </c>
      <c r="I259" s="1">
        <v>11375</v>
      </c>
      <c r="J259" s="1"/>
      <c r="K259" s="1">
        <v>25132</v>
      </c>
      <c r="L259" s="1"/>
      <c r="M259" s="29">
        <f t="shared" si="70"/>
        <v>0.29087962962962965</v>
      </c>
      <c r="N259" s="1">
        <v>543</v>
      </c>
      <c r="O259" s="1">
        <v>5</v>
      </c>
      <c r="P259" s="1">
        <v>11155</v>
      </c>
      <c r="Q259" s="12"/>
      <c r="R259" s="1">
        <v>22652</v>
      </c>
      <c r="S259" s="1"/>
      <c r="T259" s="29">
        <f t="shared" si="71"/>
        <v>0.26217592592592592</v>
      </c>
      <c r="U259" s="1">
        <v>605</v>
      </c>
      <c r="V259" s="1">
        <v>6</v>
      </c>
      <c r="W259" s="1">
        <v>12327</v>
      </c>
      <c r="Y259" s="1">
        <v>28684</v>
      </c>
      <c r="Z259" s="1"/>
      <c r="AA259" s="29">
        <f t="shared" si="72"/>
        <v>0.33199074074074075</v>
      </c>
      <c r="AB259" s="1">
        <v>645</v>
      </c>
      <c r="AC259" s="1">
        <v>7</v>
      </c>
      <c r="AD259" s="1">
        <v>14033</v>
      </c>
      <c r="AF259" s="1">
        <v>26731</v>
      </c>
      <c r="AG259" s="1"/>
      <c r="AH259" s="29">
        <f t="shared" si="73"/>
        <v>0.30938657407407405</v>
      </c>
      <c r="AI259" s="1">
        <v>667</v>
      </c>
      <c r="AJ259" s="1">
        <v>5</v>
      </c>
      <c r="AK259" s="1">
        <v>13281</v>
      </c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ht="13" x14ac:dyDescent="0.15">
      <c r="B260" s="1" t="s">
        <v>31</v>
      </c>
      <c r="D260" s="1">
        <v>88</v>
      </c>
      <c r="E260" s="1"/>
      <c r="F260" s="29">
        <f t="shared" si="69"/>
        <v>1.0185185185185184E-3</v>
      </c>
      <c r="G260" s="1">
        <v>179</v>
      </c>
      <c r="H260" s="12">
        <v>3</v>
      </c>
      <c r="I260" s="1">
        <v>1105</v>
      </c>
      <c r="J260" s="1"/>
      <c r="K260" s="1">
        <v>89</v>
      </c>
      <c r="L260" s="1"/>
      <c r="M260" s="29">
        <f t="shared" si="70"/>
        <v>1.0300925925925926E-3</v>
      </c>
      <c r="N260" s="1">
        <v>179</v>
      </c>
      <c r="O260" s="1">
        <v>3</v>
      </c>
      <c r="P260" s="1">
        <v>1080</v>
      </c>
      <c r="Q260" s="12"/>
      <c r="R260" s="1">
        <v>92</v>
      </c>
      <c r="S260" s="1"/>
      <c r="T260" s="29">
        <f t="shared" si="71"/>
        <v>1.0648148148148149E-3</v>
      </c>
      <c r="U260" s="1">
        <v>179</v>
      </c>
      <c r="V260" s="1">
        <v>3</v>
      </c>
      <c r="W260" s="1">
        <v>1090</v>
      </c>
      <c r="Y260" s="1">
        <v>88</v>
      </c>
      <c r="Z260" s="1"/>
      <c r="AA260" s="29">
        <f t="shared" si="72"/>
        <v>1.0185185185185184E-3</v>
      </c>
      <c r="AB260" s="1">
        <v>179</v>
      </c>
      <c r="AC260" s="1">
        <v>3</v>
      </c>
      <c r="AD260" s="1">
        <v>1087</v>
      </c>
      <c r="AF260" s="1">
        <v>92</v>
      </c>
      <c r="AG260" s="1"/>
      <c r="AH260" s="29">
        <f t="shared" si="73"/>
        <v>1.0648148148148149E-3</v>
      </c>
      <c r="AI260" s="1">
        <v>179</v>
      </c>
      <c r="AJ260" s="1">
        <v>3</v>
      </c>
      <c r="AK260" s="1">
        <v>1111</v>
      </c>
    </row>
    <row r="261" spans="1:51" ht="13" x14ac:dyDescent="0.15">
      <c r="B261" s="1" t="s">
        <v>45</v>
      </c>
      <c r="D261" s="1">
        <f>AVERAGE(D241:D260)</f>
        <v>24445.5</v>
      </c>
      <c r="F261" s="6">
        <f t="shared" ref="F261:I261" si="74">AVERAGE(F241:F260)</f>
        <v>0.28293402777777776</v>
      </c>
      <c r="G261" s="1">
        <f t="shared" si="74"/>
        <v>821.85</v>
      </c>
      <c r="H261" s="1">
        <f t="shared" si="74"/>
        <v>6.1</v>
      </c>
      <c r="I261" s="1">
        <f t="shared" si="74"/>
        <v>16973.55</v>
      </c>
      <c r="K261" s="1">
        <f>AVERAGE(K241:K260)</f>
        <v>23732</v>
      </c>
      <c r="M261" s="29">
        <f t="shared" si="70"/>
        <v>0.27467592592592593</v>
      </c>
      <c r="N261" s="3">
        <f t="shared" ref="N261:P261" si="75">AVERAGE(N241:N260)</f>
        <v>806.5</v>
      </c>
      <c r="O261" s="3">
        <f t="shared" si="75"/>
        <v>6.4</v>
      </c>
      <c r="P261" s="3">
        <f t="shared" si="75"/>
        <v>16830.150000000001</v>
      </c>
      <c r="Q261" s="12"/>
      <c r="R261" s="1">
        <f>AVERAGE(R241:R260)</f>
        <v>23360.25</v>
      </c>
      <c r="T261" s="29">
        <f t="shared" si="71"/>
        <v>0.27037326388888888</v>
      </c>
      <c r="U261" s="1">
        <f t="shared" ref="U261:W261" si="76">AVERAGE(U241:U260)</f>
        <v>817.25</v>
      </c>
      <c r="V261" s="1">
        <f t="shared" si="76"/>
        <v>5.95</v>
      </c>
      <c r="W261" s="1">
        <f t="shared" si="76"/>
        <v>16604.349999999999</v>
      </c>
      <c r="Y261" s="1">
        <f>AVERAGE(Y241:Y260)</f>
        <v>22347.7</v>
      </c>
      <c r="AA261" s="29">
        <f t="shared" si="72"/>
        <v>0.2586539351851852</v>
      </c>
      <c r="AB261" s="1">
        <f t="shared" ref="AB261:AD261" si="77">AVERAGE(AB241:AB260)</f>
        <v>795.95</v>
      </c>
      <c r="AC261" s="1">
        <f t="shared" si="77"/>
        <v>6.2</v>
      </c>
      <c r="AD261" s="1">
        <f t="shared" si="77"/>
        <v>16547.25</v>
      </c>
      <c r="AF261" s="1">
        <f>AVERAGE(AF241:AF260)</f>
        <v>21762.3</v>
      </c>
      <c r="AH261" s="29">
        <f t="shared" si="73"/>
        <v>0.25187847222222221</v>
      </c>
      <c r="AI261" s="1">
        <f t="shared" ref="AI261:AK261" si="78">AVERAGE(AI241:AI260)</f>
        <v>849.5</v>
      </c>
      <c r="AJ261" s="1">
        <f t="shared" si="78"/>
        <v>5.65</v>
      </c>
      <c r="AK261" s="1">
        <f t="shared" si="78"/>
        <v>15850.9</v>
      </c>
    </row>
    <row r="262" spans="1:51" ht="13" x14ac:dyDescent="0.15">
      <c r="B262" s="1" t="s">
        <v>46</v>
      </c>
      <c r="D262" s="1">
        <f>SUM(D241:D260)</f>
        <v>488910</v>
      </c>
      <c r="F262" s="6">
        <f t="shared" ref="F262:I262" si="79">SUM(F241:F260)</f>
        <v>5.6586805555555557</v>
      </c>
      <c r="G262" s="1">
        <f t="shared" si="79"/>
        <v>16437</v>
      </c>
      <c r="H262" s="1">
        <f t="shared" si="79"/>
        <v>122</v>
      </c>
      <c r="I262" s="1">
        <f t="shared" si="79"/>
        <v>339471</v>
      </c>
      <c r="K262" s="1">
        <f>SUM(K241:K260)</f>
        <v>474640</v>
      </c>
      <c r="M262" s="29">
        <f t="shared" si="70"/>
        <v>5.4935185185185187</v>
      </c>
      <c r="N262" s="1">
        <f t="shared" ref="N262:P262" si="80">SUM(N241:N260)</f>
        <v>16130</v>
      </c>
      <c r="O262" s="1">
        <f t="shared" si="80"/>
        <v>128</v>
      </c>
      <c r="P262" s="1">
        <f t="shared" si="80"/>
        <v>336603</v>
      </c>
      <c r="Q262" s="12"/>
      <c r="R262" s="1">
        <f>SUM(R241:R260)</f>
        <v>467205</v>
      </c>
      <c r="T262" s="29">
        <f t="shared" si="71"/>
        <v>5.4074652777777779</v>
      </c>
      <c r="U262" s="1">
        <f t="shared" ref="U262:W262" si="81">SUM(U241:U260)</f>
        <v>16345</v>
      </c>
      <c r="V262" s="1">
        <f t="shared" si="81"/>
        <v>119</v>
      </c>
      <c r="W262" s="1">
        <f t="shared" si="81"/>
        <v>332087</v>
      </c>
      <c r="Y262" s="1">
        <f>SUM(Y241:Y260)</f>
        <v>446954</v>
      </c>
      <c r="AA262" s="29">
        <f t="shared" si="72"/>
        <v>5.1730787037037036</v>
      </c>
      <c r="AB262" s="1">
        <f t="shared" ref="AB262:AD262" si="82">SUM(AB241:AB260)</f>
        <v>15919</v>
      </c>
      <c r="AC262" s="1">
        <f t="shared" si="82"/>
        <v>124</v>
      </c>
      <c r="AD262" s="1">
        <f t="shared" si="82"/>
        <v>330945</v>
      </c>
      <c r="AF262" s="1">
        <f>SUM(AF241:AF260)</f>
        <v>435246</v>
      </c>
      <c r="AH262" s="29">
        <f t="shared" si="73"/>
        <v>5.0375694444444443</v>
      </c>
      <c r="AI262" s="1">
        <f t="shared" ref="AI262:AK262" si="83">SUM(AI241:AI260)</f>
        <v>16990</v>
      </c>
      <c r="AJ262" s="1">
        <f t="shared" si="83"/>
        <v>113</v>
      </c>
      <c r="AK262" s="1">
        <f t="shared" si="83"/>
        <v>317018</v>
      </c>
    </row>
    <row r="265" spans="1:51" ht="70" x14ac:dyDescent="0.15">
      <c r="A265" s="8"/>
      <c r="D265" s="8" t="s">
        <v>83</v>
      </c>
      <c r="E265" s="8"/>
      <c r="F265" s="8" t="s">
        <v>560</v>
      </c>
      <c r="G265" s="8" t="s">
        <v>572</v>
      </c>
      <c r="H265" s="8" t="s">
        <v>586</v>
      </c>
      <c r="I265" s="8"/>
      <c r="K265" s="8" t="s">
        <v>83</v>
      </c>
      <c r="L265" s="8"/>
      <c r="M265" s="8" t="s">
        <v>560</v>
      </c>
      <c r="N265" s="32" t="s">
        <v>587</v>
      </c>
      <c r="O265" s="8" t="s">
        <v>586</v>
      </c>
      <c r="P265" s="8"/>
      <c r="R265" s="8" t="s">
        <v>588</v>
      </c>
      <c r="S265" s="8"/>
      <c r="T265" s="8"/>
      <c r="U265" s="32" t="s">
        <v>589</v>
      </c>
      <c r="V265" s="8" t="s">
        <v>590</v>
      </c>
      <c r="W265" s="8" t="s">
        <v>591</v>
      </c>
      <c r="Y265" s="8" t="s">
        <v>592</v>
      </c>
      <c r="Z265" s="8"/>
      <c r="AA265" s="8"/>
      <c r="AB265" s="32" t="s">
        <v>589</v>
      </c>
      <c r="AC265" s="8" t="s">
        <v>590</v>
      </c>
      <c r="AD265" s="8"/>
      <c r="AE265" s="8"/>
      <c r="AF265" s="8" t="s">
        <v>593</v>
      </c>
      <c r="AG265" s="8"/>
      <c r="AH265" s="8"/>
      <c r="AI265" s="32" t="s">
        <v>594</v>
      </c>
      <c r="AJ265" s="8" t="s">
        <v>590</v>
      </c>
      <c r="AK265" s="8"/>
      <c r="AL265" s="8"/>
      <c r="AM265" s="8" t="s">
        <v>595</v>
      </c>
      <c r="AN265" s="8"/>
      <c r="AO265" s="8"/>
      <c r="AP265" s="32" t="s">
        <v>596</v>
      </c>
      <c r="AQ265" s="8" t="s">
        <v>590</v>
      </c>
      <c r="AR265" s="8"/>
      <c r="AS265" s="8"/>
      <c r="AT265" s="8"/>
      <c r="AU265" s="8"/>
      <c r="AV265" s="8"/>
      <c r="AW265" s="8"/>
      <c r="AX265" s="8"/>
      <c r="AY265" s="8"/>
    </row>
    <row r="266" spans="1:51" ht="13" x14ac:dyDescent="0.15">
      <c r="A266" s="1" t="s">
        <v>82</v>
      </c>
      <c r="B266" s="1" t="s">
        <v>33</v>
      </c>
      <c r="D266" s="1" t="s">
        <v>34</v>
      </c>
      <c r="E266" s="1"/>
      <c r="F266" s="1" t="s">
        <v>38</v>
      </c>
      <c r="G266" s="1" t="s">
        <v>21</v>
      </c>
      <c r="H266" s="1" t="s">
        <v>35</v>
      </c>
      <c r="I266" s="1" t="s">
        <v>36</v>
      </c>
      <c r="J266" s="1"/>
      <c r="K266" s="1" t="s">
        <v>34</v>
      </c>
      <c r="L266" s="1"/>
      <c r="M266" s="1" t="s">
        <v>38</v>
      </c>
      <c r="N266" s="1" t="s">
        <v>21</v>
      </c>
      <c r="O266" s="1" t="s">
        <v>35</v>
      </c>
      <c r="P266" s="1" t="s">
        <v>36</v>
      </c>
      <c r="Q266" s="1"/>
      <c r="R266" s="1" t="s">
        <v>34</v>
      </c>
      <c r="S266" s="1"/>
      <c r="T266" s="1" t="s">
        <v>38</v>
      </c>
      <c r="U266" s="1" t="s">
        <v>21</v>
      </c>
      <c r="V266" s="1" t="s">
        <v>35</v>
      </c>
      <c r="W266" s="1" t="s">
        <v>36</v>
      </c>
      <c r="X266" s="1"/>
      <c r="Y266" s="1" t="s">
        <v>34</v>
      </c>
      <c r="Z266" s="1"/>
      <c r="AA266" s="1" t="s">
        <v>38</v>
      </c>
      <c r="AB266" s="1" t="s">
        <v>21</v>
      </c>
      <c r="AC266" s="1" t="s">
        <v>35</v>
      </c>
      <c r="AD266" s="1" t="s">
        <v>36</v>
      </c>
      <c r="AE266" s="1"/>
      <c r="AF266" s="1" t="s">
        <v>34</v>
      </c>
      <c r="AG266" s="1"/>
      <c r="AH266" s="1" t="s">
        <v>38</v>
      </c>
      <c r="AI266" s="1" t="s">
        <v>21</v>
      </c>
      <c r="AJ266" s="1" t="s">
        <v>35</v>
      </c>
      <c r="AK266" s="1" t="s">
        <v>36</v>
      </c>
      <c r="AM266" s="1" t="s">
        <v>34</v>
      </c>
      <c r="AN266" s="1"/>
      <c r="AO266" s="1" t="s">
        <v>38</v>
      </c>
      <c r="AP266" s="1" t="s">
        <v>21</v>
      </c>
      <c r="AQ266" s="1" t="s">
        <v>35</v>
      </c>
      <c r="AR266" s="1" t="s">
        <v>36</v>
      </c>
      <c r="AS266" s="1"/>
      <c r="AT266" s="1"/>
      <c r="AU266" s="1"/>
      <c r="AV266" s="1"/>
      <c r="AW266" s="1"/>
      <c r="AX266" s="1"/>
      <c r="AY266" s="1"/>
    </row>
    <row r="267" spans="1:51" ht="13" x14ac:dyDescent="0.15">
      <c r="B267" s="1" t="s">
        <v>22</v>
      </c>
      <c r="D267" s="1">
        <v>1114</v>
      </c>
      <c r="E267" s="1"/>
      <c r="F267" s="29">
        <f t="shared" ref="F267:F286" si="84">D267/86400</f>
        <v>1.2893518518518518E-2</v>
      </c>
      <c r="G267" s="1">
        <v>385</v>
      </c>
      <c r="H267" s="12">
        <v>4</v>
      </c>
      <c r="I267" s="1">
        <v>5039</v>
      </c>
      <c r="J267" s="1"/>
      <c r="K267" s="1">
        <v>1122</v>
      </c>
      <c r="L267" s="1"/>
      <c r="M267" s="29">
        <f t="shared" ref="M267:M286" si="85">K267/86400</f>
        <v>1.2986111111111111E-2</v>
      </c>
      <c r="N267" s="1">
        <v>385</v>
      </c>
      <c r="O267" s="12">
        <v>4</v>
      </c>
      <c r="P267" s="1">
        <v>5498</v>
      </c>
      <c r="Q267" s="12"/>
      <c r="R267" s="1">
        <v>1377</v>
      </c>
      <c r="S267" s="1"/>
      <c r="T267" s="29">
        <f t="shared" ref="T267:T286" si="86">R267/86400</f>
        <v>1.59375E-2</v>
      </c>
      <c r="U267" s="1">
        <v>385</v>
      </c>
      <c r="V267" s="12">
        <v>4</v>
      </c>
      <c r="W267" s="1">
        <v>6318</v>
      </c>
      <c r="Y267" s="1">
        <v>1195</v>
      </c>
      <c r="Z267" s="1"/>
      <c r="AA267" s="29">
        <f t="shared" ref="AA267:AA286" si="87">Y267/86400</f>
        <v>1.3831018518518519E-2</v>
      </c>
      <c r="AB267" s="1">
        <v>385</v>
      </c>
      <c r="AC267" s="12">
        <v>4</v>
      </c>
      <c r="AD267" s="1">
        <v>5788</v>
      </c>
      <c r="AF267" s="1">
        <v>1213</v>
      </c>
      <c r="AG267" s="1"/>
      <c r="AH267" s="29">
        <f t="shared" ref="AH267:AH286" si="88">AF267/86400</f>
        <v>1.4039351851851851E-2</v>
      </c>
      <c r="AI267" s="1">
        <v>385</v>
      </c>
      <c r="AJ267" s="12">
        <v>4</v>
      </c>
      <c r="AK267" s="1">
        <v>6333</v>
      </c>
      <c r="AM267" s="1">
        <v>1102</v>
      </c>
      <c r="AN267" s="1"/>
      <c r="AO267" s="29">
        <f t="shared" ref="AO267:AO286" si="89">AM267/86400</f>
        <v>1.275462962962963E-2</v>
      </c>
      <c r="AP267" s="1">
        <v>385</v>
      </c>
      <c r="AQ267" s="12">
        <v>4</v>
      </c>
      <c r="AR267" s="1">
        <v>5320</v>
      </c>
      <c r="AS267" s="1"/>
      <c r="AT267" s="1"/>
      <c r="AU267" s="1"/>
      <c r="AV267" s="1"/>
      <c r="AW267" s="1"/>
      <c r="AX267" s="1"/>
      <c r="AY267" s="1"/>
    </row>
    <row r="268" spans="1:51" ht="13" x14ac:dyDescent="0.15">
      <c r="B268" s="1" t="s">
        <v>64</v>
      </c>
      <c r="D268" s="1">
        <v>9533</v>
      </c>
      <c r="E268" s="1"/>
      <c r="F268" s="29">
        <f t="shared" si="84"/>
        <v>0.11033564814814815</v>
      </c>
      <c r="G268" s="1">
        <v>727</v>
      </c>
      <c r="H268" s="1">
        <v>5</v>
      </c>
      <c r="I268" s="1">
        <v>7434</v>
      </c>
      <c r="K268" s="1">
        <v>10345</v>
      </c>
      <c r="L268" s="1"/>
      <c r="M268" s="29">
        <f t="shared" si="85"/>
        <v>0.1197337962962963</v>
      </c>
      <c r="N268" s="1">
        <v>727</v>
      </c>
      <c r="O268" s="1">
        <v>5</v>
      </c>
      <c r="P268" s="1">
        <v>9565</v>
      </c>
      <c r="Q268" s="29"/>
      <c r="R268" s="1">
        <v>12909</v>
      </c>
      <c r="S268" s="1"/>
      <c r="T268" s="29">
        <f t="shared" si="86"/>
        <v>0.14940972222222224</v>
      </c>
      <c r="U268" s="1">
        <v>727</v>
      </c>
      <c r="V268" s="1">
        <v>5</v>
      </c>
      <c r="W268" s="1">
        <v>11183</v>
      </c>
      <c r="Y268" s="1">
        <v>11330</v>
      </c>
      <c r="Z268" s="1"/>
      <c r="AA268" s="29">
        <f t="shared" si="87"/>
        <v>0.13113425925925926</v>
      </c>
      <c r="AB268" s="1">
        <v>727</v>
      </c>
      <c r="AC268" s="1">
        <v>5</v>
      </c>
      <c r="AD268" s="1">
        <v>10556</v>
      </c>
      <c r="AF268" s="1">
        <v>18000</v>
      </c>
      <c r="AG268" s="1"/>
      <c r="AH268" s="29">
        <f t="shared" si="88"/>
        <v>0.20833333333333334</v>
      </c>
      <c r="AI268" s="1">
        <v>656</v>
      </c>
      <c r="AJ268" s="1">
        <v>6</v>
      </c>
      <c r="AK268" s="1">
        <v>13033</v>
      </c>
      <c r="AM268" s="1">
        <v>11220</v>
      </c>
      <c r="AN268" s="1"/>
      <c r="AO268" s="29">
        <f t="shared" si="89"/>
        <v>0.12986111111111112</v>
      </c>
      <c r="AP268" s="1">
        <v>727</v>
      </c>
      <c r="AQ268" s="1">
        <v>5</v>
      </c>
      <c r="AR268" s="1">
        <v>9938</v>
      </c>
      <c r="AS268" s="1"/>
      <c r="AT268" s="1"/>
      <c r="AU268" s="1"/>
      <c r="AV268" s="1"/>
      <c r="AW268" s="1"/>
      <c r="AX268" s="1"/>
      <c r="AY268" s="1"/>
    </row>
    <row r="269" spans="1:51" ht="13" x14ac:dyDescent="0.15">
      <c r="B269" s="1" t="s">
        <v>65</v>
      </c>
      <c r="D269" s="1">
        <v>22096</v>
      </c>
      <c r="E269" s="1"/>
      <c r="F269" s="29">
        <f t="shared" si="84"/>
        <v>0.25574074074074077</v>
      </c>
      <c r="G269" s="1">
        <v>1258</v>
      </c>
      <c r="H269" s="1">
        <v>4</v>
      </c>
      <c r="I269" s="1">
        <v>15173</v>
      </c>
      <c r="K269" s="1">
        <v>21740</v>
      </c>
      <c r="L269" s="1"/>
      <c r="M269" s="29">
        <f t="shared" si="85"/>
        <v>0.25162037037037038</v>
      </c>
      <c r="N269" s="1">
        <v>1258</v>
      </c>
      <c r="O269" s="1">
        <v>4</v>
      </c>
      <c r="P269" s="1">
        <v>15386</v>
      </c>
      <c r="Q269" s="29"/>
      <c r="R269" s="1">
        <v>34976</v>
      </c>
      <c r="S269" s="1"/>
      <c r="T269" s="29">
        <f t="shared" si="86"/>
        <v>0.40481481481481479</v>
      </c>
      <c r="U269" s="1">
        <v>1226</v>
      </c>
      <c r="V269" s="1">
        <v>5</v>
      </c>
      <c r="W269" s="1">
        <v>21035</v>
      </c>
      <c r="Y269" s="1">
        <v>30548</v>
      </c>
      <c r="Z269" s="1"/>
      <c r="AA269" s="29">
        <f t="shared" si="87"/>
        <v>0.35356481481481483</v>
      </c>
      <c r="AB269" s="1">
        <v>1226</v>
      </c>
      <c r="AC269" s="1">
        <v>5</v>
      </c>
      <c r="AD269" s="1">
        <v>18913</v>
      </c>
      <c r="AF269" s="1">
        <v>33649</v>
      </c>
      <c r="AG269" s="1"/>
      <c r="AH269" s="29">
        <f t="shared" si="88"/>
        <v>0.38945601851851852</v>
      </c>
      <c r="AI269" s="1">
        <v>1224</v>
      </c>
      <c r="AJ269" s="1">
        <v>5</v>
      </c>
      <c r="AK269" s="1">
        <v>20800</v>
      </c>
      <c r="AM269" s="1">
        <v>29051</v>
      </c>
      <c r="AN269" s="1"/>
      <c r="AO269" s="29">
        <f t="shared" si="89"/>
        <v>0.3362384259259259</v>
      </c>
      <c r="AP269" s="1">
        <v>1226</v>
      </c>
      <c r="AQ269" s="1">
        <v>5</v>
      </c>
      <c r="AR269" s="1">
        <v>17078</v>
      </c>
      <c r="AS269" s="1"/>
      <c r="AT269" s="1"/>
      <c r="AU269" s="1"/>
      <c r="AV269" s="1"/>
      <c r="AW269" s="1"/>
      <c r="AX269" s="1"/>
      <c r="AY269" s="1"/>
    </row>
    <row r="270" spans="1:51" ht="13" x14ac:dyDescent="0.15">
      <c r="B270" s="1" t="s">
        <v>23</v>
      </c>
      <c r="D270" s="1">
        <v>1561</v>
      </c>
      <c r="E270" s="1"/>
      <c r="F270" s="29">
        <f t="shared" si="84"/>
        <v>1.8067129629629631E-2</v>
      </c>
      <c r="G270" s="1">
        <v>325</v>
      </c>
      <c r="H270" s="1">
        <v>3</v>
      </c>
      <c r="I270" s="1">
        <v>2729</v>
      </c>
      <c r="J270" s="1"/>
      <c r="K270" s="1">
        <v>1472</v>
      </c>
      <c r="L270" s="1"/>
      <c r="M270" s="29">
        <f t="shared" si="85"/>
        <v>1.7037037037037038E-2</v>
      </c>
      <c r="N270" s="1">
        <v>325</v>
      </c>
      <c r="O270" s="1">
        <v>3</v>
      </c>
      <c r="P270" s="1">
        <v>3089</v>
      </c>
      <c r="Q270" s="12"/>
      <c r="R270" s="1">
        <v>1778</v>
      </c>
      <c r="S270" s="1"/>
      <c r="T270" s="29">
        <f t="shared" si="86"/>
        <v>2.0578703703703703E-2</v>
      </c>
      <c r="U270" s="1">
        <v>325</v>
      </c>
      <c r="V270" s="1">
        <v>3</v>
      </c>
      <c r="W270" s="1">
        <v>3683</v>
      </c>
      <c r="Y270" s="1">
        <v>1652</v>
      </c>
      <c r="Z270" s="1"/>
      <c r="AA270" s="29">
        <f t="shared" si="87"/>
        <v>1.9120370370370371E-2</v>
      </c>
      <c r="AB270" s="1">
        <v>325</v>
      </c>
      <c r="AC270" s="1">
        <v>3</v>
      </c>
      <c r="AD270" s="1">
        <v>3426</v>
      </c>
      <c r="AF270" s="1">
        <v>1840</v>
      </c>
      <c r="AG270" s="1"/>
      <c r="AH270" s="29">
        <f t="shared" si="88"/>
        <v>2.1296296296296296E-2</v>
      </c>
      <c r="AI270" s="1">
        <v>325</v>
      </c>
      <c r="AJ270" s="1">
        <v>3</v>
      </c>
      <c r="AK270" s="1">
        <v>3629</v>
      </c>
      <c r="AM270" s="1">
        <v>1502</v>
      </c>
      <c r="AN270" s="1"/>
      <c r="AO270" s="29">
        <f t="shared" si="89"/>
        <v>1.7384259259259259E-2</v>
      </c>
      <c r="AP270" s="1">
        <v>325</v>
      </c>
      <c r="AQ270" s="1">
        <v>3</v>
      </c>
      <c r="AR270" s="1">
        <v>3161</v>
      </c>
      <c r="AS270" s="1"/>
      <c r="AT270" s="1"/>
      <c r="AU270" s="1"/>
      <c r="AV270" s="1"/>
      <c r="AW270" s="1"/>
      <c r="AX270" s="1"/>
      <c r="AY270" s="1"/>
    </row>
    <row r="271" spans="1:51" ht="13" x14ac:dyDescent="0.15">
      <c r="B271" s="1" t="s">
        <v>24</v>
      </c>
      <c r="D271" s="1">
        <v>6113</v>
      </c>
      <c r="E271" s="1"/>
      <c r="F271" s="29">
        <f t="shared" si="84"/>
        <v>7.075231481481481E-2</v>
      </c>
      <c r="G271" s="1">
        <v>941</v>
      </c>
      <c r="H271" s="1">
        <v>4</v>
      </c>
      <c r="I271" s="1">
        <v>10566</v>
      </c>
      <c r="K271" s="1">
        <v>7031</v>
      </c>
      <c r="L271" s="1"/>
      <c r="M271" s="29">
        <f t="shared" si="85"/>
        <v>8.1377314814814819E-2</v>
      </c>
      <c r="N271" s="1">
        <v>941</v>
      </c>
      <c r="O271" s="1">
        <v>4</v>
      </c>
      <c r="P271" s="1">
        <v>10961</v>
      </c>
      <c r="Q271" s="29"/>
      <c r="R271" s="1">
        <v>7364</v>
      </c>
      <c r="S271" s="1"/>
      <c r="T271" s="29">
        <f t="shared" si="86"/>
        <v>8.5231481481481478E-2</v>
      </c>
      <c r="U271" s="1">
        <v>937</v>
      </c>
      <c r="V271" s="1">
        <v>4</v>
      </c>
      <c r="W271" s="1">
        <v>12490</v>
      </c>
      <c r="Y271" s="1">
        <v>6507</v>
      </c>
      <c r="Z271" s="1"/>
      <c r="AA271" s="29">
        <f t="shared" si="87"/>
        <v>7.5312500000000004E-2</v>
      </c>
      <c r="AB271" s="1">
        <v>937</v>
      </c>
      <c r="AC271" s="1">
        <v>4</v>
      </c>
      <c r="AD271" s="1">
        <v>11283</v>
      </c>
      <c r="AF271" s="1">
        <v>7887</v>
      </c>
      <c r="AG271" s="1"/>
      <c r="AH271" s="29">
        <f t="shared" si="88"/>
        <v>9.1284722222222225E-2</v>
      </c>
      <c r="AI271" s="1">
        <v>937</v>
      </c>
      <c r="AJ271" s="1">
        <v>4</v>
      </c>
      <c r="AK271" s="1">
        <v>12473</v>
      </c>
      <c r="AM271" s="1">
        <v>6044</v>
      </c>
      <c r="AN271" s="1"/>
      <c r="AO271" s="29">
        <f t="shared" si="89"/>
        <v>6.9953703703703699E-2</v>
      </c>
      <c r="AP271" s="1">
        <v>937</v>
      </c>
      <c r="AQ271" s="1">
        <v>4</v>
      </c>
      <c r="AR271" s="1">
        <v>10293</v>
      </c>
      <c r="AS271" s="1"/>
      <c r="AT271" s="1"/>
      <c r="AU271" s="1"/>
      <c r="AV271" s="1"/>
      <c r="AW271" s="1"/>
      <c r="AX271" s="1"/>
      <c r="AY271" s="1"/>
    </row>
    <row r="272" spans="1:51" ht="13" x14ac:dyDescent="0.15">
      <c r="B272" s="1" t="s">
        <v>25</v>
      </c>
      <c r="D272" s="1">
        <v>10297</v>
      </c>
      <c r="E272" s="1"/>
      <c r="F272" s="29">
        <f t="shared" si="84"/>
        <v>0.11917824074074074</v>
      </c>
      <c r="G272" s="1">
        <v>499</v>
      </c>
      <c r="H272" s="12">
        <v>5</v>
      </c>
      <c r="I272" s="1">
        <v>7152</v>
      </c>
      <c r="J272" s="1"/>
      <c r="K272" s="1">
        <v>9649</v>
      </c>
      <c r="L272" s="1"/>
      <c r="M272" s="29">
        <f t="shared" si="85"/>
        <v>0.11167824074074074</v>
      </c>
      <c r="N272" s="1">
        <v>499</v>
      </c>
      <c r="O272" s="12">
        <v>5</v>
      </c>
      <c r="P272" s="1">
        <v>7634</v>
      </c>
      <c r="Q272" s="12"/>
      <c r="R272" s="1">
        <v>15416</v>
      </c>
      <c r="S272" s="1"/>
      <c r="T272" s="29">
        <f t="shared" si="86"/>
        <v>0.17842592592592593</v>
      </c>
      <c r="U272" s="1">
        <v>521</v>
      </c>
      <c r="V272" s="12">
        <v>5</v>
      </c>
      <c r="W272" s="1">
        <v>9390</v>
      </c>
      <c r="Y272" s="1">
        <v>11188</v>
      </c>
      <c r="Z272" s="1"/>
      <c r="AA272" s="29">
        <f t="shared" si="87"/>
        <v>0.12949074074074074</v>
      </c>
      <c r="AB272" s="1">
        <v>521</v>
      </c>
      <c r="AC272" s="12">
        <v>5</v>
      </c>
      <c r="AD272" s="1">
        <v>8582</v>
      </c>
      <c r="AF272" s="1">
        <v>14827</v>
      </c>
      <c r="AG272" s="1"/>
      <c r="AH272" s="29">
        <f t="shared" si="88"/>
        <v>0.1716087962962963</v>
      </c>
      <c r="AI272" s="1">
        <v>521</v>
      </c>
      <c r="AJ272" s="12">
        <v>5</v>
      </c>
      <c r="AK272" s="1">
        <v>9141</v>
      </c>
      <c r="AM272" s="1">
        <v>9809</v>
      </c>
      <c r="AN272" s="1"/>
      <c r="AO272" s="29">
        <f t="shared" si="89"/>
        <v>0.1135300925925926</v>
      </c>
      <c r="AP272" s="1">
        <v>521</v>
      </c>
      <c r="AQ272" s="12">
        <v>5</v>
      </c>
      <c r="AR272" s="1">
        <v>7745</v>
      </c>
      <c r="AS272" s="1"/>
      <c r="AT272" s="1"/>
      <c r="AU272" s="1"/>
      <c r="AV272" s="1"/>
      <c r="AW272" s="1"/>
      <c r="AX272" s="1"/>
      <c r="AY272" s="1"/>
    </row>
    <row r="273" spans="1:51" ht="13" x14ac:dyDescent="0.15">
      <c r="B273" s="1" t="s">
        <v>66</v>
      </c>
      <c r="D273" s="1">
        <v>49705</v>
      </c>
      <c r="E273" s="1"/>
      <c r="F273" s="29">
        <f t="shared" si="84"/>
        <v>0.57528935185185182</v>
      </c>
      <c r="G273" s="1">
        <v>970</v>
      </c>
      <c r="H273" s="1">
        <v>5</v>
      </c>
      <c r="I273" s="1">
        <v>19167</v>
      </c>
      <c r="K273" s="1">
        <v>69000</v>
      </c>
      <c r="L273" s="1"/>
      <c r="M273" s="29">
        <f t="shared" si="85"/>
        <v>0.79861111111111116</v>
      </c>
      <c r="N273" s="1">
        <v>970</v>
      </c>
      <c r="O273" s="1">
        <v>5</v>
      </c>
      <c r="P273" s="1">
        <v>19585</v>
      </c>
      <c r="Q273" s="29"/>
      <c r="R273" s="1">
        <v>64973</v>
      </c>
      <c r="S273" s="1"/>
      <c r="T273" s="29">
        <f t="shared" si="86"/>
        <v>0.75200231481481483</v>
      </c>
      <c r="U273" s="1">
        <v>968</v>
      </c>
      <c r="V273" s="1">
        <v>5</v>
      </c>
      <c r="W273" s="1">
        <v>22621</v>
      </c>
      <c r="Y273" s="1">
        <v>59028</v>
      </c>
      <c r="Z273" s="1"/>
      <c r="AA273" s="29">
        <f t="shared" si="87"/>
        <v>0.68319444444444444</v>
      </c>
      <c r="AB273" s="1">
        <v>968</v>
      </c>
      <c r="AC273" s="1">
        <v>5</v>
      </c>
      <c r="AD273" s="1">
        <v>20467</v>
      </c>
      <c r="AF273" s="1">
        <v>75769</v>
      </c>
      <c r="AG273" s="1"/>
      <c r="AH273" s="29">
        <f t="shared" si="88"/>
        <v>0.87695601851851857</v>
      </c>
      <c r="AI273" s="1">
        <v>968</v>
      </c>
      <c r="AJ273" s="1">
        <v>5</v>
      </c>
      <c r="AK273" s="1">
        <v>22946</v>
      </c>
      <c r="AM273" s="1">
        <v>51328</v>
      </c>
      <c r="AN273" s="1"/>
      <c r="AO273" s="29">
        <f t="shared" si="89"/>
        <v>0.59407407407407409</v>
      </c>
      <c r="AP273" s="1">
        <v>968</v>
      </c>
      <c r="AQ273" s="1">
        <v>5</v>
      </c>
      <c r="AR273" s="1">
        <v>18740</v>
      </c>
      <c r="AS273" s="1"/>
      <c r="AT273" s="1"/>
      <c r="AU273" s="1"/>
      <c r="AV273" s="1"/>
      <c r="AW273" s="1"/>
      <c r="AX273" s="1"/>
      <c r="AY273" s="1"/>
    </row>
    <row r="274" spans="1:51" ht="13" x14ac:dyDescent="0.15">
      <c r="B274" s="1" t="s">
        <v>26</v>
      </c>
      <c r="D274" s="1">
        <v>3931</v>
      </c>
      <c r="E274" s="1"/>
      <c r="F274" s="29">
        <f t="shared" si="84"/>
        <v>4.5497685185185183E-2</v>
      </c>
      <c r="G274" s="1">
        <v>496</v>
      </c>
      <c r="H274" s="1">
        <v>3</v>
      </c>
      <c r="I274" s="1">
        <v>4371</v>
      </c>
      <c r="K274" s="1">
        <v>4136</v>
      </c>
      <c r="L274" s="1"/>
      <c r="M274" s="29">
        <f t="shared" si="85"/>
        <v>4.7870370370370369E-2</v>
      </c>
      <c r="N274" s="1">
        <v>496</v>
      </c>
      <c r="O274" s="1">
        <v>3</v>
      </c>
      <c r="P274" s="1">
        <v>4613</v>
      </c>
      <c r="Q274" s="29"/>
      <c r="R274" s="1">
        <v>6238</v>
      </c>
      <c r="S274" s="1"/>
      <c r="T274" s="29">
        <f t="shared" si="86"/>
        <v>7.2199074074074068E-2</v>
      </c>
      <c r="U274" s="1">
        <v>497</v>
      </c>
      <c r="V274" s="1">
        <v>4</v>
      </c>
      <c r="W274" s="1">
        <v>6753</v>
      </c>
      <c r="Y274" s="1">
        <v>4948</v>
      </c>
      <c r="Z274" s="1"/>
      <c r="AA274" s="29">
        <f t="shared" si="87"/>
        <v>5.7268518518518517E-2</v>
      </c>
      <c r="AB274" s="1">
        <v>497</v>
      </c>
      <c r="AC274" s="1">
        <v>4</v>
      </c>
      <c r="AD274" s="1">
        <v>6156</v>
      </c>
      <c r="AF274" s="1">
        <v>5453</v>
      </c>
      <c r="AG274" s="1"/>
      <c r="AH274" s="29">
        <f t="shared" si="88"/>
        <v>6.311342592592592E-2</v>
      </c>
      <c r="AI274" s="1">
        <v>497</v>
      </c>
      <c r="AJ274" s="1">
        <v>4</v>
      </c>
      <c r="AK274" s="1">
        <v>6649</v>
      </c>
      <c r="AM274" s="1">
        <v>4565</v>
      </c>
      <c r="AN274" s="1"/>
      <c r="AO274" s="29">
        <f t="shared" si="89"/>
        <v>5.2835648148148145E-2</v>
      </c>
      <c r="AP274" s="1">
        <v>497</v>
      </c>
      <c r="AQ274" s="1">
        <v>4</v>
      </c>
      <c r="AR274" s="1">
        <v>5573</v>
      </c>
      <c r="AS274" s="1"/>
      <c r="AT274" s="1"/>
      <c r="AU274" s="1"/>
      <c r="AV274" s="1"/>
      <c r="AW274" s="1"/>
      <c r="AX274" s="1"/>
      <c r="AY274" s="1"/>
    </row>
    <row r="275" spans="1:51" ht="13" x14ac:dyDescent="0.15">
      <c r="B275" s="1" t="s">
        <v>67</v>
      </c>
      <c r="D275" s="1">
        <v>14106</v>
      </c>
      <c r="E275" s="1"/>
      <c r="F275" s="29">
        <f t="shared" si="84"/>
        <v>0.16326388888888888</v>
      </c>
      <c r="G275" s="1">
        <v>1033</v>
      </c>
      <c r="H275" s="1">
        <v>4</v>
      </c>
      <c r="I275" s="1">
        <v>11162</v>
      </c>
      <c r="K275" s="1">
        <v>14262</v>
      </c>
      <c r="L275" s="1"/>
      <c r="M275" s="29">
        <f t="shared" si="85"/>
        <v>0.16506944444444444</v>
      </c>
      <c r="N275" s="1">
        <v>1033</v>
      </c>
      <c r="O275" s="1">
        <v>4</v>
      </c>
      <c r="P275" s="1">
        <v>11387</v>
      </c>
      <c r="Q275" s="29"/>
      <c r="R275" s="1">
        <v>19261</v>
      </c>
      <c r="S275" s="1"/>
      <c r="T275" s="29">
        <f t="shared" si="86"/>
        <v>0.22292824074074075</v>
      </c>
      <c r="U275" s="1">
        <v>1027</v>
      </c>
      <c r="V275" s="1">
        <v>4</v>
      </c>
      <c r="W275" s="1">
        <v>13264</v>
      </c>
      <c r="Y275" s="1">
        <v>15175</v>
      </c>
      <c r="Z275" s="1"/>
      <c r="AA275" s="29">
        <f t="shared" si="87"/>
        <v>0.17563657407407407</v>
      </c>
      <c r="AB275" s="1">
        <v>1027</v>
      </c>
      <c r="AC275" s="1">
        <v>4</v>
      </c>
      <c r="AD275" s="1">
        <v>11965</v>
      </c>
      <c r="AF275" s="1">
        <v>18404</v>
      </c>
      <c r="AG275" s="1"/>
      <c r="AH275" s="29">
        <f t="shared" si="88"/>
        <v>0.21300925925925926</v>
      </c>
      <c r="AI275" s="1">
        <v>1027</v>
      </c>
      <c r="AJ275" s="1">
        <v>4</v>
      </c>
      <c r="AK275" s="1">
        <v>12923</v>
      </c>
      <c r="AM275" s="1">
        <v>13576</v>
      </c>
      <c r="AN275" s="1"/>
      <c r="AO275" s="29">
        <f t="shared" si="89"/>
        <v>0.15712962962962962</v>
      </c>
      <c r="AP275" s="1">
        <v>1027</v>
      </c>
      <c r="AQ275" s="1">
        <v>4</v>
      </c>
      <c r="AR275" s="1">
        <v>10717</v>
      </c>
      <c r="AS275" s="1"/>
      <c r="AT275" s="1"/>
      <c r="AU275" s="1"/>
      <c r="AV275" s="1"/>
      <c r="AW275" s="1"/>
      <c r="AX275" s="1"/>
      <c r="AY275" s="1"/>
    </row>
    <row r="276" spans="1:51" ht="13" x14ac:dyDescent="0.15">
      <c r="B276" s="1" t="s">
        <v>27</v>
      </c>
      <c r="D276" s="1">
        <v>12740</v>
      </c>
      <c r="E276" s="1"/>
      <c r="F276" s="29">
        <f t="shared" si="84"/>
        <v>0.1474537037037037</v>
      </c>
      <c r="G276" s="1">
        <v>1078</v>
      </c>
      <c r="H276" s="1">
        <v>5</v>
      </c>
      <c r="I276" s="1">
        <v>14462</v>
      </c>
      <c r="K276" s="1">
        <v>13524</v>
      </c>
      <c r="L276" s="1"/>
      <c r="M276" s="29">
        <f t="shared" si="85"/>
        <v>0.15652777777777777</v>
      </c>
      <c r="N276" s="1">
        <v>1078</v>
      </c>
      <c r="O276" s="1">
        <v>5</v>
      </c>
      <c r="P276" s="1">
        <v>14809</v>
      </c>
      <c r="Q276" s="29"/>
      <c r="R276" s="1">
        <v>15285</v>
      </c>
      <c r="S276" s="1"/>
      <c r="T276" s="29">
        <f t="shared" si="86"/>
        <v>0.17690972222222223</v>
      </c>
      <c r="U276" s="1">
        <v>1080</v>
      </c>
      <c r="V276" s="1">
        <v>5</v>
      </c>
      <c r="W276" s="1">
        <v>16933</v>
      </c>
      <c r="Y276" s="1">
        <v>12089</v>
      </c>
      <c r="Z276" s="1"/>
      <c r="AA276" s="29">
        <f t="shared" si="87"/>
        <v>0.13991898148148149</v>
      </c>
      <c r="AB276" s="1">
        <v>1080</v>
      </c>
      <c r="AC276" s="1">
        <v>5</v>
      </c>
      <c r="AD276" s="1">
        <v>15212</v>
      </c>
      <c r="AF276" s="1">
        <v>14982</v>
      </c>
      <c r="AG276" s="1"/>
      <c r="AH276" s="29">
        <f t="shared" si="88"/>
        <v>0.17340277777777777</v>
      </c>
      <c r="AI276" s="1">
        <v>1080</v>
      </c>
      <c r="AJ276" s="1">
        <v>5</v>
      </c>
      <c r="AK276" s="1">
        <v>16802</v>
      </c>
      <c r="AM276" s="1">
        <v>11349</v>
      </c>
      <c r="AN276" s="1"/>
      <c r="AO276" s="29">
        <f t="shared" si="89"/>
        <v>0.13135416666666666</v>
      </c>
      <c r="AP276" s="1">
        <v>1080</v>
      </c>
      <c r="AQ276" s="1">
        <v>5</v>
      </c>
      <c r="AR276" s="1">
        <v>13802</v>
      </c>
      <c r="AS276" s="1"/>
      <c r="AT276" s="1"/>
      <c r="AU276" s="1"/>
      <c r="AV276" s="1"/>
      <c r="AW276" s="1"/>
      <c r="AX276" s="1"/>
      <c r="AY276" s="1"/>
    </row>
    <row r="277" spans="1:51" ht="13" x14ac:dyDescent="0.15">
      <c r="A277" s="1"/>
      <c r="B277" s="1" t="s">
        <v>68</v>
      </c>
      <c r="D277" s="1">
        <v>41417</v>
      </c>
      <c r="E277" s="1"/>
      <c r="F277" s="29">
        <f t="shared" si="84"/>
        <v>0.4793634259259259</v>
      </c>
      <c r="G277" s="1">
        <v>1613</v>
      </c>
      <c r="H277" s="1">
        <v>5</v>
      </c>
      <c r="I277" s="1">
        <v>24201</v>
      </c>
      <c r="J277" s="1"/>
      <c r="K277" s="1">
        <v>41724</v>
      </c>
      <c r="L277" s="1"/>
      <c r="M277" s="29">
        <f t="shared" si="85"/>
        <v>0.48291666666666666</v>
      </c>
      <c r="N277" s="1">
        <v>1613</v>
      </c>
      <c r="O277" s="1">
        <v>5</v>
      </c>
      <c r="P277" s="1">
        <v>24383</v>
      </c>
      <c r="Q277" s="1"/>
      <c r="R277" s="1">
        <v>45711</v>
      </c>
      <c r="S277" s="1"/>
      <c r="T277" s="29">
        <f t="shared" si="86"/>
        <v>0.52906249999999999</v>
      </c>
      <c r="U277" s="1">
        <v>1617</v>
      </c>
      <c r="V277" s="1">
        <v>5</v>
      </c>
      <c r="W277" s="1">
        <v>28161</v>
      </c>
      <c r="Y277" s="1">
        <v>46066</v>
      </c>
      <c r="Z277" s="1"/>
      <c r="AA277" s="29">
        <f t="shared" si="87"/>
        <v>0.53317129629629634</v>
      </c>
      <c r="AB277" s="1">
        <v>1617</v>
      </c>
      <c r="AC277" s="1">
        <v>5</v>
      </c>
      <c r="AD277" s="1">
        <v>25312</v>
      </c>
      <c r="AF277" s="1">
        <v>47241</v>
      </c>
      <c r="AG277" s="1"/>
      <c r="AH277" s="29">
        <f t="shared" si="88"/>
        <v>0.54677083333333332</v>
      </c>
      <c r="AI277" s="1">
        <v>1617</v>
      </c>
      <c r="AJ277" s="1">
        <v>5</v>
      </c>
      <c r="AK277" s="1">
        <v>28311</v>
      </c>
      <c r="AM277" s="1">
        <v>38202</v>
      </c>
      <c r="AN277" s="1"/>
      <c r="AO277" s="29">
        <f t="shared" si="89"/>
        <v>0.44215277777777778</v>
      </c>
      <c r="AP277" s="1">
        <v>1617</v>
      </c>
      <c r="AQ277" s="1">
        <v>5</v>
      </c>
      <c r="AR277" s="1">
        <v>22839</v>
      </c>
      <c r="AS277" s="1"/>
      <c r="AT277" s="1"/>
      <c r="AU277" s="1"/>
      <c r="AV277" s="1"/>
      <c r="AW277" s="1"/>
      <c r="AX277" s="1"/>
      <c r="AY277" s="1"/>
    </row>
    <row r="278" spans="1:51" ht="13" x14ac:dyDescent="0.15">
      <c r="B278" s="1" t="s">
        <v>69</v>
      </c>
      <c r="D278" s="1">
        <v>11867</v>
      </c>
      <c r="E278" s="1"/>
      <c r="F278" s="29">
        <f t="shared" si="84"/>
        <v>0.13734953703703703</v>
      </c>
      <c r="G278" s="1">
        <v>978</v>
      </c>
      <c r="H278" s="12">
        <v>4</v>
      </c>
      <c r="I278" s="1">
        <v>10812</v>
      </c>
      <c r="J278" s="1"/>
      <c r="K278" s="1">
        <v>11000</v>
      </c>
      <c r="L278" s="1"/>
      <c r="M278" s="29">
        <f t="shared" si="85"/>
        <v>0.12731481481481483</v>
      </c>
      <c r="N278" s="1">
        <v>978</v>
      </c>
      <c r="O278" s="12">
        <v>4</v>
      </c>
      <c r="P278" s="1">
        <v>11542</v>
      </c>
      <c r="Q278" s="12"/>
      <c r="R278" s="1">
        <v>13410</v>
      </c>
      <c r="S278" s="1"/>
      <c r="T278" s="29">
        <f t="shared" si="86"/>
        <v>0.15520833333333334</v>
      </c>
      <c r="U278" s="1">
        <v>970</v>
      </c>
      <c r="V278" s="12">
        <v>4</v>
      </c>
      <c r="W278" s="1">
        <v>13198</v>
      </c>
      <c r="Y278" s="1">
        <v>12105</v>
      </c>
      <c r="Z278" s="1"/>
      <c r="AA278" s="29">
        <f t="shared" si="87"/>
        <v>0.14010416666666667</v>
      </c>
      <c r="AB278" s="1">
        <v>970</v>
      </c>
      <c r="AC278" s="12">
        <v>4</v>
      </c>
      <c r="AD278" s="1">
        <v>12037</v>
      </c>
      <c r="AF278" s="1">
        <v>13984</v>
      </c>
      <c r="AG278" s="1"/>
      <c r="AH278" s="29">
        <f t="shared" si="88"/>
        <v>0.16185185185185186</v>
      </c>
      <c r="AI278" s="1">
        <v>970</v>
      </c>
      <c r="AJ278" s="12">
        <v>4</v>
      </c>
      <c r="AK278" s="1">
        <v>13244</v>
      </c>
      <c r="AM278" s="1">
        <v>11335</v>
      </c>
      <c r="AN278" s="1"/>
      <c r="AO278" s="29">
        <f t="shared" si="89"/>
        <v>0.13119212962962962</v>
      </c>
      <c r="AP278" s="1">
        <v>970</v>
      </c>
      <c r="AQ278" s="12">
        <v>4</v>
      </c>
      <c r="AR278" s="1">
        <v>11047</v>
      </c>
      <c r="AS278" s="1"/>
      <c r="AT278" s="1"/>
      <c r="AU278" s="1"/>
      <c r="AV278" s="1"/>
      <c r="AW278" s="1"/>
      <c r="AX278" s="1"/>
      <c r="AY278" s="1"/>
    </row>
    <row r="279" spans="1:51" ht="13" x14ac:dyDescent="0.15">
      <c r="A279" s="1"/>
      <c r="B279" s="1" t="s">
        <v>28</v>
      </c>
      <c r="D279" s="1">
        <v>10970</v>
      </c>
      <c r="E279" s="1"/>
      <c r="F279" s="29">
        <f t="shared" si="84"/>
        <v>0.1269675925925926</v>
      </c>
      <c r="G279" s="1">
        <v>880</v>
      </c>
      <c r="H279" s="1">
        <v>5</v>
      </c>
      <c r="I279" s="1">
        <v>12052</v>
      </c>
      <c r="J279" s="1"/>
      <c r="K279" s="1">
        <v>10987</v>
      </c>
      <c r="L279" s="1"/>
      <c r="M279" s="29">
        <f t="shared" si="85"/>
        <v>0.12716435185185185</v>
      </c>
      <c r="N279" s="1">
        <v>880</v>
      </c>
      <c r="O279" s="1">
        <v>5</v>
      </c>
      <c r="P279" s="1">
        <v>13048</v>
      </c>
      <c r="Q279" s="1"/>
      <c r="R279" s="1">
        <v>10775</v>
      </c>
      <c r="S279" s="1"/>
      <c r="T279" s="29">
        <f t="shared" si="86"/>
        <v>0.12471064814814815</v>
      </c>
      <c r="U279" s="1">
        <v>911</v>
      </c>
      <c r="V279" s="1">
        <v>4</v>
      </c>
      <c r="W279" s="1">
        <v>12570</v>
      </c>
      <c r="Y279" s="1">
        <v>9165</v>
      </c>
      <c r="Z279" s="1"/>
      <c r="AA279" s="29">
        <f t="shared" si="87"/>
        <v>0.10607638888888889</v>
      </c>
      <c r="AB279" s="1">
        <v>911</v>
      </c>
      <c r="AC279" s="1">
        <v>4</v>
      </c>
      <c r="AD279" s="1">
        <v>11451</v>
      </c>
      <c r="AF279" s="1">
        <v>13270</v>
      </c>
      <c r="AG279" s="1"/>
      <c r="AH279" s="29">
        <f t="shared" si="88"/>
        <v>0.15358796296296295</v>
      </c>
      <c r="AI279" s="1">
        <v>912</v>
      </c>
      <c r="AJ279" s="1">
        <v>5</v>
      </c>
      <c r="AK279" s="1">
        <v>15259</v>
      </c>
      <c r="AM279" s="1">
        <v>10753</v>
      </c>
      <c r="AN279" s="1"/>
      <c r="AO279" s="29">
        <f t="shared" si="89"/>
        <v>0.12445601851851852</v>
      </c>
      <c r="AP279" s="1">
        <v>912</v>
      </c>
      <c r="AQ279" s="1">
        <v>5</v>
      </c>
      <c r="AR279" s="1">
        <v>12906</v>
      </c>
      <c r="AS279" s="1"/>
      <c r="AT279" s="1"/>
      <c r="AU279" s="1"/>
      <c r="AV279" s="1"/>
      <c r="AW279" s="1"/>
      <c r="AX279" s="1"/>
      <c r="AY279" s="1"/>
    </row>
    <row r="280" spans="1:51" ht="13" x14ac:dyDescent="0.15">
      <c r="A280" s="1"/>
      <c r="B280" s="1" t="s">
        <v>70</v>
      </c>
      <c r="D280" s="1">
        <v>16559</v>
      </c>
      <c r="E280" s="1"/>
      <c r="F280" s="29">
        <f t="shared" si="84"/>
        <v>0.19165509259259259</v>
      </c>
      <c r="G280" s="1">
        <v>741</v>
      </c>
      <c r="H280" s="1">
        <v>4</v>
      </c>
      <c r="I280" s="1">
        <v>11053</v>
      </c>
      <c r="J280" s="1"/>
      <c r="K280" s="1">
        <v>20875</v>
      </c>
      <c r="L280" s="1"/>
      <c r="M280" s="29">
        <f t="shared" si="85"/>
        <v>0.24160879629629631</v>
      </c>
      <c r="N280" s="1">
        <v>740</v>
      </c>
      <c r="O280" s="1">
        <v>4</v>
      </c>
      <c r="P280" s="1">
        <v>11316</v>
      </c>
      <c r="Q280" s="1"/>
      <c r="R280" s="1">
        <v>42947</v>
      </c>
      <c r="S280" s="1"/>
      <c r="T280" s="29">
        <f t="shared" si="86"/>
        <v>0.49707175925925928</v>
      </c>
      <c r="U280" s="1">
        <v>1332</v>
      </c>
      <c r="V280" s="1">
        <v>5</v>
      </c>
      <c r="W280" s="1">
        <v>20871</v>
      </c>
      <c r="Y280" s="1">
        <v>45017</v>
      </c>
      <c r="Z280" s="1"/>
      <c r="AA280" s="29">
        <f t="shared" si="87"/>
        <v>0.52103009259259259</v>
      </c>
      <c r="AB280" s="1">
        <v>1332</v>
      </c>
      <c r="AC280" s="1">
        <v>5</v>
      </c>
      <c r="AD280" s="1">
        <v>18836</v>
      </c>
      <c r="AF280" s="1">
        <v>40066</v>
      </c>
      <c r="AG280" s="1"/>
      <c r="AH280" s="29">
        <f t="shared" si="88"/>
        <v>0.46372685185185186</v>
      </c>
      <c r="AI280" s="1">
        <v>1315</v>
      </c>
      <c r="AJ280" s="1">
        <v>6</v>
      </c>
      <c r="AK280" s="1">
        <v>23548</v>
      </c>
      <c r="AM280" s="1">
        <v>29650</v>
      </c>
      <c r="AN280" s="1"/>
      <c r="AO280" s="29">
        <f t="shared" si="89"/>
        <v>0.34317129629629628</v>
      </c>
      <c r="AP280" s="1">
        <v>1315</v>
      </c>
      <c r="AQ280" s="1">
        <v>5</v>
      </c>
      <c r="AR280" s="1">
        <v>17002</v>
      </c>
      <c r="AS280" s="1"/>
      <c r="AT280" s="1"/>
      <c r="AU280" s="1"/>
      <c r="AV280" s="1"/>
      <c r="AW280" s="1"/>
      <c r="AX280" s="1"/>
      <c r="AY280" s="1"/>
    </row>
    <row r="281" spans="1:51" ht="13" x14ac:dyDescent="0.15">
      <c r="A281" s="1"/>
      <c r="B281" s="1" t="s">
        <v>29</v>
      </c>
      <c r="D281" s="1">
        <v>6185</v>
      </c>
      <c r="E281" s="1"/>
      <c r="F281" s="29">
        <f t="shared" si="84"/>
        <v>7.1585648148148148E-2</v>
      </c>
      <c r="G281" s="1">
        <v>730</v>
      </c>
      <c r="H281" s="1">
        <v>3</v>
      </c>
      <c r="I281" s="1">
        <v>6317</v>
      </c>
      <c r="J281" s="1"/>
      <c r="K281" s="1">
        <v>6764</v>
      </c>
      <c r="L281" s="1"/>
      <c r="M281" s="29">
        <f t="shared" si="85"/>
        <v>7.8287037037037044E-2</v>
      </c>
      <c r="N281" s="1">
        <v>730</v>
      </c>
      <c r="O281" s="1">
        <v>3</v>
      </c>
      <c r="P281" s="1">
        <v>6586</v>
      </c>
      <c r="Q281" s="12"/>
      <c r="R281" s="1">
        <v>8853</v>
      </c>
      <c r="S281" s="1"/>
      <c r="T281" s="29">
        <f t="shared" si="86"/>
        <v>0.10246527777777778</v>
      </c>
      <c r="U281" s="1">
        <v>730</v>
      </c>
      <c r="V281" s="1">
        <v>4</v>
      </c>
      <c r="W281" s="1">
        <v>9683</v>
      </c>
      <c r="Y281" s="1">
        <v>10479</v>
      </c>
      <c r="Z281" s="1"/>
      <c r="AA281" s="29">
        <f t="shared" si="87"/>
        <v>0.12128472222222222</v>
      </c>
      <c r="AB281" s="1">
        <v>697</v>
      </c>
      <c r="AC281" s="1">
        <v>5</v>
      </c>
      <c r="AD281" s="1">
        <v>10154</v>
      </c>
      <c r="AF281" s="1">
        <v>8453</v>
      </c>
      <c r="AG281" s="1"/>
      <c r="AH281" s="29">
        <f t="shared" si="88"/>
        <v>9.7835648148148144E-2</v>
      </c>
      <c r="AI281" s="1">
        <v>732</v>
      </c>
      <c r="AJ281" s="1">
        <v>4</v>
      </c>
      <c r="AK281" s="1">
        <v>9578</v>
      </c>
      <c r="AM281" s="1">
        <v>8097</v>
      </c>
      <c r="AN281" s="1"/>
      <c r="AO281" s="29">
        <f t="shared" si="89"/>
        <v>9.3715277777777772E-2</v>
      </c>
      <c r="AP281" s="1">
        <v>732</v>
      </c>
      <c r="AQ281" s="1">
        <v>4</v>
      </c>
      <c r="AR281" s="1">
        <v>8028</v>
      </c>
      <c r="AS281" s="1"/>
      <c r="AT281" s="1"/>
      <c r="AU281" s="1"/>
      <c r="AV281" s="1"/>
      <c r="AW281" s="1"/>
      <c r="AX281" s="1"/>
      <c r="AY281" s="1"/>
    </row>
    <row r="282" spans="1:51" ht="13" x14ac:dyDescent="0.15">
      <c r="A282" s="1"/>
      <c r="B282" s="1" t="s">
        <v>30</v>
      </c>
      <c r="D282" s="1">
        <v>13288</v>
      </c>
      <c r="E282" s="1"/>
      <c r="F282" s="29">
        <f t="shared" si="84"/>
        <v>0.15379629629629629</v>
      </c>
      <c r="G282" s="1">
        <v>1003</v>
      </c>
      <c r="H282" s="1">
        <v>4</v>
      </c>
      <c r="I282" s="1">
        <v>11454</v>
      </c>
      <c r="J282" s="1"/>
      <c r="K282" s="1">
        <v>21875</v>
      </c>
      <c r="L282" s="1"/>
      <c r="M282" s="29">
        <f t="shared" si="85"/>
        <v>0.25318287037037035</v>
      </c>
      <c r="N282" s="1">
        <v>1007</v>
      </c>
      <c r="O282" s="1">
        <v>5</v>
      </c>
      <c r="P282" s="1">
        <v>14128</v>
      </c>
      <c r="Q282" s="12"/>
      <c r="R282" s="1">
        <v>19875</v>
      </c>
      <c r="S282" s="1"/>
      <c r="T282" s="29">
        <f t="shared" si="86"/>
        <v>0.23003472222222221</v>
      </c>
      <c r="U282" s="1">
        <v>1055</v>
      </c>
      <c r="V282" s="1">
        <v>4</v>
      </c>
      <c r="W282" s="1">
        <v>13786</v>
      </c>
      <c r="Y282" s="1">
        <v>16924</v>
      </c>
      <c r="Z282" s="1"/>
      <c r="AA282" s="29">
        <f t="shared" si="87"/>
        <v>0.19587962962962963</v>
      </c>
      <c r="AB282" s="1">
        <v>1002</v>
      </c>
      <c r="AC282" s="1">
        <v>5</v>
      </c>
      <c r="AD282" s="1">
        <v>14680</v>
      </c>
      <c r="AF282" s="1">
        <v>20153</v>
      </c>
      <c r="AG282" s="1"/>
      <c r="AH282" s="29">
        <f t="shared" si="88"/>
        <v>0.23325231481481482</v>
      </c>
      <c r="AI282" s="1">
        <v>1008</v>
      </c>
      <c r="AJ282" s="1">
        <v>5</v>
      </c>
      <c r="AK282" s="1">
        <v>16265</v>
      </c>
      <c r="AM282" s="1">
        <v>17902</v>
      </c>
      <c r="AN282" s="1"/>
      <c r="AO282" s="29">
        <f t="shared" si="89"/>
        <v>0.20719907407407406</v>
      </c>
      <c r="AP282" s="1">
        <v>995</v>
      </c>
      <c r="AQ282" s="1">
        <v>6</v>
      </c>
      <c r="AR282" s="1">
        <v>15531</v>
      </c>
      <c r="AS282" s="1"/>
      <c r="AT282" s="1"/>
      <c r="AU282" s="1"/>
      <c r="AV282" s="1"/>
      <c r="AW282" s="1"/>
      <c r="AX282" s="1"/>
      <c r="AY282" s="1"/>
    </row>
    <row r="283" spans="1:51" ht="13" x14ac:dyDescent="0.15">
      <c r="A283" s="1"/>
      <c r="B283" s="1" t="s">
        <v>71</v>
      </c>
      <c r="D283" s="1">
        <v>29186</v>
      </c>
      <c r="E283" s="1"/>
      <c r="F283" s="29">
        <f t="shared" si="84"/>
        <v>0.33780092592592592</v>
      </c>
      <c r="G283" s="1">
        <v>1219</v>
      </c>
      <c r="H283" s="1">
        <v>3</v>
      </c>
      <c r="I283" s="1">
        <v>11142</v>
      </c>
      <c r="J283" s="1"/>
      <c r="K283" s="1">
        <v>34779</v>
      </c>
      <c r="L283" s="1"/>
      <c r="M283" s="29">
        <f t="shared" si="85"/>
        <v>0.4025347222222222</v>
      </c>
      <c r="N283" s="1">
        <v>1219</v>
      </c>
      <c r="O283" s="1">
        <v>3</v>
      </c>
      <c r="P283" s="1">
        <v>11334</v>
      </c>
      <c r="Q283" s="12"/>
      <c r="R283" s="1">
        <v>45651</v>
      </c>
      <c r="S283" s="1"/>
      <c r="T283" s="29">
        <f t="shared" si="86"/>
        <v>0.52836805555555555</v>
      </c>
      <c r="U283" s="1">
        <v>1201</v>
      </c>
      <c r="V283" s="1">
        <v>4</v>
      </c>
      <c r="W283" s="1">
        <v>16264</v>
      </c>
      <c r="Y283" s="1">
        <v>44094</v>
      </c>
      <c r="Z283" s="1"/>
      <c r="AA283" s="29">
        <f t="shared" si="87"/>
        <v>0.51034722222222217</v>
      </c>
      <c r="AB283" s="1">
        <v>1201</v>
      </c>
      <c r="AC283" s="1">
        <v>4</v>
      </c>
      <c r="AD283" s="1">
        <v>14710</v>
      </c>
      <c r="AF283" s="1">
        <v>44153</v>
      </c>
      <c r="AG283" s="1"/>
      <c r="AH283" s="29">
        <f t="shared" si="88"/>
        <v>0.51103009259259258</v>
      </c>
      <c r="AI283" s="1">
        <v>1201</v>
      </c>
      <c r="AJ283" s="1">
        <v>4</v>
      </c>
      <c r="AK283" s="1">
        <v>16390</v>
      </c>
      <c r="AM283" s="1">
        <v>34848</v>
      </c>
      <c r="AN283" s="1"/>
      <c r="AO283" s="29">
        <f t="shared" si="89"/>
        <v>0.40333333333333332</v>
      </c>
      <c r="AP283" s="1">
        <v>1201</v>
      </c>
      <c r="AQ283" s="1">
        <v>4</v>
      </c>
      <c r="AR283" s="1">
        <v>13401</v>
      </c>
      <c r="AS283" s="1"/>
      <c r="AT283" s="1"/>
      <c r="AU283" s="1"/>
      <c r="AV283" s="1"/>
      <c r="AW283" s="1"/>
      <c r="AX283" s="1"/>
      <c r="AY283" s="1"/>
    </row>
    <row r="284" spans="1:51" ht="13" x14ac:dyDescent="0.15">
      <c r="A284" s="1"/>
      <c r="B284" s="1" t="s">
        <v>72</v>
      </c>
      <c r="D284" s="1">
        <v>40602</v>
      </c>
      <c r="E284" s="1"/>
      <c r="F284" s="29">
        <f t="shared" si="84"/>
        <v>0.46993055555555557</v>
      </c>
      <c r="G284" s="1">
        <v>932</v>
      </c>
      <c r="H284" s="1">
        <v>4</v>
      </c>
      <c r="I284" s="1">
        <v>12723</v>
      </c>
      <c r="J284" s="1"/>
      <c r="K284" s="1">
        <v>39159</v>
      </c>
      <c r="L284" s="1"/>
      <c r="M284" s="29">
        <f t="shared" si="85"/>
        <v>0.45322916666666668</v>
      </c>
      <c r="N284" s="1">
        <v>932</v>
      </c>
      <c r="O284" s="1">
        <v>4</v>
      </c>
      <c r="P284" s="1">
        <v>13051</v>
      </c>
      <c r="Q284" s="12"/>
      <c r="R284" s="1">
        <v>43856</v>
      </c>
      <c r="S284" s="1"/>
      <c r="T284" s="29">
        <f t="shared" si="86"/>
        <v>0.5075925925925926</v>
      </c>
      <c r="U284" s="1">
        <v>930</v>
      </c>
      <c r="V284" s="1">
        <v>4</v>
      </c>
      <c r="W284" s="1">
        <v>15006</v>
      </c>
      <c r="Y284" s="1">
        <v>46305</v>
      </c>
      <c r="Z284" s="1"/>
      <c r="AA284" s="29">
        <f t="shared" si="87"/>
        <v>0.53593749999999996</v>
      </c>
      <c r="AB284" s="1">
        <v>930</v>
      </c>
      <c r="AC284" s="1">
        <v>4</v>
      </c>
      <c r="AD284" s="1">
        <v>13548</v>
      </c>
      <c r="AF284" s="1">
        <v>45360</v>
      </c>
      <c r="AG284" s="1"/>
      <c r="AH284" s="29">
        <f t="shared" si="88"/>
        <v>0.52500000000000002</v>
      </c>
      <c r="AI284" s="1">
        <v>928</v>
      </c>
      <c r="AJ284" s="1">
        <v>4</v>
      </c>
      <c r="AK284" s="1">
        <v>15157</v>
      </c>
      <c r="AM284" s="1">
        <v>35334</v>
      </c>
      <c r="AN284" s="1"/>
      <c r="AO284" s="29">
        <f t="shared" si="89"/>
        <v>0.40895833333333331</v>
      </c>
      <c r="AP284" s="1">
        <v>930</v>
      </c>
      <c r="AQ284" s="1">
        <v>4</v>
      </c>
      <c r="AR284" s="1">
        <v>12384</v>
      </c>
      <c r="AS284" s="1"/>
      <c r="AT284" s="1"/>
      <c r="AU284" s="1"/>
      <c r="AV284" s="1"/>
      <c r="AW284" s="1"/>
      <c r="AX284" s="1"/>
      <c r="AY284" s="1"/>
    </row>
    <row r="285" spans="1:51" ht="13" x14ac:dyDescent="0.15">
      <c r="A285" s="1"/>
      <c r="B285" s="1" t="s">
        <v>73</v>
      </c>
      <c r="D285" s="1">
        <v>25641</v>
      </c>
      <c r="E285" s="1"/>
      <c r="F285" s="29">
        <f t="shared" si="84"/>
        <v>0.29677083333333332</v>
      </c>
      <c r="G285" s="1">
        <v>822</v>
      </c>
      <c r="H285" s="1">
        <v>5</v>
      </c>
      <c r="I285" s="1">
        <v>13318</v>
      </c>
      <c r="J285" s="1"/>
      <c r="K285" s="1">
        <v>24371</v>
      </c>
      <c r="L285" s="1"/>
      <c r="M285" s="29">
        <f t="shared" si="85"/>
        <v>0.28207175925925926</v>
      </c>
      <c r="N285" s="1">
        <v>676</v>
      </c>
      <c r="O285" s="1">
        <v>5</v>
      </c>
      <c r="P285" s="1">
        <v>13155</v>
      </c>
      <c r="Q285" s="12"/>
      <c r="R285" s="1">
        <v>25075</v>
      </c>
      <c r="S285" s="1"/>
      <c r="T285" s="29">
        <f t="shared" si="86"/>
        <v>0.29021990740740738</v>
      </c>
      <c r="U285" s="1">
        <v>714</v>
      </c>
      <c r="V285" s="1">
        <v>5</v>
      </c>
      <c r="W285" s="1">
        <v>15666</v>
      </c>
      <c r="Y285" s="1">
        <v>25858</v>
      </c>
      <c r="Z285" s="1"/>
      <c r="AA285" s="29">
        <f t="shared" si="87"/>
        <v>0.29928240740740741</v>
      </c>
      <c r="AB285" s="1">
        <v>656</v>
      </c>
      <c r="AC285" s="1">
        <v>5</v>
      </c>
      <c r="AD285" s="1">
        <v>12718</v>
      </c>
      <c r="AF285" s="1">
        <v>28827</v>
      </c>
      <c r="AG285" s="1"/>
      <c r="AH285" s="29">
        <f t="shared" si="88"/>
        <v>0.33364583333333331</v>
      </c>
      <c r="AI285" s="1">
        <v>744</v>
      </c>
      <c r="AJ285" s="1">
        <v>4</v>
      </c>
      <c r="AK285" s="1">
        <v>15305</v>
      </c>
      <c r="AM285" s="1">
        <v>26365</v>
      </c>
      <c r="AN285" s="1"/>
      <c r="AO285" s="29">
        <f t="shared" si="89"/>
        <v>0.30515046296296294</v>
      </c>
      <c r="AP285" s="1">
        <v>658</v>
      </c>
      <c r="AQ285" s="1">
        <v>5</v>
      </c>
      <c r="AR285" s="1">
        <v>13122</v>
      </c>
      <c r="AS285" s="1"/>
      <c r="AT285" s="1"/>
      <c r="AU285" s="1"/>
      <c r="AV285" s="1"/>
      <c r="AW285" s="1"/>
      <c r="AX285" s="1"/>
      <c r="AY285" s="1"/>
    </row>
    <row r="286" spans="1:51" ht="13" x14ac:dyDescent="0.15">
      <c r="B286" s="1" t="s">
        <v>31</v>
      </c>
      <c r="D286" s="1">
        <v>75</v>
      </c>
      <c r="E286" s="1"/>
      <c r="F286" s="29">
        <f t="shared" si="84"/>
        <v>8.6805555555555551E-4</v>
      </c>
      <c r="G286" s="1">
        <v>179</v>
      </c>
      <c r="H286" s="12">
        <v>3</v>
      </c>
      <c r="I286" s="1">
        <v>757</v>
      </c>
      <c r="J286" s="1"/>
      <c r="K286" s="1">
        <v>94</v>
      </c>
      <c r="L286" s="1"/>
      <c r="M286" s="29">
        <f t="shared" si="85"/>
        <v>1.0879629629629629E-3</v>
      </c>
      <c r="N286" s="1">
        <v>179</v>
      </c>
      <c r="O286" s="12">
        <v>3</v>
      </c>
      <c r="P286" s="1">
        <v>1023</v>
      </c>
      <c r="Q286" s="12"/>
      <c r="R286" s="1">
        <v>101</v>
      </c>
      <c r="S286" s="1"/>
      <c r="T286" s="29">
        <f t="shared" si="86"/>
        <v>1.1689814814814816E-3</v>
      </c>
      <c r="U286" s="1">
        <v>179</v>
      </c>
      <c r="V286" s="12">
        <v>3</v>
      </c>
      <c r="W286" s="1">
        <v>1228</v>
      </c>
      <c r="Y286" s="1">
        <v>103</v>
      </c>
      <c r="Z286" s="1"/>
      <c r="AA286" s="29">
        <f t="shared" si="87"/>
        <v>1.1921296296296296E-3</v>
      </c>
      <c r="AB286" s="1">
        <v>179</v>
      </c>
      <c r="AC286" s="12">
        <v>3</v>
      </c>
      <c r="AD286" s="1">
        <v>1176</v>
      </c>
      <c r="AF286" s="1">
        <v>96</v>
      </c>
      <c r="AG286" s="1"/>
      <c r="AH286" s="29">
        <f t="shared" si="88"/>
        <v>1.1111111111111111E-3</v>
      </c>
      <c r="AI286" s="1">
        <v>179</v>
      </c>
      <c r="AJ286" s="12">
        <v>3</v>
      </c>
      <c r="AK286" s="1">
        <v>1193</v>
      </c>
      <c r="AM286" s="1">
        <v>91</v>
      </c>
      <c r="AN286" s="1"/>
      <c r="AO286" s="29">
        <f t="shared" si="89"/>
        <v>1.0532407407407407E-3</v>
      </c>
      <c r="AP286" s="1">
        <v>179</v>
      </c>
      <c r="AQ286" s="12">
        <v>3</v>
      </c>
      <c r="AR286" s="1">
        <v>1114</v>
      </c>
      <c r="AS286" s="1"/>
      <c r="AT286" s="1"/>
      <c r="AU286" s="1"/>
      <c r="AV286" s="1"/>
      <c r="AW286" s="1"/>
      <c r="AX286" s="1"/>
      <c r="AY286" s="1"/>
    </row>
    <row r="287" spans="1:51" ht="13" x14ac:dyDescent="0.15">
      <c r="B287" s="1" t="s">
        <v>45</v>
      </c>
      <c r="D287" s="1">
        <f>AVERAGE(D267:D286)</f>
        <v>16349.3</v>
      </c>
      <c r="F287" s="6">
        <f t="shared" ref="F287:I287" si="90">AVERAGE(F267:F286)</f>
        <v>0.18922800925925926</v>
      </c>
      <c r="G287" s="1">
        <f t="shared" si="90"/>
        <v>840.45</v>
      </c>
      <c r="H287" s="1">
        <f t="shared" si="90"/>
        <v>4.0999999999999996</v>
      </c>
      <c r="I287" s="1">
        <f t="shared" si="90"/>
        <v>10554.2</v>
      </c>
      <c r="K287" s="1">
        <f>AVERAGE(K267:K286)</f>
        <v>18195.45</v>
      </c>
      <c r="M287" s="6">
        <f t="shared" ref="M287:P287" si="91">AVERAGE(M267:M286)</f>
        <v>0.21059548611111109</v>
      </c>
      <c r="N287" s="1">
        <f t="shared" si="91"/>
        <v>833.3</v>
      </c>
      <c r="O287" s="1">
        <f t="shared" si="91"/>
        <v>4.1500000000000004</v>
      </c>
      <c r="P287" s="1">
        <f t="shared" si="91"/>
        <v>11104.65</v>
      </c>
      <c r="Q287" s="12"/>
      <c r="R287" s="1">
        <f>AVERAGE(R267:R286)</f>
        <v>21791.55</v>
      </c>
      <c r="T287" s="6">
        <f t="shared" ref="T287:W287" si="92">AVERAGE(T267:T286)</f>
        <v>0.25221701388888895</v>
      </c>
      <c r="U287" s="1">
        <f t="shared" si="92"/>
        <v>866.6</v>
      </c>
      <c r="V287" s="1">
        <f t="shared" si="92"/>
        <v>4.3</v>
      </c>
      <c r="W287" s="1">
        <f t="shared" si="92"/>
        <v>13505.15</v>
      </c>
      <c r="Y287" s="1">
        <f>AVERAGE(Y267:Y286)</f>
        <v>20488.8</v>
      </c>
      <c r="AA287" s="6">
        <f t="shared" ref="AA287:AD287" si="93">AVERAGE(AA267:AA286)</f>
        <v>0.23713888888888887</v>
      </c>
      <c r="AB287" s="1">
        <f t="shared" si="93"/>
        <v>859.4</v>
      </c>
      <c r="AC287" s="1">
        <f t="shared" si="93"/>
        <v>4.4000000000000004</v>
      </c>
      <c r="AD287" s="1">
        <f t="shared" si="93"/>
        <v>12348.5</v>
      </c>
      <c r="AF287" s="1">
        <f>AVERAGE(AF267:AF286)</f>
        <v>22681.35</v>
      </c>
      <c r="AH287" s="6">
        <f t="shared" ref="AH287:AK287" si="94">AVERAGE(AH267:AH286)</f>
        <v>0.26251562500000003</v>
      </c>
      <c r="AI287" s="1">
        <f t="shared" si="94"/>
        <v>861.3</v>
      </c>
      <c r="AJ287" s="1">
        <f t="shared" si="94"/>
        <v>4.45</v>
      </c>
      <c r="AK287" s="1">
        <f t="shared" si="94"/>
        <v>13948.95</v>
      </c>
      <c r="AM287" s="1">
        <f>AVERAGE(AM267:AM286)</f>
        <v>17606.150000000001</v>
      </c>
      <c r="AO287" s="6">
        <f t="shared" ref="AO287:AR287" si="95">AVERAGE(AO267:AO286)</f>
        <v>0.20377488425925927</v>
      </c>
      <c r="AP287" s="1">
        <f t="shared" si="95"/>
        <v>860.1</v>
      </c>
      <c r="AQ287" s="1">
        <f t="shared" si="95"/>
        <v>4.45</v>
      </c>
      <c r="AR287" s="1">
        <f t="shared" si="95"/>
        <v>11487.05</v>
      </c>
    </row>
    <row r="288" spans="1:51" ht="13" x14ac:dyDescent="0.15">
      <c r="B288" s="1" t="s">
        <v>46</v>
      </c>
      <c r="D288" s="1">
        <f>SUM(D267:D286)</f>
        <v>326986</v>
      </c>
      <c r="F288" s="6">
        <f t="shared" ref="F288:I288" si="96">SUM(F267:F286)</f>
        <v>3.7845601851851849</v>
      </c>
      <c r="G288" s="1">
        <f t="shared" si="96"/>
        <v>16809</v>
      </c>
      <c r="H288" s="1">
        <f t="shared" si="96"/>
        <v>82</v>
      </c>
      <c r="I288" s="1">
        <f t="shared" si="96"/>
        <v>211084</v>
      </c>
      <c r="K288" s="1">
        <f>SUM(K267:K286)</f>
        <v>363909</v>
      </c>
      <c r="M288" s="6">
        <f t="shared" ref="M288:P288" si="97">SUM(M267:M286)</f>
        <v>4.2119097222222219</v>
      </c>
      <c r="N288" s="1">
        <f t="shared" si="97"/>
        <v>16666</v>
      </c>
      <c r="O288" s="1">
        <f t="shared" si="97"/>
        <v>83</v>
      </c>
      <c r="P288" s="1">
        <f t="shared" si="97"/>
        <v>222093</v>
      </c>
      <c r="Q288" s="12"/>
      <c r="R288" s="1">
        <f>SUM(R267:R286)</f>
        <v>435831</v>
      </c>
      <c r="T288" s="6">
        <f t="shared" ref="T288:W288" si="98">SUM(T267:T286)</f>
        <v>5.0443402777777786</v>
      </c>
      <c r="U288" s="1">
        <f t="shared" si="98"/>
        <v>17332</v>
      </c>
      <c r="V288" s="1">
        <f t="shared" si="98"/>
        <v>86</v>
      </c>
      <c r="W288" s="1">
        <f t="shared" si="98"/>
        <v>270103</v>
      </c>
      <c r="Y288" s="1">
        <f>SUM(Y267:Y286)</f>
        <v>409776</v>
      </c>
      <c r="AA288" s="6">
        <f t="shared" ref="AA288:AD288" si="99">SUM(AA267:AA286)</f>
        <v>4.7427777777777775</v>
      </c>
      <c r="AB288" s="1">
        <f t="shared" si="99"/>
        <v>17188</v>
      </c>
      <c r="AC288" s="1">
        <f t="shared" si="99"/>
        <v>88</v>
      </c>
      <c r="AD288" s="1">
        <f t="shared" si="99"/>
        <v>246970</v>
      </c>
      <c r="AF288" s="1">
        <f>SUM(AF267:AF286)</f>
        <v>453627</v>
      </c>
      <c r="AH288" s="6">
        <f t="shared" ref="AH288:AK288" si="100">SUM(AH267:AH286)</f>
        <v>5.2503125000000006</v>
      </c>
      <c r="AI288" s="1">
        <f t="shared" si="100"/>
        <v>17226</v>
      </c>
      <c r="AJ288" s="1">
        <f t="shared" si="100"/>
        <v>89</v>
      </c>
      <c r="AK288" s="1">
        <f t="shared" si="100"/>
        <v>278979</v>
      </c>
      <c r="AM288" s="1">
        <f>SUM(AM267:AM286)</f>
        <v>352123</v>
      </c>
      <c r="AO288" s="6">
        <f t="shared" ref="AO288:AR288" si="101">SUM(AO267:AO286)</f>
        <v>4.0754976851851854</v>
      </c>
      <c r="AP288" s="1">
        <f t="shared" si="101"/>
        <v>17202</v>
      </c>
      <c r="AQ288" s="1">
        <f t="shared" si="101"/>
        <v>89</v>
      </c>
      <c r="AR288" s="1">
        <f t="shared" si="101"/>
        <v>229741</v>
      </c>
    </row>
    <row r="291" spans="1:51" ht="56" x14ac:dyDescent="0.15">
      <c r="A291" s="8"/>
      <c r="D291" s="8" t="s">
        <v>597</v>
      </c>
      <c r="E291" s="8"/>
      <c r="F291" s="8"/>
      <c r="G291" s="8" t="s">
        <v>572</v>
      </c>
      <c r="H291" s="8" t="s">
        <v>598</v>
      </c>
      <c r="I291" s="8"/>
      <c r="K291" s="8" t="s">
        <v>599</v>
      </c>
      <c r="L291" s="8"/>
      <c r="M291" s="8"/>
      <c r="N291" s="8" t="s">
        <v>572</v>
      </c>
      <c r="O291" s="8" t="s">
        <v>600</v>
      </c>
      <c r="P291" s="8"/>
      <c r="R291" s="8" t="s">
        <v>601</v>
      </c>
      <c r="S291" s="8"/>
      <c r="T291" s="8"/>
      <c r="U291" s="8" t="s">
        <v>572</v>
      </c>
      <c r="V291" s="8" t="s">
        <v>602</v>
      </c>
      <c r="W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</row>
    <row r="292" spans="1:51" ht="13" x14ac:dyDescent="0.15">
      <c r="A292" s="1" t="s">
        <v>82</v>
      </c>
      <c r="B292" s="1" t="s">
        <v>33</v>
      </c>
      <c r="D292" s="1" t="s">
        <v>34</v>
      </c>
      <c r="E292" s="1"/>
      <c r="F292" s="1" t="s">
        <v>38</v>
      </c>
      <c r="G292" s="1" t="s">
        <v>21</v>
      </c>
      <c r="H292" s="1" t="s">
        <v>35</v>
      </c>
      <c r="I292" s="1" t="s">
        <v>36</v>
      </c>
      <c r="J292" s="1"/>
      <c r="K292" s="1" t="s">
        <v>34</v>
      </c>
      <c r="L292" s="1"/>
      <c r="M292" s="1" t="s">
        <v>38</v>
      </c>
      <c r="N292" s="1" t="s">
        <v>21</v>
      </c>
      <c r="O292" s="1" t="s">
        <v>35</v>
      </c>
      <c r="P292" s="1" t="s">
        <v>36</v>
      </c>
      <c r="Q292" s="1"/>
      <c r="R292" s="1" t="s">
        <v>34</v>
      </c>
      <c r="S292" s="1"/>
      <c r="T292" s="1" t="s">
        <v>38</v>
      </c>
      <c r="U292" s="1" t="s">
        <v>21</v>
      </c>
      <c r="V292" s="1" t="s">
        <v>35</v>
      </c>
      <c r="W292" s="1" t="s">
        <v>36</v>
      </c>
      <c r="AE292" s="1"/>
    </row>
    <row r="293" spans="1:51" ht="13" x14ac:dyDescent="0.15">
      <c r="B293" s="1" t="s">
        <v>22</v>
      </c>
      <c r="D293" s="1">
        <v>2296</v>
      </c>
      <c r="E293" s="1"/>
      <c r="F293" s="29">
        <f t="shared" ref="F293:F313" si="102">D293/86400</f>
        <v>2.6574074074074073E-2</v>
      </c>
      <c r="G293" s="1">
        <v>385</v>
      </c>
      <c r="H293" s="12">
        <v>4</v>
      </c>
      <c r="I293" s="1">
        <v>16144</v>
      </c>
      <c r="J293" s="1"/>
      <c r="K293" s="1">
        <v>2103</v>
      </c>
      <c r="L293" s="1"/>
      <c r="M293" s="29">
        <f t="shared" ref="M293:M314" si="103">K293/86400</f>
        <v>2.4340277777777777E-2</v>
      </c>
      <c r="N293" s="1">
        <v>385</v>
      </c>
      <c r="O293" s="1">
        <v>4</v>
      </c>
      <c r="P293" s="1">
        <v>13270</v>
      </c>
      <c r="Q293" s="12"/>
      <c r="R293" s="1">
        <v>1980</v>
      </c>
      <c r="S293" s="1"/>
      <c r="T293" s="29">
        <f t="shared" ref="T293:T314" si="104">R293/86400</f>
        <v>2.2916666666666665E-2</v>
      </c>
      <c r="U293" s="1">
        <v>384</v>
      </c>
      <c r="V293" s="1">
        <v>4</v>
      </c>
      <c r="W293" s="1">
        <v>12199</v>
      </c>
      <c r="AA293" s="29"/>
      <c r="AH293" s="29"/>
    </row>
    <row r="294" spans="1:51" ht="13" x14ac:dyDescent="0.15">
      <c r="B294" s="1" t="s">
        <v>64</v>
      </c>
      <c r="D294" s="1">
        <v>19117</v>
      </c>
      <c r="E294" s="1"/>
      <c r="F294" s="29">
        <f t="shared" si="102"/>
        <v>0.22126157407407407</v>
      </c>
      <c r="G294" s="1">
        <v>727</v>
      </c>
      <c r="H294" s="1">
        <v>5</v>
      </c>
      <c r="I294" s="1">
        <v>25108</v>
      </c>
      <c r="K294" s="1">
        <v>17967</v>
      </c>
      <c r="L294" s="1"/>
      <c r="M294" s="29">
        <f t="shared" si="103"/>
        <v>0.20795138888888889</v>
      </c>
      <c r="N294" s="1">
        <v>727</v>
      </c>
      <c r="O294" s="1">
        <v>5</v>
      </c>
      <c r="P294" s="1">
        <v>20226</v>
      </c>
      <c r="Q294" s="29"/>
      <c r="R294" s="1">
        <v>22697</v>
      </c>
      <c r="S294" s="1"/>
      <c r="T294" s="29">
        <f t="shared" si="104"/>
        <v>0.26269675925925928</v>
      </c>
      <c r="U294" s="1">
        <v>727</v>
      </c>
      <c r="V294" s="1">
        <v>5</v>
      </c>
      <c r="W294" s="1">
        <v>21142</v>
      </c>
      <c r="AA294" s="29"/>
      <c r="AH294" s="29"/>
    </row>
    <row r="295" spans="1:51" ht="13" x14ac:dyDescent="0.15">
      <c r="B295" s="1" t="s">
        <v>65</v>
      </c>
      <c r="D295" s="1">
        <v>40896</v>
      </c>
      <c r="E295" s="1"/>
      <c r="F295" s="29">
        <f t="shared" si="102"/>
        <v>0.47333333333333333</v>
      </c>
      <c r="G295" s="1">
        <v>1304</v>
      </c>
      <c r="H295" s="1">
        <v>4</v>
      </c>
      <c r="I295" s="1">
        <v>50607</v>
      </c>
      <c r="K295" s="1">
        <v>43611</v>
      </c>
      <c r="L295" s="1"/>
      <c r="M295" s="29">
        <f t="shared" si="103"/>
        <v>0.50475694444444441</v>
      </c>
      <c r="N295" s="1">
        <v>1304</v>
      </c>
      <c r="O295" s="1">
        <v>4</v>
      </c>
      <c r="P295" s="1">
        <v>41564</v>
      </c>
      <c r="Q295" s="29"/>
      <c r="R295" s="1">
        <v>37802</v>
      </c>
      <c r="S295" s="1"/>
      <c r="T295" s="29">
        <f t="shared" si="104"/>
        <v>0.43752314814814813</v>
      </c>
      <c r="U295" s="1">
        <v>1313</v>
      </c>
      <c r="V295" s="1">
        <v>4</v>
      </c>
      <c r="W295" s="1">
        <v>38129</v>
      </c>
      <c r="AA295" s="29"/>
      <c r="AH295" s="29"/>
    </row>
    <row r="296" spans="1:51" ht="13" x14ac:dyDescent="0.15">
      <c r="B296" s="1" t="s">
        <v>23</v>
      </c>
      <c r="D296" s="1">
        <v>3368</v>
      </c>
      <c r="E296" s="1"/>
      <c r="F296" s="29">
        <f t="shared" si="102"/>
        <v>3.8981481481481478E-2</v>
      </c>
      <c r="G296" s="1">
        <v>344</v>
      </c>
      <c r="H296" s="1">
        <v>3</v>
      </c>
      <c r="I296" s="1">
        <v>9576</v>
      </c>
      <c r="J296" s="1"/>
      <c r="K296" s="1">
        <v>2986</v>
      </c>
      <c r="L296" s="1"/>
      <c r="M296" s="29">
        <f t="shared" si="103"/>
        <v>3.4560185185185187E-2</v>
      </c>
      <c r="N296" s="1">
        <v>344</v>
      </c>
      <c r="O296" s="1">
        <v>3</v>
      </c>
      <c r="P296" s="1">
        <v>7738</v>
      </c>
      <c r="Q296" s="12"/>
      <c r="R296" s="1">
        <v>7995</v>
      </c>
      <c r="S296" s="1"/>
      <c r="T296" s="29">
        <f t="shared" si="104"/>
        <v>9.2534722222222227E-2</v>
      </c>
      <c r="U296" s="1">
        <v>344</v>
      </c>
      <c r="V296" s="1">
        <v>4</v>
      </c>
      <c r="W296" s="1">
        <v>8589</v>
      </c>
      <c r="AA296" s="29"/>
      <c r="AH296" s="29"/>
    </row>
    <row r="297" spans="1:51" ht="13" x14ac:dyDescent="0.15">
      <c r="B297" s="1" t="s">
        <v>24</v>
      </c>
      <c r="D297" s="1">
        <v>16156</v>
      </c>
      <c r="E297" s="1"/>
      <c r="F297" s="29">
        <f t="shared" si="102"/>
        <v>0.18699074074074074</v>
      </c>
      <c r="G297" s="1">
        <v>941</v>
      </c>
      <c r="H297" s="1">
        <v>4</v>
      </c>
      <c r="I297" s="1">
        <v>32737</v>
      </c>
      <c r="K297" s="1">
        <v>14912</v>
      </c>
      <c r="L297" s="1"/>
      <c r="M297" s="29">
        <f t="shared" si="103"/>
        <v>0.1725925925925926</v>
      </c>
      <c r="N297" s="1">
        <v>941</v>
      </c>
      <c r="O297" s="1">
        <v>4</v>
      </c>
      <c r="P297" s="1">
        <v>27644</v>
      </c>
      <c r="Q297" s="29"/>
      <c r="R297" s="1">
        <v>16731</v>
      </c>
      <c r="S297" s="1"/>
      <c r="T297" s="29">
        <f t="shared" si="104"/>
        <v>0.19364583333333332</v>
      </c>
      <c r="U297" s="1">
        <v>945</v>
      </c>
      <c r="V297" s="1">
        <v>4</v>
      </c>
      <c r="W297" s="1">
        <v>23067</v>
      </c>
      <c r="AA297" s="29"/>
      <c r="AH297" s="29"/>
    </row>
    <row r="298" spans="1:51" ht="13" x14ac:dyDescent="0.15">
      <c r="B298" s="1" t="s">
        <v>25</v>
      </c>
      <c r="D298" s="1">
        <v>26489</v>
      </c>
      <c r="E298" s="1"/>
      <c r="F298" s="29">
        <f t="shared" si="102"/>
        <v>0.30658564814814815</v>
      </c>
      <c r="G298" s="1">
        <v>521</v>
      </c>
      <c r="H298" s="12">
        <v>4</v>
      </c>
      <c r="I298" s="1">
        <v>23890</v>
      </c>
      <c r="J298" s="1"/>
      <c r="K298" s="1">
        <v>23238</v>
      </c>
      <c r="L298" s="1"/>
      <c r="M298" s="29">
        <f t="shared" si="103"/>
        <v>0.26895833333333335</v>
      </c>
      <c r="N298" s="1">
        <v>521</v>
      </c>
      <c r="O298" s="1">
        <v>4</v>
      </c>
      <c r="P298" s="1">
        <v>18683</v>
      </c>
      <c r="Q298" s="12"/>
      <c r="R298" s="1">
        <v>27786</v>
      </c>
      <c r="S298" s="1"/>
      <c r="T298" s="29">
        <f t="shared" si="104"/>
        <v>0.3215972222222222</v>
      </c>
      <c r="U298" s="1">
        <v>521</v>
      </c>
      <c r="V298" s="1">
        <v>4</v>
      </c>
      <c r="W298" s="1">
        <v>20020</v>
      </c>
      <c r="AA298" s="29"/>
      <c r="AH298" s="29"/>
    </row>
    <row r="299" spans="1:51" ht="13" x14ac:dyDescent="0.15">
      <c r="B299" s="1" t="s">
        <v>66</v>
      </c>
      <c r="D299" s="1">
        <v>215682</v>
      </c>
      <c r="E299" s="1"/>
      <c r="F299" s="29">
        <f t="shared" si="102"/>
        <v>2.4963194444444445</v>
      </c>
      <c r="G299" s="1">
        <v>972</v>
      </c>
      <c r="H299" s="1">
        <v>4</v>
      </c>
      <c r="I299" s="1">
        <v>95807</v>
      </c>
      <c r="K299" s="1">
        <v>213705</v>
      </c>
      <c r="L299" s="1"/>
      <c r="M299" s="29">
        <f t="shared" si="103"/>
        <v>2.4734375000000002</v>
      </c>
      <c r="N299" s="1">
        <v>972</v>
      </c>
      <c r="O299" s="1">
        <v>4</v>
      </c>
      <c r="P299" s="1">
        <v>66137</v>
      </c>
      <c r="Q299" s="29"/>
      <c r="R299" s="1">
        <v>278513</v>
      </c>
      <c r="S299" s="1"/>
      <c r="T299" s="29">
        <f t="shared" si="104"/>
        <v>3.2235300925925925</v>
      </c>
      <c r="U299" s="1">
        <v>974</v>
      </c>
      <c r="V299" s="1">
        <v>4</v>
      </c>
      <c r="W299" s="1">
        <v>103960</v>
      </c>
      <c r="AA299" s="29"/>
      <c r="AH299" s="29"/>
    </row>
    <row r="300" spans="1:51" ht="13" x14ac:dyDescent="0.15">
      <c r="B300" s="1" t="s">
        <v>26</v>
      </c>
      <c r="D300" s="1">
        <v>13417</v>
      </c>
      <c r="E300" s="1"/>
      <c r="F300" s="29">
        <f t="shared" si="102"/>
        <v>0.15528935185185186</v>
      </c>
      <c r="G300" s="1">
        <v>402</v>
      </c>
      <c r="H300" s="1">
        <v>5</v>
      </c>
      <c r="I300" s="1">
        <v>17371</v>
      </c>
      <c r="K300" s="1">
        <v>11058</v>
      </c>
      <c r="L300" s="1"/>
      <c r="M300" s="29">
        <f t="shared" si="103"/>
        <v>0.12798611111111111</v>
      </c>
      <c r="N300" s="1">
        <v>402</v>
      </c>
      <c r="O300" s="1">
        <v>5</v>
      </c>
      <c r="P300" s="1">
        <v>14345</v>
      </c>
      <c r="Q300" s="29"/>
      <c r="R300" s="1">
        <v>13469</v>
      </c>
      <c r="S300" s="1"/>
      <c r="T300" s="29">
        <f t="shared" si="104"/>
        <v>0.15589120370370371</v>
      </c>
      <c r="U300" s="1">
        <v>402</v>
      </c>
      <c r="V300" s="1">
        <v>5</v>
      </c>
      <c r="W300" s="1">
        <v>12100</v>
      </c>
      <c r="AA300" s="29"/>
      <c r="AH300" s="29"/>
    </row>
    <row r="301" spans="1:51" ht="13" x14ac:dyDescent="0.15">
      <c r="B301" s="1" t="s">
        <v>67</v>
      </c>
      <c r="D301" s="1">
        <v>29399</v>
      </c>
      <c r="E301" s="1"/>
      <c r="F301" s="29">
        <f t="shared" si="102"/>
        <v>0.3402662037037037</v>
      </c>
      <c r="G301" s="1">
        <v>1033</v>
      </c>
      <c r="H301" s="1">
        <v>4</v>
      </c>
      <c r="I301" s="1">
        <v>32906</v>
      </c>
      <c r="K301" s="1">
        <v>26138</v>
      </c>
      <c r="L301" s="1"/>
      <c r="M301" s="29">
        <f t="shared" si="103"/>
        <v>0.30252314814814812</v>
      </c>
      <c r="N301" s="1">
        <v>1033</v>
      </c>
      <c r="O301" s="1">
        <v>4</v>
      </c>
      <c r="P301" s="1">
        <v>27720</v>
      </c>
      <c r="Q301" s="29"/>
      <c r="R301" s="1">
        <v>23026</v>
      </c>
      <c r="S301" s="1"/>
      <c r="T301" s="29">
        <f t="shared" si="104"/>
        <v>0.26650462962962962</v>
      </c>
      <c r="U301" s="1">
        <v>1051</v>
      </c>
      <c r="V301" s="1">
        <v>4</v>
      </c>
      <c r="W301" s="1">
        <v>22831</v>
      </c>
      <c r="AA301" s="29"/>
      <c r="AH301" s="29"/>
    </row>
    <row r="302" spans="1:51" ht="13" x14ac:dyDescent="0.15">
      <c r="B302" s="1" t="s">
        <v>27</v>
      </c>
      <c r="D302" s="1">
        <v>25073</v>
      </c>
      <c r="E302" s="1"/>
      <c r="F302" s="29">
        <f t="shared" si="102"/>
        <v>0.29019675925925925</v>
      </c>
      <c r="G302" s="1">
        <v>1095</v>
      </c>
      <c r="H302" s="1">
        <v>4</v>
      </c>
      <c r="I302" s="1">
        <v>34860</v>
      </c>
      <c r="K302" s="1">
        <v>21958</v>
      </c>
      <c r="L302" s="1"/>
      <c r="M302" s="29">
        <f t="shared" si="103"/>
        <v>0.25414351851851852</v>
      </c>
      <c r="N302" s="1">
        <v>1095</v>
      </c>
      <c r="O302" s="1">
        <v>4</v>
      </c>
      <c r="P302" s="1">
        <v>30175</v>
      </c>
      <c r="Q302" s="29"/>
      <c r="R302" s="1">
        <v>18744</v>
      </c>
      <c r="S302" s="1"/>
      <c r="T302" s="29">
        <f t="shared" si="104"/>
        <v>0.21694444444444444</v>
      </c>
      <c r="U302" s="1">
        <v>1117</v>
      </c>
      <c r="V302" s="1">
        <v>4</v>
      </c>
      <c r="W302" s="1">
        <v>23451</v>
      </c>
      <c r="AA302" s="29"/>
      <c r="AH302" s="29"/>
    </row>
    <row r="303" spans="1:51" ht="13" x14ac:dyDescent="0.15">
      <c r="A303" s="1"/>
      <c r="B303" s="1" t="s">
        <v>68</v>
      </c>
      <c r="D303" s="1">
        <v>75897</v>
      </c>
      <c r="E303" s="1"/>
      <c r="F303" s="29">
        <f t="shared" si="102"/>
        <v>0.87843749999999998</v>
      </c>
      <c r="G303" s="1">
        <v>1615</v>
      </c>
      <c r="H303" s="1">
        <v>4</v>
      </c>
      <c r="I303" s="1">
        <v>72087</v>
      </c>
      <c r="J303" s="1"/>
      <c r="K303" s="1">
        <v>79674</v>
      </c>
      <c r="L303" s="1"/>
      <c r="M303" s="29">
        <f t="shared" si="103"/>
        <v>0.92215277777777782</v>
      </c>
      <c r="N303" s="1">
        <v>1615</v>
      </c>
      <c r="O303" s="1">
        <v>4</v>
      </c>
      <c r="P303" s="1">
        <v>57706</v>
      </c>
      <c r="Q303" s="1"/>
      <c r="R303" s="1">
        <v>65254</v>
      </c>
      <c r="S303" s="1"/>
      <c r="T303" s="29">
        <f t="shared" si="104"/>
        <v>0.75525462962962964</v>
      </c>
      <c r="U303" s="1">
        <v>1637</v>
      </c>
      <c r="V303" s="1">
        <v>4</v>
      </c>
      <c r="W303" s="1">
        <v>58913</v>
      </c>
      <c r="AA303" s="29"/>
      <c r="AH303" s="29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ht="13" x14ac:dyDescent="0.15">
      <c r="B304" s="1" t="s">
        <v>69</v>
      </c>
      <c r="D304" s="1">
        <v>25429</v>
      </c>
      <c r="E304" s="1"/>
      <c r="F304" s="29">
        <f t="shared" si="102"/>
        <v>0.29431712962962964</v>
      </c>
      <c r="G304" s="1">
        <v>959</v>
      </c>
      <c r="H304" s="12">
        <v>4</v>
      </c>
      <c r="I304" s="1">
        <v>38665</v>
      </c>
      <c r="J304" s="1"/>
      <c r="K304" s="1">
        <v>25907</v>
      </c>
      <c r="L304" s="1"/>
      <c r="M304" s="29">
        <f t="shared" si="103"/>
        <v>0.29984953703703704</v>
      </c>
      <c r="N304" s="1">
        <v>959</v>
      </c>
      <c r="O304" s="1">
        <v>4</v>
      </c>
      <c r="P304" s="1">
        <v>29944</v>
      </c>
      <c r="Q304" s="12"/>
      <c r="R304" s="1">
        <v>24054</v>
      </c>
      <c r="S304" s="1"/>
      <c r="T304" s="29">
        <f t="shared" si="104"/>
        <v>0.27840277777777778</v>
      </c>
      <c r="U304" s="1">
        <v>961</v>
      </c>
      <c r="V304" s="1">
        <v>4</v>
      </c>
      <c r="W304" s="1">
        <v>32145</v>
      </c>
      <c r="AA304" s="29"/>
      <c r="AH304" s="29"/>
    </row>
    <row r="305" spans="1:51" ht="13" x14ac:dyDescent="0.15">
      <c r="A305" s="1"/>
      <c r="B305" s="1" t="s">
        <v>28</v>
      </c>
      <c r="D305" s="1">
        <v>26163</v>
      </c>
      <c r="E305" s="1"/>
      <c r="F305" s="29">
        <f t="shared" si="102"/>
        <v>0.30281249999999998</v>
      </c>
      <c r="G305" s="1">
        <v>872</v>
      </c>
      <c r="H305" s="1">
        <v>5</v>
      </c>
      <c r="I305" s="1">
        <v>36819</v>
      </c>
      <c r="J305" s="1"/>
      <c r="K305" s="1">
        <v>19584</v>
      </c>
      <c r="L305" s="1"/>
      <c r="M305" s="29">
        <f t="shared" si="103"/>
        <v>0.22666666666666666</v>
      </c>
      <c r="N305" s="1">
        <v>588</v>
      </c>
      <c r="O305" s="1">
        <v>5</v>
      </c>
      <c r="P305" s="1">
        <v>23580</v>
      </c>
      <c r="Q305" s="1"/>
      <c r="R305" s="1">
        <v>19379</v>
      </c>
      <c r="S305" s="1"/>
      <c r="T305" s="29">
        <f t="shared" si="104"/>
        <v>0.22429398148148147</v>
      </c>
      <c r="U305" s="1">
        <v>882</v>
      </c>
      <c r="V305" s="1">
        <v>5</v>
      </c>
      <c r="W305" s="1">
        <v>24523</v>
      </c>
      <c r="AA305" s="29"/>
      <c r="AH305" s="29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ht="13" x14ac:dyDescent="0.15">
      <c r="A306" s="1"/>
      <c r="B306" s="1" t="s">
        <v>70</v>
      </c>
      <c r="D306" s="1">
        <v>58810</v>
      </c>
      <c r="E306" s="1"/>
      <c r="F306" s="29">
        <f t="shared" si="102"/>
        <v>0.6806712962962963</v>
      </c>
      <c r="G306" s="1">
        <v>1371</v>
      </c>
      <c r="H306" s="1">
        <v>4</v>
      </c>
      <c r="I306" s="1">
        <v>52941</v>
      </c>
      <c r="J306" s="1"/>
      <c r="K306" s="1">
        <v>63461</v>
      </c>
      <c r="L306" s="1"/>
      <c r="M306" s="29">
        <f t="shared" si="103"/>
        <v>0.73450231481481476</v>
      </c>
      <c r="N306" s="1">
        <v>1367</v>
      </c>
      <c r="O306" s="1">
        <v>4</v>
      </c>
      <c r="P306" s="1">
        <v>42772</v>
      </c>
      <c r="Q306" s="1"/>
      <c r="R306" s="1">
        <v>37078</v>
      </c>
      <c r="S306" s="1"/>
      <c r="T306" s="29">
        <f t="shared" si="104"/>
        <v>0.42914351851851851</v>
      </c>
      <c r="U306" s="1">
        <v>871</v>
      </c>
      <c r="V306" s="1">
        <v>4</v>
      </c>
      <c r="W306" s="1">
        <v>35121</v>
      </c>
      <c r="AA306" s="29"/>
      <c r="AH306" s="29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ht="13" x14ac:dyDescent="0.15">
      <c r="A307" s="1"/>
      <c r="B307" s="1" t="s">
        <v>29</v>
      </c>
      <c r="D307" s="1">
        <v>18771</v>
      </c>
      <c r="E307" s="1"/>
      <c r="F307" s="29">
        <f t="shared" si="102"/>
        <v>0.21725694444444443</v>
      </c>
      <c r="G307" s="1">
        <v>734</v>
      </c>
      <c r="H307" s="1">
        <v>3</v>
      </c>
      <c r="I307" s="1">
        <v>22779</v>
      </c>
      <c r="J307" s="1"/>
      <c r="K307" s="1">
        <v>28270</v>
      </c>
      <c r="L307" s="1"/>
      <c r="M307" s="29">
        <f t="shared" si="103"/>
        <v>0.32719907407407406</v>
      </c>
      <c r="N307" s="1">
        <v>734</v>
      </c>
      <c r="O307" s="1">
        <v>4</v>
      </c>
      <c r="P307" s="1">
        <v>21551</v>
      </c>
      <c r="Q307" s="12"/>
      <c r="R307" s="1">
        <v>17243</v>
      </c>
      <c r="S307" s="1"/>
      <c r="T307" s="29">
        <f t="shared" si="104"/>
        <v>0.19957175925925927</v>
      </c>
      <c r="U307" s="1">
        <v>736</v>
      </c>
      <c r="V307" s="1">
        <v>3</v>
      </c>
      <c r="W307" s="1">
        <v>18727</v>
      </c>
      <c r="AA307" s="29"/>
      <c r="AH307" s="29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ht="13" x14ac:dyDescent="0.15">
      <c r="A308" s="1"/>
      <c r="B308" s="1" t="s">
        <v>30</v>
      </c>
      <c r="D308" s="1">
        <v>32292</v>
      </c>
      <c r="E308" s="1"/>
      <c r="F308" s="29">
        <f t="shared" si="102"/>
        <v>0.37375000000000003</v>
      </c>
      <c r="G308" s="1">
        <v>1015</v>
      </c>
      <c r="H308" s="1">
        <v>5</v>
      </c>
      <c r="I308" s="1">
        <v>43159</v>
      </c>
      <c r="J308" s="1"/>
      <c r="K308" s="1">
        <v>39936</v>
      </c>
      <c r="L308" s="1"/>
      <c r="M308" s="29">
        <f t="shared" si="103"/>
        <v>0.4622222222222222</v>
      </c>
      <c r="N308" s="1">
        <v>1012</v>
      </c>
      <c r="O308" s="1">
        <v>5</v>
      </c>
      <c r="P308" s="1">
        <v>37010</v>
      </c>
      <c r="Q308" s="12"/>
      <c r="R308" s="1">
        <v>26013</v>
      </c>
      <c r="S308" s="1"/>
      <c r="T308" s="29">
        <f t="shared" si="104"/>
        <v>0.30107638888888888</v>
      </c>
      <c r="U308" s="1">
        <v>1026</v>
      </c>
      <c r="V308" s="1">
        <v>4</v>
      </c>
      <c r="W308" s="1">
        <v>28379</v>
      </c>
      <c r="AA308" s="29"/>
      <c r="AH308" s="29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ht="13" x14ac:dyDescent="0.15">
      <c r="A309" s="1"/>
      <c r="B309" s="1" t="s">
        <v>71</v>
      </c>
      <c r="D309" s="1">
        <v>68305</v>
      </c>
      <c r="E309" s="1"/>
      <c r="F309" s="29">
        <f t="shared" si="102"/>
        <v>0.79056712962962961</v>
      </c>
      <c r="G309" s="1">
        <v>1202</v>
      </c>
      <c r="H309" s="1">
        <v>4</v>
      </c>
      <c r="I309" s="1">
        <v>44855</v>
      </c>
      <c r="J309" s="1"/>
      <c r="K309" s="1">
        <v>83384</v>
      </c>
      <c r="L309" s="1"/>
      <c r="M309" s="29">
        <f t="shared" si="103"/>
        <v>0.96509259259259261</v>
      </c>
      <c r="N309" s="1">
        <v>1202</v>
      </c>
      <c r="O309" s="1">
        <v>4</v>
      </c>
      <c r="P309" s="1">
        <v>37696</v>
      </c>
      <c r="Q309" s="12"/>
      <c r="R309" s="1">
        <v>56171</v>
      </c>
      <c r="S309" s="1"/>
      <c r="T309" s="29">
        <f t="shared" si="104"/>
        <v>0.65012731481481478</v>
      </c>
      <c r="U309" s="1">
        <v>1210</v>
      </c>
      <c r="V309" s="1">
        <v>4</v>
      </c>
      <c r="W309" s="1">
        <v>32431</v>
      </c>
      <c r="AA309" s="29"/>
      <c r="AH309" s="29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ht="13" x14ac:dyDescent="0.15">
      <c r="A310" s="1"/>
      <c r="B310" s="1" t="s">
        <v>72</v>
      </c>
      <c r="D310" s="1">
        <v>87683</v>
      </c>
      <c r="E310" s="1"/>
      <c r="F310" s="29">
        <f t="shared" si="102"/>
        <v>1.014849537037037</v>
      </c>
      <c r="G310" s="1">
        <v>934</v>
      </c>
      <c r="H310" s="1">
        <v>4</v>
      </c>
      <c r="I310" s="1">
        <v>48516</v>
      </c>
      <c r="J310" s="1"/>
      <c r="K310" s="1">
        <v>84660</v>
      </c>
      <c r="L310" s="1"/>
      <c r="M310" s="29">
        <f t="shared" si="103"/>
        <v>0.97986111111111107</v>
      </c>
      <c r="N310" s="1">
        <v>934</v>
      </c>
      <c r="O310" s="1">
        <v>4</v>
      </c>
      <c r="P310" s="1">
        <v>37814</v>
      </c>
      <c r="Q310" s="12"/>
      <c r="R310" s="1">
        <v>68873</v>
      </c>
      <c r="S310" s="1"/>
      <c r="T310" s="29">
        <f t="shared" si="104"/>
        <v>0.79714120370370367</v>
      </c>
      <c r="U310" s="1">
        <v>934</v>
      </c>
      <c r="V310" s="1">
        <v>4</v>
      </c>
      <c r="W310" s="1">
        <v>40446</v>
      </c>
      <c r="AA310" s="29"/>
      <c r="AH310" s="29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ht="13" x14ac:dyDescent="0.15">
      <c r="A311" s="1"/>
      <c r="B311" s="1" t="s">
        <v>73</v>
      </c>
      <c r="D311" s="1">
        <v>92696</v>
      </c>
      <c r="E311" s="1"/>
      <c r="F311" s="29">
        <f t="shared" si="102"/>
        <v>1.0728703703703704</v>
      </c>
      <c r="G311" s="1">
        <v>768</v>
      </c>
      <c r="H311" s="1">
        <v>6</v>
      </c>
      <c r="I311" s="1">
        <v>61590</v>
      </c>
      <c r="J311" s="1"/>
      <c r="K311" s="1">
        <v>68618</v>
      </c>
      <c r="L311" s="1"/>
      <c r="M311" s="29">
        <f t="shared" si="103"/>
        <v>0.79418981481481477</v>
      </c>
      <c r="N311" s="1">
        <v>728</v>
      </c>
      <c r="O311" s="1">
        <v>4</v>
      </c>
      <c r="P311" s="1">
        <v>33855</v>
      </c>
      <c r="Q311" s="12"/>
      <c r="R311" s="1">
        <v>76085</v>
      </c>
      <c r="S311" s="1"/>
      <c r="T311" s="29">
        <f t="shared" si="104"/>
        <v>0.88061342592592595</v>
      </c>
      <c r="U311" s="1">
        <v>848</v>
      </c>
      <c r="V311" s="1">
        <v>5</v>
      </c>
      <c r="W311" s="1">
        <v>48589</v>
      </c>
      <c r="AA311" s="29"/>
      <c r="AH311" s="29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ht="13" x14ac:dyDescent="0.15">
      <c r="B312" s="1" t="s">
        <v>31</v>
      </c>
      <c r="D312" s="1">
        <v>107</v>
      </c>
      <c r="E312" s="1"/>
      <c r="F312" s="29">
        <f t="shared" si="102"/>
        <v>1.238425925925926E-3</v>
      </c>
      <c r="G312" s="1">
        <v>179</v>
      </c>
      <c r="H312" s="12">
        <v>3</v>
      </c>
      <c r="I312" s="1">
        <v>1510</v>
      </c>
      <c r="J312" s="1"/>
      <c r="K312" s="1">
        <v>114</v>
      </c>
      <c r="L312" s="1"/>
      <c r="M312" s="29">
        <f t="shared" si="103"/>
        <v>1.3194444444444445E-3</v>
      </c>
      <c r="N312" s="1">
        <v>179</v>
      </c>
      <c r="O312" s="1">
        <v>3</v>
      </c>
      <c r="P312" s="1">
        <v>1452</v>
      </c>
      <c r="Q312" s="12"/>
      <c r="R312" s="1">
        <v>84</v>
      </c>
      <c r="S312" s="1"/>
      <c r="T312" s="29">
        <f t="shared" si="104"/>
        <v>9.7222222222222219E-4</v>
      </c>
      <c r="U312" s="1">
        <v>179</v>
      </c>
      <c r="V312" s="1">
        <v>3</v>
      </c>
      <c r="W312" s="1">
        <v>1022</v>
      </c>
      <c r="AA312" s="29"/>
      <c r="AH312" s="29"/>
    </row>
    <row r="313" spans="1:51" ht="13" x14ac:dyDescent="0.15">
      <c r="B313" s="1" t="s">
        <v>45</v>
      </c>
      <c r="D313" s="1">
        <f>AVERAGE(D293:D312)</f>
        <v>43902.3</v>
      </c>
      <c r="F313" s="29">
        <f t="shared" si="102"/>
        <v>0.50812847222222224</v>
      </c>
      <c r="G313" s="1">
        <f t="shared" ref="G313:I313" si="105">AVERAGE(G293:G312)</f>
        <v>868.65</v>
      </c>
      <c r="H313" s="1">
        <f t="shared" si="105"/>
        <v>4.1500000000000004</v>
      </c>
      <c r="I313" s="1">
        <f t="shared" si="105"/>
        <v>38096.35</v>
      </c>
      <c r="K313" s="1">
        <f>AVERAGE(K293:K312)</f>
        <v>43564.2</v>
      </c>
      <c r="M313" s="29">
        <f t="shared" si="103"/>
        <v>0.50421527777777775</v>
      </c>
      <c r="N313" s="3">
        <f t="shared" ref="N313:P313" si="106">AVERAGE(N293:N312)</f>
        <v>852.1</v>
      </c>
      <c r="O313" s="3">
        <f t="shared" si="106"/>
        <v>4.0999999999999996</v>
      </c>
      <c r="P313" s="3">
        <f t="shared" si="106"/>
        <v>29544.1</v>
      </c>
      <c r="Q313" s="12"/>
      <c r="R313" s="1">
        <f>AVERAGE(R293:R312)</f>
        <v>41948.85</v>
      </c>
      <c r="T313" s="29">
        <f t="shared" si="104"/>
        <v>0.4855190972222222</v>
      </c>
      <c r="U313" s="3">
        <f t="shared" ref="U313:W313" si="107">AVERAGE(U293:U312)</f>
        <v>853.1</v>
      </c>
      <c r="V313" s="3">
        <f t="shared" si="107"/>
        <v>4.0999999999999996</v>
      </c>
      <c r="W313" s="3">
        <f t="shared" si="107"/>
        <v>30289.200000000001</v>
      </c>
      <c r="AA313" s="29"/>
    </row>
    <row r="314" spans="1:51" ht="13" x14ac:dyDescent="0.15">
      <c r="B314" s="1" t="s">
        <v>46</v>
      </c>
      <c r="D314" s="1">
        <f>SUM(D293:D312)</f>
        <v>878046</v>
      </c>
      <c r="F314" s="6">
        <f t="shared" ref="F314:I314" si="108">SUM(F293:F312)</f>
        <v>10.162569444444443</v>
      </c>
      <c r="G314" s="1">
        <f t="shared" si="108"/>
        <v>17373</v>
      </c>
      <c r="H314" s="1">
        <f t="shared" si="108"/>
        <v>83</v>
      </c>
      <c r="I314" s="1">
        <f t="shared" si="108"/>
        <v>761927</v>
      </c>
      <c r="K314" s="1">
        <f>SUM(K293:K312)</f>
        <v>871284</v>
      </c>
      <c r="M314" s="29">
        <f t="shared" si="103"/>
        <v>10.084305555555556</v>
      </c>
      <c r="N314" s="1">
        <f t="shared" ref="N314:P314" si="109">SUM(N293:N312)</f>
        <v>17042</v>
      </c>
      <c r="O314" s="1">
        <f t="shared" si="109"/>
        <v>82</v>
      </c>
      <c r="P314" s="1">
        <f t="shared" si="109"/>
        <v>590882</v>
      </c>
      <c r="Q314" s="12"/>
      <c r="R314" s="1">
        <f>SUM(R293:R312)</f>
        <v>838977</v>
      </c>
      <c r="T314" s="29">
        <f t="shared" si="104"/>
        <v>9.7103819444444444</v>
      </c>
      <c r="U314" s="1">
        <f t="shared" ref="U314:W314" si="110">SUM(U293:U312)</f>
        <v>17062</v>
      </c>
      <c r="V314" s="1">
        <f t="shared" si="110"/>
        <v>82</v>
      </c>
      <c r="W314" s="1">
        <f t="shared" si="110"/>
        <v>605784</v>
      </c>
      <c r="AA314" s="29"/>
    </row>
    <row r="317" spans="1:51" ht="42" x14ac:dyDescent="0.15">
      <c r="A317" s="8"/>
      <c r="D317" s="8" t="s">
        <v>603</v>
      </c>
      <c r="E317" s="8"/>
      <c r="F317" s="8"/>
      <c r="G317" s="8" t="s">
        <v>604</v>
      </c>
      <c r="H317" s="8" t="s">
        <v>605</v>
      </c>
      <c r="I317" s="8"/>
      <c r="K317" s="8" t="s">
        <v>606</v>
      </c>
      <c r="L317" s="8"/>
      <c r="M317" s="8" t="s">
        <v>560</v>
      </c>
      <c r="N317" s="8" t="s">
        <v>607</v>
      </c>
      <c r="O317" s="8" t="s">
        <v>608</v>
      </c>
      <c r="P317" s="8"/>
      <c r="R317" s="8" t="s">
        <v>609</v>
      </c>
      <c r="S317" s="8"/>
      <c r="T317" s="8" t="s">
        <v>560</v>
      </c>
      <c r="U317" s="8" t="s">
        <v>607</v>
      </c>
      <c r="V317" s="8" t="s">
        <v>610</v>
      </c>
      <c r="W317" s="8"/>
      <c r="Y317" s="8" t="s">
        <v>611</v>
      </c>
      <c r="Z317" s="8"/>
      <c r="AA317" s="8" t="s">
        <v>560</v>
      </c>
      <c r="AB317" s="8" t="s">
        <v>607</v>
      </c>
      <c r="AC317" s="8" t="s">
        <v>612</v>
      </c>
      <c r="AD317" s="8"/>
      <c r="AE317" s="8"/>
      <c r="AF317" s="8" t="s">
        <v>613</v>
      </c>
      <c r="AG317" s="8"/>
      <c r="AH317" s="8" t="s">
        <v>560</v>
      </c>
      <c r="AI317" s="8" t="s">
        <v>607</v>
      </c>
      <c r="AJ317" s="8" t="s">
        <v>614</v>
      </c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</row>
    <row r="318" spans="1:51" ht="13" x14ac:dyDescent="0.15">
      <c r="A318" s="1" t="s">
        <v>82</v>
      </c>
      <c r="B318" s="1" t="s">
        <v>33</v>
      </c>
      <c r="D318" s="1" t="s">
        <v>34</v>
      </c>
      <c r="E318" s="1"/>
      <c r="F318" s="1" t="s">
        <v>38</v>
      </c>
      <c r="G318" s="1" t="s">
        <v>21</v>
      </c>
      <c r="H318" s="1" t="s">
        <v>35</v>
      </c>
      <c r="I318" s="1" t="s">
        <v>36</v>
      </c>
      <c r="J318" s="1"/>
      <c r="K318" s="1" t="s">
        <v>34</v>
      </c>
      <c r="L318" s="1"/>
      <c r="M318" s="1" t="s">
        <v>38</v>
      </c>
      <c r="N318" s="1" t="s">
        <v>21</v>
      </c>
      <c r="O318" s="1" t="s">
        <v>35</v>
      </c>
      <c r="P318" s="1" t="s">
        <v>36</v>
      </c>
      <c r="Q318" s="1"/>
      <c r="R318" s="1" t="s">
        <v>34</v>
      </c>
      <c r="S318" s="1"/>
      <c r="T318" s="1" t="s">
        <v>38</v>
      </c>
      <c r="U318" s="1" t="s">
        <v>21</v>
      </c>
      <c r="V318" s="1" t="s">
        <v>35</v>
      </c>
      <c r="W318" s="1" t="s">
        <v>36</v>
      </c>
      <c r="Y318" s="1" t="s">
        <v>34</v>
      </c>
      <c r="Z318" s="1"/>
      <c r="AA318" s="1" t="s">
        <v>38</v>
      </c>
      <c r="AB318" s="1" t="s">
        <v>21</v>
      </c>
      <c r="AC318" s="1" t="s">
        <v>35</v>
      </c>
      <c r="AD318" s="1" t="s">
        <v>36</v>
      </c>
      <c r="AE318" s="1"/>
      <c r="AF318" s="1" t="s">
        <v>34</v>
      </c>
      <c r="AG318" s="1"/>
      <c r="AH318" s="1" t="s">
        <v>38</v>
      </c>
      <c r="AI318" s="1" t="s">
        <v>21</v>
      </c>
      <c r="AJ318" s="1" t="s">
        <v>35</v>
      </c>
      <c r="AK318" s="1" t="s">
        <v>36</v>
      </c>
    </row>
    <row r="319" spans="1:51" ht="13" x14ac:dyDescent="0.15">
      <c r="B319" s="1" t="s">
        <v>22</v>
      </c>
      <c r="D319" s="1">
        <v>1452</v>
      </c>
      <c r="E319" s="1"/>
      <c r="F319" s="29">
        <f t="shared" ref="F319:F339" si="111">D319/86400</f>
        <v>1.6805555555555556E-2</v>
      </c>
      <c r="G319" s="1">
        <v>368</v>
      </c>
      <c r="H319" s="12">
        <v>5</v>
      </c>
      <c r="I319" s="1">
        <v>8746</v>
      </c>
      <c r="J319" s="1"/>
      <c r="K319" s="1">
        <v>1167</v>
      </c>
      <c r="L319" s="1"/>
      <c r="M319" s="29">
        <f t="shared" ref="M319:M340" si="112">K319/86400</f>
        <v>1.3506944444444445E-2</v>
      </c>
      <c r="N319" s="1">
        <v>385</v>
      </c>
      <c r="O319" s="1">
        <v>4</v>
      </c>
      <c r="P319" s="1">
        <v>5829</v>
      </c>
      <c r="Q319" s="12"/>
      <c r="R319" s="1">
        <v>1092</v>
      </c>
      <c r="S319" s="1"/>
      <c r="T319" s="29">
        <f t="shared" ref="T319:T340" si="113">R319/86400</f>
        <v>1.2638888888888889E-2</v>
      </c>
      <c r="U319" s="1">
        <v>384</v>
      </c>
      <c r="V319" s="1">
        <v>4</v>
      </c>
      <c r="W319" s="1">
        <v>5790</v>
      </c>
      <c r="Y319" s="1">
        <v>1078</v>
      </c>
      <c r="Z319" s="1"/>
      <c r="AA319" s="29">
        <f t="shared" ref="AA319:AA340" si="114">Y319/86400</f>
        <v>1.2476851851851852E-2</v>
      </c>
      <c r="AB319" s="1">
        <v>368</v>
      </c>
      <c r="AC319" s="1">
        <v>5</v>
      </c>
      <c r="AD319" s="1">
        <v>5656</v>
      </c>
      <c r="AF319" s="1">
        <v>1143</v>
      </c>
      <c r="AG319" s="1"/>
      <c r="AH319" s="29">
        <f t="shared" ref="AH319:AH340" si="115">AF319/86400</f>
        <v>1.3229166666666667E-2</v>
      </c>
      <c r="AI319" s="1">
        <v>368</v>
      </c>
      <c r="AJ319" s="1">
        <v>5</v>
      </c>
      <c r="AK319" s="1">
        <v>5656</v>
      </c>
    </row>
    <row r="320" spans="1:51" ht="13" x14ac:dyDescent="0.15">
      <c r="B320" s="1" t="s">
        <v>64</v>
      </c>
      <c r="D320" s="1">
        <v>14195</v>
      </c>
      <c r="E320" s="1"/>
      <c r="F320" s="29">
        <f t="shared" si="111"/>
        <v>0.16429398148148147</v>
      </c>
      <c r="G320" s="1">
        <v>742</v>
      </c>
      <c r="H320" s="1">
        <v>3</v>
      </c>
      <c r="I320" s="1">
        <v>12420</v>
      </c>
      <c r="K320" s="1">
        <v>12251</v>
      </c>
      <c r="L320" s="1"/>
      <c r="M320" s="29">
        <f t="shared" si="112"/>
        <v>0.14179398148148148</v>
      </c>
      <c r="N320" s="1">
        <v>740</v>
      </c>
      <c r="O320" s="1">
        <v>3</v>
      </c>
      <c r="P320" s="1">
        <v>9087</v>
      </c>
      <c r="Q320" s="29"/>
      <c r="R320" s="1">
        <v>14842</v>
      </c>
      <c r="S320" s="1"/>
      <c r="T320" s="29">
        <f t="shared" si="113"/>
        <v>0.17178240740740741</v>
      </c>
      <c r="U320" s="1">
        <v>743</v>
      </c>
      <c r="V320" s="1">
        <v>4</v>
      </c>
      <c r="W320" s="1">
        <v>11264</v>
      </c>
      <c r="Y320" s="1">
        <v>9298</v>
      </c>
      <c r="Z320" s="1"/>
      <c r="AA320" s="29">
        <f t="shared" si="114"/>
        <v>0.10761574074074073</v>
      </c>
      <c r="AB320" s="1">
        <v>781</v>
      </c>
      <c r="AC320" s="1">
        <v>3</v>
      </c>
      <c r="AD320" s="1">
        <v>7713</v>
      </c>
      <c r="AF320" s="1">
        <v>10653</v>
      </c>
      <c r="AG320" s="1"/>
      <c r="AH320" s="29">
        <f t="shared" si="115"/>
        <v>0.12329861111111111</v>
      </c>
      <c r="AI320" s="1">
        <v>781</v>
      </c>
      <c r="AJ320" s="1">
        <v>3</v>
      </c>
      <c r="AK320" s="1">
        <v>7730</v>
      </c>
    </row>
    <row r="321" spans="1:51" ht="13" x14ac:dyDescent="0.15">
      <c r="B321" s="1" t="s">
        <v>65</v>
      </c>
      <c r="D321" s="1">
        <v>35499</v>
      </c>
      <c r="E321" s="1"/>
      <c r="F321" s="29">
        <f t="shared" si="111"/>
        <v>0.41086805555555556</v>
      </c>
      <c r="G321" s="1">
        <v>1233</v>
      </c>
      <c r="H321" s="1">
        <v>5</v>
      </c>
      <c r="I321" s="1">
        <v>25757</v>
      </c>
      <c r="K321" s="1">
        <v>27778</v>
      </c>
      <c r="L321" s="1"/>
      <c r="M321" s="29">
        <f t="shared" si="112"/>
        <v>0.32150462962962961</v>
      </c>
      <c r="N321" s="1">
        <v>1224</v>
      </c>
      <c r="O321" s="1">
        <v>5</v>
      </c>
      <c r="P321" s="1">
        <v>17952</v>
      </c>
      <c r="Q321" s="29"/>
      <c r="R321" s="1">
        <v>22091</v>
      </c>
      <c r="S321" s="1"/>
      <c r="T321" s="29">
        <f t="shared" si="113"/>
        <v>0.25568287037037035</v>
      </c>
      <c r="U321" s="1">
        <v>1266</v>
      </c>
      <c r="V321" s="1">
        <v>4</v>
      </c>
      <c r="W321" s="1">
        <v>15758</v>
      </c>
      <c r="Y321" s="1">
        <v>28022</v>
      </c>
      <c r="Z321" s="1"/>
      <c r="AA321" s="29">
        <f t="shared" si="114"/>
        <v>0.3243287037037037</v>
      </c>
      <c r="AB321" s="1">
        <v>1226</v>
      </c>
      <c r="AC321" s="1">
        <v>5</v>
      </c>
      <c r="AD321" s="1">
        <v>15349</v>
      </c>
      <c r="AF321" s="1">
        <v>27426</v>
      </c>
      <c r="AG321" s="1"/>
      <c r="AH321" s="29">
        <f t="shared" si="115"/>
        <v>0.31743055555555555</v>
      </c>
      <c r="AI321" s="1">
        <v>1226</v>
      </c>
      <c r="AJ321" s="1">
        <v>5</v>
      </c>
      <c r="AK321" s="1">
        <v>15349</v>
      </c>
    </row>
    <row r="322" spans="1:51" ht="13" x14ac:dyDescent="0.15">
      <c r="B322" s="1" t="s">
        <v>23</v>
      </c>
      <c r="D322" s="1">
        <v>2361</v>
      </c>
      <c r="E322" s="1"/>
      <c r="F322" s="29">
        <f t="shared" si="111"/>
        <v>2.732638888888889E-2</v>
      </c>
      <c r="G322" s="1">
        <v>344</v>
      </c>
      <c r="H322" s="1">
        <v>4</v>
      </c>
      <c r="I322" s="1">
        <v>6281</v>
      </c>
      <c r="J322" s="1"/>
      <c r="K322" s="1">
        <v>1706</v>
      </c>
      <c r="L322" s="1"/>
      <c r="M322" s="29">
        <f t="shared" si="112"/>
        <v>1.9745370370370371E-2</v>
      </c>
      <c r="N322" s="1">
        <v>325</v>
      </c>
      <c r="O322" s="1">
        <v>3</v>
      </c>
      <c r="P322" s="1">
        <v>3645</v>
      </c>
      <c r="Q322" s="12"/>
      <c r="R322" s="1">
        <v>1943</v>
      </c>
      <c r="S322" s="1"/>
      <c r="T322" s="29">
        <f t="shared" si="113"/>
        <v>2.2488425925925926E-2</v>
      </c>
      <c r="U322" s="1">
        <v>344</v>
      </c>
      <c r="V322" s="1">
        <v>4</v>
      </c>
      <c r="W322" s="1">
        <v>4632</v>
      </c>
      <c r="Y322" s="1">
        <v>1555</v>
      </c>
      <c r="Z322" s="1"/>
      <c r="AA322" s="29">
        <f t="shared" si="114"/>
        <v>1.7997685185185186E-2</v>
      </c>
      <c r="AB322" s="1">
        <v>325</v>
      </c>
      <c r="AC322" s="1">
        <v>3</v>
      </c>
      <c r="AD322" s="1">
        <v>3045</v>
      </c>
      <c r="AF322" s="1">
        <v>1593</v>
      </c>
      <c r="AG322" s="1"/>
      <c r="AH322" s="29">
        <f t="shared" si="115"/>
        <v>1.8437499999999999E-2</v>
      </c>
      <c r="AI322" s="1">
        <v>325</v>
      </c>
      <c r="AJ322" s="1">
        <v>3</v>
      </c>
      <c r="AK322" s="1">
        <v>3045</v>
      </c>
    </row>
    <row r="323" spans="1:51" ht="13" x14ac:dyDescent="0.15">
      <c r="B323" s="1" t="s">
        <v>24</v>
      </c>
      <c r="D323" s="1">
        <v>8571</v>
      </c>
      <c r="E323" s="1"/>
      <c r="F323" s="29">
        <f t="shared" si="111"/>
        <v>9.9201388888888895E-2</v>
      </c>
      <c r="G323" s="1">
        <v>936</v>
      </c>
      <c r="H323" s="1">
        <v>4</v>
      </c>
      <c r="I323" s="1">
        <v>15438</v>
      </c>
      <c r="K323" s="1">
        <v>7884</v>
      </c>
      <c r="L323" s="1"/>
      <c r="M323" s="29">
        <f t="shared" si="112"/>
        <v>9.1249999999999998E-2</v>
      </c>
      <c r="N323" s="1">
        <v>937</v>
      </c>
      <c r="O323" s="1">
        <v>4</v>
      </c>
      <c r="P323" s="1">
        <v>10803</v>
      </c>
      <c r="Q323" s="29"/>
      <c r="R323" s="1">
        <v>6755</v>
      </c>
      <c r="S323" s="1"/>
      <c r="T323" s="29">
        <f t="shared" si="113"/>
        <v>7.8182870370370375E-2</v>
      </c>
      <c r="U323" s="1">
        <v>931</v>
      </c>
      <c r="V323" s="1">
        <v>4</v>
      </c>
      <c r="W323" s="1">
        <v>11194</v>
      </c>
      <c r="Y323" s="1">
        <v>4679</v>
      </c>
      <c r="Z323" s="1"/>
      <c r="AA323" s="29">
        <f t="shared" si="114"/>
        <v>5.4155092592592595E-2</v>
      </c>
      <c r="AB323" s="1">
        <v>928</v>
      </c>
      <c r="AC323" s="1">
        <v>3</v>
      </c>
      <c r="AD323" s="1">
        <v>7294</v>
      </c>
      <c r="AF323" s="1">
        <v>5211</v>
      </c>
      <c r="AG323" s="1"/>
      <c r="AH323" s="29">
        <f t="shared" si="115"/>
        <v>6.0312499999999998E-2</v>
      </c>
      <c r="AI323" s="1">
        <v>928</v>
      </c>
      <c r="AJ323" s="1">
        <v>3</v>
      </c>
      <c r="AK323" s="1">
        <v>7294</v>
      </c>
    </row>
    <row r="324" spans="1:51" ht="13" x14ac:dyDescent="0.15">
      <c r="B324" s="1" t="s">
        <v>25</v>
      </c>
      <c r="D324" s="1">
        <v>13427</v>
      </c>
      <c r="E324" s="1"/>
      <c r="F324" s="29">
        <f t="shared" si="111"/>
        <v>0.15540509259259258</v>
      </c>
      <c r="G324" s="1">
        <v>492</v>
      </c>
      <c r="H324" s="12">
        <v>5</v>
      </c>
      <c r="I324" s="1">
        <v>11179</v>
      </c>
      <c r="J324" s="1"/>
      <c r="K324" s="1">
        <v>11290</v>
      </c>
      <c r="L324" s="1"/>
      <c r="M324" s="29">
        <f t="shared" si="112"/>
        <v>0.13067129629629629</v>
      </c>
      <c r="N324" s="1">
        <v>524</v>
      </c>
      <c r="O324" s="1">
        <v>5</v>
      </c>
      <c r="P324" s="1">
        <v>8584</v>
      </c>
      <c r="Q324" s="12"/>
      <c r="R324" s="1">
        <v>9841</v>
      </c>
      <c r="S324" s="1"/>
      <c r="T324" s="29">
        <f t="shared" si="113"/>
        <v>0.11390046296296297</v>
      </c>
      <c r="U324" s="1">
        <v>524</v>
      </c>
      <c r="V324" s="1">
        <v>4</v>
      </c>
      <c r="W324" s="1">
        <v>7455</v>
      </c>
      <c r="Y324" s="1">
        <v>10251</v>
      </c>
      <c r="Z324" s="1"/>
      <c r="AA324" s="29">
        <f t="shared" si="114"/>
        <v>0.11864583333333334</v>
      </c>
      <c r="AB324" s="1">
        <v>499</v>
      </c>
      <c r="AC324" s="1">
        <v>5</v>
      </c>
      <c r="AD324" s="1">
        <v>6937</v>
      </c>
      <c r="AF324" s="1">
        <v>10068</v>
      </c>
      <c r="AG324" s="1"/>
      <c r="AH324" s="29">
        <f t="shared" si="115"/>
        <v>0.11652777777777777</v>
      </c>
      <c r="AI324" s="1">
        <v>499</v>
      </c>
      <c r="AJ324" s="1">
        <v>5</v>
      </c>
      <c r="AK324" s="1">
        <v>6937</v>
      </c>
    </row>
    <row r="325" spans="1:51" ht="13" x14ac:dyDescent="0.15">
      <c r="B325" s="1" t="s">
        <v>66</v>
      </c>
      <c r="D325" s="1">
        <v>72042</v>
      </c>
      <c r="E325" s="1"/>
      <c r="F325" s="29">
        <f t="shared" si="111"/>
        <v>0.83381944444444445</v>
      </c>
      <c r="G325" s="1">
        <v>926</v>
      </c>
      <c r="H325" s="1">
        <v>5</v>
      </c>
      <c r="I325" s="1">
        <v>27482</v>
      </c>
      <c r="K325" s="1">
        <v>51982</v>
      </c>
      <c r="L325" s="1"/>
      <c r="M325" s="29">
        <f t="shared" si="112"/>
        <v>0.60164351851851849</v>
      </c>
      <c r="N325" s="1">
        <v>965</v>
      </c>
      <c r="O325" s="1">
        <v>5</v>
      </c>
      <c r="P325" s="1">
        <v>19446</v>
      </c>
      <c r="Q325" s="29"/>
      <c r="R325" s="1">
        <v>69064</v>
      </c>
      <c r="S325" s="1"/>
      <c r="T325" s="29">
        <f t="shared" si="113"/>
        <v>0.79935185185185187</v>
      </c>
      <c r="U325" s="1">
        <v>1392</v>
      </c>
      <c r="V325" s="1">
        <v>4</v>
      </c>
      <c r="W325" s="1">
        <v>21416</v>
      </c>
      <c r="Y325" s="1">
        <v>44372</v>
      </c>
      <c r="Z325" s="1"/>
      <c r="AA325" s="29">
        <f t="shared" si="114"/>
        <v>0.51356481481481486</v>
      </c>
      <c r="AB325" s="1">
        <v>968</v>
      </c>
      <c r="AC325" s="1">
        <v>5</v>
      </c>
      <c r="AD325" s="1">
        <v>16645</v>
      </c>
      <c r="AF325" s="1">
        <v>56437</v>
      </c>
      <c r="AG325" s="1"/>
      <c r="AH325" s="29">
        <f t="shared" si="115"/>
        <v>0.65320601851851856</v>
      </c>
      <c r="AI325" s="1">
        <v>968</v>
      </c>
      <c r="AJ325" s="1">
        <v>5</v>
      </c>
      <c r="AK325" s="1">
        <v>16645</v>
      </c>
    </row>
    <row r="326" spans="1:51" ht="13" x14ac:dyDescent="0.15">
      <c r="B326" s="1" t="s">
        <v>26</v>
      </c>
      <c r="D326" s="1">
        <v>6156</v>
      </c>
      <c r="E326" s="1"/>
      <c r="F326" s="29">
        <f t="shared" si="111"/>
        <v>7.1249999999999994E-2</v>
      </c>
      <c r="G326" s="1">
        <v>402</v>
      </c>
      <c r="H326" s="1">
        <v>4</v>
      </c>
      <c r="I326" s="1">
        <v>7992</v>
      </c>
      <c r="K326" s="1">
        <v>5545</v>
      </c>
      <c r="L326" s="1"/>
      <c r="M326" s="29">
        <f t="shared" si="112"/>
        <v>6.4178240740740744E-2</v>
      </c>
      <c r="N326" s="1">
        <v>402</v>
      </c>
      <c r="O326" s="1">
        <v>5</v>
      </c>
      <c r="P326" s="1">
        <v>6644</v>
      </c>
      <c r="Q326" s="29"/>
      <c r="R326" s="1">
        <v>5740</v>
      </c>
      <c r="S326" s="1"/>
      <c r="T326" s="29">
        <f t="shared" si="113"/>
        <v>6.643518518518518E-2</v>
      </c>
      <c r="U326" s="1">
        <v>402</v>
      </c>
      <c r="V326" s="1">
        <v>5</v>
      </c>
      <c r="W326" s="1">
        <v>6756</v>
      </c>
      <c r="Y326" s="1">
        <v>4628</v>
      </c>
      <c r="Z326" s="1"/>
      <c r="AA326" s="29">
        <f t="shared" si="114"/>
        <v>5.3564814814814815E-2</v>
      </c>
      <c r="AB326" s="1">
        <v>402</v>
      </c>
      <c r="AC326" s="1">
        <v>5</v>
      </c>
      <c r="AD326" s="1">
        <v>5513</v>
      </c>
      <c r="AF326" s="1">
        <v>5211</v>
      </c>
      <c r="AG326" s="1"/>
      <c r="AH326" s="29">
        <f t="shared" si="115"/>
        <v>6.0312499999999998E-2</v>
      </c>
      <c r="AI326" s="1">
        <v>402</v>
      </c>
      <c r="AJ326" s="1">
        <v>5</v>
      </c>
      <c r="AK326" s="1">
        <v>5513</v>
      </c>
    </row>
    <row r="327" spans="1:51" ht="13" x14ac:dyDescent="0.15">
      <c r="B327" s="1" t="s">
        <v>67</v>
      </c>
      <c r="D327" s="1">
        <v>21489</v>
      </c>
      <c r="E327" s="1"/>
      <c r="F327" s="29">
        <f t="shared" si="111"/>
        <v>0.24871527777777777</v>
      </c>
      <c r="G327" s="1">
        <v>1029</v>
      </c>
      <c r="H327" s="1">
        <v>5</v>
      </c>
      <c r="I327" s="1">
        <v>19835</v>
      </c>
      <c r="K327" s="1">
        <v>14018</v>
      </c>
      <c r="L327" s="1"/>
      <c r="M327" s="29">
        <f t="shared" si="112"/>
        <v>0.16224537037037037</v>
      </c>
      <c r="N327" s="1">
        <v>1035</v>
      </c>
      <c r="O327" s="1">
        <v>4</v>
      </c>
      <c r="P327" s="1">
        <v>11541</v>
      </c>
      <c r="Q327" s="29"/>
      <c r="R327" s="1">
        <v>13800</v>
      </c>
      <c r="S327" s="1"/>
      <c r="T327" s="29">
        <f t="shared" si="113"/>
        <v>0.15972222222222221</v>
      </c>
      <c r="U327" s="1">
        <v>1043</v>
      </c>
      <c r="V327" s="1">
        <v>4</v>
      </c>
      <c r="W327" s="1">
        <v>12009</v>
      </c>
      <c r="Y327" s="1">
        <v>12325</v>
      </c>
      <c r="Z327" s="1"/>
      <c r="AA327" s="29">
        <f t="shared" si="114"/>
        <v>0.14265046296296297</v>
      </c>
      <c r="AB327" s="1">
        <v>1031</v>
      </c>
      <c r="AC327" s="1">
        <v>4</v>
      </c>
      <c r="AD327" s="1">
        <v>9759</v>
      </c>
      <c r="AF327" s="1">
        <v>13117</v>
      </c>
      <c r="AG327" s="1"/>
      <c r="AH327" s="29">
        <f t="shared" si="115"/>
        <v>0.15181712962962962</v>
      </c>
      <c r="AI327" s="1">
        <v>1031</v>
      </c>
      <c r="AJ327" s="1">
        <v>4</v>
      </c>
      <c r="AK327" s="1">
        <v>9759</v>
      </c>
    </row>
    <row r="328" spans="1:51" ht="13" x14ac:dyDescent="0.15">
      <c r="B328" s="1" t="s">
        <v>27</v>
      </c>
      <c r="D328" s="1">
        <v>13265</v>
      </c>
      <c r="E328" s="1"/>
      <c r="F328" s="29">
        <f t="shared" si="111"/>
        <v>0.15353009259259259</v>
      </c>
      <c r="G328" s="1">
        <v>927</v>
      </c>
      <c r="H328" s="1">
        <v>4</v>
      </c>
      <c r="I328" s="1">
        <v>16217</v>
      </c>
      <c r="K328" s="1">
        <v>10324</v>
      </c>
      <c r="L328" s="1"/>
      <c r="M328" s="29">
        <f t="shared" si="112"/>
        <v>0.11949074074074074</v>
      </c>
      <c r="N328" s="1">
        <v>704</v>
      </c>
      <c r="O328" s="1">
        <v>5</v>
      </c>
      <c r="P328" s="1">
        <v>11973</v>
      </c>
      <c r="Q328" s="29"/>
      <c r="R328" s="1">
        <v>11753</v>
      </c>
      <c r="S328" s="1"/>
      <c r="T328" s="29">
        <f t="shared" si="113"/>
        <v>0.13603009259259261</v>
      </c>
      <c r="U328" s="1">
        <v>710</v>
      </c>
      <c r="V328" s="1">
        <v>5</v>
      </c>
      <c r="W328" s="1">
        <v>12593</v>
      </c>
      <c r="Y328" s="1">
        <v>7935</v>
      </c>
      <c r="Z328" s="1"/>
      <c r="AA328" s="29">
        <f t="shared" si="114"/>
        <v>9.1840277777777785E-2</v>
      </c>
      <c r="AB328" s="1">
        <v>1090</v>
      </c>
      <c r="AC328" s="1">
        <v>4</v>
      </c>
      <c r="AD328" s="1">
        <v>10322</v>
      </c>
      <c r="AF328" s="1">
        <v>9542</v>
      </c>
      <c r="AG328" s="1"/>
      <c r="AH328" s="29">
        <f t="shared" si="115"/>
        <v>0.11043981481481481</v>
      </c>
      <c r="AI328" s="1">
        <v>1090</v>
      </c>
      <c r="AJ328" s="1">
        <v>4</v>
      </c>
      <c r="AK328" s="1">
        <v>10322</v>
      </c>
    </row>
    <row r="329" spans="1:51" ht="13" x14ac:dyDescent="0.15">
      <c r="A329" s="1"/>
      <c r="B329" s="1" t="s">
        <v>68</v>
      </c>
      <c r="D329" s="1">
        <v>50249</v>
      </c>
      <c r="E329" s="1"/>
      <c r="F329" s="29">
        <f t="shared" si="111"/>
        <v>0.58158564814814817</v>
      </c>
      <c r="G329" s="1">
        <v>1418</v>
      </c>
      <c r="H329" s="1">
        <v>5</v>
      </c>
      <c r="I329" s="1">
        <v>32135</v>
      </c>
      <c r="J329" s="1"/>
      <c r="K329" s="1">
        <v>37939</v>
      </c>
      <c r="L329" s="1"/>
      <c r="M329" s="29">
        <f t="shared" si="112"/>
        <v>0.43910879629629629</v>
      </c>
      <c r="N329" s="1">
        <v>1672</v>
      </c>
      <c r="O329" s="1">
        <v>5</v>
      </c>
      <c r="P329" s="1">
        <v>24264</v>
      </c>
      <c r="Q329" s="1"/>
      <c r="R329" s="1">
        <v>39102</v>
      </c>
      <c r="S329" s="1"/>
      <c r="T329" s="29">
        <f t="shared" si="113"/>
        <v>0.45256944444444447</v>
      </c>
      <c r="U329" s="1">
        <v>1562</v>
      </c>
      <c r="V329" s="1">
        <v>5</v>
      </c>
      <c r="W329" s="1">
        <v>24616</v>
      </c>
      <c r="Y329" s="1">
        <v>34710</v>
      </c>
      <c r="Z329" s="1"/>
      <c r="AA329" s="29">
        <f t="shared" si="114"/>
        <v>0.40173611111111113</v>
      </c>
      <c r="AB329" s="1">
        <v>1678</v>
      </c>
      <c r="AC329" s="1">
        <v>5</v>
      </c>
      <c r="AD329" s="1">
        <v>20683</v>
      </c>
      <c r="AF329" s="1">
        <v>37444</v>
      </c>
      <c r="AG329" s="1"/>
      <c r="AH329" s="29">
        <f t="shared" si="115"/>
        <v>0.43337962962962961</v>
      </c>
      <c r="AI329" s="1">
        <v>1678</v>
      </c>
      <c r="AJ329" s="1">
        <v>5</v>
      </c>
      <c r="AK329" s="1">
        <v>20663</v>
      </c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ht="13" x14ac:dyDescent="0.15">
      <c r="B330" s="1" t="s">
        <v>69</v>
      </c>
      <c r="D330" s="1">
        <v>15579</v>
      </c>
      <c r="E330" s="1"/>
      <c r="F330" s="29">
        <f t="shared" si="111"/>
        <v>0.18031249999999999</v>
      </c>
      <c r="G330" s="1">
        <v>939</v>
      </c>
      <c r="H330" s="12">
        <v>4</v>
      </c>
      <c r="I330" s="1">
        <v>16443</v>
      </c>
      <c r="J330" s="1"/>
      <c r="K330" s="1">
        <v>11664</v>
      </c>
      <c r="L330" s="1"/>
      <c r="M330" s="29">
        <f t="shared" si="112"/>
        <v>0.13500000000000001</v>
      </c>
      <c r="N330" s="1">
        <v>954</v>
      </c>
      <c r="O330" s="1">
        <v>4</v>
      </c>
      <c r="P330" s="1">
        <v>11921</v>
      </c>
      <c r="Q330" s="12"/>
      <c r="R330" s="1">
        <v>11724</v>
      </c>
      <c r="S330" s="1"/>
      <c r="T330" s="29">
        <f t="shared" si="113"/>
        <v>0.13569444444444445</v>
      </c>
      <c r="U330" s="1">
        <v>971</v>
      </c>
      <c r="V330" s="1">
        <v>4</v>
      </c>
      <c r="W330" s="1">
        <v>12406</v>
      </c>
      <c r="Y330" s="1">
        <v>11265</v>
      </c>
      <c r="Z330" s="1"/>
      <c r="AA330" s="29">
        <f t="shared" si="114"/>
        <v>0.13038194444444445</v>
      </c>
      <c r="AB330" s="1">
        <v>971</v>
      </c>
      <c r="AC330" s="1">
        <v>4</v>
      </c>
      <c r="AD330" s="1">
        <v>10199</v>
      </c>
      <c r="AF330" s="1">
        <v>10708</v>
      </c>
      <c r="AG330" s="1"/>
      <c r="AH330" s="29">
        <f t="shared" si="115"/>
        <v>0.12393518518518519</v>
      </c>
      <c r="AI330" s="1">
        <v>971</v>
      </c>
      <c r="AJ330" s="1">
        <v>4</v>
      </c>
      <c r="AK330" s="1">
        <v>10199</v>
      </c>
    </row>
    <row r="331" spans="1:51" ht="13" x14ac:dyDescent="0.15">
      <c r="A331" s="1"/>
      <c r="B331" s="1" t="s">
        <v>28</v>
      </c>
      <c r="D331" s="1">
        <v>13417</v>
      </c>
      <c r="E331" s="1"/>
      <c r="F331" s="29">
        <f t="shared" si="111"/>
        <v>0.15528935185185186</v>
      </c>
      <c r="G331" s="1">
        <v>876</v>
      </c>
      <c r="H331" s="1">
        <v>5</v>
      </c>
      <c r="I331" s="1">
        <v>18833</v>
      </c>
      <c r="J331" s="1"/>
      <c r="K331" s="1">
        <v>10872</v>
      </c>
      <c r="L331" s="1"/>
      <c r="M331" s="29">
        <f t="shared" si="112"/>
        <v>0.12583333333333332</v>
      </c>
      <c r="N331" s="1">
        <v>913</v>
      </c>
      <c r="O331" s="1">
        <v>5</v>
      </c>
      <c r="P331" s="1">
        <v>13721</v>
      </c>
      <c r="Q331" s="1"/>
      <c r="R331" s="1">
        <v>8993</v>
      </c>
      <c r="S331" s="1"/>
      <c r="T331" s="29">
        <f t="shared" si="113"/>
        <v>0.10408564814814815</v>
      </c>
      <c r="U331" s="1">
        <v>883</v>
      </c>
      <c r="V331" s="1">
        <v>4</v>
      </c>
      <c r="W331" s="1">
        <v>11510</v>
      </c>
      <c r="Y331" s="1">
        <v>10250</v>
      </c>
      <c r="Z331" s="1"/>
      <c r="AA331" s="29">
        <f t="shared" si="114"/>
        <v>0.11863425925925926</v>
      </c>
      <c r="AB331" s="1">
        <v>912</v>
      </c>
      <c r="AC331" s="1">
        <v>5</v>
      </c>
      <c r="AD331" s="1">
        <v>12001</v>
      </c>
      <c r="AF331" s="1">
        <v>11568</v>
      </c>
      <c r="AG331" s="1"/>
      <c r="AH331" s="29">
        <f t="shared" si="115"/>
        <v>0.13388888888888889</v>
      </c>
      <c r="AI331" s="1">
        <v>912</v>
      </c>
      <c r="AJ331" s="1">
        <v>5</v>
      </c>
      <c r="AK331" s="1">
        <v>12001</v>
      </c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ht="13" x14ac:dyDescent="0.15">
      <c r="A332" s="1"/>
      <c r="B332" s="1" t="s">
        <v>70</v>
      </c>
      <c r="D332" s="1">
        <v>46247</v>
      </c>
      <c r="E332" s="1"/>
      <c r="F332" s="29">
        <f t="shared" si="111"/>
        <v>0.5352662037037037</v>
      </c>
      <c r="G332" s="1">
        <v>1343</v>
      </c>
      <c r="H332" s="1">
        <v>5</v>
      </c>
      <c r="I332" s="1">
        <v>26158</v>
      </c>
      <c r="J332" s="1"/>
      <c r="K332" s="1">
        <v>19483</v>
      </c>
      <c r="L332" s="1"/>
      <c r="M332" s="29">
        <f t="shared" si="112"/>
        <v>0.22549768518518518</v>
      </c>
      <c r="N332" s="1">
        <v>773</v>
      </c>
      <c r="O332" s="1">
        <v>5</v>
      </c>
      <c r="P332" s="1">
        <v>13318</v>
      </c>
      <c r="Q332" s="1"/>
      <c r="R332" s="1">
        <v>14737</v>
      </c>
      <c r="S332" s="1"/>
      <c r="T332" s="29">
        <f t="shared" si="113"/>
        <v>0.17056712962962964</v>
      </c>
      <c r="U332" s="1">
        <v>780</v>
      </c>
      <c r="V332" s="1">
        <v>4</v>
      </c>
      <c r="W332" s="1">
        <v>10648</v>
      </c>
      <c r="Y332" s="1">
        <v>11256</v>
      </c>
      <c r="Z332" s="1"/>
      <c r="AA332" s="29">
        <f t="shared" si="114"/>
        <v>0.13027777777777777</v>
      </c>
      <c r="AB332" s="1">
        <v>622</v>
      </c>
      <c r="AC332" s="1">
        <v>4</v>
      </c>
      <c r="AD332" s="1">
        <v>7087</v>
      </c>
      <c r="AF332" s="1">
        <v>18327</v>
      </c>
      <c r="AG332" s="1"/>
      <c r="AH332" s="29">
        <f t="shared" si="115"/>
        <v>0.21211805555555555</v>
      </c>
      <c r="AI332" s="1">
        <v>745</v>
      </c>
      <c r="AJ332" s="1">
        <v>5</v>
      </c>
      <c r="AK332" s="1">
        <v>11645</v>
      </c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ht="13" x14ac:dyDescent="0.15">
      <c r="A333" s="1"/>
      <c r="B333" s="1" t="s">
        <v>29</v>
      </c>
      <c r="D333" s="1">
        <v>10899</v>
      </c>
      <c r="E333" s="1"/>
      <c r="F333" s="29">
        <f t="shared" si="111"/>
        <v>0.12614583333333335</v>
      </c>
      <c r="G333" s="1">
        <v>687</v>
      </c>
      <c r="H333" s="1">
        <v>4</v>
      </c>
      <c r="I333" s="1">
        <v>11465</v>
      </c>
      <c r="J333" s="1"/>
      <c r="K333" s="1">
        <v>11722</v>
      </c>
      <c r="L333" s="1"/>
      <c r="M333" s="29">
        <f t="shared" si="112"/>
        <v>0.13567129629629629</v>
      </c>
      <c r="N333" s="1">
        <v>699</v>
      </c>
      <c r="O333" s="1">
        <v>5</v>
      </c>
      <c r="P333" s="1">
        <v>10100</v>
      </c>
      <c r="Q333" s="12"/>
      <c r="R333" s="1">
        <v>9350</v>
      </c>
      <c r="S333" s="1"/>
      <c r="T333" s="29">
        <f t="shared" si="113"/>
        <v>0.10821759259259259</v>
      </c>
      <c r="U333" s="1">
        <v>703</v>
      </c>
      <c r="V333" s="1">
        <v>4</v>
      </c>
      <c r="W333" s="1">
        <v>8613</v>
      </c>
      <c r="Y333" s="1">
        <v>6678</v>
      </c>
      <c r="Z333" s="1"/>
      <c r="AA333" s="29">
        <f t="shared" si="114"/>
        <v>7.7291666666666661E-2</v>
      </c>
      <c r="AB333" s="1">
        <v>699</v>
      </c>
      <c r="AC333" s="1">
        <v>4</v>
      </c>
      <c r="AD333" s="1">
        <v>7054</v>
      </c>
      <c r="AF333" s="1">
        <v>9179</v>
      </c>
      <c r="AG333" s="1"/>
      <c r="AH333" s="29">
        <f t="shared" si="115"/>
        <v>0.10623842592592593</v>
      </c>
      <c r="AI333" s="1">
        <v>699</v>
      </c>
      <c r="AJ333" s="1">
        <v>4</v>
      </c>
      <c r="AK333" s="1">
        <v>7137</v>
      </c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ht="13" x14ac:dyDescent="0.15">
      <c r="A334" s="1"/>
      <c r="B334" s="1" t="s">
        <v>30</v>
      </c>
      <c r="D334" s="1">
        <v>26214</v>
      </c>
      <c r="E334" s="1"/>
      <c r="F334" s="29">
        <f t="shared" si="111"/>
        <v>0.3034027777777778</v>
      </c>
      <c r="G334" s="1">
        <v>1003</v>
      </c>
      <c r="H334" s="1">
        <v>7</v>
      </c>
      <c r="I334" s="1">
        <v>26929</v>
      </c>
      <c r="J334" s="1"/>
      <c r="K334" s="1">
        <v>13298</v>
      </c>
      <c r="L334" s="1"/>
      <c r="M334" s="29">
        <f t="shared" si="112"/>
        <v>0.15391203703703704</v>
      </c>
      <c r="N334" s="1">
        <v>1001</v>
      </c>
      <c r="O334" s="1">
        <v>4</v>
      </c>
      <c r="P334" s="1">
        <v>11589</v>
      </c>
      <c r="Q334" s="12"/>
      <c r="R334" s="1">
        <v>13897</v>
      </c>
      <c r="S334" s="1"/>
      <c r="T334" s="29">
        <f t="shared" si="113"/>
        <v>0.16084490740740739</v>
      </c>
      <c r="U334" s="1">
        <v>1013</v>
      </c>
      <c r="V334" s="1">
        <v>4</v>
      </c>
      <c r="W334" s="1">
        <v>11970</v>
      </c>
      <c r="Y334" s="1">
        <v>18097</v>
      </c>
      <c r="Z334" s="1"/>
      <c r="AA334" s="29">
        <f t="shared" si="114"/>
        <v>0.20945601851851853</v>
      </c>
      <c r="AB334" s="1">
        <v>1007</v>
      </c>
      <c r="AC334" s="1">
        <v>5</v>
      </c>
      <c r="AD334" s="1">
        <v>12895</v>
      </c>
      <c r="AF334" s="1">
        <v>15600</v>
      </c>
      <c r="AG334" s="1"/>
      <c r="AH334" s="29">
        <f t="shared" si="115"/>
        <v>0.18055555555555555</v>
      </c>
      <c r="AI334" s="1">
        <v>1005</v>
      </c>
      <c r="AJ334" s="1">
        <v>5</v>
      </c>
      <c r="AK334" s="1">
        <v>12066</v>
      </c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ht="13" x14ac:dyDescent="0.15">
      <c r="A335" s="1"/>
      <c r="B335" s="1" t="s">
        <v>71</v>
      </c>
      <c r="D335" s="1">
        <v>56419</v>
      </c>
      <c r="E335" s="1"/>
      <c r="F335" s="29">
        <f t="shared" si="111"/>
        <v>0.65299768518518519</v>
      </c>
      <c r="G335" s="1">
        <v>1196</v>
      </c>
      <c r="H335" s="1">
        <v>5</v>
      </c>
      <c r="I335" s="1">
        <v>24326</v>
      </c>
      <c r="J335" s="1"/>
      <c r="K335" s="1">
        <v>37733</v>
      </c>
      <c r="L335" s="1"/>
      <c r="M335" s="29">
        <f t="shared" si="112"/>
        <v>0.43672453703703706</v>
      </c>
      <c r="N335" s="1">
        <v>1185</v>
      </c>
      <c r="O335" s="1">
        <v>4</v>
      </c>
      <c r="P335" s="1">
        <v>14017</v>
      </c>
      <c r="Q335" s="12"/>
      <c r="R335" s="1">
        <v>30313</v>
      </c>
      <c r="S335" s="1"/>
      <c r="T335" s="29">
        <f t="shared" si="113"/>
        <v>0.35084490740740742</v>
      </c>
      <c r="U335" s="1">
        <v>1195</v>
      </c>
      <c r="V335" s="1">
        <v>4</v>
      </c>
      <c r="W335" s="1">
        <v>14576</v>
      </c>
      <c r="Y335" s="1">
        <v>26972</v>
      </c>
      <c r="Z335" s="1"/>
      <c r="AA335" s="29">
        <f t="shared" si="114"/>
        <v>0.31217592592592591</v>
      </c>
      <c r="AB335" s="1">
        <v>1197</v>
      </c>
      <c r="AC335" s="1">
        <v>4</v>
      </c>
      <c r="AD335" s="1">
        <v>12067</v>
      </c>
      <c r="AF335" s="1">
        <v>29744</v>
      </c>
      <c r="AG335" s="1"/>
      <c r="AH335" s="29">
        <f t="shared" si="115"/>
        <v>0.34425925925925926</v>
      </c>
      <c r="AI335" s="1">
        <v>1197</v>
      </c>
      <c r="AJ335" s="1">
        <v>4</v>
      </c>
      <c r="AK335" s="1">
        <v>12067</v>
      </c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ht="13" x14ac:dyDescent="0.15">
      <c r="A336" s="1"/>
      <c r="B336" s="1" t="s">
        <v>72</v>
      </c>
      <c r="D336" s="1">
        <v>47528</v>
      </c>
      <c r="E336" s="1"/>
      <c r="F336" s="29">
        <f t="shared" si="111"/>
        <v>0.55009259259259258</v>
      </c>
      <c r="G336" s="1">
        <v>932</v>
      </c>
      <c r="H336" s="1">
        <v>4</v>
      </c>
      <c r="I336" s="1">
        <v>18178</v>
      </c>
      <c r="J336" s="1"/>
      <c r="K336" s="1">
        <v>38764</v>
      </c>
      <c r="L336" s="1"/>
      <c r="M336" s="29">
        <f t="shared" si="112"/>
        <v>0.44865740740740739</v>
      </c>
      <c r="N336" s="1">
        <v>925</v>
      </c>
      <c r="O336" s="1">
        <v>4</v>
      </c>
      <c r="P336" s="1">
        <v>12726</v>
      </c>
      <c r="Q336" s="12"/>
      <c r="R336" s="1">
        <v>40883</v>
      </c>
      <c r="S336" s="1"/>
      <c r="T336" s="29">
        <f t="shared" si="113"/>
        <v>0.47318287037037038</v>
      </c>
      <c r="U336" s="1">
        <v>933</v>
      </c>
      <c r="V336" s="1">
        <v>4</v>
      </c>
      <c r="W336" s="1">
        <v>13188</v>
      </c>
      <c r="Y336" s="1">
        <v>32399</v>
      </c>
      <c r="Z336" s="1"/>
      <c r="AA336" s="29">
        <f t="shared" si="114"/>
        <v>0.37498842592592591</v>
      </c>
      <c r="AB336" s="1">
        <v>931</v>
      </c>
      <c r="AC336" s="1">
        <v>4</v>
      </c>
      <c r="AD336" s="1">
        <v>11050</v>
      </c>
      <c r="AF336" s="1">
        <v>35015</v>
      </c>
      <c r="AG336" s="1"/>
      <c r="AH336" s="29">
        <f t="shared" si="115"/>
        <v>0.4052662037037037</v>
      </c>
      <c r="AI336" s="1">
        <v>931</v>
      </c>
      <c r="AJ336" s="1">
        <v>4</v>
      </c>
      <c r="AK336" s="1">
        <v>11050</v>
      </c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ht="13" x14ac:dyDescent="0.15">
      <c r="A337" s="1"/>
      <c r="B337" s="1" t="s">
        <v>73</v>
      </c>
      <c r="D337" s="1">
        <v>28955</v>
      </c>
      <c r="E337" s="1"/>
      <c r="F337" s="29">
        <f t="shared" si="111"/>
        <v>0.33512731481481484</v>
      </c>
      <c r="G337" s="1">
        <v>665</v>
      </c>
      <c r="H337" s="1">
        <v>4</v>
      </c>
      <c r="I337" s="1">
        <v>15218</v>
      </c>
      <c r="J337" s="1"/>
      <c r="K337" s="1">
        <v>25090</v>
      </c>
      <c r="L337" s="1"/>
      <c r="M337" s="29">
        <f t="shared" si="112"/>
        <v>0.29039351851851852</v>
      </c>
      <c r="N337" s="1">
        <v>561</v>
      </c>
      <c r="O337" s="1">
        <v>5</v>
      </c>
      <c r="P337" s="1">
        <v>12160</v>
      </c>
      <c r="Q337" s="12"/>
      <c r="R337" s="1">
        <v>32396</v>
      </c>
      <c r="S337" s="1"/>
      <c r="T337" s="29">
        <f t="shared" si="113"/>
        <v>0.37495370370370368</v>
      </c>
      <c r="U337" s="1">
        <v>731</v>
      </c>
      <c r="V337" s="1">
        <v>5</v>
      </c>
      <c r="W337" s="1">
        <v>15016</v>
      </c>
      <c r="Y337" s="1">
        <v>19626</v>
      </c>
      <c r="Z337" s="1"/>
      <c r="AA337" s="29">
        <f t="shared" si="114"/>
        <v>0.22715277777777779</v>
      </c>
      <c r="AB337" s="1">
        <v>580</v>
      </c>
      <c r="AC337" s="1">
        <v>5</v>
      </c>
      <c r="AD337" s="1">
        <v>9199</v>
      </c>
      <c r="AF337" s="1">
        <v>20736</v>
      </c>
      <c r="AG337" s="1"/>
      <c r="AH337" s="29">
        <f t="shared" si="115"/>
        <v>0.24</v>
      </c>
      <c r="AI337" s="1">
        <v>580</v>
      </c>
      <c r="AJ337" s="1">
        <v>5</v>
      </c>
      <c r="AK337" s="1">
        <v>9214</v>
      </c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ht="13" x14ac:dyDescent="0.15">
      <c r="B338" s="1" t="s">
        <v>31</v>
      </c>
      <c r="D338" s="1">
        <v>130</v>
      </c>
      <c r="E338" s="1"/>
      <c r="F338" s="29">
        <f t="shared" si="111"/>
        <v>1.5046296296296296E-3</v>
      </c>
      <c r="G338" s="1">
        <v>179</v>
      </c>
      <c r="H338" s="12">
        <v>3</v>
      </c>
      <c r="I338" s="1">
        <v>1901</v>
      </c>
      <c r="J338" s="1"/>
      <c r="K338" s="1">
        <v>114</v>
      </c>
      <c r="L338" s="1"/>
      <c r="M338" s="29">
        <f t="shared" si="112"/>
        <v>1.3194444444444445E-3</v>
      </c>
      <c r="N338" s="1">
        <v>179</v>
      </c>
      <c r="O338" s="1">
        <v>3</v>
      </c>
      <c r="P338" s="1">
        <v>1426</v>
      </c>
      <c r="Q338" s="12"/>
      <c r="R338" s="1">
        <v>111</v>
      </c>
      <c r="S338" s="1"/>
      <c r="T338" s="29">
        <f t="shared" si="113"/>
        <v>1.2847222222222223E-3</v>
      </c>
      <c r="U338" s="1">
        <v>179</v>
      </c>
      <c r="V338" s="1">
        <v>3</v>
      </c>
      <c r="W338" s="1">
        <v>1430</v>
      </c>
      <c r="Y338" s="1">
        <v>97</v>
      </c>
      <c r="Z338" s="1"/>
      <c r="AA338" s="29">
        <f t="shared" si="114"/>
        <v>1.1226851851851851E-3</v>
      </c>
      <c r="AB338" s="1">
        <v>179</v>
      </c>
      <c r="AC338" s="1">
        <v>3</v>
      </c>
      <c r="AD338" s="1">
        <v>1209</v>
      </c>
      <c r="AF338" s="1">
        <v>104</v>
      </c>
      <c r="AG338" s="1"/>
      <c r="AH338" s="29">
        <f t="shared" si="115"/>
        <v>1.2037037037037038E-3</v>
      </c>
      <c r="AI338" s="1">
        <v>179</v>
      </c>
      <c r="AJ338" s="1">
        <v>3</v>
      </c>
      <c r="AK338" s="1">
        <v>1209</v>
      </c>
    </row>
    <row r="339" spans="1:51" ht="13" x14ac:dyDescent="0.15">
      <c r="B339" s="1" t="s">
        <v>45</v>
      </c>
      <c r="D339" s="1">
        <f>AVERAGE(D319:D338)</f>
        <v>24204.7</v>
      </c>
      <c r="F339" s="29">
        <f t="shared" si="111"/>
        <v>0.28014699074074073</v>
      </c>
      <c r="G339" s="1">
        <f t="shared" ref="G339:I339" si="116">AVERAGE(G319:G338)</f>
        <v>831.85</v>
      </c>
      <c r="H339" s="1">
        <f t="shared" si="116"/>
        <v>4.5</v>
      </c>
      <c r="I339" s="1">
        <f t="shared" si="116"/>
        <v>17146.650000000001</v>
      </c>
      <c r="K339" s="1">
        <f>AVERAGE(K319:K338)</f>
        <v>17531.2</v>
      </c>
      <c r="M339" s="29">
        <f t="shared" si="112"/>
        <v>0.20290740740740743</v>
      </c>
      <c r="N339" s="3">
        <f t="shared" ref="N339:P339" si="117">AVERAGE(N319:N338)</f>
        <v>805.15</v>
      </c>
      <c r="O339" s="3">
        <f t="shared" si="117"/>
        <v>4.3499999999999996</v>
      </c>
      <c r="P339" s="3">
        <f t="shared" si="117"/>
        <v>11537.3</v>
      </c>
      <c r="Q339" s="12"/>
      <c r="R339" s="1">
        <f>AVERAGE(R319:R338)</f>
        <v>17921.349999999999</v>
      </c>
      <c r="T339" s="29">
        <f t="shared" si="113"/>
        <v>0.20742303240740739</v>
      </c>
      <c r="U339" s="3">
        <f t="shared" ref="U339:W339" si="118">AVERAGE(U319:U338)</f>
        <v>834.45</v>
      </c>
      <c r="V339" s="3">
        <f t="shared" si="118"/>
        <v>4.1500000000000004</v>
      </c>
      <c r="W339" s="3">
        <f t="shared" si="118"/>
        <v>11642</v>
      </c>
      <c r="Y339" s="1">
        <f>AVERAGE(Y319:Y338)</f>
        <v>14774.65</v>
      </c>
      <c r="AA339" s="29">
        <f t="shared" si="114"/>
        <v>0.17100289351851852</v>
      </c>
      <c r="AB339" s="3">
        <f t="shared" ref="AB339:AD339" si="119">AVERAGE(AB319:AB338)</f>
        <v>819.7</v>
      </c>
      <c r="AC339" s="3">
        <f t="shared" si="119"/>
        <v>4.25</v>
      </c>
      <c r="AD339" s="3">
        <f t="shared" si="119"/>
        <v>9583.85</v>
      </c>
      <c r="AF339" s="1">
        <f>AVERAGE(AF319:AF338)</f>
        <v>16441.3</v>
      </c>
      <c r="AH339" s="29">
        <f t="shared" si="115"/>
        <v>0.19029282407407408</v>
      </c>
      <c r="AI339" s="3">
        <f t="shared" ref="AI339:AK339" si="120">AVERAGE(AI319:AI338)</f>
        <v>825.75</v>
      </c>
      <c r="AJ339" s="3">
        <f t="shared" si="120"/>
        <v>4.3</v>
      </c>
      <c r="AK339" s="3">
        <f t="shared" si="120"/>
        <v>9775.0499999999993</v>
      </c>
    </row>
    <row r="340" spans="1:51" ht="13" x14ac:dyDescent="0.15">
      <c r="B340" s="1" t="s">
        <v>46</v>
      </c>
      <c r="D340" s="1">
        <f>SUM(D319:D338)</f>
        <v>484094</v>
      </c>
      <c r="F340" s="6">
        <f t="shared" ref="F340:I340" si="121">SUM(F319:F338)</f>
        <v>5.6029398148148157</v>
      </c>
      <c r="G340" s="1">
        <f t="shared" si="121"/>
        <v>16637</v>
      </c>
      <c r="H340" s="1">
        <f t="shared" si="121"/>
        <v>90</v>
      </c>
      <c r="I340" s="1">
        <f t="shared" si="121"/>
        <v>342933</v>
      </c>
      <c r="K340" s="1">
        <f>SUM(K319:K338)</f>
        <v>350624</v>
      </c>
      <c r="M340" s="29">
        <f t="shared" si="112"/>
        <v>4.0581481481481481</v>
      </c>
      <c r="N340" s="1">
        <f t="shared" ref="N340:P340" si="122">SUM(N319:N338)</f>
        <v>16103</v>
      </c>
      <c r="O340" s="1">
        <f t="shared" si="122"/>
        <v>87</v>
      </c>
      <c r="P340" s="1">
        <f t="shared" si="122"/>
        <v>230746</v>
      </c>
      <c r="Q340" s="12"/>
      <c r="R340" s="1">
        <f>SUM(R319:R338)</f>
        <v>358427</v>
      </c>
      <c r="T340" s="29">
        <f t="shared" si="113"/>
        <v>4.1484606481481485</v>
      </c>
      <c r="U340" s="1">
        <f t="shared" ref="U340:W340" si="123">SUM(U319:U338)</f>
        <v>16689</v>
      </c>
      <c r="V340" s="1">
        <f t="shared" si="123"/>
        <v>83</v>
      </c>
      <c r="W340" s="1">
        <f t="shared" si="123"/>
        <v>232840</v>
      </c>
      <c r="Y340" s="1">
        <f>SUM(Y319:Y338)</f>
        <v>295493</v>
      </c>
      <c r="AA340" s="29">
        <f t="shared" si="114"/>
        <v>3.4200578703703703</v>
      </c>
      <c r="AB340" s="1">
        <f t="shared" ref="AB340:AD340" si="124">SUM(AB319:AB338)</f>
        <v>16394</v>
      </c>
      <c r="AC340" s="1">
        <f t="shared" si="124"/>
        <v>85</v>
      </c>
      <c r="AD340" s="1">
        <f t="shared" si="124"/>
        <v>191677</v>
      </c>
      <c r="AF340" s="1">
        <f>SUM(AF319:AF338)</f>
        <v>328826</v>
      </c>
      <c r="AH340" s="29">
        <f t="shared" si="115"/>
        <v>3.8058564814814817</v>
      </c>
      <c r="AI340" s="1">
        <f t="shared" ref="AI340:AK340" si="125">SUM(AI319:AI338)</f>
        <v>16515</v>
      </c>
      <c r="AJ340" s="1">
        <f t="shared" si="125"/>
        <v>86</v>
      </c>
      <c r="AK340" s="1">
        <f t="shared" si="125"/>
        <v>195501</v>
      </c>
    </row>
    <row r="343" spans="1:51" ht="70" x14ac:dyDescent="0.15">
      <c r="A343" s="8"/>
      <c r="D343" s="8" t="s">
        <v>615</v>
      </c>
      <c r="E343" s="8"/>
      <c r="F343" s="8"/>
      <c r="G343" s="8" t="s">
        <v>616</v>
      </c>
      <c r="H343" s="8" t="s">
        <v>617</v>
      </c>
      <c r="I343" s="8"/>
      <c r="K343" s="8" t="s">
        <v>618</v>
      </c>
      <c r="L343" s="8"/>
      <c r="M343" s="8"/>
      <c r="N343" s="8" t="s">
        <v>616</v>
      </c>
      <c r="O343" s="8" t="s">
        <v>619</v>
      </c>
      <c r="P343" s="8"/>
    </row>
    <row r="344" spans="1:51" ht="13" x14ac:dyDescent="0.15">
      <c r="A344" s="1" t="s">
        <v>82</v>
      </c>
      <c r="B344" s="1" t="s">
        <v>33</v>
      </c>
      <c r="D344" s="1" t="s">
        <v>34</v>
      </c>
      <c r="E344" s="1"/>
      <c r="F344" s="1" t="s">
        <v>38</v>
      </c>
      <c r="G344" s="1" t="s">
        <v>21</v>
      </c>
      <c r="H344" s="1" t="s">
        <v>35</v>
      </c>
      <c r="I344" s="1" t="s">
        <v>36</v>
      </c>
      <c r="J344" s="1"/>
      <c r="K344" s="1" t="s">
        <v>34</v>
      </c>
      <c r="L344" s="1"/>
      <c r="M344" s="1" t="s">
        <v>38</v>
      </c>
      <c r="N344" s="1" t="s">
        <v>21</v>
      </c>
      <c r="O344" s="1" t="s">
        <v>35</v>
      </c>
      <c r="P344" s="1" t="s">
        <v>36</v>
      </c>
      <c r="Q344" s="1"/>
    </row>
    <row r="345" spans="1:51" ht="13" x14ac:dyDescent="0.15">
      <c r="B345" s="1" t="s">
        <v>22</v>
      </c>
      <c r="D345" s="1">
        <v>1114</v>
      </c>
      <c r="E345" s="1"/>
      <c r="F345" s="29">
        <f t="shared" ref="F345:F365" si="126">D345/86400</f>
        <v>1.2893518518518518E-2</v>
      </c>
      <c r="G345" s="1">
        <v>385</v>
      </c>
      <c r="H345" s="12">
        <v>4</v>
      </c>
      <c r="I345" s="1">
        <v>5724</v>
      </c>
      <c r="J345" s="1"/>
      <c r="K345" s="1">
        <v>1120</v>
      </c>
      <c r="L345" s="1"/>
      <c r="M345" s="29">
        <f t="shared" ref="M345:M366" si="127">K345/86400</f>
        <v>1.2962962962962963E-2</v>
      </c>
      <c r="N345" s="1">
        <v>385</v>
      </c>
      <c r="O345" s="1">
        <v>4</v>
      </c>
      <c r="P345" s="1">
        <v>5902</v>
      </c>
      <c r="Q345" s="12"/>
    </row>
    <row r="346" spans="1:51" ht="13" x14ac:dyDescent="0.15">
      <c r="B346" s="1" t="s">
        <v>64</v>
      </c>
      <c r="D346" s="1">
        <v>11356</v>
      </c>
      <c r="E346" s="1"/>
      <c r="F346" s="29">
        <f t="shared" si="126"/>
        <v>0.13143518518518518</v>
      </c>
      <c r="G346" s="1">
        <v>743</v>
      </c>
      <c r="H346" s="1">
        <v>3</v>
      </c>
      <c r="I346" s="1">
        <v>8141</v>
      </c>
      <c r="K346" s="1">
        <v>10030</v>
      </c>
      <c r="L346" s="1"/>
      <c r="M346" s="29">
        <f t="shared" si="127"/>
        <v>0.11608796296296296</v>
      </c>
      <c r="N346" s="1">
        <v>743</v>
      </c>
      <c r="O346" s="1">
        <v>3</v>
      </c>
      <c r="P346" s="1">
        <v>8980</v>
      </c>
      <c r="Q346" s="29"/>
    </row>
    <row r="347" spans="1:51" ht="13" x14ac:dyDescent="0.15">
      <c r="B347" s="1" t="s">
        <v>65</v>
      </c>
      <c r="D347" s="1">
        <v>30762</v>
      </c>
      <c r="E347" s="1"/>
      <c r="F347" s="29">
        <f t="shared" si="126"/>
        <v>0.35604166666666665</v>
      </c>
      <c r="G347" s="1">
        <v>1226</v>
      </c>
      <c r="H347" s="1">
        <v>5</v>
      </c>
      <c r="I347" s="1">
        <v>18394</v>
      </c>
      <c r="K347" s="1">
        <v>28094</v>
      </c>
      <c r="L347" s="1"/>
      <c r="M347" s="29">
        <f t="shared" si="127"/>
        <v>0.32516203703703705</v>
      </c>
      <c r="N347" s="1">
        <v>1230</v>
      </c>
      <c r="O347" s="1">
        <v>5</v>
      </c>
      <c r="P347" s="1">
        <v>18249</v>
      </c>
      <c r="Q347" s="29"/>
    </row>
    <row r="348" spans="1:51" ht="13" x14ac:dyDescent="0.15">
      <c r="B348" s="1" t="s">
        <v>23</v>
      </c>
      <c r="D348" s="1">
        <v>1553</v>
      </c>
      <c r="E348" s="1"/>
      <c r="F348" s="29">
        <f t="shared" si="126"/>
        <v>1.7974537037037035E-2</v>
      </c>
      <c r="G348" s="1">
        <v>325</v>
      </c>
      <c r="H348" s="1">
        <v>3</v>
      </c>
      <c r="I348" s="1">
        <v>3290</v>
      </c>
      <c r="J348" s="1"/>
      <c r="K348" s="1">
        <v>1566</v>
      </c>
      <c r="L348" s="1"/>
      <c r="M348" s="29">
        <f t="shared" si="127"/>
        <v>1.8124999999999999E-2</v>
      </c>
      <c r="N348" s="1">
        <v>325</v>
      </c>
      <c r="O348" s="1">
        <v>3</v>
      </c>
      <c r="P348" s="1">
        <v>3644</v>
      </c>
      <c r="Q348" s="12"/>
    </row>
    <row r="349" spans="1:51" ht="13" x14ac:dyDescent="0.15">
      <c r="B349" s="1" t="s">
        <v>24</v>
      </c>
      <c r="D349" s="1">
        <v>7454</v>
      </c>
      <c r="E349" s="1"/>
      <c r="F349" s="29">
        <f t="shared" si="126"/>
        <v>8.6273148148148154E-2</v>
      </c>
      <c r="G349" s="1">
        <v>939</v>
      </c>
      <c r="H349" s="1">
        <v>4</v>
      </c>
      <c r="I349" s="1">
        <v>11182</v>
      </c>
      <c r="K349" s="1">
        <v>6161</v>
      </c>
      <c r="L349" s="1"/>
      <c r="M349" s="29">
        <f t="shared" si="127"/>
        <v>7.1307870370370369E-2</v>
      </c>
      <c r="N349" s="1">
        <v>937</v>
      </c>
      <c r="O349" s="1">
        <v>4</v>
      </c>
      <c r="P349" s="1">
        <v>11207</v>
      </c>
      <c r="Q349" s="29"/>
    </row>
    <row r="350" spans="1:51" ht="13" x14ac:dyDescent="0.15">
      <c r="B350" s="1" t="s">
        <v>25</v>
      </c>
      <c r="D350" s="1">
        <v>12934</v>
      </c>
      <c r="E350" s="1"/>
      <c r="F350" s="29">
        <f t="shared" si="126"/>
        <v>0.14969907407407407</v>
      </c>
      <c r="G350" s="1">
        <v>499</v>
      </c>
      <c r="H350" s="12">
        <v>5</v>
      </c>
      <c r="I350" s="1">
        <v>7866</v>
      </c>
      <c r="J350" s="1"/>
      <c r="K350" s="1">
        <v>9578</v>
      </c>
      <c r="L350" s="1"/>
      <c r="M350" s="29">
        <f t="shared" si="127"/>
        <v>0.11085648148148149</v>
      </c>
      <c r="N350" s="1">
        <v>515</v>
      </c>
      <c r="O350" s="1">
        <v>4</v>
      </c>
      <c r="P350" s="1">
        <v>7319</v>
      </c>
      <c r="Q350" s="12"/>
    </row>
    <row r="351" spans="1:51" ht="13" x14ac:dyDescent="0.15">
      <c r="B351" s="1" t="s">
        <v>66</v>
      </c>
      <c r="D351" s="1">
        <v>56905</v>
      </c>
      <c r="E351" s="1"/>
      <c r="F351" s="29">
        <f t="shared" si="126"/>
        <v>0.65862268518518519</v>
      </c>
      <c r="G351" s="1">
        <v>970</v>
      </c>
      <c r="H351" s="1">
        <v>4</v>
      </c>
      <c r="I351" s="1">
        <v>17876</v>
      </c>
      <c r="K351" s="1">
        <v>49111</v>
      </c>
      <c r="L351" s="1"/>
      <c r="M351" s="29">
        <f t="shared" si="127"/>
        <v>0.56841435185185185</v>
      </c>
      <c r="N351" s="1">
        <v>968</v>
      </c>
      <c r="O351" s="1">
        <v>5</v>
      </c>
      <c r="P351" s="1">
        <v>19930</v>
      </c>
      <c r="Q351" s="29"/>
    </row>
    <row r="352" spans="1:51" ht="13" x14ac:dyDescent="0.15">
      <c r="B352" s="1" t="s">
        <v>26</v>
      </c>
      <c r="D352" s="1">
        <v>6884</v>
      </c>
      <c r="E352" s="1"/>
      <c r="F352" s="29">
        <f t="shared" si="126"/>
        <v>7.9675925925925928E-2</v>
      </c>
      <c r="G352" s="1">
        <v>402</v>
      </c>
      <c r="H352" s="1">
        <v>5</v>
      </c>
      <c r="I352" s="1">
        <v>6454</v>
      </c>
      <c r="K352" s="1">
        <v>4743</v>
      </c>
      <c r="L352" s="1"/>
      <c r="M352" s="29">
        <f t="shared" si="127"/>
        <v>5.4895833333333331E-2</v>
      </c>
      <c r="N352" s="1">
        <v>497</v>
      </c>
      <c r="O352" s="1">
        <v>4</v>
      </c>
      <c r="P352" s="1">
        <v>6153</v>
      </c>
      <c r="Q352" s="29"/>
    </row>
    <row r="353" spans="1:17" ht="13" x14ac:dyDescent="0.15">
      <c r="B353" s="1" t="s">
        <v>67</v>
      </c>
      <c r="D353" s="1">
        <v>14617</v>
      </c>
      <c r="E353" s="1"/>
      <c r="F353" s="29">
        <f t="shared" si="126"/>
        <v>0.16917824074074075</v>
      </c>
      <c r="G353" s="1">
        <v>1031</v>
      </c>
      <c r="H353" s="1">
        <v>4</v>
      </c>
      <c r="I353" s="1">
        <v>11688</v>
      </c>
      <c r="K353" s="1">
        <v>13866</v>
      </c>
      <c r="L353" s="1"/>
      <c r="M353" s="29">
        <f t="shared" si="127"/>
        <v>0.16048611111111111</v>
      </c>
      <c r="N353" s="1">
        <v>1027</v>
      </c>
      <c r="O353" s="1">
        <v>4</v>
      </c>
      <c r="P353" s="1">
        <v>11519</v>
      </c>
      <c r="Q353" s="29"/>
    </row>
    <row r="354" spans="1:17" ht="13" x14ac:dyDescent="0.15">
      <c r="B354" s="1" t="s">
        <v>27</v>
      </c>
      <c r="D354" s="1">
        <v>15593</v>
      </c>
      <c r="E354" s="1"/>
      <c r="F354" s="29">
        <f t="shared" si="126"/>
        <v>0.18047453703703703</v>
      </c>
      <c r="G354" s="1">
        <v>1093</v>
      </c>
      <c r="H354" s="1">
        <v>5</v>
      </c>
      <c r="I354" s="1">
        <v>15179</v>
      </c>
      <c r="K354" s="1">
        <v>9477</v>
      </c>
      <c r="L354" s="1"/>
      <c r="M354" s="29">
        <f t="shared" si="127"/>
        <v>0.10968749999999999</v>
      </c>
      <c r="N354" s="1">
        <v>1083</v>
      </c>
      <c r="O354" s="1">
        <v>4</v>
      </c>
      <c r="P354" s="1">
        <v>12245</v>
      </c>
      <c r="Q354" s="29"/>
    </row>
    <row r="355" spans="1:17" ht="13" x14ac:dyDescent="0.15">
      <c r="A355" s="1"/>
      <c r="B355" s="1" t="s">
        <v>68</v>
      </c>
      <c r="D355" s="1">
        <v>40006</v>
      </c>
      <c r="E355" s="1"/>
      <c r="F355" s="29">
        <f t="shared" si="126"/>
        <v>0.46303240740740742</v>
      </c>
      <c r="G355" s="1">
        <v>1621</v>
      </c>
      <c r="H355" s="1">
        <v>5</v>
      </c>
      <c r="I355" s="1">
        <v>25091</v>
      </c>
      <c r="J355" s="1"/>
      <c r="K355" s="1">
        <v>40731</v>
      </c>
      <c r="L355" s="1"/>
      <c r="M355" s="29">
        <f t="shared" si="127"/>
        <v>0.47142361111111108</v>
      </c>
      <c r="N355" s="1">
        <v>1617</v>
      </c>
      <c r="O355" s="1">
        <v>5</v>
      </c>
      <c r="P355" s="1">
        <v>24081</v>
      </c>
      <c r="Q355" s="1"/>
    </row>
    <row r="356" spans="1:17" ht="13" x14ac:dyDescent="0.15">
      <c r="B356" s="1" t="s">
        <v>69</v>
      </c>
      <c r="D356" s="1">
        <v>11718</v>
      </c>
      <c r="E356" s="1"/>
      <c r="F356" s="29">
        <f t="shared" si="126"/>
        <v>0.135625</v>
      </c>
      <c r="G356" s="1">
        <v>974</v>
      </c>
      <c r="H356" s="12">
        <v>4</v>
      </c>
      <c r="I356" s="1">
        <v>11843</v>
      </c>
      <c r="J356" s="1"/>
      <c r="K356" s="1">
        <v>11980</v>
      </c>
      <c r="L356" s="1"/>
      <c r="M356" s="29">
        <f t="shared" si="127"/>
        <v>0.1386574074074074</v>
      </c>
      <c r="N356" s="1">
        <v>970</v>
      </c>
      <c r="O356" s="1">
        <v>4</v>
      </c>
      <c r="P356" s="1">
        <v>12152</v>
      </c>
      <c r="Q356" s="12"/>
    </row>
    <row r="357" spans="1:17" ht="13" x14ac:dyDescent="0.15">
      <c r="A357" s="1"/>
      <c r="B357" s="1" t="s">
        <v>28</v>
      </c>
      <c r="D357" s="1">
        <v>9659</v>
      </c>
      <c r="E357" s="1"/>
      <c r="F357" s="29">
        <f t="shared" si="126"/>
        <v>0.11179398148148148</v>
      </c>
      <c r="G357" s="1">
        <v>915</v>
      </c>
      <c r="H357" s="1">
        <v>4</v>
      </c>
      <c r="I357" s="1">
        <v>11227</v>
      </c>
      <c r="J357" s="1"/>
      <c r="K357" s="1">
        <v>10238</v>
      </c>
      <c r="L357" s="1"/>
      <c r="M357" s="29">
        <f t="shared" si="127"/>
        <v>0.11849537037037038</v>
      </c>
      <c r="N357" s="1">
        <v>911</v>
      </c>
      <c r="O357" s="1">
        <v>5</v>
      </c>
      <c r="P357" s="1">
        <v>13570</v>
      </c>
      <c r="Q357" s="1"/>
    </row>
    <row r="358" spans="1:17" ht="13" x14ac:dyDescent="0.15">
      <c r="A358" s="1"/>
      <c r="B358" s="1" t="s">
        <v>70</v>
      </c>
      <c r="D358" s="1">
        <v>28249</v>
      </c>
      <c r="E358" s="1"/>
      <c r="F358" s="29">
        <f t="shared" si="126"/>
        <v>0.32695601851851852</v>
      </c>
      <c r="G358" s="1">
        <v>1341</v>
      </c>
      <c r="H358" s="1">
        <v>4</v>
      </c>
      <c r="I358" s="1">
        <v>15932</v>
      </c>
      <c r="J358" s="1"/>
      <c r="K358" s="1">
        <v>20309</v>
      </c>
      <c r="L358" s="1"/>
      <c r="M358" s="29">
        <f t="shared" si="127"/>
        <v>0.23505787037037038</v>
      </c>
      <c r="N358" s="1">
        <v>898</v>
      </c>
      <c r="O358" s="1">
        <v>5</v>
      </c>
      <c r="P358" s="1">
        <v>15140</v>
      </c>
      <c r="Q358" s="1"/>
    </row>
    <row r="359" spans="1:17" ht="13" x14ac:dyDescent="0.15">
      <c r="A359" s="1"/>
      <c r="B359" s="1" t="s">
        <v>29</v>
      </c>
      <c r="D359" s="1">
        <v>10002</v>
      </c>
      <c r="E359" s="1"/>
      <c r="F359" s="29">
        <f t="shared" si="126"/>
        <v>0.11576388888888889</v>
      </c>
      <c r="G359" s="1">
        <v>701</v>
      </c>
      <c r="H359" s="1">
        <v>4</v>
      </c>
      <c r="I359" s="1">
        <v>8286</v>
      </c>
      <c r="J359" s="1"/>
      <c r="K359" s="1">
        <v>8310</v>
      </c>
      <c r="L359" s="1"/>
      <c r="M359" s="29">
        <f t="shared" si="127"/>
        <v>9.6180555555555561E-2</v>
      </c>
      <c r="N359" s="1">
        <v>730</v>
      </c>
      <c r="O359" s="1">
        <v>4</v>
      </c>
      <c r="P359" s="1">
        <v>8625</v>
      </c>
      <c r="Q359" s="12"/>
    </row>
    <row r="360" spans="1:17" ht="13" x14ac:dyDescent="0.15">
      <c r="A360" s="1"/>
      <c r="B360" s="1" t="s">
        <v>30</v>
      </c>
      <c r="D360" s="1">
        <v>17093</v>
      </c>
      <c r="E360" s="1"/>
      <c r="F360" s="29">
        <f t="shared" si="126"/>
        <v>0.19783564814814814</v>
      </c>
      <c r="G360" s="1">
        <v>1023</v>
      </c>
      <c r="H360" s="1">
        <v>5</v>
      </c>
      <c r="I360" s="1">
        <v>14664</v>
      </c>
      <c r="J360" s="1"/>
      <c r="K360" s="1">
        <v>22056</v>
      </c>
      <c r="L360" s="1"/>
      <c r="M360" s="29">
        <f t="shared" si="127"/>
        <v>0.25527777777777777</v>
      </c>
      <c r="N360" s="1">
        <v>995</v>
      </c>
      <c r="O360" s="1">
        <v>6</v>
      </c>
      <c r="P360" s="1">
        <v>16732</v>
      </c>
      <c r="Q360" s="12"/>
    </row>
    <row r="361" spans="1:17" ht="13" x14ac:dyDescent="0.15">
      <c r="A361" s="1"/>
      <c r="B361" s="1" t="s">
        <v>71</v>
      </c>
      <c r="D361" s="1">
        <v>39561</v>
      </c>
      <c r="E361" s="1"/>
      <c r="F361" s="29">
        <f t="shared" si="126"/>
        <v>0.45788194444444447</v>
      </c>
      <c r="G361" s="1">
        <v>1203</v>
      </c>
      <c r="H361" s="1">
        <v>4</v>
      </c>
      <c r="I361" s="1">
        <v>14447</v>
      </c>
      <c r="J361" s="1"/>
      <c r="K361" s="1">
        <v>31913</v>
      </c>
      <c r="L361" s="1"/>
      <c r="M361" s="29">
        <f t="shared" si="127"/>
        <v>0.36936342592592591</v>
      </c>
      <c r="N361" s="1">
        <v>1203</v>
      </c>
      <c r="O361" s="1">
        <v>3</v>
      </c>
      <c r="P361" s="1">
        <v>11285</v>
      </c>
      <c r="Q361" s="12"/>
    </row>
    <row r="362" spans="1:17" ht="13" x14ac:dyDescent="0.15">
      <c r="A362" s="1"/>
      <c r="B362" s="1" t="s">
        <v>72</v>
      </c>
      <c r="D362" s="1">
        <v>41552</v>
      </c>
      <c r="E362" s="1"/>
      <c r="F362" s="29">
        <f t="shared" si="126"/>
        <v>0.48092592592592592</v>
      </c>
      <c r="G362" s="1">
        <v>928</v>
      </c>
      <c r="H362" s="1">
        <v>4</v>
      </c>
      <c r="I362" s="1">
        <v>13276</v>
      </c>
      <c r="J362" s="1"/>
      <c r="K362" s="1">
        <v>41499</v>
      </c>
      <c r="L362" s="1"/>
      <c r="M362" s="29">
        <f t="shared" si="127"/>
        <v>0.48031249999999998</v>
      </c>
      <c r="N362" s="1">
        <v>930</v>
      </c>
      <c r="O362" s="1">
        <v>4</v>
      </c>
      <c r="P362" s="1">
        <v>13240</v>
      </c>
      <c r="Q362" s="12"/>
    </row>
    <row r="363" spans="1:17" ht="13" x14ac:dyDescent="0.15">
      <c r="A363" s="1"/>
      <c r="B363" s="1" t="s">
        <v>73</v>
      </c>
      <c r="D363" s="1">
        <v>26998</v>
      </c>
      <c r="E363" s="1"/>
      <c r="F363" s="29">
        <f t="shared" si="126"/>
        <v>0.31247685185185187</v>
      </c>
      <c r="G363" s="1">
        <v>740</v>
      </c>
      <c r="H363" s="1">
        <v>4</v>
      </c>
      <c r="I363" s="1">
        <v>12356</v>
      </c>
      <c r="J363" s="1"/>
      <c r="K363" s="1">
        <v>23704</v>
      </c>
      <c r="L363" s="1"/>
      <c r="M363" s="29">
        <f t="shared" si="127"/>
        <v>0.27435185185185185</v>
      </c>
      <c r="N363" s="1">
        <v>656</v>
      </c>
      <c r="O363" s="1">
        <v>4</v>
      </c>
      <c r="P363" s="1">
        <v>11062</v>
      </c>
      <c r="Q363" s="12"/>
    </row>
    <row r="364" spans="1:17" ht="13" x14ac:dyDescent="0.15">
      <c r="B364" s="1" t="s">
        <v>31</v>
      </c>
      <c r="D364" s="1">
        <v>97</v>
      </c>
      <c r="E364" s="1"/>
      <c r="F364" s="29">
        <f t="shared" si="126"/>
        <v>1.1226851851851851E-3</v>
      </c>
      <c r="G364" s="1">
        <v>179</v>
      </c>
      <c r="H364" s="12">
        <v>3</v>
      </c>
      <c r="I364" s="1">
        <v>1138</v>
      </c>
      <c r="J364" s="1"/>
      <c r="K364" s="1">
        <v>140</v>
      </c>
      <c r="L364" s="1"/>
      <c r="M364" s="29">
        <f t="shared" si="127"/>
        <v>1.6203703703703703E-3</v>
      </c>
      <c r="N364" s="1">
        <v>179</v>
      </c>
      <c r="O364" s="1">
        <v>3</v>
      </c>
      <c r="P364" s="1">
        <v>1427</v>
      </c>
      <c r="Q364" s="12"/>
    </row>
    <row r="365" spans="1:17" ht="13" x14ac:dyDescent="0.15">
      <c r="B365" s="1" t="s">
        <v>45</v>
      </c>
      <c r="D365" s="1">
        <f>AVERAGE(D345:D364)</f>
        <v>19205.349999999999</v>
      </c>
      <c r="F365" s="29">
        <f t="shared" si="126"/>
        <v>0.2222841435185185</v>
      </c>
      <c r="G365" s="1">
        <f t="shared" ref="G365:I365" si="128">AVERAGE(G345:G364)</f>
        <v>861.9</v>
      </c>
      <c r="H365" s="1">
        <f t="shared" si="128"/>
        <v>4.1500000000000004</v>
      </c>
      <c r="I365" s="1">
        <f t="shared" si="128"/>
        <v>11702.7</v>
      </c>
      <c r="K365" s="1">
        <f>AVERAGE(K345:K364)</f>
        <v>17231.3</v>
      </c>
      <c r="M365" s="29">
        <f t="shared" si="127"/>
        <v>0.19943634259259257</v>
      </c>
      <c r="N365" s="3">
        <f t="shared" ref="N365:P365" si="129">AVERAGE(N345:N364)</f>
        <v>839.95</v>
      </c>
      <c r="O365" s="3">
        <f t="shared" si="129"/>
        <v>4.1500000000000004</v>
      </c>
      <c r="P365" s="3">
        <f t="shared" si="129"/>
        <v>11623.1</v>
      </c>
      <c r="Q365" s="12"/>
    </row>
    <row r="366" spans="1:17" ht="13" x14ac:dyDescent="0.15">
      <c r="B366" s="1" t="s">
        <v>46</v>
      </c>
      <c r="D366" s="1">
        <f>SUM(D345:D364)</f>
        <v>384107</v>
      </c>
      <c r="F366" s="6">
        <f t="shared" ref="F366:I366" si="130">SUM(F345:F364)</f>
        <v>4.4456828703703701</v>
      </c>
      <c r="G366" s="1">
        <f t="shared" si="130"/>
        <v>17238</v>
      </c>
      <c r="H366" s="1">
        <f t="shared" si="130"/>
        <v>83</v>
      </c>
      <c r="I366" s="1">
        <f t="shared" si="130"/>
        <v>234054</v>
      </c>
      <c r="K366" s="1">
        <f>SUM(K345:K364)</f>
        <v>344626</v>
      </c>
      <c r="M366" s="29">
        <f t="shared" si="127"/>
        <v>3.9887268518518519</v>
      </c>
      <c r="N366" s="1">
        <f t="shared" ref="N366:P366" si="131">SUM(N345:N364)</f>
        <v>16799</v>
      </c>
      <c r="O366" s="1">
        <f t="shared" si="131"/>
        <v>83</v>
      </c>
      <c r="P366" s="1">
        <f t="shared" si="131"/>
        <v>232462</v>
      </c>
      <c r="Q366" s="12"/>
    </row>
    <row r="370" spans="1:51" ht="112" x14ac:dyDescent="0.15">
      <c r="A370" s="8" t="s">
        <v>620</v>
      </c>
      <c r="D370" s="8" t="s">
        <v>621</v>
      </c>
      <c r="E370" s="8"/>
      <c r="F370" s="8"/>
      <c r="G370" s="8" t="s">
        <v>622</v>
      </c>
      <c r="H370" s="8" t="s">
        <v>623</v>
      </c>
      <c r="I370" s="8" t="s">
        <v>624</v>
      </c>
      <c r="K370" s="8" t="s">
        <v>625</v>
      </c>
      <c r="L370" s="8"/>
      <c r="M370" s="8"/>
      <c r="N370" s="8" t="s">
        <v>626</v>
      </c>
      <c r="O370" s="8" t="s">
        <v>623</v>
      </c>
      <c r="P370" s="8" t="s">
        <v>627</v>
      </c>
      <c r="R370" s="8" t="s">
        <v>628</v>
      </c>
      <c r="S370" s="8"/>
      <c r="T370" s="8"/>
      <c r="U370" s="8" t="s">
        <v>629</v>
      </c>
      <c r="V370" s="8" t="s">
        <v>623</v>
      </c>
      <c r="W370" s="8" t="s">
        <v>630</v>
      </c>
      <c r="Y370" s="8" t="s">
        <v>631</v>
      </c>
      <c r="Z370" s="8"/>
      <c r="AA370" s="8"/>
      <c r="AB370" s="8" t="s">
        <v>632</v>
      </c>
      <c r="AC370" s="8" t="s">
        <v>633</v>
      </c>
      <c r="AD370" s="8" t="s">
        <v>634</v>
      </c>
      <c r="AF370" s="8" t="s">
        <v>635</v>
      </c>
      <c r="AG370" s="8"/>
      <c r="AH370" s="8"/>
      <c r="AI370" s="32" t="s">
        <v>636</v>
      </c>
      <c r="AJ370" s="8" t="s">
        <v>590</v>
      </c>
      <c r="AK370" s="8"/>
      <c r="AM370" s="8" t="s">
        <v>637</v>
      </c>
      <c r="AN370" s="8"/>
      <c r="AO370" s="8"/>
      <c r="AP370" s="32"/>
      <c r="AQ370" s="8" t="s">
        <v>590</v>
      </c>
      <c r="AR370" s="8"/>
      <c r="AS370" s="8"/>
      <c r="AT370" s="8"/>
      <c r="AU370" s="8"/>
      <c r="AV370" s="8"/>
      <c r="AW370" s="8"/>
      <c r="AX370" s="8"/>
      <c r="AY370" s="8"/>
    </row>
    <row r="371" spans="1:51" ht="13" x14ac:dyDescent="0.15">
      <c r="A371" s="1" t="s">
        <v>82</v>
      </c>
      <c r="B371" s="1" t="s">
        <v>33</v>
      </c>
      <c r="D371" s="1" t="s">
        <v>34</v>
      </c>
      <c r="E371" s="1" t="s">
        <v>37</v>
      </c>
      <c r="F371" s="1" t="s">
        <v>38</v>
      </c>
      <c r="G371" s="1" t="s">
        <v>21</v>
      </c>
      <c r="H371" s="1" t="s">
        <v>35</v>
      </c>
      <c r="I371" s="1" t="s">
        <v>36</v>
      </c>
      <c r="J371" s="1"/>
      <c r="K371" s="1" t="s">
        <v>34</v>
      </c>
      <c r="L371" s="1"/>
      <c r="M371" s="1" t="s">
        <v>38</v>
      </c>
      <c r="N371" s="1" t="s">
        <v>21</v>
      </c>
      <c r="O371" s="1" t="s">
        <v>35</v>
      </c>
      <c r="P371" s="1" t="s">
        <v>36</v>
      </c>
      <c r="R371" s="1" t="s">
        <v>34</v>
      </c>
      <c r="S371" s="1"/>
      <c r="T371" s="1" t="s">
        <v>38</v>
      </c>
      <c r="U371" s="1" t="s">
        <v>21</v>
      </c>
      <c r="V371" s="1" t="s">
        <v>35</v>
      </c>
      <c r="W371" s="1" t="s">
        <v>36</v>
      </c>
      <c r="Y371" s="1" t="s">
        <v>34</v>
      </c>
      <c r="Z371" s="1"/>
      <c r="AA371" s="1" t="s">
        <v>38</v>
      </c>
      <c r="AB371" s="1" t="s">
        <v>21</v>
      </c>
      <c r="AC371" s="1" t="s">
        <v>35</v>
      </c>
      <c r="AD371" s="1" t="s">
        <v>36</v>
      </c>
      <c r="AF371" s="1" t="s">
        <v>34</v>
      </c>
      <c r="AG371" s="1"/>
      <c r="AH371" s="1" t="s">
        <v>38</v>
      </c>
      <c r="AI371" s="1" t="s">
        <v>21</v>
      </c>
      <c r="AJ371" s="1" t="s">
        <v>35</v>
      </c>
      <c r="AK371" s="1" t="s">
        <v>36</v>
      </c>
      <c r="AM371" s="1" t="s">
        <v>34</v>
      </c>
      <c r="AN371" s="1" t="s">
        <v>37</v>
      </c>
      <c r="AO371" s="1" t="s">
        <v>38</v>
      </c>
      <c r="AP371" s="1" t="s">
        <v>21</v>
      </c>
      <c r="AQ371" s="1" t="s">
        <v>35</v>
      </c>
      <c r="AR371" s="1" t="s">
        <v>36</v>
      </c>
      <c r="AS371" s="1"/>
      <c r="AT371" s="1"/>
      <c r="AU371" s="1"/>
      <c r="AV371" s="1"/>
      <c r="AW371" s="1"/>
      <c r="AX371" s="1"/>
      <c r="AY371" s="1"/>
    </row>
    <row r="372" spans="1:51" ht="13" x14ac:dyDescent="0.15">
      <c r="B372" s="1" t="s">
        <v>22</v>
      </c>
      <c r="D372" s="1">
        <v>1257</v>
      </c>
      <c r="E372" s="10">
        <f t="shared" ref="E372:E393" si="132">D372/3600</f>
        <v>0.34916666666666668</v>
      </c>
      <c r="F372" s="29">
        <f t="shared" ref="F372:F392" si="133">D372/86400</f>
        <v>1.4548611111111111E-2</v>
      </c>
      <c r="G372" s="1">
        <v>385</v>
      </c>
      <c r="H372" s="12">
        <v>4</v>
      </c>
      <c r="I372" s="1">
        <v>4916</v>
      </c>
      <c r="J372" s="1"/>
      <c r="K372" s="1">
        <v>1656</v>
      </c>
      <c r="L372" s="1"/>
      <c r="M372" s="29">
        <f t="shared" ref="M372:M392" si="134">K372/86400</f>
        <v>1.9166666666666665E-2</v>
      </c>
      <c r="N372" s="1">
        <v>384</v>
      </c>
      <c r="O372" s="12">
        <v>4</v>
      </c>
      <c r="P372" s="1">
        <v>7031</v>
      </c>
      <c r="Q372" s="12"/>
      <c r="R372" s="1">
        <v>3029</v>
      </c>
      <c r="S372" s="1"/>
      <c r="T372" s="29">
        <f t="shared" ref="T372:T392" si="135">R372/86400</f>
        <v>3.5057870370370371E-2</v>
      </c>
      <c r="U372" s="1">
        <v>385</v>
      </c>
      <c r="V372" s="12">
        <v>4</v>
      </c>
      <c r="W372" s="1">
        <v>6993</v>
      </c>
      <c r="Y372" s="1">
        <v>1348</v>
      </c>
      <c r="Z372" s="1"/>
      <c r="AA372" s="29">
        <f t="shared" ref="AA372:AA392" si="136">Y372/86400</f>
        <v>1.5601851851851851E-2</v>
      </c>
      <c r="AB372" s="1">
        <v>384</v>
      </c>
      <c r="AC372" s="12">
        <v>4</v>
      </c>
      <c r="AD372" s="1">
        <v>7885</v>
      </c>
      <c r="AF372" s="1">
        <v>1126</v>
      </c>
      <c r="AG372" s="1"/>
      <c r="AH372" s="29">
        <f t="shared" ref="AH372:AH393" si="137">AF372/86400</f>
        <v>1.3032407407407407E-2</v>
      </c>
      <c r="AI372" s="1">
        <v>385</v>
      </c>
      <c r="AJ372" s="1">
        <v>4</v>
      </c>
      <c r="AK372" s="1">
        <v>5096</v>
      </c>
      <c r="AM372" s="1">
        <v>1113</v>
      </c>
      <c r="AN372" s="10">
        <f t="shared" ref="AN372:AN393" si="138">AM372/3600</f>
        <v>0.30916666666666665</v>
      </c>
      <c r="AO372" s="29">
        <f t="shared" ref="AO372:AO393" si="139">AM372/86400</f>
        <v>1.2881944444444444E-2</v>
      </c>
      <c r="AP372" s="1">
        <v>385</v>
      </c>
      <c r="AQ372" s="1">
        <v>4</v>
      </c>
      <c r="AR372" s="1">
        <v>4568</v>
      </c>
      <c r="AT372" s="1"/>
      <c r="AU372" s="1"/>
      <c r="AV372" s="1"/>
      <c r="AW372" s="1"/>
      <c r="AX372" s="1"/>
      <c r="AY372" s="1"/>
    </row>
    <row r="373" spans="1:51" ht="13" x14ac:dyDescent="0.15">
      <c r="B373" s="1" t="s">
        <v>64</v>
      </c>
      <c r="D373" s="1">
        <v>11320</v>
      </c>
      <c r="E373" s="10">
        <f t="shared" si="132"/>
        <v>3.1444444444444444</v>
      </c>
      <c r="F373" s="29">
        <f t="shared" si="133"/>
        <v>0.13101851851851851</v>
      </c>
      <c r="G373" s="1">
        <v>727</v>
      </c>
      <c r="H373" s="1">
        <v>5</v>
      </c>
      <c r="I373" s="1">
        <v>8483</v>
      </c>
      <c r="K373" s="1">
        <v>20389</v>
      </c>
      <c r="L373" s="1"/>
      <c r="M373" s="29">
        <f t="shared" si="134"/>
        <v>0.23598379629629629</v>
      </c>
      <c r="N373" s="1">
        <v>659</v>
      </c>
      <c r="O373" s="1">
        <v>6</v>
      </c>
      <c r="P373" s="1">
        <v>13384</v>
      </c>
      <c r="Q373" s="29"/>
      <c r="R373" s="1">
        <v>29550</v>
      </c>
      <c r="S373" s="1"/>
      <c r="T373" s="29">
        <f t="shared" si="135"/>
        <v>0.3420138888888889</v>
      </c>
      <c r="U373" s="1">
        <v>656</v>
      </c>
      <c r="V373" s="1">
        <v>6</v>
      </c>
      <c r="W373" s="1">
        <v>13494</v>
      </c>
      <c r="Y373" s="1">
        <v>15591</v>
      </c>
      <c r="Z373" s="1"/>
      <c r="AA373" s="29">
        <f t="shared" si="136"/>
        <v>0.1804513888888889</v>
      </c>
      <c r="AB373" s="1">
        <v>727</v>
      </c>
      <c r="AC373" s="1">
        <v>5</v>
      </c>
      <c r="AD373" s="1">
        <v>15857</v>
      </c>
      <c r="AF373" s="1">
        <v>16110</v>
      </c>
      <c r="AG373" s="1"/>
      <c r="AH373" s="29">
        <f t="shared" si="137"/>
        <v>0.18645833333333334</v>
      </c>
      <c r="AI373" s="1">
        <v>659</v>
      </c>
      <c r="AJ373" s="1">
        <v>6</v>
      </c>
      <c r="AK373" s="1">
        <v>11075</v>
      </c>
      <c r="AM373" s="1">
        <v>12052</v>
      </c>
      <c r="AN373" s="10">
        <f t="shared" si="138"/>
        <v>3.347777777777778</v>
      </c>
      <c r="AO373" s="29">
        <f t="shared" si="139"/>
        <v>0.13949074074074075</v>
      </c>
      <c r="AP373" s="1">
        <v>740</v>
      </c>
      <c r="AQ373" s="1">
        <v>4</v>
      </c>
      <c r="AR373" s="1">
        <v>7617</v>
      </c>
      <c r="AS373" s="1"/>
      <c r="AT373" s="1"/>
      <c r="AU373" s="1"/>
      <c r="AV373" s="1"/>
      <c r="AW373" s="1"/>
      <c r="AX373" s="1"/>
      <c r="AY373" s="1"/>
    </row>
    <row r="374" spans="1:51" ht="13" x14ac:dyDescent="0.15">
      <c r="B374" s="1" t="s">
        <v>65</v>
      </c>
      <c r="D374" s="1">
        <v>26642</v>
      </c>
      <c r="E374" s="10">
        <f t="shared" si="132"/>
        <v>7.400555555555556</v>
      </c>
      <c r="F374" s="29">
        <f t="shared" si="133"/>
        <v>0.30835648148148148</v>
      </c>
      <c r="G374" s="1">
        <v>1240</v>
      </c>
      <c r="H374" s="1">
        <v>5</v>
      </c>
      <c r="I374" s="1">
        <v>16299</v>
      </c>
      <c r="K374" s="1">
        <v>28632</v>
      </c>
      <c r="L374" s="1"/>
      <c r="M374" s="29">
        <f t="shared" si="134"/>
        <v>0.3313888888888889</v>
      </c>
      <c r="N374" s="1">
        <v>1297</v>
      </c>
      <c r="O374" s="1">
        <v>4</v>
      </c>
      <c r="P374" s="1">
        <v>19061</v>
      </c>
      <c r="Q374" s="29"/>
      <c r="R374" s="1">
        <v>41033</v>
      </c>
      <c r="S374" s="1"/>
      <c r="T374" s="29">
        <f t="shared" si="135"/>
        <v>0.47491898148148148</v>
      </c>
      <c r="U374" s="1">
        <v>1297</v>
      </c>
      <c r="V374" s="1">
        <v>4</v>
      </c>
      <c r="W374" s="1">
        <v>19066</v>
      </c>
      <c r="Y374" s="1">
        <v>38695</v>
      </c>
      <c r="Z374" s="1"/>
      <c r="AA374" s="29">
        <f t="shared" si="136"/>
        <v>0.44785879629629627</v>
      </c>
      <c r="AB374" s="1">
        <v>1234</v>
      </c>
      <c r="AC374" s="1">
        <v>5</v>
      </c>
      <c r="AD374" s="1">
        <v>25314</v>
      </c>
      <c r="AF374" s="1">
        <v>28192</v>
      </c>
      <c r="AG374" s="1"/>
      <c r="AH374" s="29">
        <f t="shared" si="137"/>
        <v>0.32629629629629631</v>
      </c>
      <c r="AI374" s="1">
        <v>1226</v>
      </c>
      <c r="AJ374" s="1">
        <v>5</v>
      </c>
      <c r="AK374" s="1">
        <v>16305</v>
      </c>
      <c r="AM374" s="1">
        <v>21088</v>
      </c>
      <c r="AN374" s="10">
        <f t="shared" si="138"/>
        <v>5.8577777777777778</v>
      </c>
      <c r="AO374" s="29">
        <f t="shared" si="139"/>
        <v>0.24407407407407408</v>
      </c>
      <c r="AP374" s="1">
        <v>1274</v>
      </c>
      <c r="AQ374" s="1">
        <v>4</v>
      </c>
      <c r="AR374" s="1">
        <v>12841</v>
      </c>
      <c r="AS374" s="1"/>
      <c r="AT374" s="1"/>
      <c r="AU374" s="1"/>
      <c r="AV374" s="1"/>
      <c r="AW374" s="1"/>
      <c r="AX374" s="1"/>
      <c r="AY374" s="1"/>
    </row>
    <row r="375" spans="1:51" ht="13" x14ac:dyDescent="0.15">
      <c r="B375" s="1" t="s">
        <v>23</v>
      </c>
      <c r="D375" s="1">
        <v>1601</v>
      </c>
      <c r="E375" s="10">
        <f t="shared" si="132"/>
        <v>0.44472222222222224</v>
      </c>
      <c r="F375" s="29">
        <f t="shared" si="133"/>
        <v>1.8530092592592591E-2</v>
      </c>
      <c r="G375" s="1">
        <v>325</v>
      </c>
      <c r="H375" s="1">
        <v>3</v>
      </c>
      <c r="I375" s="1">
        <v>2805</v>
      </c>
      <c r="J375" s="1"/>
      <c r="K375" s="1">
        <v>2251</v>
      </c>
      <c r="L375" s="1"/>
      <c r="M375" s="29">
        <f t="shared" si="134"/>
        <v>2.6053240740740741E-2</v>
      </c>
      <c r="N375" s="1">
        <v>344</v>
      </c>
      <c r="O375" s="1">
        <v>3</v>
      </c>
      <c r="P375" s="1">
        <v>4151</v>
      </c>
      <c r="Q375" s="12"/>
      <c r="R375" s="1">
        <v>3876</v>
      </c>
      <c r="S375" s="1"/>
      <c r="T375" s="29">
        <f t="shared" si="135"/>
        <v>4.4861111111111109E-2</v>
      </c>
      <c r="U375" s="1">
        <v>344</v>
      </c>
      <c r="V375" s="1">
        <v>3</v>
      </c>
      <c r="W375" s="1">
        <v>4093</v>
      </c>
      <c r="Y375" s="1">
        <v>2340</v>
      </c>
      <c r="Z375" s="1"/>
      <c r="AA375" s="29">
        <f t="shared" si="136"/>
        <v>2.7083333333333334E-2</v>
      </c>
      <c r="AB375" s="1">
        <v>344</v>
      </c>
      <c r="AC375" s="1">
        <v>4</v>
      </c>
      <c r="AD375" s="1">
        <v>6184</v>
      </c>
      <c r="AF375" s="1">
        <v>1791</v>
      </c>
      <c r="AG375" s="1"/>
      <c r="AH375" s="29">
        <f t="shared" si="137"/>
        <v>2.0729166666666667E-2</v>
      </c>
      <c r="AI375" s="1">
        <v>325</v>
      </c>
      <c r="AJ375" s="1">
        <v>3</v>
      </c>
      <c r="AK375" s="1">
        <v>3106</v>
      </c>
      <c r="AM375" s="1">
        <v>1630</v>
      </c>
      <c r="AN375" s="10">
        <f t="shared" si="138"/>
        <v>0.45277777777777778</v>
      </c>
      <c r="AO375" s="29">
        <f t="shared" si="139"/>
        <v>1.8865740740740742E-2</v>
      </c>
      <c r="AP375" s="1">
        <v>325</v>
      </c>
      <c r="AQ375" s="1">
        <v>3</v>
      </c>
      <c r="AR375" s="1">
        <v>2659</v>
      </c>
      <c r="AS375" s="1"/>
      <c r="AT375" s="1"/>
      <c r="AU375" s="1"/>
      <c r="AV375" s="1"/>
      <c r="AW375" s="1"/>
      <c r="AX375" s="1"/>
      <c r="AY375" s="1"/>
    </row>
    <row r="376" spans="1:51" ht="13" x14ac:dyDescent="0.15">
      <c r="B376" s="1" t="s">
        <v>24</v>
      </c>
      <c r="D376" s="1">
        <v>5895</v>
      </c>
      <c r="E376" s="10">
        <f t="shared" si="132"/>
        <v>1.6375</v>
      </c>
      <c r="F376" s="29">
        <f t="shared" si="133"/>
        <v>6.822916666666666E-2</v>
      </c>
      <c r="G376" s="1">
        <v>941</v>
      </c>
      <c r="H376" s="1">
        <v>4</v>
      </c>
      <c r="I376" s="1">
        <v>9761</v>
      </c>
      <c r="K376" s="1">
        <v>8825</v>
      </c>
      <c r="L376" s="1"/>
      <c r="M376" s="29">
        <f t="shared" si="134"/>
        <v>0.10214120370370371</v>
      </c>
      <c r="N376" s="1">
        <v>941</v>
      </c>
      <c r="O376" s="1">
        <v>4</v>
      </c>
      <c r="P376" s="1">
        <v>12253</v>
      </c>
      <c r="Q376" s="29"/>
      <c r="R376" s="1">
        <v>13756</v>
      </c>
      <c r="S376" s="1"/>
      <c r="T376" s="29">
        <f t="shared" si="135"/>
        <v>0.15921296296296297</v>
      </c>
      <c r="U376" s="1">
        <v>941</v>
      </c>
      <c r="V376" s="1">
        <v>4</v>
      </c>
      <c r="W376" s="1">
        <v>12351</v>
      </c>
      <c r="Y376" s="1">
        <v>8423</v>
      </c>
      <c r="Z376" s="1"/>
      <c r="AA376" s="29">
        <f t="shared" si="136"/>
        <v>9.7488425925925923E-2</v>
      </c>
      <c r="AB376" s="1">
        <v>938</v>
      </c>
      <c r="AC376" s="1">
        <v>4</v>
      </c>
      <c r="AD376" s="1">
        <v>15281</v>
      </c>
      <c r="AF376" s="1">
        <v>9054</v>
      </c>
      <c r="AG376" s="1"/>
      <c r="AH376" s="29">
        <f t="shared" si="137"/>
        <v>0.10479166666666667</v>
      </c>
      <c r="AI376" s="1">
        <v>926</v>
      </c>
      <c r="AJ376" s="1">
        <v>4</v>
      </c>
      <c r="AK376" s="1">
        <v>9740</v>
      </c>
      <c r="AM376" s="1">
        <v>6480</v>
      </c>
      <c r="AN376" s="10">
        <f t="shared" si="138"/>
        <v>1.8</v>
      </c>
      <c r="AO376" s="29">
        <f t="shared" si="139"/>
        <v>7.4999999999999997E-2</v>
      </c>
      <c r="AP376" s="1">
        <v>945</v>
      </c>
      <c r="AQ376" s="1">
        <v>4</v>
      </c>
      <c r="AR376" s="1">
        <v>8992</v>
      </c>
      <c r="AS376" s="1"/>
      <c r="AT376" s="1"/>
      <c r="AU376" s="1"/>
      <c r="AV376" s="1"/>
      <c r="AW376" s="1"/>
      <c r="AX376" s="1"/>
      <c r="AY376" s="1"/>
    </row>
    <row r="377" spans="1:51" ht="13" x14ac:dyDescent="0.15">
      <c r="B377" s="1" t="s">
        <v>25</v>
      </c>
      <c r="D377" s="1">
        <v>12048</v>
      </c>
      <c r="E377" s="10">
        <f t="shared" si="132"/>
        <v>3.3466666666666667</v>
      </c>
      <c r="F377" s="29">
        <f t="shared" si="133"/>
        <v>0.13944444444444445</v>
      </c>
      <c r="G377" s="1">
        <v>499</v>
      </c>
      <c r="H377" s="12">
        <v>5</v>
      </c>
      <c r="I377" s="1">
        <v>6756</v>
      </c>
      <c r="J377" s="1"/>
      <c r="K377" s="1">
        <v>14826</v>
      </c>
      <c r="L377" s="1"/>
      <c r="M377" s="29">
        <f t="shared" si="134"/>
        <v>0.17159722222222223</v>
      </c>
      <c r="N377" s="1">
        <v>521</v>
      </c>
      <c r="O377" s="12">
        <v>4</v>
      </c>
      <c r="P377" s="1">
        <v>9227</v>
      </c>
      <c r="Q377" s="12"/>
      <c r="R377" s="1">
        <v>25358</v>
      </c>
      <c r="S377" s="1"/>
      <c r="T377" s="29">
        <f t="shared" si="135"/>
        <v>0.29349537037037038</v>
      </c>
      <c r="U377" s="1">
        <v>521</v>
      </c>
      <c r="V377" s="12">
        <v>4</v>
      </c>
      <c r="W377" s="1">
        <v>9134</v>
      </c>
      <c r="Y377" s="1">
        <v>11643</v>
      </c>
      <c r="Z377" s="1"/>
      <c r="AA377" s="29">
        <f t="shared" si="136"/>
        <v>0.13475694444444444</v>
      </c>
      <c r="AB377" s="1">
        <v>522</v>
      </c>
      <c r="AC377" s="12">
        <v>4</v>
      </c>
      <c r="AD377" s="1">
        <v>9922</v>
      </c>
      <c r="AF377" s="1">
        <v>11079</v>
      </c>
      <c r="AG377" s="1"/>
      <c r="AH377" s="29">
        <f t="shared" si="137"/>
        <v>0.12822916666666667</v>
      </c>
      <c r="AI377" s="1">
        <v>499</v>
      </c>
      <c r="AJ377" s="1">
        <v>5</v>
      </c>
      <c r="AK377" s="1">
        <v>7051</v>
      </c>
      <c r="AM377" s="1">
        <v>10889</v>
      </c>
      <c r="AN377" s="10">
        <f t="shared" si="138"/>
        <v>3.0247222222222221</v>
      </c>
      <c r="AO377" s="29">
        <f t="shared" si="139"/>
        <v>0.1260300925925926</v>
      </c>
      <c r="AP377" s="1">
        <v>499</v>
      </c>
      <c r="AQ377" s="1">
        <v>5</v>
      </c>
      <c r="AR377" s="1">
        <v>6304</v>
      </c>
      <c r="AS377" s="1"/>
      <c r="AT377" s="1"/>
      <c r="AU377" s="1"/>
      <c r="AV377" s="1"/>
      <c r="AW377" s="1"/>
      <c r="AX377" s="1"/>
      <c r="AY377" s="1"/>
    </row>
    <row r="378" spans="1:51" ht="13" x14ac:dyDescent="0.15">
      <c r="B378" s="1" t="s">
        <v>66</v>
      </c>
      <c r="D378" s="1">
        <v>54677</v>
      </c>
      <c r="E378" s="10">
        <f t="shared" si="132"/>
        <v>15.188055555555556</v>
      </c>
      <c r="F378" s="29">
        <f t="shared" si="133"/>
        <v>0.63283564814814819</v>
      </c>
      <c r="G378" s="1">
        <v>968</v>
      </c>
      <c r="H378" s="1">
        <v>5</v>
      </c>
      <c r="I378" s="1">
        <v>17721</v>
      </c>
      <c r="K378" s="1">
        <v>145394</v>
      </c>
      <c r="L378" s="1"/>
      <c r="M378" s="29">
        <f t="shared" si="134"/>
        <v>1.682800925925926</v>
      </c>
      <c r="N378" s="1">
        <v>968</v>
      </c>
      <c r="O378" s="1">
        <v>5</v>
      </c>
      <c r="P378" s="1">
        <v>41202</v>
      </c>
      <c r="Q378" s="29"/>
      <c r="R378" s="1">
        <v>228038</v>
      </c>
      <c r="S378" s="1"/>
      <c r="T378" s="29">
        <f t="shared" si="135"/>
        <v>2.6393287037037036</v>
      </c>
      <c r="U378" s="1">
        <v>968</v>
      </c>
      <c r="V378" s="1">
        <v>5</v>
      </c>
      <c r="W378" s="1">
        <v>42063</v>
      </c>
      <c r="Y378" s="1">
        <v>69070</v>
      </c>
      <c r="Z378" s="1"/>
      <c r="AA378" s="29">
        <f t="shared" si="136"/>
        <v>0.79942129629629632</v>
      </c>
      <c r="AB378" s="1">
        <v>963</v>
      </c>
      <c r="AC378" s="1">
        <v>5</v>
      </c>
      <c r="AD378" s="1">
        <v>26986</v>
      </c>
      <c r="AF378" s="1">
        <v>54610</v>
      </c>
      <c r="AG378" s="1"/>
      <c r="AH378" s="29">
        <f t="shared" si="137"/>
        <v>0.63206018518518514</v>
      </c>
      <c r="AI378" s="1">
        <v>968</v>
      </c>
      <c r="AJ378" s="1">
        <v>5</v>
      </c>
      <c r="AK378" s="1">
        <v>17933</v>
      </c>
      <c r="AM378" s="1">
        <v>55758</v>
      </c>
      <c r="AN378" s="10">
        <f t="shared" si="138"/>
        <v>15.488333333333333</v>
      </c>
      <c r="AO378" s="29">
        <f t="shared" si="139"/>
        <v>0.64534722222222218</v>
      </c>
      <c r="AP378" s="1">
        <v>972</v>
      </c>
      <c r="AQ378" s="1">
        <v>4</v>
      </c>
      <c r="AR378" s="1">
        <v>14917</v>
      </c>
    </row>
    <row r="379" spans="1:51" ht="13" x14ac:dyDescent="0.15">
      <c r="B379" s="1" t="s">
        <v>26</v>
      </c>
      <c r="D379" s="1">
        <v>4644</v>
      </c>
      <c r="E379" s="10">
        <f t="shared" si="132"/>
        <v>1.29</v>
      </c>
      <c r="F379" s="29">
        <f t="shared" si="133"/>
        <v>5.3749999999999999E-2</v>
      </c>
      <c r="G379" s="1">
        <v>402</v>
      </c>
      <c r="H379" s="1">
        <v>5</v>
      </c>
      <c r="I379" s="1">
        <v>5341</v>
      </c>
      <c r="K379" s="1">
        <v>6913</v>
      </c>
      <c r="L379" s="1"/>
      <c r="M379" s="29">
        <f t="shared" si="134"/>
        <v>8.0011574074074068E-2</v>
      </c>
      <c r="N379" s="1">
        <v>402</v>
      </c>
      <c r="O379" s="1">
        <v>5</v>
      </c>
      <c r="P379" s="1">
        <v>6866</v>
      </c>
      <c r="Q379" s="29"/>
      <c r="R379" s="1">
        <v>12227</v>
      </c>
      <c r="S379" s="1"/>
      <c r="T379" s="29">
        <f t="shared" si="135"/>
        <v>0.14151620370370371</v>
      </c>
      <c r="U379" s="1">
        <v>402</v>
      </c>
      <c r="V379" s="1">
        <v>5</v>
      </c>
      <c r="W379" s="1">
        <v>6875</v>
      </c>
      <c r="Y379" s="1">
        <v>7459</v>
      </c>
      <c r="Z379" s="1"/>
      <c r="AA379" s="29">
        <f t="shared" si="136"/>
        <v>8.6331018518518515E-2</v>
      </c>
      <c r="AB379" s="1">
        <v>402</v>
      </c>
      <c r="AC379" s="1">
        <v>5</v>
      </c>
      <c r="AD379" s="1">
        <v>9049</v>
      </c>
      <c r="AF379" s="1">
        <v>7756</v>
      </c>
      <c r="AG379" s="1"/>
      <c r="AH379" s="29">
        <f t="shared" si="137"/>
        <v>8.9768518518518525E-2</v>
      </c>
      <c r="AI379" s="1">
        <v>497</v>
      </c>
      <c r="AJ379" s="1">
        <v>4</v>
      </c>
      <c r="AK379" s="1">
        <v>5321</v>
      </c>
      <c r="AM379" s="1">
        <v>5155</v>
      </c>
      <c r="AN379" s="10">
        <f t="shared" si="138"/>
        <v>1.4319444444444445</v>
      </c>
      <c r="AO379" s="29">
        <f t="shared" si="139"/>
        <v>5.966435185185185E-2</v>
      </c>
      <c r="AP379" s="1">
        <v>402</v>
      </c>
      <c r="AQ379" s="1">
        <v>4</v>
      </c>
      <c r="AR379" s="1">
        <v>4363</v>
      </c>
      <c r="AS379" s="1"/>
      <c r="AT379" s="1"/>
      <c r="AU379" s="1"/>
      <c r="AV379" s="1"/>
      <c r="AW379" s="1"/>
      <c r="AX379" s="1"/>
      <c r="AY379" s="1"/>
    </row>
    <row r="380" spans="1:51" ht="13" x14ac:dyDescent="0.15">
      <c r="B380" s="1" t="s">
        <v>67</v>
      </c>
      <c r="D380" s="1">
        <v>13658</v>
      </c>
      <c r="E380" s="10">
        <f t="shared" si="132"/>
        <v>3.7938888888888891</v>
      </c>
      <c r="F380" s="29">
        <f t="shared" si="133"/>
        <v>0.15807870370370369</v>
      </c>
      <c r="G380" s="1">
        <v>1035</v>
      </c>
      <c r="H380" s="1">
        <v>4</v>
      </c>
      <c r="I380" s="1">
        <v>10057</v>
      </c>
      <c r="K380" s="1">
        <v>16779</v>
      </c>
      <c r="L380" s="1"/>
      <c r="M380" s="29">
        <f t="shared" si="134"/>
        <v>0.19420138888888888</v>
      </c>
      <c r="N380" s="1">
        <v>1035</v>
      </c>
      <c r="O380" s="1">
        <v>4</v>
      </c>
      <c r="P380" s="1">
        <v>12475</v>
      </c>
      <c r="Q380" s="29"/>
      <c r="R380" s="1">
        <v>28361</v>
      </c>
      <c r="S380" s="1"/>
      <c r="T380" s="29">
        <f t="shared" si="135"/>
        <v>0.32825231481481482</v>
      </c>
      <c r="U380" s="1">
        <v>1035</v>
      </c>
      <c r="V380" s="1">
        <v>4</v>
      </c>
      <c r="W380" s="1">
        <v>12531</v>
      </c>
      <c r="Y380" s="1">
        <v>17922</v>
      </c>
      <c r="Z380" s="1"/>
      <c r="AA380" s="29">
        <f t="shared" si="136"/>
        <v>0.20743055555555556</v>
      </c>
      <c r="AB380" s="1">
        <v>1043</v>
      </c>
      <c r="AC380" s="1">
        <v>4</v>
      </c>
      <c r="AD380" s="1">
        <v>16147</v>
      </c>
      <c r="AF380" s="1">
        <v>14957</v>
      </c>
      <c r="AG380" s="1"/>
      <c r="AH380" s="29">
        <f t="shared" si="137"/>
        <v>0.17311342592592593</v>
      </c>
      <c r="AI380" s="1">
        <v>1027</v>
      </c>
      <c r="AJ380" s="1">
        <v>4</v>
      </c>
      <c r="AK380" s="1">
        <v>10257</v>
      </c>
      <c r="AM380" s="1">
        <v>13417</v>
      </c>
      <c r="AN380" s="10">
        <f t="shared" si="138"/>
        <v>3.7269444444444444</v>
      </c>
      <c r="AO380" s="29">
        <f t="shared" si="139"/>
        <v>0.15528935185185186</v>
      </c>
      <c r="AP380" s="1">
        <v>1051</v>
      </c>
      <c r="AQ380" s="1">
        <v>4</v>
      </c>
      <c r="AR380" s="1">
        <v>9542</v>
      </c>
      <c r="AS380" s="1"/>
      <c r="AT380" s="1"/>
      <c r="AU380" s="1"/>
      <c r="AV380" s="1"/>
      <c r="AW380" s="1"/>
      <c r="AX380" s="1"/>
      <c r="AY380" s="1"/>
    </row>
    <row r="381" spans="1:51" ht="13" x14ac:dyDescent="0.15">
      <c r="B381" s="1" t="s">
        <v>27</v>
      </c>
      <c r="D381" s="1">
        <v>10506</v>
      </c>
      <c r="E381" s="10">
        <f t="shared" si="132"/>
        <v>2.9183333333333334</v>
      </c>
      <c r="F381" s="29">
        <f t="shared" si="133"/>
        <v>0.12159722222222222</v>
      </c>
      <c r="G381" s="1">
        <v>1082</v>
      </c>
      <c r="H381" s="1">
        <v>5</v>
      </c>
      <c r="I381" s="1">
        <v>12992</v>
      </c>
      <c r="K381" s="1">
        <v>13596</v>
      </c>
      <c r="L381" s="1"/>
      <c r="M381" s="29">
        <f t="shared" si="134"/>
        <v>0.15736111111111112</v>
      </c>
      <c r="N381" s="1">
        <v>1097</v>
      </c>
      <c r="O381" s="1">
        <v>4</v>
      </c>
      <c r="P381" s="1">
        <v>13501</v>
      </c>
      <c r="Q381" s="29"/>
      <c r="R381" s="1">
        <v>22381</v>
      </c>
      <c r="S381" s="1"/>
      <c r="T381" s="29">
        <f t="shared" si="135"/>
        <v>0.25903935185185184</v>
      </c>
      <c r="U381" s="1">
        <v>1097</v>
      </c>
      <c r="V381" s="1">
        <v>4</v>
      </c>
      <c r="W381" s="1">
        <v>13480</v>
      </c>
      <c r="Y381" s="1">
        <v>14127</v>
      </c>
      <c r="Z381" s="1"/>
      <c r="AA381" s="29">
        <f t="shared" si="136"/>
        <v>0.16350694444444444</v>
      </c>
      <c r="AB381" s="1">
        <v>688</v>
      </c>
      <c r="AC381" s="1">
        <v>5</v>
      </c>
      <c r="AD381" s="1">
        <v>16451</v>
      </c>
      <c r="AF381" s="1">
        <v>13872</v>
      </c>
      <c r="AG381" s="1"/>
      <c r="AH381" s="29">
        <f t="shared" si="137"/>
        <v>0.16055555555555556</v>
      </c>
      <c r="AI381" s="1">
        <v>1080</v>
      </c>
      <c r="AJ381" s="1">
        <v>5</v>
      </c>
      <c r="AK381" s="1">
        <v>13141</v>
      </c>
      <c r="AM381" s="1">
        <v>12353</v>
      </c>
      <c r="AN381" s="10">
        <f t="shared" si="138"/>
        <v>3.4313888888888888</v>
      </c>
      <c r="AO381" s="29">
        <f t="shared" si="139"/>
        <v>0.14297453703703702</v>
      </c>
      <c r="AP381" s="1">
        <v>1097</v>
      </c>
      <c r="AQ381" s="1">
        <v>5</v>
      </c>
      <c r="AR381" s="1">
        <v>12129</v>
      </c>
      <c r="AS381" s="1"/>
      <c r="AT381" s="1"/>
      <c r="AU381" s="1"/>
      <c r="AV381" s="1"/>
      <c r="AW381" s="1"/>
      <c r="AX381" s="1"/>
      <c r="AY381" s="1"/>
    </row>
    <row r="382" spans="1:51" ht="13" x14ac:dyDescent="0.15">
      <c r="A382" s="1"/>
      <c r="B382" s="1" t="s">
        <v>68</v>
      </c>
      <c r="D382" s="1">
        <v>37003</v>
      </c>
      <c r="E382" s="10">
        <f t="shared" si="132"/>
        <v>10.278611111111111</v>
      </c>
      <c r="F382" s="29">
        <f t="shared" si="133"/>
        <v>0.42827546296296298</v>
      </c>
      <c r="G382" s="1">
        <v>1629</v>
      </c>
      <c r="H382" s="1">
        <v>5</v>
      </c>
      <c r="I382" s="1">
        <v>21936</v>
      </c>
      <c r="J382" s="1"/>
      <c r="K382" s="1">
        <v>44628</v>
      </c>
      <c r="L382" s="1"/>
      <c r="M382" s="29">
        <f t="shared" si="134"/>
        <v>0.51652777777777781</v>
      </c>
      <c r="N382" s="1">
        <v>1486</v>
      </c>
      <c r="O382" s="1">
        <v>4</v>
      </c>
      <c r="P382" s="1">
        <v>27704</v>
      </c>
      <c r="R382" s="1">
        <v>73086</v>
      </c>
      <c r="S382" s="1"/>
      <c r="T382" s="29">
        <f t="shared" si="135"/>
        <v>0.84590277777777778</v>
      </c>
      <c r="U382" s="1">
        <v>1625</v>
      </c>
      <c r="V382" s="1">
        <v>5</v>
      </c>
      <c r="W382" s="1">
        <v>32133</v>
      </c>
      <c r="Y382" s="1">
        <v>51534</v>
      </c>
      <c r="Z382" s="1"/>
      <c r="AA382" s="29">
        <f t="shared" si="136"/>
        <v>0.59645833333333331</v>
      </c>
      <c r="AB382" s="1">
        <v>1683</v>
      </c>
      <c r="AC382" s="1">
        <v>5</v>
      </c>
      <c r="AD382" s="1">
        <v>34056</v>
      </c>
      <c r="AF382" s="1">
        <v>36520</v>
      </c>
      <c r="AG382" s="1"/>
      <c r="AH382" s="29">
        <f t="shared" si="137"/>
        <v>0.42268518518518516</v>
      </c>
      <c r="AI382" s="1">
        <v>1619</v>
      </c>
      <c r="AJ382" s="1">
        <v>5</v>
      </c>
      <c r="AK382" s="1">
        <v>22054</v>
      </c>
      <c r="AM382" s="1">
        <v>40057</v>
      </c>
      <c r="AN382" s="10">
        <f t="shared" si="138"/>
        <v>11.126944444444444</v>
      </c>
      <c r="AO382" s="29">
        <f t="shared" si="139"/>
        <v>0.46362268518518518</v>
      </c>
      <c r="AP382" s="1">
        <v>1639</v>
      </c>
      <c r="AQ382" s="1">
        <v>5</v>
      </c>
      <c r="AR382" s="1">
        <v>20374</v>
      </c>
    </row>
    <row r="383" spans="1:51" ht="13" x14ac:dyDescent="0.15">
      <c r="B383" s="1" t="s">
        <v>69</v>
      </c>
      <c r="D383" s="1">
        <v>11113</v>
      </c>
      <c r="E383" s="10">
        <f t="shared" si="132"/>
        <v>3.0869444444444443</v>
      </c>
      <c r="F383" s="29">
        <f t="shared" si="133"/>
        <v>0.12862268518518519</v>
      </c>
      <c r="G383" s="1">
        <v>972</v>
      </c>
      <c r="H383" s="12">
        <v>4</v>
      </c>
      <c r="I383" s="1">
        <v>10156</v>
      </c>
      <c r="J383" s="1"/>
      <c r="K383" s="1">
        <v>18548</v>
      </c>
      <c r="L383" s="1"/>
      <c r="M383" s="29">
        <f t="shared" si="134"/>
        <v>0.21467592592592594</v>
      </c>
      <c r="N383" s="1">
        <v>955</v>
      </c>
      <c r="O383" s="12">
        <v>4</v>
      </c>
      <c r="P383" s="1">
        <v>15797</v>
      </c>
      <c r="Q383" s="12"/>
      <c r="R383" s="1">
        <v>26305</v>
      </c>
      <c r="S383" s="1"/>
      <c r="T383" s="29">
        <f t="shared" si="135"/>
        <v>0.3044560185185185</v>
      </c>
      <c r="U383" s="1">
        <v>955</v>
      </c>
      <c r="V383" s="12">
        <v>4</v>
      </c>
      <c r="W383" s="1">
        <v>15554</v>
      </c>
      <c r="Y383" s="1">
        <v>16410</v>
      </c>
      <c r="Z383" s="1"/>
      <c r="AA383" s="29">
        <f t="shared" si="136"/>
        <v>0.18993055555555555</v>
      </c>
      <c r="AB383" s="1">
        <v>950</v>
      </c>
      <c r="AC383" s="12">
        <v>5</v>
      </c>
      <c r="AD383" s="1">
        <v>18909</v>
      </c>
      <c r="AF383" s="1">
        <v>10585</v>
      </c>
      <c r="AG383" s="1"/>
      <c r="AH383" s="29">
        <f t="shared" si="137"/>
        <v>0.12251157407407408</v>
      </c>
      <c r="AI383" s="1">
        <v>972</v>
      </c>
      <c r="AJ383" s="1">
        <v>4</v>
      </c>
      <c r="AK383" s="1">
        <v>10659</v>
      </c>
      <c r="AM383" s="1">
        <v>12090</v>
      </c>
      <c r="AN383" s="10">
        <f t="shared" si="138"/>
        <v>3.3583333333333334</v>
      </c>
      <c r="AO383" s="29">
        <f t="shared" si="139"/>
        <v>0.13993055555555556</v>
      </c>
      <c r="AP383" s="1">
        <v>976</v>
      </c>
      <c r="AQ383" s="1">
        <v>4</v>
      </c>
      <c r="AR383" s="1">
        <v>9627</v>
      </c>
      <c r="AS383" s="1"/>
      <c r="AT383" s="1"/>
      <c r="AU383" s="1"/>
      <c r="AV383" s="1"/>
      <c r="AW383" s="1"/>
      <c r="AX383" s="1"/>
      <c r="AY383" s="1"/>
    </row>
    <row r="384" spans="1:51" ht="13" x14ac:dyDescent="0.15">
      <c r="A384" s="1"/>
      <c r="B384" s="1" t="s">
        <v>28</v>
      </c>
      <c r="D384" s="1">
        <v>10166</v>
      </c>
      <c r="E384" s="10">
        <f t="shared" si="132"/>
        <v>2.8238888888888889</v>
      </c>
      <c r="F384" s="29">
        <f t="shared" si="133"/>
        <v>0.11766203703703704</v>
      </c>
      <c r="G384" s="1">
        <v>858</v>
      </c>
      <c r="H384" s="1">
        <v>5</v>
      </c>
      <c r="I384" s="1">
        <v>10804</v>
      </c>
      <c r="J384" s="1"/>
      <c r="K384" s="1">
        <v>12589</v>
      </c>
      <c r="L384" s="1"/>
      <c r="M384" s="29">
        <f t="shared" si="134"/>
        <v>0.14570601851851853</v>
      </c>
      <c r="N384" s="1">
        <v>868</v>
      </c>
      <c r="O384" s="1">
        <v>5</v>
      </c>
      <c r="P384" s="1">
        <v>13844</v>
      </c>
      <c r="R384" s="1">
        <v>21971</v>
      </c>
      <c r="S384" s="1"/>
      <c r="T384" s="29">
        <f t="shared" si="135"/>
        <v>0.25429398148148147</v>
      </c>
      <c r="U384" s="1">
        <v>868</v>
      </c>
      <c r="V384" s="1">
        <v>5</v>
      </c>
      <c r="W384" s="1">
        <v>13734</v>
      </c>
      <c r="Y384" s="1">
        <v>17155</v>
      </c>
      <c r="Z384" s="1"/>
      <c r="AA384" s="29">
        <f t="shared" si="136"/>
        <v>0.19855324074074074</v>
      </c>
      <c r="AB384" s="1">
        <v>878</v>
      </c>
      <c r="AC384" s="1">
        <v>6</v>
      </c>
      <c r="AD384" s="1">
        <v>21607</v>
      </c>
      <c r="AF384" s="1">
        <v>9515</v>
      </c>
      <c r="AG384" s="1"/>
      <c r="AH384" s="29">
        <f t="shared" si="137"/>
        <v>0.11012731481481482</v>
      </c>
      <c r="AI384" s="1">
        <v>850</v>
      </c>
      <c r="AJ384" s="1">
        <v>5</v>
      </c>
      <c r="AK384" s="1">
        <v>11186</v>
      </c>
      <c r="AM384" s="1">
        <v>11661</v>
      </c>
      <c r="AN384" s="10">
        <f t="shared" si="138"/>
        <v>3.2391666666666667</v>
      </c>
      <c r="AO384" s="29">
        <f t="shared" si="139"/>
        <v>0.13496527777777778</v>
      </c>
      <c r="AP384" s="1">
        <v>880</v>
      </c>
      <c r="AQ384" s="1">
        <v>5</v>
      </c>
      <c r="AR384" s="1">
        <v>10454</v>
      </c>
    </row>
    <row r="385" spans="1:51" ht="13" x14ac:dyDescent="0.15">
      <c r="A385" s="1"/>
      <c r="B385" s="1" t="s">
        <v>70</v>
      </c>
      <c r="D385" s="1">
        <v>33744</v>
      </c>
      <c r="E385" s="10">
        <f t="shared" si="132"/>
        <v>9.3733333333333331</v>
      </c>
      <c r="F385" s="29">
        <f t="shared" si="133"/>
        <v>0.39055555555555554</v>
      </c>
      <c r="G385" s="1">
        <v>1328</v>
      </c>
      <c r="H385" s="1">
        <v>5</v>
      </c>
      <c r="I385" s="1">
        <v>16292</v>
      </c>
      <c r="J385" s="1"/>
      <c r="K385" s="1">
        <v>39026</v>
      </c>
      <c r="L385" s="1"/>
      <c r="M385" s="29">
        <f t="shared" si="134"/>
        <v>0.45168981481481479</v>
      </c>
      <c r="N385" s="1">
        <v>1045</v>
      </c>
      <c r="O385" s="1">
        <v>4</v>
      </c>
      <c r="P385" s="1">
        <v>19013</v>
      </c>
      <c r="R385" s="1">
        <v>56209</v>
      </c>
      <c r="S385" s="1"/>
      <c r="T385" s="29">
        <f t="shared" si="135"/>
        <v>0.65056712962962959</v>
      </c>
      <c r="U385" s="1">
        <v>1046</v>
      </c>
      <c r="V385" s="1">
        <v>4</v>
      </c>
      <c r="W385" s="1">
        <v>19335</v>
      </c>
      <c r="Y385" s="1">
        <v>45141</v>
      </c>
      <c r="Z385" s="1"/>
      <c r="AA385" s="29">
        <f t="shared" si="136"/>
        <v>0.52246527777777774</v>
      </c>
      <c r="AB385" s="1">
        <v>1388</v>
      </c>
      <c r="AC385" s="1">
        <v>6</v>
      </c>
      <c r="AD385" s="1">
        <v>30297</v>
      </c>
      <c r="AF385" s="1">
        <v>23747</v>
      </c>
      <c r="AG385" s="1"/>
      <c r="AH385" s="29">
        <f t="shared" si="137"/>
        <v>0.27484953703703702</v>
      </c>
      <c r="AI385" s="1">
        <v>1319</v>
      </c>
      <c r="AJ385" s="1">
        <v>4</v>
      </c>
      <c r="AK385" s="1">
        <v>13945</v>
      </c>
      <c r="AM385" s="1">
        <v>18943</v>
      </c>
      <c r="AN385" s="10">
        <f t="shared" si="138"/>
        <v>5.2619444444444445</v>
      </c>
      <c r="AO385" s="29">
        <f t="shared" si="139"/>
        <v>0.2192476851851852</v>
      </c>
      <c r="AP385" s="1">
        <v>746</v>
      </c>
      <c r="AQ385" s="1">
        <v>4</v>
      </c>
      <c r="AR385" s="1">
        <v>9640</v>
      </c>
    </row>
    <row r="386" spans="1:51" ht="13" x14ac:dyDescent="0.15">
      <c r="A386" s="1"/>
      <c r="B386" s="1" t="s">
        <v>29</v>
      </c>
      <c r="D386" s="1">
        <v>7802</v>
      </c>
      <c r="E386" s="10">
        <f t="shared" si="132"/>
        <v>2.1672222222222222</v>
      </c>
      <c r="F386" s="29">
        <f t="shared" si="133"/>
        <v>9.0300925925925923E-2</v>
      </c>
      <c r="G386" s="1">
        <v>732</v>
      </c>
      <c r="H386" s="1">
        <v>4</v>
      </c>
      <c r="I386" s="1">
        <v>7317</v>
      </c>
      <c r="J386" s="1"/>
      <c r="K386" s="1">
        <v>10250</v>
      </c>
      <c r="L386" s="1"/>
      <c r="M386" s="29">
        <f t="shared" si="134"/>
        <v>0.11863425925925926</v>
      </c>
      <c r="N386" s="1">
        <v>734</v>
      </c>
      <c r="O386" s="1">
        <v>4</v>
      </c>
      <c r="P386" s="1">
        <v>10133</v>
      </c>
      <c r="Q386" s="12"/>
      <c r="R386" s="1">
        <v>19213</v>
      </c>
      <c r="S386" s="1"/>
      <c r="T386" s="29">
        <f t="shared" si="135"/>
        <v>0.22237268518518519</v>
      </c>
      <c r="U386" s="1">
        <v>732</v>
      </c>
      <c r="V386" s="1">
        <v>4</v>
      </c>
      <c r="W386" s="1">
        <v>10118</v>
      </c>
      <c r="Y386" s="1">
        <v>10662</v>
      </c>
      <c r="Z386" s="1"/>
      <c r="AA386" s="29">
        <f t="shared" si="136"/>
        <v>0.12340277777777778</v>
      </c>
      <c r="AB386" s="1">
        <v>705</v>
      </c>
      <c r="AC386" s="1">
        <v>4</v>
      </c>
      <c r="AD386" s="1">
        <v>11453</v>
      </c>
      <c r="AF386" s="1">
        <v>7260</v>
      </c>
      <c r="AG386" s="1"/>
      <c r="AH386" s="29">
        <f t="shared" si="137"/>
        <v>8.4027777777777785E-2</v>
      </c>
      <c r="AI386" s="1">
        <v>726</v>
      </c>
      <c r="AJ386" s="1">
        <v>4</v>
      </c>
      <c r="AK386" s="1">
        <v>7574</v>
      </c>
      <c r="AM386" s="1">
        <v>7113</v>
      </c>
      <c r="AN386" s="10">
        <f t="shared" si="138"/>
        <v>1.9758333333333333</v>
      </c>
      <c r="AO386" s="29">
        <f t="shared" si="139"/>
        <v>8.2326388888888893E-2</v>
      </c>
      <c r="AP386" s="1">
        <v>736</v>
      </c>
      <c r="AQ386" s="1">
        <v>3</v>
      </c>
      <c r="AR386" s="1">
        <v>5618</v>
      </c>
    </row>
    <row r="387" spans="1:51" ht="13" x14ac:dyDescent="0.15">
      <c r="A387" s="1"/>
      <c r="B387" s="1" t="s">
        <v>30</v>
      </c>
      <c r="D387" s="1">
        <v>13296</v>
      </c>
      <c r="E387" s="10">
        <f t="shared" si="132"/>
        <v>3.6933333333333334</v>
      </c>
      <c r="F387" s="29">
        <f t="shared" si="133"/>
        <v>0.15388888888888888</v>
      </c>
      <c r="G387" s="1">
        <v>1022</v>
      </c>
      <c r="H387" s="1">
        <v>4</v>
      </c>
      <c r="I387" s="1">
        <v>10489</v>
      </c>
      <c r="J387" s="1"/>
      <c r="K387" s="1">
        <v>17323</v>
      </c>
      <c r="L387" s="1"/>
      <c r="M387" s="29">
        <f t="shared" si="134"/>
        <v>0.20049768518518518</v>
      </c>
      <c r="N387" s="1">
        <v>1012</v>
      </c>
      <c r="O387" s="1">
        <v>4</v>
      </c>
      <c r="P387" s="1">
        <v>14363</v>
      </c>
      <c r="Q387" s="12"/>
      <c r="R387" s="1">
        <v>27069</v>
      </c>
      <c r="S387" s="1"/>
      <c r="T387" s="29">
        <f t="shared" si="135"/>
        <v>0.31329861111111112</v>
      </c>
      <c r="U387" s="1">
        <v>1006</v>
      </c>
      <c r="V387" s="1">
        <v>4</v>
      </c>
      <c r="W387" s="1">
        <v>14400</v>
      </c>
      <c r="Y387" s="1">
        <v>21636</v>
      </c>
      <c r="Z387" s="1"/>
      <c r="AA387" s="29">
        <f t="shared" si="136"/>
        <v>0.25041666666666668</v>
      </c>
      <c r="AB387" s="1">
        <v>1009</v>
      </c>
      <c r="AC387" s="1">
        <v>4</v>
      </c>
      <c r="AD387" s="1">
        <v>17259</v>
      </c>
      <c r="AF387" s="1">
        <v>12582</v>
      </c>
      <c r="AG387" s="1"/>
      <c r="AH387" s="29">
        <f t="shared" si="137"/>
        <v>0.145625</v>
      </c>
      <c r="AI387" s="1">
        <v>999</v>
      </c>
      <c r="AJ387" s="1">
        <v>4</v>
      </c>
      <c r="AK387" s="1">
        <v>10525</v>
      </c>
      <c r="AM387" s="1">
        <v>13814</v>
      </c>
      <c r="AN387" s="10">
        <f t="shared" si="138"/>
        <v>3.8372222222222221</v>
      </c>
      <c r="AO387" s="29">
        <f t="shared" si="139"/>
        <v>0.15988425925925925</v>
      </c>
      <c r="AP387" s="1">
        <v>1011</v>
      </c>
      <c r="AQ387" s="1">
        <v>4</v>
      </c>
      <c r="AR387" s="1">
        <v>9776</v>
      </c>
    </row>
    <row r="388" spans="1:51" ht="13" x14ac:dyDescent="0.15">
      <c r="A388" s="1"/>
      <c r="B388" s="1" t="s">
        <v>71</v>
      </c>
      <c r="D388" s="1">
        <v>46683</v>
      </c>
      <c r="E388" s="10">
        <f t="shared" si="132"/>
        <v>12.967499999999999</v>
      </c>
      <c r="F388" s="29">
        <f t="shared" si="133"/>
        <v>0.54031249999999997</v>
      </c>
      <c r="G388" s="1">
        <v>1207</v>
      </c>
      <c r="H388" s="1">
        <v>5</v>
      </c>
      <c r="I388" s="1">
        <v>15319</v>
      </c>
      <c r="J388" s="1"/>
      <c r="K388" s="1">
        <v>53627</v>
      </c>
      <c r="L388" s="1"/>
      <c r="M388" s="29">
        <f t="shared" si="134"/>
        <v>0.6206828703703704</v>
      </c>
      <c r="N388" s="1">
        <v>1194</v>
      </c>
      <c r="O388" s="1">
        <v>5</v>
      </c>
      <c r="P388" s="1">
        <v>19786</v>
      </c>
      <c r="Q388" s="12"/>
      <c r="R388" s="1">
        <v>87615</v>
      </c>
      <c r="S388" s="1"/>
      <c r="T388" s="29">
        <f t="shared" si="135"/>
        <v>1.0140625000000001</v>
      </c>
      <c r="U388" s="1">
        <v>1194</v>
      </c>
      <c r="V388" s="1">
        <v>5</v>
      </c>
      <c r="W388" s="1">
        <v>19869</v>
      </c>
      <c r="Y388" s="1">
        <v>58271</v>
      </c>
      <c r="Z388" s="1"/>
      <c r="AA388" s="29">
        <f t="shared" si="136"/>
        <v>0.67443287037037036</v>
      </c>
      <c r="AB388" s="1">
        <v>1186</v>
      </c>
      <c r="AC388" s="1">
        <v>5</v>
      </c>
      <c r="AD388" s="1">
        <v>23732</v>
      </c>
      <c r="AF388" s="1">
        <v>32022</v>
      </c>
      <c r="AG388" s="1"/>
      <c r="AH388" s="29">
        <f t="shared" si="137"/>
        <v>0.37062499999999998</v>
      </c>
      <c r="AI388" s="1">
        <v>1201</v>
      </c>
      <c r="AJ388" s="1">
        <v>4</v>
      </c>
      <c r="AK388" s="1">
        <v>12773</v>
      </c>
      <c r="AM388" s="1">
        <v>28022</v>
      </c>
      <c r="AN388" s="10">
        <f t="shared" si="138"/>
        <v>7.7838888888888889</v>
      </c>
      <c r="AO388" s="29">
        <f t="shared" si="139"/>
        <v>0.3243287037037037</v>
      </c>
      <c r="AP388" s="1">
        <v>1221</v>
      </c>
      <c r="AQ388" s="1">
        <v>3</v>
      </c>
      <c r="AR388" s="1">
        <v>9377</v>
      </c>
    </row>
    <row r="389" spans="1:51" ht="13" x14ac:dyDescent="0.15">
      <c r="A389" s="1"/>
      <c r="B389" s="1" t="s">
        <v>72</v>
      </c>
      <c r="D389" s="1">
        <v>39568</v>
      </c>
      <c r="E389" s="10">
        <f t="shared" si="132"/>
        <v>10.991111111111111</v>
      </c>
      <c r="F389" s="29">
        <f t="shared" si="133"/>
        <v>0.45796296296296296</v>
      </c>
      <c r="G389" s="1">
        <v>930</v>
      </c>
      <c r="H389" s="1">
        <v>4</v>
      </c>
      <c r="I389" s="1">
        <v>11774</v>
      </c>
      <c r="J389" s="1"/>
      <c r="K389" s="1">
        <v>51428</v>
      </c>
      <c r="L389" s="1"/>
      <c r="M389" s="29">
        <f t="shared" si="134"/>
        <v>0.59523148148148153</v>
      </c>
      <c r="N389" s="1">
        <v>932</v>
      </c>
      <c r="O389" s="1">
        <v>4</v>
      </c>
      <c r="P389" s="1">
        <v>18628</v>
      </c>
      <c r="Q389" s="12"/>
      <c r="R389" s="1">
        <v>80249</v>
      </c>
      <c r="S389" s="1"/>
      <c r="T389" s="29">
        <f t="shared" si="135"/>
        <v>0.92880787037037038</v>
      </c>
      <c r="U389" s="1">
        <v>932</v>
      </c>
      <c r="V389" s="1">
        <v>4</v>
      </c>
      <c r="W389" s="1">
        <v>18536</v>
      </c>
      <c r="Y389" s="1">
        <v>62319</v>
      </c>
      <c r="Z389" s="1"/>
      <c r="AA389" s="29">
        <f t="shared" si="136"/>
        <v>0.72128472222222217</v>
      </c>
      <c r="AB389" s="1">
        <v>978</v>
      </c>
      <c r="AC389" s="1">
        <v>4</v>
      </c>
      <c r="AD389" s="1">
        <v>18651</v>
      </c>
      <c r="AF389" s="1">
        <v>33020</v>
      </c>
      <c r="AG389" s="1"/>
      <c r="AH389" s="29">
        <f t="shared" si="137"/>
        <v>0.38217592592592592</v>
      </c>
      <c r="AI389" s="1">
        <v>928</v>
      </c>
      <c r="AJ389" s="1">
        <v>4</v>
      </c>
      <c r="AK389" s="1">
        <v>11833</v>
      </c>
      <c r="AM389" s="1">
        <v>38704</v>
      </c>
      <c r="AN389" s="10">
        <f t="shared" si="138"/>
        <v>10.751111111111111</v>
      </c>
      <c r="AO389" s="29">
        <f t="shared" si="139"/>
        <v>0.44796296296296295</v>
      </c>
      <c r="AP389" s="1">
        <v>932</v>
      </c>
      <c r="AQ389" s="1">
        <v>4</v>
      </c>
      <c r="AR389" s="1">
        <v>10807</v>
      </c>
    </row>
    <row r="390" spans="1:51" ht="13" x14ac:dyDescent="0.15">
      <c r="A390" s="1"/>
      <c r="B390" s="1" t="s">
        <v>73</v>
      </c>
      <c r="D390" s="1">
        <v>23839</v>
      </c>
      <c r="E390" s="10">
        <f t="shared" si="132"/>
        <v>6.6219444444444449</v>
      </c>
      <c r="F390" s="29">
        <f t="shared" si="133"/>
        <v>0.27591435185185187</v>
      </c>
      <c r="G390" s="1">
        <v>751</v>
      </c>
      <c r="H390" s="1">
        <v>4</v>
      </c>
      <c r="I390" s="1">
        <v>10220</v>
      </c>
      <c r="J390" s="1"/>
      <c r="K390" s="1">
        <v>36866</v>
      </c>
      <c r="L390" s="1"/>
      <c r="M390" s="29">
        <f t="shared" si="134"/>
        <v>0.42668981481481483</v>
      </c>
      <c r="N390" s="1">
        <v>694</v>
      </c>
      <c r="O390" s="1">
        <v>4</v>
      </c>
      <c r="P390" s="1">
        <v>17080</v>
      </c>
      <c r="Q390" s="12"/>
      <c r="R390" s="1">
        <v>76475</v>
      </c>
      <c r="S390" s="1"/>
      <c r="T390" s="29">
        <f t="shared" si="135"/>
        <v>0.88512731481481477</v>
      </c>
      <c r="U390" s="1">
        <v>636</v>
      </c>
      <c r="V390" s="1">
        <v>5</v>
      </c>
      <c r="W390" s="1">
        <v>19120</v>
      </c>
      <c r="Y390" s="1">
        <v>31181</v>
      </c>
      <c r="Z390" s="1"/>
      <c r="AA390" s="29">
        <f t="shared" si="136"/>
        <v>0.3608912037037037</v>
      </c>
      <c r="AB390" s="1">
        <v>606</v>
      </c>
      <c r="AC390" s="1">
        <v>5</v>
      </c>
      <c r="AD390" s="1">
        <v>16072</v>
      </c>
      <c r="AF390" s="1">
        <v>19584</v>
      </c>
      <c r="AG390" s="1"/>
      <c r="AH390" s="29">
        <f t="shared" si="137"/>
        <v>0.22666666666666666</v>
      </c>
      <c r="AI390" s="1">
        <v>640</v>
      </c>
      <c r="AJ390" s="1">
        <v>4</v>
      </c>
      <c r="AK390" s="1">
        <v>10203</v>
      </c>
      <c r="AM390" s="1">
        <v>32623</v>
      </c>
      <c r="AN390" s="10">
        <f t="shared" si="138"/>
        <v>9.0619444444444444</v>
      </c>
      <c r="AO390" s="29">
        <f t="shared" si="139"/>
        <v>0.3775810185185185</v>
      </c>
      <c r="AP390" s="1">
        <v>695</v>
      </c>
      <c r="AQ390" s="1">
        <v>5</v>
      </c>
      <c r="AR390" s="1">
        <v>11547</v>
      </c>
    </row>
    <row r="391" spans="1:51" ht="13" x14ac:dyDescent="0.15">
      <c r="B391" s="1" t="s">
        <v>31</v>
      </c>
      <c r="D391" s="1">
        <v>90</v>
      </c>
      <c r="E391" s="10">
        <f t="shared" si="132"/>
        <v>2.5000000000000001E-2</v>
      </c>
      <c r="F391" s="29">
        <f t="shared" si="133"/>
        <v>1.0416666666666667E-3</v>
      </c>
      <c r="G391" s="1">
        <v>179</v>
      </c>
      <c r="H391" s="12">
        <v>3</v>
      </c>
      <c r="I391" s="1">
        <v>909</v>
      </c>
      <c r="J391" s="1"/>
      <c r="K391" s="1">
        <v>84</v>
      </c>
      <c r="L391" s="1"/>
      <c r="M391" s="29">
        <f t="shared" si="134"/>
        <v>9.7222222222222219E-4</v>
      </c>
      <c r="N391" s="1">
        <v>179</v>
      </c>
      <c r="O391" s="12">
        <v>3</v>
      </c>
      <c r="P391" s="1">
        <v>951</v>
      </c>
      <c r="Q391" s="12"/>
      <c r="R391" s="1">
        <v>219</v>
      </c>
      <c r="S391" s="1"/>
      <c r="T391" s="29">
        <f t="shared" si="135"/>
        <v>2.5347222222222221E-3</v>
      </c>
      <c r="U391" s="1">
        <v>179</v>
      </c>
      <c r="V391" s="12">
        <v>3</v>
      </c>
      <c r="W391" s="1">
        <v>951</v>
      </c>
      <c r="Y391" s="1">
        <v>131</v>
      </c>
      <c r="Z391" s="1"/>
      <c r="AA391" s="29">
        <f t="shared" si="136"/>
        <v>1.5162037037037036E-3</v>
      </c>
      <c r="AB391" s="1">
        <v>179</v>
      </c>
      <c r="AC391" s="12">
        <v>3</v>
      </c>
      <c r="AD391" s="1">
        <v>1876</v>
      </c>
      <c r="AF391" s="1">
        <v>90</v>
      </c>
      <c r="AG391" s="1"/>
      <c r="AH391" s="29">
        <f t="shared" si="137"/>
        <v>1.0416666666666667E-3</v>
      </c>
      <c r="AI391" s="1">
        <v>179</v>
      </c>
      <c r="AJ391" s="1">
        <v>3</v>
      </c>
      <c r="AK391" s="1">
        <v>1072</v>
      </c>
      <c r="AM391" s="1">
        <v>140</v>
      </c>
      <c r="AN391" s="10">
        <f t="shared" si="138"/>
        <v>3.888888888888889E-2</v>
      </c>
      <c r="AO391" s="29">
        <f t="shared" si="139"/>
        <v>1.6203703703703703E-3</v>
      </c>
      <c r="AP391" s="1">
        <v>179</v>
      </c>
      <c r="AQ391" s="1">
        <v>3</v>
      </c>
      <c r="AR391" s="1">
        <v>899</v>
      </c>
    </row>
    <row r="392" spans="1:51" ht="13" x14ac:dyDescent="0.15">
      <c r="B392" s="1" t="s">
        <v>45</v>
      </c>
      <c r="D392" s="1">
        <f>AVERAGE(D372:D391)</f>
        <v>18277.599999999999</v>
      </c>
      <c r="E392" s="10">
        <f t="shared" si="132"/>
        <v>5.0771111111111109</v>
      </c>
      <c r="F392" s="29">
        <f t="shared" si="133"/>
        <v>0.21154629629629629</v>
      </c>
      <c r="G392" s="1">
        <f t="shared" ref="G392:I392" si="140">AVERAGE(G372:G391)</f>
        <v>860.6</v>
      </c>
      <c r="H392" s="1">
        <f t="shared" si="140"/>
        <v>4.4000000000000004</v>
      </c>
      <c r="I392" s="1">
        <f t="shared" si="140"/>
        <v>10517.35</v>
      </c>
      <c r="K392" s="1">
        <f>AVERAGE(K372:K391)</f>
        <v>27181.5</v>
      </c>
      <c r="M392" s="29">
        <f t="shared" si="134"/>
        <v>0.31460069444444444</v>
      </c>
      <c r="N392" s="1">
        <f t="shared" ref="N392:P392" si="141">AVERAGE(N372:N391)</f>
        <v>837.35</v>
      </c>
      <c r="O392" s="1">
        <f t="shared" si="141"/>
        <v>4.2</v>
      </c>
      <c r="P392" s="1">
        <f t="shared" si="141"/>
        <v>14822.5</v>
      </c>
      <c r="Q392" s="12"/>
      <c r="R392" s="3">
        <f>AVERAGE(R372:R391)</f>
        <v>43801</v>
      </c>
      <c r="S392" s="3"/>
      <c r="T392" s="29">
        <f t="shared" si="135"/>
        <v>0.50695601851851857</v>
      </c>
      <c r="U392" s="3">
        <f t="shared" ref="U392:W392" si="142">AVERAGE(U372:U391)</f>
        <v>840.95</v>
      </c>
      <c r="V392" s="1">
        <f t="shared" si="142"/>
        <v>4.3</v>
      </c>
      <c r="W392" s="3">
        <f t="shared" si="142"/>
        <v>15191.5</v>
      </c>
      <c r="Y392" s="3">
        <f>AVERAGE(Y372:Y391)</f>
        <v>25052.9</v>
      </c>
      <c r="Z392" s="3"/>
      <c r="AA392" s="29">
        <f t="shared" si="136"/>
        <v>0.28996412037037039</v>
      </c>
      <c r="AB392" s="3">
        <f t="shared" ref="AB392:AD392" si="143">AVERAGE(AB372:AB391)</f>
        <v>840.35</v>
      </c>
      <c r="AC392" s="1">
        <f t="shared" si="143"/>
        <v>4.5999999999999996</v>
      </c>
      <c r="AD392" s="3">
        <f t="shared" si="143"/>
        <v>17149.400000000001</v>
      </c>
      <c r="AF392" s="1">
        <f>AVERAGE(AF372:AF391)</f>
        <v>17173.599999999999</v>
      </c>
      <c r="AH392" s="29">
        <f t="shared" si="137"/>
        <v>0.19876851851851851</v>
      </c>
      <c r="AI392" s="3">
        <f t="shared" ref="AI392:AK392" si="144">AVERAGE(AI372:AI391)</f>
        <v>851.25</v>
      </c>
      <c r="AJ392" s="3">
        <f t="shared" si="144"/>
        <v>4.3</v>
      </c>
      <c r="AK392" s="3">
        <f t="shared" si="144"/>
        <v>10542.45</v>
      </c>
      <c r="AM392" s="1">
        <f>AVERAGE(AM372:AM391)</f>
        <v>17155.099999999999</v>
      </c>
      <c r="AN392" s="10">
        <f t="shared" si="138"/>
        <v>4.765305555555555</v>
      </c>
      <c r="AO392" s="29">
        <f t="shared" si="139"/>
        <v>0.19855439814814813</v>
      </c>
      <c r="AP392" s="3">
        <f t="shared" ref="AP392:AR392" si="145">AVERAGE(AP372:AP391)</f>
        <v>835.25</v>
      </c>
      <c r="AQ392" s="3">
        <f t="shared" si="145"/>
        <v>4.05</v>
      </c>
      <c r="AR392" s="3">
        <f t="shared" si="145"/>
        <v>9102.5499999999993</v>
      </c>
      <c r="AS392" s="3"/>
      <c r="AT392" s="3"/>
      <c r="AU392" s="3"/>
      <c r="AV392" s="3"/>
      <c r="AW392" s="3"/>
      <c r="AX392" s="3"/>
      <c r="AY392" s="3"/>
    </row>
    <row r="393" spans="1:51" ht="13" x14ac:dyDescent="0.15">
      <c r="B393" s="1" t="s">
        <v>46</v>
      </c>
      <c r="D393" s="1">
        <f>SUM(D372:D391)</f>
        <v>365552</v>
      </c>
      <c r="E393" s="10">
        <f t="shared" si="132"/>
        <v>101.54222222222222</v>
      </c>
      <c r="F393" s="6">
        <f t="shared" ref="F393:I393" si="146">SUM(F372:F391)</f>
        <v>4.2309259259259253</v>
      </c>
      <c r="G393" s="1">
        <f t="shared" si="146"/>
        <v>17212</v>
      </c>
      <c r="H393" s="1">
        <f t="shared" si="146"/>
        <v>88</v>
      </c>
      <c r="I393" s="1">
        <f t="shared" si="146"/>
        <v>210347</v>
      </c>
      <c r="K393" s="1">
        <f>SUM(K372:K391)</f>
        <v>543630</v>
      </c>
      <c r="M393" s="6">
        <f t="shared" ref="M393:P393" si="147">SUM(M372:M391)</f>
        <v>6.2920138888888886</v>
      </c>
      <c r="N393" s="1">
        <f t="shared" si="147"/>
        <v>16747</v>
      </c>
      <c r="O393" s="1">
        <f t="shared" si="147"/>
        <v>84</v>
      </c>
      <c r="P393" s="1">
        <f t="shared" si="147"/>
        <v>296450</v>
      </c>
      <c r="Q393" s="12"/>
      <c r="R393" s="1">
        <f>SUM(R372:R391)</f>
        <v>876020</v>
      </c>
      <c r="T393" s="6">
        <f t="shared" ref="T393:W393" si="148">SUM(T372:T391)</f>
        <v>10.139120370370371</v>
      </c>
      <c r="U393" s="1">
        <f t="shared" si="148"/>
        <v>16819</v>
      </c>
      <c r="V393" s="1">
        <f t="shared" si="148"/>
        <v>86</v>
      </c>
      <c r="W393" s="1">
        <f t="shared" si="148"/>
        <v>303830</v>
      </c>
      <c r="Y393" s="1">
        <f>SUM(Y372:Y391)</f>
        <v>501058</v>
      </c>
      <c r="AA393" s="6">
        <f t="shared" ref="AA393:AD393" si="149">SUM(AA372:AA391)</f>
        <v>5.7992824074074072</v>
      </c>
      <c r="AB393" s="1">
        <f t="shared" si="149"/>
        <v>16807</v>
      </c>
      <c r="AC393" s="1">
        <f t="shared" si="149"/>
        <v>92</v>
      </c>
      <c r="AD393" s="1">
        <f t="shared" si="149"/>
        <v>342988</v>
      </c>
      <c r="AF393" s="1">
        <f>SUM(AF372:AF391)</f>
        <v>343472</v>
      </c>
      <c r="AH393" s="29">
        <f t="shared" si="137"/>
        <v>3.9753703703703702</v>
      </c>
      <c r="AI393" s="1">
        <f t="shared" ref="AI393:AK393" si="150">SUM(AI372:AI391)</f>
        <v>17025</v>
      </c>
      <c r="AJ393" s="1">
        <f t="shared" si="150"/>
        <v>86</v>
      </c>
      <c r="AK393" s="1">
        <f t="shared" si="150"/>
        <v>210849</v>
      </c>
      <c r="AM393" s="1">
        <f>SUM(AM372:AM391)</f>
        <v>343102</v>
      </c>
      <c r="AN393" s="10">
        <f t="shared" si="138"/>
        <v>95.306111111111107</v>
      </c>
      <c r="AO393" s="29">
        <f t="shared" si="139"/>
        <v>3.971087962962963</v>
      </c>
      <c r="AP393" s="1">
        <f t="shared" ref="AP393:AR393" si="151">SUM(AP372:AP391)</f>
        <v>16705</v>
      </c>
      <c r="AQ393" s="1">
        <f t="shared" si="151"/>
        <v>81</v>
      </c>
      <c r="AR393" s="1">
        <f t="shared" si="151"/>
        <v>182051</v>
      </c>
    </row>
    <row r="397" spans="1:51" ht="70" x14ac:dyDescent="0.15">
      <c r="A397" s="8" t="s">
        <v>620</v>
      </c>
      <c r="D397" s="8" t="s">
        <v>638</v>
      </c>
      <c r="E397" s="8"/>
      <c r="F397" s="8"/>
      <c r="G397" s="8" t="s">
        <v>639</v>
      </c>
      <c r="H397" s="8" t="s">
        <v>640</v>
      </c>
      <c r="I397" s="8" t="s">
        <v>641</v>
      </c>
      <c r="K397" s="8" t="s">
        <v>642</v>
      </c>
      <c r="L397" s="8"/>
      <c r="M397" s="8"/>
      <c r="N397" s="8" t="s">
        <v>639</v>
      </c>
      <c r="O397" s="8" t="s">
        <v>643</v>
      </c>
      <c r="P397" s="8"/>
      <c r="R397" s="8" t="s">
        <v>644</v>
      </c>
      <c r="S397" s="8"/>
      <c r="T397" s="8"/>
      <c r="U397" s="8" t="s">
        <v>639</v>
      </c>
      <c r="V397" s="8" t="s">
        <v>645</v>
      </c>
      <c r="W397" s="8"/>
      <c r="Y397" s="8"/>
      <c r="Z397" s="8"/>
      <c r="AA397" s="8"/>
      <c r="AB397" s="8"/>
      <c r="AC397" s="8"/>
      <c r="AD397" s="8"/>
      <c r="AF397" s="8"/>
      <c r="AG397" s="8"/>
      <c r="AH397" s="8"/>
      <c r="AI397" s="32"/>
      <c r="AJ397" s="8"/>
      <c r="AK397" s="8"/>
    </row>
    <row r="398" spans="1:51" ht="13" x14ac:dyDescent="0.15">
      <c r="A398" s="1" t="s">
        <v>82</v>
      </c>
      <c r="B398" s="1" t="s">
        <v>33</v>
      </c>
      <c r="D398" s="1" t="s">
        <v>34</v>
      </c>
      <c r="E398" s="1" t="s">
        <v>37</v>
      </c>
      <c r="F398" s="1" t="s">
        <v>38</v>
      </c>
      <c r="G398" s="1" t="s">
        <v>21</v>
      </c>
      <c r="H398" s="1" t="s">
        <v>35</v>
      </c>
      <c r="I398" s="1" t="s">
        <v>36</v>
      </c>
      <c r="K398" s="1" t="s">
        <v>34</v>
      </c>
      <c r="L398" s="1"/>
      <c r="M398" s="1" t="s">
        <v>38</v>
      </c>
      <c r="N398" s="1" t="s">
        <v>21</v>
      </c>
      <c r="O398" s="1" t="s">
        <v>35</v>
      </c>
      <c r="P398" s="1" t="s">
        <v>36</v>
      </c>
      <c r="R398" s="1" t="s">
        <v>34</v>
      </c>
      <c r="S398" s="1"/>
      <c r="T398" s="1" t="s">
        <v>38</v>
      </c>
      <c r="U398" s="1" t="s">
        <v>21</v>
      </c>
      <c r="V398" s="1" t="s">
        <v>35</v>
      </c>
      <c r="W398" s="1" t="s">
        <v>36</v>
      </c>
    </row>
    <row r="399" spans="1:51" ht="13" x14ac:dyDescent="0.15">
      <c r="B399" s="1" t="s">
        <v>22</v>
      </c>
      <c r="C399" s="1" t="s">
        <v>646</v>
      </c>
      <c r="D399" s="1">
        <v>1222</v>
      </c>
      <c r="E399" s="10">
        <f t="shared" ref="E399:E420" si="152">D399/3600</f>
        <v>0.33944444444444444</v>
      </c>
      <c r="F399" s="29">
        <f t="shared" ref="F399:F419" si="153">D399/86400</f>
        <v>1.4143518518518519E-2</v>
      </c>
      <c r="G399" s="1">
        <v>368</v>
      </c>
      <c r="H399" s="12">
        <v>5</v>
      </c>
      <c r="I399" s="1">
        <v>6463</v>
      </c>
      <c r="J399" s="1"/>
      <c r="K399" s="1">
        <v>1246</v>
      </c>
      <c r="L399" s="1"/>
      <c r="M399" s="29">
        <f t="shared" ref="M399:M419" si="154">K399/86400</f>
        <v>1.4421296296296297E-2</v>
      </c>
      <c r="N399" s="1">
        <v>368</v>
      </c>
      <c r="O399" s="12">
        <v>5</v>
      </c>
      <c r="P399" s="1">
        <v>6489</v>
      </c>
      <c r="Q399" s="12"/>
      <c r="R399" s="1">
        <v>1259</v>
      </c>
      <c r="S399" s="1"/>
      <c r="T399" s="29">
        <f t="shared" ref="T399:T419" si="155">R399/86400</f>
        <v>1.457175925925926E-2</v>
      </c>
      <c r="U399" s="1">
        <v>368</v>
      </c>
      <c r="V399" s="12">
        <v>5</v>
      </c>
      <c r="W399" s="1">
        <v>6489</v>
      </c>
      <c r="AA399" s="29"/>
      <c r="AC399" s="12"/>
      <c r="AH399" s="29"/>
    </row>
    <row r="400" spans="1:51" ht="13" x14ac:dyDescent="0.15">
      <c r="B400" s="1" t="s">
        <v>64</v>
      </c>
      <c r="C400" s="1" t="s">
        <v>646</v>
      </c>
      <c r="D400" s="1">
        <v>11853</v>
      </c>
      <c r="E400" s="10">
        <f t="shared" si="152"/>
        <v>3.2925</v>
      </c>
      <c r="F400" s="29">
        <f t="shared" si="153"/>
        <v>0.13718749999999999</v>
      </c>
      <c r="G400" s="1">
        <v>724</v>
      </c>
      <c r="H400" s="1">
        <v>5</v>
      </c>
      <c r="I400" s="1">
        <v>10356</v>
      </c>
      <c r="K400" s="1">
        <v>10881</v>
      </c>
      <c r="L400" s="1"/>
      <c r="M400" s="29">
        <f t="shared" si="154"/>
        <v>0.12593750000000001</v>
      </c>
      <c r="N400" s="1">
        <v>783</v>
      </c>
      <c r="O400" s="1">
        <v>3</v>
      </c>
      <c r="P400" s="1">
        <v>8381</v>
      </c>
      <c r="Q400" s="29"/>
      <c r="R400" s="1">
        <v>9721</v>
      </c>
      <c r="S400" s="1"/>
      <c r="T400" s="29">
        <f t="shared" si="155"/>
        <v>0.11251157407407407</v>
      </c>
      <c r="U400" s="1">
        <v>783</v>
      </c>
      <c r="V400" s="1">
        <v>3</v>
      </c>
      <c r="W400" s="1">
        <v>8371</v>
      </c>
      <c r="AA400" s="29"/>
      <c r="AH400" s="29"/>
    </row>
    <row r="401" spans="1:34" ht="13" x14ac:dyDescent="0.15">
      <c r="B401" s="1" t="s">
        <v>65</v>
      </c>
      <c r="D401" s="1">
        <v>22085</v>
      </c>
      <c r="E401" s="10">
        <f t="shared" si="152"/>
        <v>6.134722222222222</v>
      </c>
      <c r="F401" s="29">
        <f t="shared" si="153"/>
        <v>0.25561342592592595</v>
      </c>
      <c r="G401" s="1">
        <v>1250</v>
      </c>
      <c r="H401" s="1">
        <v>4</v>
      </c>
      <c r="I401" s="1">
        <v>15653</v>
      </c>
      <c r="K401" s="1">
        <v>21829</v>
      </c>
      <c r="L401" s="1"/>
      <c r="M401" s="29">
        <f t="shared" si="154"/>
        <v>0.25265046296296295</v>
      </c>
      <c r="N401" s="1">
        <v>1250</v>
      </c>
      <c r="O401" s="1">
        <v>4</v>
      </c>
      <c r="P401" s="1">
        <v>15653</v>
      </c>
      <c r="Q401" s="29"/>
      <c r="R401" s="1">
        <v>22042</v>
      </c>
      <c r="S401" s="1"/>
      <c r="T401" s="29">
        <f t="shared" si="155"/>
        <v>0.25511574074074073</v>
      </c>
      <c r="U401" s="1">
        <v>1250</v>
      </c>
      <c r="V401" s="1">
        <v>4</v>
      </c>
      <c r="W401" s="1">
        <v>15653</v>
      </c>
      <c r="AA401" s="29"/>
      <c r="AH401" s="29"/>
    </row>
    <row r="402" spans="1:34" ht="13" x14ac:dyDescent="0.15">
      <c r="B402" s="1" t="s">
        <v>23</v>
      </c>
      <c r="D402" s="1">
        <v>1580</v>
      </c>
      <c r="E402" s="10">
        <f t="shared" si="152"/>
        <v>0.43888888888888888</v>
      </c>
      <c r="F402" s="29">
        <f t="shared" si="153"/>
        <v>1.8287037037037036E-2</v>
      </c>
      <c r="G402" s="1">
        <v>325</v>
      </c>
      <c r="H402" s="1">
        <v>3</v>
      </c>
      <c r="I402" s="1">
        <v>3329</v>
      </c>
      <c r="J402" s="1"/>
      <c r="K402" s="1">
        <v>1605</v>
      </c>
      <c r="L402" s="1"/>
      <c r="M402" s="29">
        <f t="shared" si="154"/>
        <v>1.8576388888888889E-2</v>
      </c>
      <c r="N402" s="1">
        <v>325</v>
      </c>
      <c r="O402" s="1">
        <v>3</v>
      </c>
      <c r="P402" s="1">
        <v>3329</v>
      </c>
      <c r="Q402" s="12"/>
      <c r="R402" s="1">
        <v>1560</v>
      </c>
      <c r="S402" s="1"/>
      <c r="T402" s="29">
        <f t="shared" si="155"/>
        <v>1.8055555555555554E-2</v>
      </c>
      <c r="U402" s="1">
        <v>325</v>
      </c>
      <c r="V402" s="1">
        <v>3</v>
      </c>
      <c r="W402" s="1">
        <v>3329</v>
      </c>
      <c r="AA402" s="29"/>
      <c r="AH402" s="29"/>
    </row>
    <row r="403" spans="1:34" ht="13" x14ac:dyDescent="0.15">
      <c r="B403" s="1" t="s">
        <v>24</v>
      </c>
      <c r="D403" s="1">
        <v>6659</v>
      </c>
      <c r="E403" s="10">
        <f t="shared" si="152"/>
        <v>1.8497222222222223</v>
      </c>
      <c r="F403" s="29">
        <f t="shared" si="153"/>
        <v>7.7071759259259257E-2</v>
      </c>
      <c r="G403" s="1">
        <v>936</v>
      </c>
      <c r="H403" s="1">
        <v>4</v>
      </c>
      <c r="I403" s="1">
        <v>11223</v>
      </c>
      <c r="K403" s="1">
        <v>7660</v>
      </c>
      <c r="L403" s="1"/>
      <c r="M403" s="29">
        <f t="shared" si="154"/>
        <v>8.8657407407407407E-2</v>
      </c>
      <c r="N403" s="1">
        <v>936</v>
      </c>
      <c r="O403" s="1">
        <v>4</v>
      </c>
      <c r="P403" s="1">
        <v>11223</v>
      </c>
      <c r="Q403" s="29"/>
      <c r="R403" s="1">
        <v>6582</v>
      </c>
      <c r="S403" s="1"/>
      <c r="T403" s="29">
        <f t="shared" si="155"/>
        <v>7.6180555555555557E-2</v>
      </c>
      <c r="U403" s="1">
        <v>936</v>
      </c>
      <c r="V403" s="1">
        <v>4</v>
      </c>
      <c r="W403" s="1">
        <v>11223</v>
      </c>
      <c r="AA403" s="29"/>
      <c r="AH403" s="29"/>
    </row>
    <row r="404" spans="1:34" ht="13" x14ac:dyDescent="0.15">
      <c r="B404" s="1" t="s">
        <v>25</v>
      </c>
      <c r="D404" s="1">
        <v>10996</v>
      </c>
      <c r="E404" s="10">
        <f t="shared" si="152"/>
        <v>3.0544444444444445</v>
      </c>
      <c r="F404" s="29">
        <f t="shared" si="153"/>
        <v>0.12726851851851853</v>
      </c>
      <c r="G404" s="1">
        <v>499</v>
      </c>
      <c r="H404" s="12">
        <v>5</v>
      </c>
      <c r="I404" s="1">
        <v>8075</v>
      </c>
      <c r="J404" s="1"/>
      <c r="K404" s="1">
        <v>10928</v>
      </c>
      <c r="L404" s="1"/>
      <c r="M404" s="29">
        <f t="shared" si="154"/>
        <v>0.12648148148148147</v>
      </c>
      <c r="N404" s="1">
        <v>499</v>
      </c>
      <c r="O404" s="12">
        <v>5</v>
      </c>
      <c r="P404" s="1">
        <v>8075</v>
      </c>
      <c r="Q404" s="12"/>
      <c r="R404" s="1">
        <v>12402</v>
      </c>
      <c r="S404" s="1"/>
      <c r="T404" s="29">
        <f t="shared" si="155"/>
        <v>0.14354166666666668</v>
      </c>
      <c r="U404" s="1">
        <v>499</v>
      </c>
      <c r="V404" s="12">
        <v>5</v>
      </c>
      <c r="W404" s="1">
        <v>8075</v>
      </c>
      <c r="AA404" s="29"/>
      <c r="AC404" s="12"/>
      <c r="AH404" s="29"/>
    </row>
    <row r="405" spans="1:34" ht="13" x14ac:dyDescent="0.15">
      <c r="B405" s="1" t="s">
        <v>66</v>
      </c>
      <c r="D405" s="1">
        <v>67874</v>
      </c>
      <c r="E405" s="10">
        <f t="shared" si="152"/>
        <v>18.853888888888889</v>
      </c>
      <c r="F405" s="29">
        <f t="shared" si="153"/>
        <v>0.78557870370370375</v>
      </c>
      <c r="G405" s="1">
        <v>1441</v>
      </c>
      <c r="H405" s="1">
        <v>5</v>
      </c>
      <c r="I405" s="1">
        <v>25871</v>
      </c>
      <c r="K405" s="1">
        <v>78666</v>
      </c>
      <c r="L405" s="1"/>
      <c r="M405" s="29">
        <f t="shared" si="154"/>
        <v>0.91048611111111111</v>
      </c>
      <c r="N405" s="1">
        <v>1441</v>
      </c>
      <c r="O405" s="1">
        <v>5</v>
      </c>
      <c r="P405" s="1">
        <v>25871</v>
      </c>
      <c r="Q405" s="29"/>
      <c r="R405" s="1">
        <v>73819</v>
      </c>
      <c r="S405" s="1"/>
      <c r="T405" s="29">
        <f t="shared" si="155"/>
        <v>0.85438657407407403</v>
      </c>
      <c r="U405" s="1">
        <v>1441</v>
      </c>
      <c r="V405" s="1">
        <v>5</v>
      </c>
      <c r="W405" s="1">
        <v>25871</v>
      </c>
      <c r="AA405" s="29"/>
      <c r="AH405" s="29"/>
    </row>
    <row r="406" spans="1:34" ht="13" x14ac:dyDescent="0.15">
      <c r="B406" s="1" t="s">
        <v>26</v>
      </c>
      <c r="D406" s="1">
        <v>5347</v>
      </c>
      <c r="E406" s="10">
        <f t="shared" si="152"/>
        <v>1.4852777777777777</v>
      </c>
      <c r="F406" s="29">
        <f t="shared" si="153"/>
        <v>6.1886574074074073E-2</v>
      </c>
      <c r="G406" s="1">
        <v>402</v>
      </c>
      <c r="H406" s="1">
        <v>5</v>
      </c>
      <c r="I406" s="1">
        <v>6346</v>
      </c>
      <c r="K406" s="1">
        <v>5068</v>
      </c>
      <c r="L406" s="1"/>
      <c r="M406" s="29">
        <f t="shared" si="154"/>
        <v>5.8657407407407408E-2</v>
      </c>
      <c r="N406" s="1">
        <v>402</v>
      </c>
      <c r="O406" s="1">
        <v>5</v>
      </c>
      <c r="P406" s="1">
        <v>6346</v>
      </c>
      <c r="Q406" s="29"/>
      <c r="R406" s="1">
        <v>5123</v>
      </c>
      <c r="S406" s="1"/>
      <c r="T406" s="29">
        <f t="shared" si="155"/>
        <v>5.9293981481481482E-2</v>
      </c>
      <c r="U406" s="1">
        <v>402</v>
      </c>
      <c r="V406" s="1">
        <v>5</v>
      </c>
      <c r="W406" s="1">
        <v>6346</v>
      </c>
      <c r="AA406" s="29"/>
      <c r="AH406" s="29"/>
    </row>
    <row r="407" spans="1:34" ht="13" x14ac:dyDescent="0.15">
      <c r="B407" s="1" t="s">
        <v>67</v>
      </c>
      <c r="D407" s="1">
        <v>12508</v>
      </c>
      <c r="E407" s="10">
        <f t="shared" si="152"/>
        <v>3.4744444444444444</v>
      </c>
      <c r="F407" s="29">
        <f t="shared" si="153"/>
        <v>0.14476851851851852</v>
      </c>
      <c r="G407" s="1">
        <v>837</v>
      </c>
      <c r="H407" s="1">
        <v>4</v>
      </c>
      <c r="I407" s="1">
        <v>9607</v>
      </c>
      <c r="K407" s="1">
        <v>12889</v>
      </c>
      <c r="L407" s="1"/>
      <c r="M407" s="29">
        <f t="shared" si="154"/>
        <v>0.14917824074074074</v>
      </c>
      <c r="N407" s="1">
        <v>837</v>
      </c>
      <c r="O407" s="1">
        <v>4</v>
      </c>
      <c r="P407" s="1">
        <v>9607</v>
      </c>
      <c r="Q407" s="29"/>
      <c r="R407" s="1">
        <v>11929</v>
      </c>
      <c r="S407" s="1"/>
      <c r="T407" s="29">
        <f t="shared" si="155"/>
        <v>0.13806712962962964</v>
      </c>
      <c r="U407" s="1">
        <v>837</v>
      </c>
      <c r="V407" s="1">
        <v>4</v>
      </c>
      <c r="W407" s="1">
        <v>9607</v>
      </c>
      <c r="AA407" s="29"/>
      <c r="AH407" s="29"/>
    </row>
    <row r="408" spans="1:34" ht="13" x14ac:dyDescent="0.15">
      <c r="B408" s="1" t="s">
        <v>27</v>
      </c>
      <c r="D408" s="1">
        <v>12851</v>
      </c>
      <c r="E408" s="10">
        <f t="shared" si="152"/>
        <v>3.569722222222222</v>
      </c>
      <c r="F408" s="29">
        <f t="shared" si="153"/>
        <v>0.14873842592592593</v>
      </c>
      <c r="G408" s="1">
        <v>1095</v>
      </c>
      <c r="H408" s="1">
        <v>5</v>
      </c>
      <c r="I408" s="1">
        <v>15290</v>
      </c>
      <c r="K408" s="1">
        <v>13933</v>
      </c>
      <c r="L408" s="1"/>
      <c r="M408" s="29">
        <f t="shared" si="154"/>
        <v>0.16126157407407407</v>
      </c>
      <c r="N408" s="1">
        <v>1095</v>
      </c>
      <c r="O408" s="1">
        <v>5</v>
      </c>
      <c r="P408" s="1">
        <v>15290</v>
      </c>
      <c r="Q408" s="29"/>
      <c r="R408" s="1">
        <v>13071</v>
      </c>
      <c r="S408" s="1"/>
      <c r="T408" s="29">
        <f t="shared" si="155"/>
        <v>0.15128472222222222</v>
      </c>
      <c r="U408" s="1">
        <v>1095</v>
      </c>
      <c r="V408" s="1">
        <v>5</v>
      </c>
      <c r="W408" s="1">
        <v>15290</v>
      </c>
      <c r="AA408" s="29"/>
      <c r="AH408" s="29"/>
    </row>
    <row r="409" spans="1:34" ht="13" x14ac:dyDescent="0.15">
      <c r="A409" s="1"/>
      <c r="B409" s="1" t="s">
        <v>68</v>
      </c>
      <c r="D409" s="1">
        <v>53106</v>
      </c>
      <c r="E409" s="10">
        <f t="shared" si="152"/>
        <v>14.751666666666667</v>
      </c>
      <c r="F409" s="29">
        <f t="shared" si="153"/>
        <v>0.61465277777777783</v>
      </c>
      <c r="G409" s="1">
        <v>1637</v>
      </c>
      <c r="H409" s="1">
        <v>7</v>
      </c>
      <c r="I409" s="1">
        <v>33968</v>
      </c>
      <c r="J409" s="1"/>
      <c r="K409" s="1">
        <v>51125</v>
      </c>
      <c r="L409" s="1"/>
      <c r="M409" s="29">
        <f t="shared" si="154"/>
        <v>0.59172453703703709</v>
      </c>
      <c r="N409" s="1">
        <v>1637</v>
      </c>
      <c r="O409" s="1">
        <v>7</v>
      </c>
      <c r="P409" s="1">
        <v>33968</v>
      </c>
      <c r="R409" s="1">
        <v>49057</v>
      </c>
      <c r="S409" s="1"/>
      <c r="T409" s="29">
        <f t="shared" si="155"/>
        <v>0.56778935185185186</v>
      </c>
      <c r="U409" s="1">
        <v>1637</v>
      </c>
      <c r="V409" s="1">
        <v>7</v>
      </c>
      <c r="W409" s="1">
        <v>33968</v>
      </c>
      <c r="AA409" s="29"/>
      <c r="AH409" s="29"/>
    </row>
    <row r="410" spans="1:34" ht="13" x14ac:dyDescent="0.15">
      <c r="B410" s="1" t="s">
        <v>69</v>
      </c>
      <c r="D410" s="1">
        <v>11801</v>
      </c>
      <c r="E410" s="10">
        <f t="shared" si="152"/>
        <v>3.2780555555555555</v>
      </c>
      <c r="F410" s="29">
        <f t="shared" si="153"/>
        <v>0.13658564814814814</v>
      </c>
      <c r="G410" s="1">
        <v>969</v>
      </c>
      <c r="H410" s="12">
        <v>4</v>
      </c>
      <c r="I410" s="1">
        <v>12018</v>
      </c>
      <c r="J410" s="1"/>
      <c r="K410" s="1">
        <v>11906</v>
      </c>
      <c r="L410" s="1"/>
      <c r="M410" s="29">
        <f t="shared" si="154"/>
        <v>0.13780092592592594</v>
      </c>
      <c r="N410" s="1">
        <v>969</v>
      </c>
      <c r="O410" s="12">
        <v>4</v>
      </c>
      <c r="P410" s="1">
        <v>12018</v>
      </c>
      <c r="Q410" s="12"/>
      <c r="R410" s="1">
        <v>12027</v>
      </c>
      <c r="S410" s="1"/>
      <c r="T410" s="29">
        <f t="shared" si="155"/>
        <v>0.13920138888888889</v>
      </c>
      <c r="U410" s="1">
        <v>969</v>
      </c>
      <c r="V410" s="12">
        <v>4</v>
      </c>
      <c r="W410" s="1">
        <v>12018</v>
      </c>
      <c r="AA410" s="29"/>
      <c r="AC410" s="12"/>
      <c r="AH410" s="29"/>
    </row>
    <row r="411" spans="1:34" ht="13" x14ac:dyDescent="0.15">
      <c r="A411" s="1"/>
      <c r="B411" s="1" t="s">
        <v>28</v>
      </c>
      <c r="D411" s="1">
        <v>9532</v>
      </c>
      <c r="E411" s="10">
        <f t="shared" si="152"/>
        <v>2.6477777777777778</v>
      </c>
      <c r="F411" s="29">
        <f t="shared" si="153"/>
        <v>0.11032407407407407</v>
      </c>
      <c r="G411" s="1">
        <v>921</v>
      </c>
      <c r="H411" s="1">
        <v>4</v>
      </c>
      <c r="I411" s="1">
        <v>11422</v>
      </c>
      <c r="J411" s="1"/>
      <c r="K411" s="1">
        <v>9452</v>
      </c>
      <c r="L411" s="1"/>
      <c r="M411" s="29">
        <f t="shared" si="154"/>
        <v>0.10939814814814815</v>
      </c>
      <c r="N411" s="1">
        <v>921</v>
      </c>
      <c r="O411" s="1">
        <v>4</v>
      </c>
      <c r="P411" s="1">
        <v>11422</v>
      </c>
      <c r="R411" s="1">
        <v>9554</v>
      </c>
      <c r="S411" s="1"/>
      <c r="T411" s="29">
        <f t="shared" si="155"/>
        <v>0.11057870370370371</v>
      </c>
      <c r="U411" s="1">
        <v>921</v>
      </c>
      <c r="V411" s="1">
        <v>4</v>
      </c>
      <c r="W411" s="1">
        <v>11422</v>
      </c>
      <c r="AA411" s="29"/>
      <c r="AH411" s="29"/>
    </row>
    <row r="412" spans="1:34" ht="13" x14ac:dyDescent="0.15">
      <c r="A412" s="1"/>
      <c r="B412" s="1" t="s">
        <v>70</v>
      </c>
      <c r="C412" s="1" t="s">
        <v>646</v>
      </c>
      <c r="D412" s="1">
        <v>18461</v>
      </c>
      <c r="E412" s="10">
        <f t="shared" si="152"/>
        <v>5.1280555555555551</v>
      </c>
      <c r="F412" s="29">
        <f t="shared" si="153"/>
        <v>0.21366898148148147</v>
      </c>
      <c r="G412" s="1">
        <v>846</v>
      </c>
      <c r="H412" s="1">
        <v>4</v>
      </c>
      <c r="I412" s="1">
        <v>11190</v>
      </c>
      <c r="J412" s="1"/>
      <c r="K412" s="1">
        <v>18018</v>
      </c>
      <c r="L412" s="1"/>
      <c r="M412" s="29">
        <f t="shared" si="154"/>
        <v>0.20854166666666665</v>
      </c>
      <c r="N412" s="1">
        <v>846</v>
      </c>
      <c r="O412" s="1">
        <v>4</v>
      </c>
      <c r="P412" s="1">
        <v>11171</v>
      </c>
      <c r="R412" s="1">
        <v>16124</v>
      </c>
      <c r="S412" s="1"/>
      <c r="T412" s="29">
        <f t="shared" si="155"/>
        <v>0.18662037037037038</v>
      </c>
      <c r="U412" s="1">
        <v>847</v>
      </c>
      <c r="V412" s="1">
        <v>4</v>
      </c>
      <c r="W412" s="1">
        <v>11230</v>
      </c>
      <c r="AA412" s="29"/>
      <c r="AH412" s="29"/>
    </row>
    <row r="413" spans="1:34" ht="13" x14ac:dyDescent="0.15">
      <c r="A413" s="1"/>
      <c r="B413" s="1" t="s">
        <v>29</v>
      </c>
      <c r="C413" s="1" t="s">
        <v>646</v>
      </c>
      <c r="D413" s="1">
        <v>8944</v>
      </c>
      <c r="E413" s="10">
        <f t="shared" si="152"/>
        <v>2.4844444444444442</v>
      </c>
      <c r="F413" s="29">
        <f t="shared" si="153"/>
        <v>0.10351851851851852</v>
      </c>
      <c r="G413" s="1">
        <v>697</v>
      </c>
      <c r="H413" s="1">
        <v>4</v>
      </c>
      <c r="I413" s="1">
        <v>8266</v>
      </c>
      <c r="J413" s="1"/>
      <c r="K413" s="1">
        <v>8713</v>
      </c>
      <c r="L413" s="1"/>
      <c r="M413" s="29">
        <f t="shared" si="154"/>
        <v>0.10084490740740741</v>
      </c>
      <c r="N413" s="1">
        <v>697</v>
      </c>
      <c r="O413" s="1">
        <v>4</v>
      </c>
      <c r="P413" s="1">
        <v>8202</v>
      </c>
      <c r="Q413" s="12"/>
      <c r="R413" s="1">
        <v>8275</v>
      </c>
      <c r="S413" s="1"/>
      <c r="T413" s="29">
        <f t="shared" si="155"/>
        <v>9.5775462962962965E-2</v>
      </c>
      <c r="U413" s="1">
        <v>697</v>
      </c>
      <c r="V413" s="1">
        <v>4</v>
      </c>
      <c r="W413" s="1">
        <v>8216</v>
      </c>
      <c r="AA413" s="29"/>
      <c r="AH413" s="29"/>
    </row>
    <row r="414" spans="1:34" ht="13" x14ac:dyDescent="0.15">
      <c r="A414" s="1"/>
      <c r="B414" s="1" t="s">
        <v>30</v>
      </c>
      <c r="C414" s="1" t="s">
        <v>646</v>
      </c>
      <c r="D414" s="1">
        <v>21067</v>
      </c>
      <c r="E414" s="10">
        <f t="shared" si="152"/>
        <v>5.8519444444444444</v>
      </c>
      <c r="F414" s="29">
        <f t="shared" si="153"/>
        <v>0.24383101851851852</v>
      </c>
      <c r="G414" s="1">
        <v>1001</v>
      </c>
      <c r="H414" s="1">
        <v>6</v>
      </c>
      <c r="I414" s="1">
        <v>17084</v>
      </c>
      <c r="J414" s="1"/>
      <c r="K414" s="1">
        <v>16332</v>
      </c>
      <c r="L414" s="1"/>
      <c r="M414" s="29">
        <f t="shared" si="154"/>
        <v>0.18902777777777777</v>
      </c>
      <c r="N414" s="1">
        <v>1013</v>
      </c>
      <c r="O414" s="1">
        <v>5</v>
      </c>
      <c r="P414" s="1">
        <v>14645</v>
      </c>
      <c r="Q414" s="12"/>
      <c r="R414" s="1">
        <v>19642</v>
      </c>
      <c r="S414" s="1"/>
      <c r="T414" s="29">
        <f t="shared" si="155"/>
        <v>0.22733796296296296</v>
      </c>
      <c r="U414" s="1">
        <v>1003</v>
      </c>
      <c r="V414" s="1">
        <v>5</v>
      </c>
      <c r="W414" s="1">
        <v>15552</v>
      </c>
      <c r="AA414" s="29"/>
      <c r="AH414" s="29"/>
    </row>
    <row r="415" spans="1:34" ht="13" x14ac:dyDescent="0.15">
      <c r="A415" s="1"/>
      <c r="B415" s="1" t="s">
        <v>71</v>
      </c>
      <c r="D415" s="1">
        <v>33862</v>
      </c>
      <c r="E415" s="10">
        <f t="shared" si="152"/>
        <v>9.4061111111111106</v>
      </c>
      <c r="F415" s="29">
        <f t="shared" si="153"/>
        <v>0.3919212962962963</v>
      </c>
      <c r="G415" s="1">
        <v>1194</v>
      </c>
      <c r="H415" s="1">
        <v>4</v>
      </c>
      <c r="I415" s="1">
        <v>14566</v>
      </c>
      <c r="J415" s="1"/>
      <c r="K415" s="1">
        <v>29918</v>
      </c>
      <c r="L415" s="1"/>
      <c r="M415" s="29">
        <f t="shared" si="154"/>
        <v>0.34627314814814814</v>
      </c>
      <c r="N415" s="1">
        <v>1194</v>
      </c>
      <c r="O415" s="1">
        <v>4</v>
      </c>
      <c r="P415" s="1">
        <v>14566</v>
      </c>
      <c r="Q415" s="12"/>
      <c r="R415" s="1">
        <v>29102</v>
      </c>
      <c r="S415" s="1"/>
      <c r="T415" s="29">
        <f t="shared" si="155"/>
        <v>0.33682870370370371</v>
      </c>
      <c r="U415" s="1">
        <v>1194</v>
      </c>
      <c r="V415" s="1">
        <v>4</v>
      </c>
      <c r="W415" s="1">
        <v>14566</v>
      </c>
      <c r="AA415" s="29"/>
      <c r="AH415" s="29"/>
    </row>
    <row r="416" spans="1:34" ht="13" x14ac:dyDescent="0.15">
      <c r="A416" s="1"/>
      <c r="B416" s="1" t="s">
        <v>72</v>
      </c>
      <c r="D416" s="1">
        <v>40562</v>
      </c>
      <c r="E416" s="10">
        <f t="shared" si="152"/>
        <v>11.267222222222221</v>
      </c>
      <c r="F416" s="29">
        <f t="shared" si="153"/>
        <v>0.46946759259259258</v>
      </c>
      <c r="G416" s="1">
        <v>931</v>
      </c>
      <c r="H416" s="1">
        <v>4</v>
      </c>
      <c r="I416" s="1">
        <v>14171</v>
      </c>
      <c r="J416" s="1"/>
      <c r="K416" s="1">
        <v>43923</v>
      </c>
      <c r="L416" s="1"/>
      <c r="M416" s="29">
        <f t="shared" si="154"/>
        <v>0.50836805555555553</v>
      </c>
      <c r="N416" s="1">
        <v>931</v>
      </c>
      <c r="O416" s="1">
        <v>4</v>
      </c>
      <c r="P416" s="1">
        <v>14171</v>
      </c>
      <c r="Q416" s="12"/>
      <c r="R416" s="1">
        <v>37935</v>
      </c>
      <c r="S416" s="1"/>
      <c r="T416" s="29">
        <f t="shared" si="155"/>
        <v>0.43906250000000002</v>
      </c>
      <c r="U416" s="1">
        <v>931</v>
      </c>
      <c r="V416" s="1">
        <v>4</v>
      </c>
      <c r="W416" s="1">
        <v>14171</v>
      </c>
      <c r="AA416" s="29"/>
      <c r="AH416" s="29"/>
    </row>
    <row r="417" spans="1:51" ht="13" x14ac:dyDescent="0.15">
      <c r="A417" s="1"/>
      <c r="B417" s="1" t="s">
        <v>73</v>
      </c>
      <c r="C417" s="1" t="s">
        <v>646</v>
      </c>
      <c r="D417" s="1">
        <v>29961</v>
      </c>
      <c r="E417" s="10">
        <f t="shared" si="152"/>
        <v>8.3224999999999998</v>
      </c>
      <c r="F417" s="29">
        <f t="shared" si="153"/>
        <v>0.34677083333333331</v>
      </c>
      <c r="G417" s="1">
        <v>749</v>
      </c>
      <c r="H417" s="1">
        <v>5</v>
      </c>
      <c r="I417" s="1">
        <v>14794</v>
      </c>
      <c r="J417" s="1"/>
      <c r="K417" s="1">
        <v>29756</v>
      </c>
      <c r="L417" s="1"/>
      <c r="M417" s="29">
        <f t="shared" si="154"/>
        <v>0.34439814814814818</v>
      </c>
      <c r="N417" s="1">
        <v>640</v>
      </c>
      <c r="O417" s="1">
        <v>5</v>
      </c>
      <c r="P417" s="1">
        <v>13384</v>
      </c>
      <c r="Q417" s="12"/>
      <c r="R417" s="1">
        <v>22775</v>
      </c>
      <c r="S417" s="1"/>
      <c r="T417" s="29">
        <f t="shared" si="155"/>
        <v>0.26359953703703703</v>
      </c>
      <c r="U417" s="1">
        <v>507</v>
      </c>
      <c r="V417" s="1">
        <v>5</v>
      </c>
      <c r="W417" s="1">
        <v>12198</v>
      </c>
      <c r="AA417" s="29"/>
      <c r="AH417" s="29"/>
    </row>
    <row r="418" spans="1:51" ht="13" x14ac:dyDescent="0.15">
      <c r="B418" s="1" t="s">
        <v>31</v>
      </c>
      <c r="D418" s="1">
        <v>94</v>
      </c>
      <c r="E418" s="10">
        <f t="shared" si="152"/>
        <v>2.6111111111111113E-2</v>
      </c>
      <c r="F418" s="29">
        <f t="shared" si="153"/>
        <v>1.0879629629629629E-3</v>
      </c>
      <c r="G418" s="1">
        <v>179</v>
      </c>
      <c r="H418" s="12">
        <v>3</v>
      </c>
      <c r="I418" s="1">
        <v>1144</v>
      </c>
      <c r="J418" s="1"/>
      <c r="K418" s="1">
        <v>95</v>
      </c>
      <c r="L418" s="1"/>
      <c r="M418" s="29">
        <f t="shared" si="154"/>
        <v>1.0995370370370371E-3</v>
      </c>
      <c r="N418" s="1">
        <v>179</v>
      </c>
      <c r="O418" s="12">
        <v>3</v>
      </c>
      <c r="P418" s="1">
        <v>1144</v>
      </c>
      <c r="Q418" s="12"/>
      <c r="R418" s="1">
        <v>92</v>
      </c>
      <c r="S418" s="1"/>
      <c r="T418" s="29">
        <f t="shared" si="155"/>
        <v>1.0648148148148149E-3</v>
      </c>
      <c r="U418" s="1">
        <v>179</v>
      </c>
      <c r="V418" s="12">
        <v>3</v>
      </c>
      <c r="W418" s="1">
        <v>1144</v>
      </c>
      <c r="AA418" s="29"/>
      <c r="AC418" s="12"/>
      <c r="AH418" s="29"/>
    </row>
    <row r="419" spans="1:51" ht="13" x14ac:dyDescent="0.15">
      <c r="B419" s="1" t="s">
        <v>45</v>
      </c>
      <c r="D419" s="1">
        <f>AVERAGE(D399:D418)</f>
        <v>19018.25</v>
      </c>
      <c r="E419" s="10">
        <f t="shared" si="152"/>
        <v>5.2828472222222222</v>
      </c>
      <c r="F419" s="29">
        <f t="shared" si="153"/>
        <v>0.22011863425925926</v>
      </c>
      <c r="G419" s="1">
        <f t="shared" ref="G419:I419" si="156">AVERAGE(G399:G418)</f>
        <v>850.05</v>
      </c>
      <c r="H419" s="1">
        <f t="shared" si="156"/>
        <v>4.5</v>
      </c>
      <c r="I419" s="1">
        <f t="shared" si="156"/>
        <v>12541.8</v>
      </c>
      <c r="K419" s="1">
        <f>AVERAGE(K399:K418)</f>
        <v>19197.150000000001</v>
      </c>
      <c r="M419" s="29">
        <f t="shared" si="154"/>
        <v>0.22218923611111113</v>
      </c>
      <c r="N419" s="1">
        <f t="shared" ref="N419:P419" si="157">AVERAGE(N399:N418)</f>
        <v>848.15</v>
      </c>
      <c r="O419" s="1">
        <f t="shared" si="157"/>
        <v>4.3499999999999996</v>
      </c>
      <c r="P419" s="1">
        <f t="shared" si="157"/>
        <v>12247.75</v>
      </c>
      <c r="Q419" s="12"/>
      <c r="R419" s="3">
        <f>AVERAGE(R399:R418)</f>
        <v>18104.55</v>
      </c>
      <c r="S419" s="3"/>
      <c r="T419" s="29">
        <f t="shared" si="155"/>
        <v>0.20954340277777778</v>
      </c>
      <c r="U419" s="3">
        <f t="shared" ref="U419:W419" si="158">AVERAGE(U399:U418)</f>
        <v>841.05</v>
      </c>
      <c r="V419" s="1">
        <f t="shared" si="158"/>
        <v>4.3499999999999996</v>
      </c>
      <c r="W419" s="3">
        <f t="shared" si="158"/>
        <v>12236.95</v>
      </c>
      <c r="Y419" s="3"/>
      <c r="Z419" s="3"/>
      <c r="AA419" s="29"/>
      <c r="AB419" s="3"/>
      <c r="AD419" s="3"/>
      <c r="AH419" s="29"/>
      <c r="AI419" s="3"/>
      <c r="AJ419" s="3"/>
      <c r="AK419" s="3"/>
    </row>
    <row r="420" spans="1:51" ht="13" x14ac:dyDescent="0.15">
      <c r="B420" s="1" t="s">
        <v>46</v>
      </c>
      <c r="D420" s="1">
        <f>SUM(D399:D418)</f>
        <v>380365</v>
      </c>
      <c r="E420" s="10">
        <f t="shared" si="152"/>
        <v>105.65694444444445</v>
      </c>
      <c r="F420" s="6">
        <f t="shared" ref="F420:I420" si="159">SUM(F399:F418)</f>
        <v>4.4023726851851848</v>
      </c>
      <c r="G420" s="1">
        <f t="shared" si="159"/>
        <v>17001</v>
      </c>
      <c r="H420" s="1">
        <f t="shared" si="159"/>
        <v>90</v>
      </c>
      <c r="I420" s="1">
        <f t="shared" si="159"/>
        <v>250836</v>
      </c>
      <c r="K420" s="1">
        <f>SUM(K399:K418)</f>
        <v>383943</v>
      </c>
      <c r="M420" s="6">
        <f t="shared" ref="M420:P420" si="160">SUM(M399:M418)</f>
        <v>4.4437847222222215</v>
      </c>
      <c r="N420" s="1">
        <f t="shared" si="160"/>
        <v>16963</v>
      </c>
      <c r="O420" s="1">
        <f t="shared" si="160"/>
        <v>87</v>
      </c>
      <c r="P420" s="1">
        <f t="shared" si="160"/>
        <v>244955</v>
      </c>
      <c r="Q420" s="12"/>
      <c r="R420" s="1">
        <f>SUM(R399:R418)</f>
        <v>362091</v>
      </c>
      <c r="T420" s="6">
        <f t="shared" ref="T420:W420" si="161">SUM(T399:T418)</f>
        <v>4.1908680555555557</v>
      </c>
      <c r="U420" s="1">
        <f t="shared" si="161"/>
        <v>16821</v>
      </c>
      <c r="V420" s="1">
        <f t="shared" si="161"/>
        <v>87</v>
      </c>
      <c r="W420" s="1">
        <f t="shared" si="161"/>
        <v>244739</v>
      </c>
      <c r="AH420" s="29"/>
    </row>
    <row r="424" spans="1:51" ht="126" x14ac:dyDescent="0.15">
      <c r="D424" s="8"/>
      <c r="E424" s="8"/>
      <c r="F424" s="8" t="s">
        <v>647</v>
      </c>
      <c r="G424" s="8" t="s">
        <v>648</v>
      </c>
      <c r="H424" s="8" t="s">
        <v>649</v>
      </c>
      <c r="I424" s="8" t="s">
        <v>650</v>
      </c>
      <c r="K424" s="8" t="s">
        <v>651</v>
      </c>
      <c r="L424" s="8"/>
      <c r="M424" s="8" t="s">
        <v>652</v>
      </c>
      <c r="N424" s="8" t="s">
        <v>653</v>
      </c>
      <c r="O424" s="8" t="s">
        <v>654</v>
      </c>
      <c r="P424" s="8" t="s">
        <v>655</v>
      </c>
      <c r="R424" s="8"/>
      <c r="S424" s="8" t="s">
        <v>656</v>
      </c>
      <c r="T424" s="8" t="s">
        <v>647</v>
      </c>
      <c r="U424" s="8" t="s">
        <v>657</v>
      </c>
      <c r="V424" s="8" t="s">
        <v>649</v>
      </c>
      <c r="W424" s="8" t="s">
        <v>658</v>
      </c>
      <c r="Y424" s="8"/>
      <c r="Z424" s="8"/>
      <c r="AA424" s="8" t="s">
        <v>647</v>
      </c>
      <c r="AB424" s="8" t="s">
        <v>659</v>
      </c>
      <c r="AC424" s="8" t="s">
        <v>660</v>
      </c>
      <c r="AD424" s="8" t="s">
        <v>661</v>
      </c>
      <c r="AF424" s="8"/>
      <c r="AG424" s="8"/>
      <c r="AH424" s="8" t="s">
        <v>511</v>
      </c>
      <c r="AI424" s="8" t="s">
        <v>659</v>
      </c>
      <c r="AJ424" s="8" t="s">
        <v>558</v>
      </c>
      <c r="AK424" s="8" t="s">
        <v>662</v>
      </c>
      <c r="AM424" s="8"/>
      <c r="AN424" s="8" t="s">
        <v>84</v>
      </c>
      <c r="AO424" s="8" t="s">
        <v>510</v>
      </c>
      <c r="AP424" s="8" t="s">
        <v>659</v>
      </c>
      <c r="AQ424" s="8" t="s">
        <v>556</v>
      </c>
      <c r="AR424" s="8"/>
      <c r="AT424" s="8"/>
      <c r="AU424" s="8" t="s">
        <v>84</v>
      </c>
      <c r="AV424" s="8" t="s">
        <v>3</v>
      </c>
      <c r="AW424" s="8" t="s">
        <v>659</v>
      </c>
      <c r="AX424" s="8" t="s">
        <v>509</v>
      </c>
      <c r="AY424" s="8"/>
    </row>
    <row r="425" spans="1:51" ht="13" x14ac:dyDescent="0.15">
      <c r="B425" s="1" t="s">
        <v>33</v>
      </c>
      <c r="D425" s="1" t="s">
        <v>34</v>
      </c>
      <c r="E425" s="1"/>
      <c r="F425" s="1" t="s">
        <v>38</v>
      </c>
      <c r="G425" s="1" t="s">
        <v>21</v>
      </c>
      <c r="H425" s="1" t="s">
        <v>35</v>
      </c>
      <c r="I425" s="1" t="s">
        <v>36</v>
      </c>
      <c r="K425" s="1" t="s">
        <v>34</v>
      </c>
      <c r="L425" s="1"/>
      <c r="M425" s="1" t="s">
        <v>38</v>
      </c>
      <c r="N425" s="1" t="s">
        <v>21</v>
      </c>
      <c r="O425" s="1" t="s">
        <v>35</v>
      </c>
      <c r="P425" s="1" t="s">
        <v>36</v>
      </c>
      <c r="R425" s="1" t="s">
        <v>34</v>
      </c>
      <c r="S425" s="1" t="s">
        <v>37</v>
      </c>
      <c r="T425" s="1" t="s">
        <v>38</v>
      </c>
      <c r="U425" s="1" t="s">
        <v>21</v>
      </c>
      <c r="V425" s="1" t="s">
        <v>35</v>
      </c>
      <c r="W425" s="1" t="s">
        <v>36</v>
      </c>
      <c r="Y425" s="1" t="s">
        <v>34</v>
      </c>
      <c r="Z425" s="1"/>
      <c r="AA425" s="1" t="s">
        <v>38</v>
      </c>
      <c r="AB425" s="1" t="s">
        <v>21</v>
      </c>
      <c r="AC425" s="1" t="s">
        <v>35</v>
      </c>
      <c r="AD425" s="1" t="s">
        <v>36</v>
      </c>
      <c r="AF425" s="1" t="s">
        <v>34</v>
      </c>
      <c r="AG425" s="1" t="s">
        <v>37</v>
      </c>
      <c r="AH425" s="1" t="s">
        <v>38</v>
      </c>
      <c r="AI425" s="1" t="s">
        <v>21</v>
      </c>
      <c r="AJ425" s="1" t="s">
        <v>35</v>
      </c>
      <c r="AK425" s="1" t="s">
        <v>36</v>
      </c>
      <c r="AM425" s="1" t="s">
        <v>34</v>
      </c>
      <c r="AN425" s="1" t="s">
        <v>37</v>
      </c>
      <c r="AO425" s="1" t="s">
        <v>38</v>
      </c>
      <c r="AP425" s="1" t="s">
        <v>21</v>
      </c>
      <c r="AQ425" s="1" t="s">
        <v>35</v>
      </c>
      <c r="AR425" s="1" t="s">
        <v>36</v>
      </c>
      <c r="AT425" s="1" t="s">
        <v>34</v>
      </c>
      <c r="AU425" s="1" t="s">
        <v>37</v>
      </c>
      <c r="AV425" s="1" t="s">
        <v>38</v>
      </c>
      <c r="AW425" s="1" t="s">
        <v>21</v>
      </c>
      <c r="AX425" s="1" t="s">
        <v>35</v>
      </c>
      <c r="AY425" s="1" t="s">
        <v>36</v>
      </c>
    </row>
    <row r="426" spans="1:51" ht="13" x14ac:dyDescent="0.15">
      <c r="B426" s="1" t="s">
        <v>22</v>
      </c>
      <c r="D426" s="1">
        <v>1557</v>
      </c>
      <c r="E426" s="1"/>
      <c r="F426" s="29">
        <f t="shared" ref="F426:F446" si="162">D426/86400</f>
        <v>1.8020833333333333E-2</v>
      </c>
      <c r="G426" s="1">
        <v>385</v>
      </c>
      <c r="H426" s="12">
        <v>4</v>
      </c>
      <c r="I426" s="1">
        <v>6560</v>
      </c>
      <c r="K426" s="1">
        <v>1294</v>
      </c>
      <c r="L426" s="1"/>
      <c r="M426" s="29">
        <f t="shared" ref="M426:M446" si="163">K426/86400</f>
        <v>1.4976851851851852E-2</v>
      </c>
      <c r="N426" s="1">
        <v>385</v>
      </c>
      <c r="O426" s="12">
        <v>4</v>
      </c>
      <c r="P426" s="1">
        <v>5750</v>
      </c>
      <c r="R426" s="1">
        <v>1037</v>
      </c>
      <c r="S426" s="10">
        <f t="shared" ref="S426:S447" si="164">R426/3600</f>
        <v>0.28805555555555556</v>
      </c>
      <c r="T426" s="29">
        <f t="shared" ref="T426:T446" si="165">R426/86400</f>
        <v>1.2002314814814815E-2</v>
      </c>
      <c r="U426" s="1">
        <v>385</v>
      </c>
      <c r="V426" s="12">
        <v>4</v>
      </c>
      <c r="W426" s="1">
        <v>4810</v>
      </c>
      <c r="Y426" s="1">
        <v>1071</v>
      </c>
      <c r="Z426" s="1"/>
      <c r="AA426" s="29">
        <f t="shared" ref="AA426:AA446" si="166">Y426/86400</f>
        <v>1.2395833333333333E-2</v>
      </c>
      <c r="AB426" s="1">
        <v>385</v>
      </c>
      <c r="AC426" s="12">
        <v>4</v>
      </c>
      <c r="AD426" s="1">
        <v>4810</v>
      </c>
      <c r="AF426" s="1">
        <v>1101</v>
      </c>
      <c r="AG426" s="10">
        <f t="shared" ref="AG426:AG445" si="167">AF426/3600</f>
        <v>0.30583333333333335</v>
      </c>
      <c r="AH426" s="29">
        <f t="shared" ref="AH426:AH446" si="168">AF426/86400</f>
        <v>1.2743055555555556E-2</v>
      </c>
      <c r="AI426" s="1">
        <v>385</v>
      </c>
      <c r="AJ426" s="12">
        <v>4</v>
      </c>
      <c r="AK426" s="1">
        <v>4910</v>
      </c>
      <c r="AM426" s="1">
        <v>1728</v>
      </c>
      <c r="AN426" s="10">
        <f t="shared" ref="AN426:AN445" si="169">AM426/3600</f>
        <v>0.48</v>
      </c>
      <c r="AO426" s="29">
        <f t="shared" ref="AO426:AO446" si="170">AM426/86400</f>
        <v>0.02</v>
      </c>
      <c r="AP426" s="1">
        <v>385</v>
      </c>
      <c r="AQ426" s="12">
        <v>4</v>
      </c>
      <c r="AR426" s="1">
        <v>7932</v>
      </c>
      <c r="AT426" s="1">
        <v>4895</v>
      </c>
      <c r="AU426" s="10">
        <f t="shared" ref="AU426:AU445" si="171">AT426/3600</f>
        <v>1.3597222222222223</v>
      </c>
      <c r="AV426" s="29">
        <f t="shared" ref="AV426:AV446" si="172">AT426/86400</f>
        <v>5.665509259259259E-2</v>
      </c>
      <c r="AW426" s="1">
        <v>385</v>
      </c>
      <c r="AX426" s="12">
        <v>4</v>
      </c>
      <c r="AY426" s="1">
        <v>17401</v>
      </c>
    </row>
    <row r="427" spans="1:51" ht="13" x14ac:dyDescent="0.15">
      <c r="B427" s="1" t="s">
        <v>64</v>
      </c>
      <c r="D427" s="1">
        <v>20341</v>
      </c>
      <c r="E427" s="1"/>
      <c r="F427" s="29">
        <f t="shared" si="162"/>
        <v>0.23542824074074073</v>
      </c>
      <c r="G427" s="1">
        <v>656</v>
      </c>
      <c r="H427" s="1">
        <v>6</v>
      </c>
      <c r="I427" s="1">
        <v>12597</v>
      </c>
      <c r="K427" s="1">
        <v>13662</v>
      </c>
      <c r="L427" s="1"/>
      <c r="M427" s="29">
        <f t="shared" si="163"/>
        <v>0.15812499999999999</v>
      </c>
      <c r="N427" s="1">
        <v>727</v>
      </c>
      <c r="O427" s="1">
        <v>5</v>
      </c>
      <c r="P427" s="1">
        <v>9796</v>
      </c>
      <c r="R427" s="1">
        <v>9547</v>
      </c>
      <c r="S427" s="10">
        <f t="shared" si="164"/>
        <v>2.6519444444444447</v>
      </c>
      <c r="T427" s="29">
        <f t="shared" si="165"/>
        <v>0.11049768518518518</v>
      </c>
      <c r="U427" s="1">
        <v>727</v>
      </c>
      <c r="V427" s="1">
        <v>5</v>
      </c>
      <c r="W427" s="1">
        <v>7578</v>
      </c>
      <c r="Y427" s="1">
        <v>9896</v>
      </c>
      <c r="Z427" s="1"/>
      <c r="AA427" s="29">
        <f t="shared" si="166"/>
        <v>0.11453703703703703</v>
      </c>
      <c r="AB427" s="1">
        <v>727</v>
      </c>
      <c r="AC427" s="1">
        <v>5</v>
      </c>
      <c r="AD427" s="1">
        <v>7570</v>
      </c>
      <c r="AF427" s="1">
        <v>9805</v>
      </c>
      <c r="AG427" s="10">
        <f t="shared" si="167"/>
        <v>2.723611111111111</v>
      </c>
      <c r="AH427" s="29">
        <f t="shared" si="168"/>
        <v>0.11348379629629629</v>
      </c>
      <c r="AI427" s="1">
        <v>727</v>
      </c>
      <c r="AJ427" s="1">
        <v>5</v>
      </c>
      <c r="AK427" s="1">
        <v>7632</v>
      </c>
      <c r="AM427" s="1">
        <v>14199</v>
      </c>
      <c r="AN427" s="10">
        <f t="shared" si="169"/>
        <v>3.9441666666666668</v>
      </c>
      <c r="AO427" s="29">
        <f t="shared" si="170"/>
        <v>0.16434027777777777</v>
      </c>
      <c r="AP427" s="1">
        <v>727</v>
      </c>
      <c r="AQ427" s="1">
        <v>5</v>
      </c>
      <c r="AR427" s="1">
        <v>12820</v>
      </c>
      <c r="AT427" s="1">
        <v>19997</v>
      </c>
      <c r="AU427" s="10">
        <f t="shared" si="171"/>
        <v>5.5547222222222219</v>
      </c>
      <c r="AV427" s="29">
        <f t="shared" si="172"/>
        <v>0.23144675925925925</v>
      </c>
      <c r="AW427" s="1">
        <v>727</v>
      </c>
      <c r="AX427" s="1">
        <v>5</v>
      </c>
      <c r="AY427" s="1">
        <v>27197</v>
      </c>
    </row>
    <row r="428" spans="1:51" ht="13" x14ac:dyDescent="0.15">
      <c r="B428" s="1" t="s">
        <v>65</v>
      </c>
      <c r="D428" s="1">
        <v>30019</v>
      </c>
      <c r="E428" s="1"/>
      <c r="F428" s="29">
        <f t="shared" si="162"/>
        <v>0.34744212962962961</v>
      </c>
      <c r="G428" s="1">
        <v>1304</v>
      </c>
      <c r="H428" s="1">
        <v>4</v>
      </c>
      <c r="I428" s="1">
        <v>20432</v>
      </c>
      <c r="K428" s="1">
        <v>23512</v>
      </c>
      <c r="L428" s="1"/>
      <c r="M428" s="29">
        <f t="shared" si="163"/>
        <v>0.27212962962962961</v>
      </c>
      <c r="N428" s="1">
        <v>1304</v>
      </c>
      <c r="O428" s="1">
        <v>4</v>
      </c>
      <c r="P428" s="1">
        <v>17753</v>
      </c>
      <c r="R428" s="1">
        <v>27315</v>
      </c>
      <c r="S428" s="10">
        <f t="shared" si="164"/>
        <v>7.5875000000000004</v>
      </c>
      <c r="T428" s="29">
        <f t="shared" si="165"/>
        <v>0.31614583333333335</v>
      </c>
      <c r="U428" s="1">
        <v>1266</v>
      </c>
      <c r="V428" s="1">
        <v>4</v>
      </c>
      <c r="W428" s="1">
        <v>14496</v>
      </c>
      <c r="Y428" s="1">
        <v>21637</v>
      </c>
      <c r="Z428" s="1"/>
      <c r="AA428" s="29">
        <f t="shared" si="166"/>
        <v>0.25042824074074072</v>
      </c>
      <c r="AB428" s="1">
        <v>1266</v>
      </c>
      <c r="AC428" s="1">
        <v>4</v>
      </c>
      <c r="AD428" s="1">
        <v>14496</v>
      </c>
      <c r="AF428" s="1">
        <v>23901</v>
      </c>
      <c r="AG428" s="10">
        <f t="shared" si="167"/>
        <v>6.6391666666666671</v>
      </c>
      <c r="AH428" s="29">
        <f t="shared" si="168"/>
        <v>0.27663194444444444</v>
      </c>
      <c r="AI428" s="1">
        <v>1266</v>
      </c>
      <c r="AJ428" s="1">
        <v>4</v>
      </c>
      <c r="AK428" s="1">
        <v>14908</v>
      </c>
      <c r="AM428" s="1">
        <v>30970</v>
      </c>
      <c r="AN428" s="10">
        <f t="shared" si="169"/>
        <v>8.6027777777777779</v>
      </c>
      <c r="AO428" s="29">
        <f t="shared" si="170"/>
        <v>0.35844907407407406</v>
      </c>
      <c r="AP428" s="1">
        <v>1304</v>
      </c>
      <c r="AQ428" s="1">
        <v>4</v>
      </c>
      <c r="AR428" s="1">
        <v>24326</v>
      </c>
      <c r="AT428" s="1">
        <v>44444</v>
      </c>
      <c r="AU428" s="10">
        <f t="shared" si="171"/>
        <v>12.345555555555556</v>
      </c>
      <c r="AV428" s="29">
        <f t="shared" si="172"/>
        <v>0.5143981481481481</v>
      </c>
      <c r="AW428" s="1">
        <v>1304</v>
      </c>
      <c r="AX428" s="1">
        <v>4</v>
      </c>
      <c r="AY428" s="1">
        <v>54559</v>
      </c>
    </row>
    <row r="429" spans="1:51" ht="13" x14ac:dyDescent="0.15">
      <c r="B429" s="1" t="s">
        <v>23</v>
      </c>
      <c r="D429" s="1">
        <v>2235</v>
      </c>
      <c r="E429" s="1"/>
      <c r="F429" s="29">
        <f t="shared" si="162"/>
        <v>2.5868055555555554E-2</v>
      </c>
      <c r="G429" s="1">
        <v>344</v>
      </c>
      <c r="H429" s="1">
        <v>3</v>
      </c>
      <c r="I429" s="1">
        <v>3941</v>
      </c>
      <c r="K429" s="1">
        <v>1916</v>
      </c>
      <c r="L429" s="1"/>
      <c r="M429" s="29">
        <f t="shared" si="163"/>
        <v>2.2175925925925925E-2</v>
      </c>
      <c r="N429" s="1">
        <v>344</v>
      </c>
      <c r="O429" s="1">
        <v>3</v>
      </c>
      <c r="P429" s="1">
        <v>3484</v>
      </c>
      <c r="R429" s="1">
        <v>1464</v>
      </c>
      <c r="S429" s="10">
        <f t="shared" si="164"/>
        <v>0.40666666666666668</v>
      </c>
      <c r="T429" s="29">
        <f t="shared" si="165"/>
        <v>1.6944444444444446E-2</v>
      </c>
      <c r="U429" s="1">
        <v>325</v>
      </c>
      <c r="V429" s="1">
        <v>3</v>
      </c>
      <c r="W429" s="1">
        <v>2647</v>
      </c>
      <c r="Y429" s="1">
        <v>1569</v>
      </c>
      <c r="Z429" s="1"/>
      <c r="AA429" s="29">
        <f t="shared" si="166"/>
        <v>1.8159722222222223E-2</v>
      </c>
      <c r="AB429" s="1">
        <v>325</v>
      </c>
      <c r="AC429" s="1">
        <v>3</v>
      </c>
      <c r="AD429" s="1">
        <v>2647</v>
      </c>
      <c r="AF429" s="1">
        <v>1471</v>
      </c>
      <c r="AG429" s="10">
        <f t="shared" si="167"/>
        <v>0.40861111111111109</v>
      </c>
      <c r="AH429" s="29">
        <f t="shared" si="168"/>
        <v>1.7025462962962964E-2</v>
      </c>
      <c r="AI429" s="1">
        <v>325</v>
      </c>
      <c r="AJ429" s="1">
        <v>3</v>
      </c>
      <c r="AK429" s="1">
        <v>2690</v>
      </c>
      <c r="AM429" s="1">
        <v>2295</v>
      </c>
      <c r="AN429" s="10">
        <f t="shared" si="169"/>
        <v>0.63749999999999996</v>
      </c>
      <c r="AO429" s="29">
        <f t="shared" si="170"/>
        <v>2.6562499999999999E-2</v>
      </c>
      <c r="AP429" s="1">
        <v>344</v>
      </c>
      <c r="AQ429" s="1">
        <v>3</v>
      </c>
      <c r="AR429" s="1">
        <v>4845</v>
      </c>
      <c r="AT429" s="1">
        <v>5594</v>
      </c>
      <c r="AU429" s="10">
        <f t="shared" si="171"/>
        <v>1.5538888888888889</v>
      </c>
      <c r="AV429" s="29">
        <f t="shared" si="172"/>
        <v>6.474537037037037E-2</v>
      </c>
      <c r="AW429" s="1">
        <v>344</v>
      </c>
      <c r="AX429" s="1">
        <v>3</v>
      </c>
      <c r="AY429" s="1">
        <v>10464</v>
      </c>
    </row>
    <row r="430" spans="1:51" ht="13" x14ac:dyDescent="0.15">
      <c r="B430" s="1" t="s">
        <v>24</v>
      </c>
      <c r="D430" s="1">
        <v>9664</v>
      </c>
      <c r="E430" s="1"/>
      <c r="F430" s="29">
        <f t="shared" si="162"/>
        <v>0.11185185185185186</v>
      </c>
      <c r="G430" s="1">
        <v>941</v>
      </c>
      <c r="H430" s="1">
        <v>4</v>
      </c>
      <c r="I430" s="1">
        <v>13751</v>
      </c>
      <c r="K430" s="1">
        <v>8044</v>
      </c>
      <c r="L430" s="1"/>
      <c r="M430" s="29">
        <f t="shared" si="163"/>
        <v>9.3101851851851852E-2</v>
      </c>
      <c r="N430" s="1">
        <v>941</v>
      </c>
      <c r="O430" s="1">
        <v>4</v>
      </c>
      <c r="P430" s="1">
        <v>11975</v>
      </c>
      <c r="R430" s="1">
        <v>6701</v>
      </c>
      <c r="S430" s="10">
        <f t="shared" si="164"/>
        <v>1.861388888888889</v>
      </c>
      <c r="T430" s="29">
        <f t="shared" si="165"/>
        <v>7.7557870370370374E-2</v>
      </c>
      <c r="U430" s="1">
        <v>941</v>
      </c>
      <c r="V430" s="1">
        <v>4</v>
      </c>
      <c r="W430" s="1">
        <v>10011</v>
      </c>
      <c r="Y430" s="1">
        <v>6800</v>
      </c>
      <c r="Z430" s="1"/>
      <c r="AA430" s="29">
        <f t="shared" si="166"/>
        <v>7.8703703703703706E-2</v>
      </c>
      <c r="AB430" s="1">
        <v>941</v>
      </c>
      <c r="AC430" s="1">
        <v>4</v>
      </c>
      <c r="AD430" s="1">
        <v>10011</v>
      </c>
      <c r="AF430" s="1">
        <v>6212</v>
      </c>
      <c r="AG430" s="10">
        <f t="shared" si="167"/>
        <v>1.7255555555555555</v>
      </c>
      <c r="AH430" s="29">
        <f t="shared" si="168"/>
        <v>7.1898148148148142E-2</v>
      </c>
      <c r="AI430" s="1">
        <v>941</v>
      </c>
      <c r="AJ430" s="1">
        <v>4</v>
      </c>
      <c r="AK430" s="1">
        <v>10220</v>
      </c>
      <c r="AM430" s="1">
        <v>9479</v>
      </c>
      <c r="AN430" s="10">
        <f t="shared" si="169"/>
        <v>2.6330555555555555</v>
      </c>
      <c r="AO430" s="29">
        <f t="shared" si="170"/>
        <v>0.10971064814814815</v>
      </c>
      <c r="AP430" s="1">
        <v>941</v>
      </c>
      <c r="AQ430" s="1">
        <v>4</v>
      </c>
      <c r="AR430" s="1">
        <v>15995</v>
      </c>
      <c r="AT430" s="1">
        <v>17389</v>
      </c>
      <c r="AU430" s="10">
        <f t="shared" si="171"/>
        <v>4.8302777777777779</v>
      </c>
      <c r="AV430" s="29">
        <f t="shared" si="172"/>
        <v>0.20126157407407408</v>
      </c>
      <c r="AW430" s="1">
        <v>941</v>
      </c>
      <c r="AX430" s="1">
        <v>4</v>
      </c>
      <c r="AY430" s="1">
        <v>34884</v>
      </c>
    </row>
    <row r="431" spans="1:51" ht="13" x14ac:dyDescent="0.15">
      <c r="B431" s="1" t="s">
        <v>25</v>
      </c>
      <c r="D431" s="1">
        <v>14401</v>
      </c>
      <c r="E431" s="1"/>
      <c r="F431" s="29">
        <f t="shared" si="162"/>
        <v>0.16667824074074075</v>
      </c>
      <c r="G431" s="1">
        <v>521</v>
      </c>
      <c r="H431" s="12">
        <v>4</v>
      </c>
      <c r="I431" s="1">
        <v>9056</v>
      </c>
      <c r="K431" s="1">
        <v>12045</v>
      </c>
      <c r="L431" s="1"/>
      <c r="M431" s="29">
        <f t="shared" si="163"/>
        <v>0.13940972222222223</v>
      </c>
      <c r="N431" s="1">
        <v>521</v>
      </c>
      <c r="O431" s="12">
        <v>4</v>
      </c>
      <c r="P431" s="1">
        <v>8187</v>
      </c>
      <c r="R431" s="1">
        <v>11023</v>
      </c>
      <c r="S431" s="10">
        <f t="shared" si="164"/>
        <v>3.0619444444444444</v>
      </c>
      <c r="T431" s="29">
        <f t="shared" si="165"/>
        <v>0.12758101851851852</v>
      </c>
      <c r="U431" s="1">
        <v>499</v>
      </c>
      <c r="V431" s="12">
        <v>5</v>
      </c>
      <c r="W431" s="1">
        <v>6928</v>
      </c>
      <c r="Y431" s="1">
        <v>10069</v>
      </c>
      <c r="Z431" s="1"/>
      <c r="AA431" s="29">
        <f t="shared" si="166"/>
        <v>0.11653935185185185</v>
      </c>
      <c r="AB431" s="1">
        <v>499</v>
      </c>
      <c r="AC431" s="12">
        <v>5</v>
      </c>
      <c r="AD431" s="1">
        <v>6928</v>
      </c>
      <c r="AF431" s="1">
        <v>9915</v>
      </c>
      <c r="AG431" s="10">
        <f t="shared" si="167"/>
        <v>2.7541666666666669</v>
      </c>
      <c r="AH431" s="29">
        <f t="shared" si="168"/>
        <v>0.11475694444444444</v>
      </c>
      <c r="AI431" s="1">
        <v>499</v>
      </c>
      <c r="AJ431" s="12">
        <v>5</v>
      </c>
      <c r="AK431" s="1">
        <v>7032</v>
      </c>
      <c r="AM431" s="1">
        <v>20832</v>
      </c>
      <c r="AN431" s="10">
        <f t="shared" si="169"/>
        <v>5.7866666666666671</v>
      </c>
      <c r="AO431" s="29">
        <f t="shared" si="170"/>
        <v>0.24111111111111111</v>
      </c>
      <c r="AP431" s="1">
        <v>521</v>
      </c>
      <c r="AQ431" s="12">
        <v>4</v>
      </c>
      <c r="AR431" s="1">
        <v>11701</v>
      </c>
      <c r="AT431" s="1">
        <v>28584</v>
      </c>
      <c r="AU431" s="10">
        <f t="shared" si="171"/>
        <v>7.94</v>
      </c>
      <c r="AV431" s="29">
        <f t="shared" si="172"/>
        <v>0.33083333333333331</v>
      </c>
      <c r="AW431" s="1">
        <v>521</v>
      </c>
      <c r="AX431" s="12">
        <v>4</v>
      </c>
      <c r="AY431" s="1">
        <v>26484</v>
      </c>
    </row>
    <row r="432" spans="1:51" ht="13" x14ac:dyDescent="0.15">
      <c r="B432" s="1" t="s">
        <v>66</v>
      </c>
      <c r="D432" s="1">
        <v>80347</v>
      </c>
      <c r="E432" s="1"/>
      <c r="F432" s="29">
        <f t="shared" si="162"/>
        <v>0.92994212962962963</v>
      </c>
      <c r="G432" s="1">
        <v>972</v>
      </c>
      <c r="H432" s="1">
        <v>4</v>
      </c>
      <c r="I432" s="1">
        <v>26502</v>
      </c>
      <c r="K432" s="1">
        <v>71307</v>
      </c>
      <c r="L432" s="1"/>
      <c r="M432" s="29">
        <f t="shared" si="163"/>
        <v>0.8253125</v>
      </c>
      <c r="N432" s="1">
        <v>972</v>
      </c>
      <c r="O432" s="1">
        <v>4</v>
      </c>
      <c r="P432" s="1">
        <v>24454</v>
      </c>
      <c r="R432" s="1">
        <v>52231</v>
      </c>
      <c r="S432" s="10">
        <f t="shared" si="164"/>
        <v>14.508611111111112</v>
      </c>
      <c r="T432" s="29">
        <f t="shared" si="165"/>
        <v>0.60452546296296295</v>
      </c>
      <c r="U432" s="1">
        <v>972</v>
      </c>
      <c r="V432" s="1">
        <v>4</v>
      </c>
      <c r="W432" s="1">
        <v>16677</v>
      </c>
      <c r="Y432" s="1">
        <v>58859</v>
      </c>
      <c r="Z432" s="1"/>
      <c r="AA432" s="29">
        <f t="shared" si="166"/>
        <v>0.68123842592592587</v>
      </c>
      <c r="AB432" s="1">
        <v>972</v>
      </c>
      <c r="AC432" s="1">
        <v>4</v>
      </c>
      <c r="AD432" s="1">
        <v>16634</v>
      </c>
      <c r="AF432" s="1">
        <v>59443</v>
      </c>
      <c r="AG432" s="10">
        <f t="shared" si="167"/>
        <v>16.511944444444445</v>
      </c>
      <c r="AH432" s="29">
        <f t="shared" si="168"/>
        <v>0.68799768518518523</v>
      </c>
      <c r="AI432" s="1">
        <v>928</v>
      </c>
      <c r="AJ432" s="1">
        <v>4</v>
      </c>
      <c r="AK432" s="1">
        <v>17266</v>
      </c>
      <c r="AM432" s="1">
        <v>153955</v>
      </c>
      <c r="AN432" s="10">
        <f t="shared" si="169"/>
        <v>42.765277777777776</v>
      </c>
      <c r="AO432" s="29">
        <f t="shared" si="170"/>
        <v>1.7818865740740741</v>
      </c>
      <c r="AP432" s="1">
        <v>972</v>
      </c>
      <c r="AQ432" s="1">
        <v>4</v>
      </c>
      <c r="AR432" s="1">
        <v>47343</v>
      </c>
      <c r="AT432" s="1">
        <v>274618</v>
      </c>
      <c r="AU432" s="10">
        <f t="shared" si="171"/>
        <v>76.282777777777781</v>
      </c>
      <c r="AV432" s="29">
        <f t="shared" si="172"/>
        <v>3.1784490740740741</v>
      </c>
      <c r="AW432" s="1">
        <v>972</v>
      </c>
      <c r="AX432" s="1">
        <v>4</v>
      </c>
      <c r="AY432" s="1">
        <v>117655</v>
      </c>
    </row>
    <row r="433" spans="2:51" ht="13" x14ac:dyDescent="0.15">
      <c r="B433" s="1" t="s">
        <v>26</v>
      </c>
      <c r="C433" s="1" t="s">
        <v>663</v>
      </c>
      <c r="F433" s="29">
        <f t="shared" si="162"/>
        <v>0</v>
      </c>
      <c r="K433" s="1">
        <v>4898</v>
      </c>
      <c r="L433" s="1"/>
      <c r="M433" s="29">
        <f t="shared" si="163"/>
        <v>5.6689814814814818E-2</v>
      </c>
      <c r="N433" s="1">
        <v>402</v>
      </c>
      <c r="O433" s="1">
        <v>5</v>
      </c>
      <c r="P433" s="1">
        <v>6392</v>
      </c>
      <c r="R433" s="1">
        <v>3821</v>
      </c>
      <c r="S433" s="10">
        <f t="shared" si="164"/>
        <v>1.0613888888888889</v>
      </c>
      <c r="T433" s="29">
        <f t="shared" si="165"/>
        <v>4.4224537037037034E-2</v>
      </c>
      <c r="U433" s="1">
        <v>496</v>
      </c>
      <c r="V433" s="1">
        <v>3</v>
      </c>
      <c r="W433" s="1">
        <v>4223</v>
      </c>
      <c r="Y433" s="1">
        <v>4303</v>
      </c>
      <c r="Z433" s="1"/>
      <c r="AA433" s="29">
        <f t="shared" si="166"/>
        <v>4.9803240740740738E-2</v>
      </c>
      <c r="AB433" s="1">
        <v>496</v>
      </c>
      <c r="AC433" s="1">
        <v>3</v>
      </c>
      <c r="AD433" s="1">
        <v>4223</v>
      </c>
      <c r="AF433" s="1">
        <v>6343</v>
      </c>
      <c r="AG433" s="10">
        <f t="shared" si="167"/>
        <v>1.7619444444444445</v>
      </c>
      <c r="AH433" s="29">
        <f t="shared" si="168"/>
        <v>7.3414351851851856E-2</v>
      </c>
      <c r="AI433" s="1">
        <v>496</v>
      </c>
      <c r="AJ433" s="1">
        <v>3</v>
      </c>
      <c r="AK433" s="1">
        <v>4330</v>
      </c>
      <c r="AM433" s="1">
        <v>8527</v>
      </c>
      <c r="AN433" s="10">
        <f t="shared" si="169"/>
        <v>2.368611111111111</v>
      </c>
      <c r="AO433" s="29">
        <f t="shared" si="170"/>
        <v>9.869212962962963E-2</v>
      </c>
      <c r="AP433" s="1">
        <v>402</v>
      </c>
      <c r="AQ433" s="1">
        <v>5</v>
      </c>
      <c r="AR433" s="1">
        <v>8195</v>
      </c>
      <c r="AT433" s="1">
        <v>13724</v>
      </c>
      <c r="AU433" s="10">
        <f t="shared" si="171"/>
        <v>3.8122222222222222</v>
      </c>
      <c r="AV433" s="29">
        <f t="shared" si="172"/>
        <v>0.15884259259259259</v>
      </c>
      <c r="AW433" s="1">
        <v>402</v>
      </c>
      <c r="AX433" s="1">
        <v>5</v>
      </c>
      <c r="AY433" s="1">
        <v>18097</v>
      </c>
    </row>
    <row r="434" spans="2:51" ht="13" x14ac:dyDescent="0.15">
      <c r="B434" s="1" t="s">
        <v>67</v>
      </c>
      <c r="D434" s="1">
        <v>18642</v>
      </c>
      <c r="E434" s="1"/>
      <c r="F434" s="29">
        <f t="shared" si="162"/>
        <v>0.21576388888888889</v>
      </c>
      <c r="G434" s="1">
        <v>1033</v>
      </c>
      <c r="H434" s="1">
        <v>4</v>
      </c>
      <c r="I434" s="1">
        <v>13912</v>
      </c>
      <c r="K434" s="1">
        <v>16273</v>
      </c>
      <c r="L434" s="1"/>
      <c r="M434" s="29">
        <f t="shared" si="163"/>
        <v>0.18834490740740742</v>
      </c>
      <c r="N434" s="1">
        <v>1033</v>
      </c>
      <c r="O434" s="1">
        <v>4</v>
      </c>
      <c r="P434" s="1">
        <v>12028</v>
      </c>
      <c r="R434" s="1">
        <v>13306</v>
      </c>
      <c r="S434" s="10">
        <f t="shared" si="164"/>
        <v>3.6961111111111111</v>
      </c>
      <c r="T434" s="29">
        <f t="shared" si="165"/>
        <v>0.15400462962962963</v>
      </c>
      <c r="U434" s="1">
        <v>1033</v>
      </c>
      <c r="V434" s="1">
        <v>4</v>
      </c>
      <c r="W434" s="1">
        <v>10586</v>
      </c>
      <c r="Y434" s="1">
        <v>13919</v>
      </c>
      <c r="Z434" s="1"/>
      <c r="AA434" s="29">
        <f t="shared" si="166"/>
        <v>0.16109953703703703</v>
      </c>
      <c r="AB434" s="1">
        <v>1033</v>
      </c>
      <c r="AC434" s="1">
        <v>4</v>
      </c>
      <c r="AD434" s="1">
        <v>10586</v>
      </c>
      <c r="AF434" s="1">
        <v>19788</v>
      </c>
      <c r="AG434" s="10">
        <f t="shared" si="167"/>
        <v>5.496666666666667</v>
      </c>
      <c r="AH434" s="29">
        <f t="shared" si="168"/>
        <v>0.22902777777777777</v>
      </c>
      <c r="AI434" s="1">
        <v>1033</v>
      </c>
      <c r="AJ434" s="1">
        <v>4</v>
      </c>
      <c r="AK434" s="1">
        <v>10800</v>
      </c>
      <c r="AM434" s="1">
        <v>18051</v>
      </c>
      <c r="AN434" s="10">
        <f t="shared" si="169"/>
        <v>5.0141666666666671</v>
      </c>
      <c r="AO434" s="29">
        <f t="shared" si="170"/>
        <v>0.2089236111111111</v>
      </c>
      <c r="AP434" s="1">
        <v>1033</v>
      </c>
      <c r="AQ434" s="1">
        <v>4</v>
      </c>
      <c r="AR434" s="1">
        <v>15623</v>
      </c>
      <c r="AT434" s="1">
        <v>36198</v>
      </c>
      <c r="AU434" s="10">
        <f t="shared" si="171"/>
        <v>10.055</v>
      </c>
      <c r="AV434" s="29">
        <f t="shared" si="172"/>
        <v>0.41895833333333332</v>
      </c>
      <c r="AW434" s="1">
        <v>1033</v>
      </c>
      <c r="AX434" s="1">
        <v>4</v>
      </c>
      <c r="AY434" s="1">
        <v>34391</v>
      </c>
    </row>
    <row r="435" spans="2:51" ht="13" x14ac:dyDescent="0.15">
      <c r="B435" s="1" t="s">
        <v>27</v>
      </c>
      <c r="D435" s="1">
        <v>14162</v>
      </c>
      <c r="E435" s="1"/>
      <c r="F435" s="29">
        <f t="shared" si="162"/>
        <v>0.16391203703703705</v>
      </c>
      <c r="G435" s="1">
        <v>1095</v>
      </c>
      <c r="H435" s="1">
        <v>4</v>
      </c>
      <c r="I435" s="1">
        <v>15173</v>
      </c>
      <c r="K435" s="1">
        <v>12367</v>
      </c>
      <c r="L435" s="1"/>
      <c r="M435" s="29">
        <f t="shared" si="163"/>
        <v>0.14313657407407407</v>
      </c>
      <c r="N435" s="1">
        <v>1095</v>
      </c>
      <c r="O435" s="1">
        <v>4</v>
      </c>
      <c r="P435" s="1">
        <v>12999</v>
      </c>
      <c r="R435" s="1">
        <v>10663</v>
      </c>
      <c r="S435" s="10">
        <f t="shared" si="164"/>
        <v>2.9619444444444443</v>
      </c>
      <c r="T435" s="29">
        <f t="shared" si="165"/>
        <v>0.12341435185185186</v>
      </c>
      <c r="U435" s="1">
        <v>1080</v>
      </c>
      <c r="V435" s="1">
        <v>5</v>
      </c>
      <c r="W435" s="1">
        <v>13514</v>
      </c>
      <c r="Y435" s="1">
        <v>11561</v>
      </c>
      <c r="Z435" s="1"/>
      <c r="AA435" s="29">
        <f t="shared" si="166"/>
        <v>0.13380787037037037</v>
      </c>
      <c r="AB435" s="1">
        <v>1080</v>
      </c>
      <c r="AC435" s="1">
        <v>5</v>
      </c>
      <c r="AD435" s="1">
        <v>13514</v>
      </c>
      <c r="AF435" s="1">
        <v>18273</v>
      </c>
      <c r="AG435" s="10">
        <f t="shared" si="167"/>
        <v>5.0758333333333336</v>
      </c>
      <c r="AH435" s="29">
        <f t="shared" si="168"/>
        <v>0.21149305555555556</v>
      </c>
      <c r="AI435" s="1">
        <v>1080</v>
      </c>
      <c r="AJ435" s="1">
        <v>5</v>
      </c>
      <c r="AK435" s="1">
        <v>13824</v>
      </c>
      <c r="AM435" s="1">
        <v>13594</v>
      </c>
      <c r="AN435" s="10">
        <f t="shared" si="169"/>
        <v>3.7761111111111112</v>
      </c>
      <c r="AO435" s="29">
        <f t="shared" si="170"/>
        <v>0.15733796296296296</v>
      </c>
      <c r="AP435" s="1">
        <v>1095</v>
      </c>
      <c r="AQ435" s="1">
        <v>4</v>
      </c>
      <c r="AR435" s="1">
        <v>16829</v>
      </c>
      <c r="AT435" s="1">
        <v>25996</v>
      </c>
      <c r="AU435" s="10">
        <f t="shared" si="171"/>
        <v>7.221111111111111</v>
      </c>
      <c r="AV435" s="29">
        <f t="shared" si="172"/>
        <v>0.30087962962962961</v>
      </c>
      <c r="AW435" s="1">
        <v>1095</v>
      </c>
      <c r="AX435" s="1">
        <v>4</v>
      </c>
      <c r="AY435" s="1">
        <v>36471</v>
      </c>
    </row>
    <row r="436" spans="2:51" ht="13" x14ac:dyDescent="0.15">
      <c r="B436" s="1" t="s">
        <v>68</v>
      </c>
      <c r="D436" s="1">
        <v>44459</v>
      </c>
      <c r="E436" s="1"/>
      <c r="F436" s="29">
        <f t="shared" si="162"/>
        <v>0.51457175925925924</v>
      </c>
      <c r="G436" s="1">
        <v>1617</v>
      </c>
      <c r="H436" s="1">
        <v>4</v>
      </c>
      <c r="I436" s="1">
        <v>27652</v>
      </c>
      <c r="K436" s="1">
        <v>44546</v>
      </c>
      <c r="L436" s="1"/>
      <c r="M436" s="29">
        <f t="shared" si="163"/>
        <v>0.51557870370370373</v>
      </c>
      <c r="N436" s="1">
        <v>1617</v>
      </c>
      <c r="O436" s="1">
        <v>4</v>
      </c>
      <c r="P436" s="1">
        <v>24761</v>
      </c>
      <c r="R436" s="1">
        <v>38064</v>
      </c>
      <c r="S436" s="10">
        <f t="shared" si="164"/>
        <v>10.573333333333334</v>
      </c>
      <c r="T436" s="29">
        <f t="shared" si="165"/>
        <v>0.44055555555555553</v>
      </c>
      <c r="U436" s="1">
        <v>1637</v>
      </c>
      <c r="V436" s="1">
        <v>4</v>
      </c>
      <c r="W436" s="1">
        <v>19874</v>
      </c>
      <c r="Y436" s="1">
        <v>31253</v>
      </c>
      <c r="Z436" s="1"/>
      <c r="AA436" s="29">
        <f t="shared" si="166"/>
        <v>0.36172453703703705</v>
      </c>
      <c r="AB436" s="1">
        <v>1623</v>
      </c>
      <c r="AC436" s="1">
        <v>4</v>
      </c>
      <c r="AD436" s="1">
        <v>19613</v>
      </c>
      <c r="AF436" s="1">
        <v>35917</v>
      </c>
      <c r="AG436" s="10">
        <f t="shared" si="167"/>
        <v>9.9769444444444453</v>
      </c>
      <c r="AH436" s="29">
        <f t="shared" si="168"/>
        <v>0.41570601851851852</v>
      </c>
      <c r="AI436" s="1">
        <v>1621</v>
      </c>
      <c r="AJ436" s="1">
        <v>4</v>
      </c>
      <c r="AK436" s="1">
        <v>20102</v>
      </c>
      <c r="AM436" s="1">
        <v>57175</v>
      </c>
      <c r="AN436" s="10">
        <f t="shared" si="169"/>
        <v>15.881944444444445</v>
      </c>
      <c r="AO436" s="29">
        <f t="shared" si="170"/>
        <v>0.66174768518518523</v>
      </c>
      <c r="AP436" s="1">
        <v>1615</v>
      </c>
      <c r="AQ436" s="1">
        <v>4</v>
      </c>
      <c r="AR436" s="1">
        <v>35136</v>
      </c>
      <c r="AT436" s="1">
        <v>87313</v>
      </c>
      <c r="AU436" s="10">
        <f t="shared" si="171"/>
        <v>24.253611111111113</v>
      </c>
      <c r="AV436" s="29">
        <f t="shared" si="172"/>
        <v>1.0105671296296297</v>
      </c>
      <c r="AW436" s="1">
        <v>1615</v>
      </c>
      <c r="AX436" s="1">
        <v>4</v>
      </c>
      <c r="AY436" s="1">
        <v>79822</v>
      </c>
    </row>
    <row r="437" spans="2:51" ht="13" x14ac:dyDescent="0.15">
      <c r="B437" s="1" t="s">
        <v>69</v>
      </c>
      <c r="D437" s="1">
        <v>18823</v>
      </c>
      <c r="E437" s="1"/>
      <c r="F437" s="29">
        <f t="shared" si="162"/>
        <v>0.21785879629629629</v>
      </c>
      <c r="G437" s="1">
        <v>944</v>
      </c>
      <c r="H437" s="12">
        <v>4</v>
      </c>
      <c r="I437" s="1">
        <v>14375</v>
      </c>
      <c r="K437" s="1">
        <v>14928</v>
      </c>
      <c r="L437" s="1"/>
      <c r="M437" s="29">
        <f t="shared" si="163"/>
        <v>0.17277777777777778</v>
      </c>
      <c r="N437" s="1">
        <v>944</v>
      </c>
      <c r="O437" s="12">
        <v>4</v>
      </c>
      <c r="P437" s="1">
        <v>12904</v>
      </c>
      <c r="R437" s="1">
        <v>16492</v>
      </c>
      <c r="S437" s="10">
        <f t="shared" si="164"/>
        <v>4.5811111111111114</v>
      </c>
      <c r="T437" s="29">
        <f t="shared" si="165"/>
        <v>0.19087962962962962</v>
      </c>
      <c r="U437" s="1">
        <v>976</v>
      </c>
      <c r="V437" s="12">
        <v>4</v>
      </c>
      <c r="W437" s="1">
        <v>10381</v>
      </c>
      <c r="Y437" s="1">
        <v>11198</v>
      </c>
      <c r="Z437" s="1"/>
      <c r="AA437" s="29">
        <f t="shared" si="166"/>
        <v>0.12960648148148149</v>
      </c>
      <c r="AB437" s="1">
        <v>976</v>
      </c>
      <c r="AC437" s="12">
        <v>4</v>
      </c>
      <c r="AD437" s="1">
        <v>9756</v>
      </c>
      <c r="AF437" s="1">
        <v>11909</v>
      </c>
      <c r="AG437" s="10">
        <f t="shared" si="167"/>
        <v>3.3080555555555557</v>
      </c>
      <c r="AH437" s="29">
        <f t="shared" si="168"/>
        <v>0.13783564814814814</v>
      </c>
      <c r="AI437" s="1">
        <v>976</v>
      </c>
      <c r="AJ437" s="12">
        <v>4</v>
      </c>
      <c r="AK437" s="1">
        <v>10586</v>
      </c>
      <c r="AM437" s="1">
        <v>18413</v>
      </c>
      <c r="AN437" s="10">
        <f t="shared" si="169"/>
        <v>5.1147222222222224</v>
      </c>
      <c r="AO437" s="29">
        <f t="shared" si="170"/>
        <v>0.21311342592592591</v>
      </c>
      <c r="AP437" s="1">
        <v>959</v>
      </c>
      <c r="AQ437" s="12">
        <v>4</v>
      </c>
      <c r="AR437" s="1">
        <v>18728</v>
      </c>
      <c r="AT437" s="1">
        <v>33034</v>
      </c>
      <c r="AU437" s="10">
        <f t="shared" si="171"/>
        <v>9.176111111111112</v>
      </c>
      <c r="AV437" s="29">
        <f t="shared" si="172"/>
        <v>0.38233796296296296</v>
      </c>
      <c r="AW437" s="1">
        <v>959</v>
      </c>
      <c r="AX437" s="12">
        <v>4</v>
      </c>
      <c r="AY437" s="1">
        <v>42300</v>
      </c>
    </row>
    <row r="438" spans="2:51" ht="13" x14ac:dyDescent="0.15">
      <c r="B438" s="1" t="s">
        <v>28</v>
      </c>
      <c r="D438" s="1">
        <v>14171</v>
      </c>
      <c r="E438" s="1"/>
      <c r="F438" s="29">
        <f t="shared" si="162"/>
        <v>0.16401620370370371</v>
      </c>
      <c r="G438" s="1">
        <v>874</v>
      </c>
      <c r="H438" s="1">
        <v>5</v>
      </c>
      <c r="I438" s="1">
        <v>14449</v>
      </c>
      <c r="K438" s="1">
        <v>11959</v>
      </c>
      <c r="L438" s="1"/>
      <c r="M438" s="29">
        <f t="shared" si="163"/>
        <v>0.13841435185185186</v>
      </c>
      <c r="N438" s="1">
        <v>874</v>
      </c>
      <c r="O438" s="1">
        <v>5</v>
      </c>
      <c r="P438" s="1">
        <v>12530</v>
      </c>
      <c r="R438" s="1">
        <v>14359</v>
      </c>
      <c r="S438" s="10">
        <f t="shared" si="164"/>
        <v>3.9886111111111111</v>
      </c>
      <c r="T438" s="29">
        <f t="shared" si="165"/>
        <v>0.16619212962962962</v>
      </c>
      <c r="U438" s="1">
        <v>925</v>
      </c>
      <c r="V438" s="1">
        <v>4</v>
      </c>
      <c r="W438" s="1">
        <v>9762</v>
      </c>
      <c r="Y438" s="1">
        <v>8719</v>
      </c>
      <c r="Z438" s="1"/>
      <c r="AA438" s="29">
        <f t="shared" si="166"/>
        <v>0.10091435185185185</v>
      </c>
      <c r="AB438" s="1">
        <v>925</v>
      </c>
      <c r="AC438" s="1">
        <v>4</v>
      </c>
      <c r="AD438" s="1">
        <v>9756</v>
      </c>
      <c r="AF438" s="1">
        <v>11144</v>
      </c>
      <c r="AG438" s="10">
        <f t="shared" si="167"/>
        <v>3.0955555555555554</v>
      </c>
      <c r="AH438" s="29">
        <f t="shared" si="168"/>
        <v>0.12898148148148147</v>
      </c>
      <c r="AI438" s="1">
        <v>884</v>
      </c>
      <c r="AJ438" s="1">
        <v>5</v>
      </c>
      <c r="AK438" s="1">
        <v>11778</v>
      </c>
      <c r="AM438" s="1">
        <v>12471</v>
      </c>
      <c r="AN438" s="10">
        <f t="shared" si="169"/>
        <v>3.4641666666666668</v>
      </c>
      <c r="AO438" s="29">
        <f t="shared" si="170"/>
        <v>0.14434027777777778</v>
      </c>
      <c r="AP438" s="1">
        <v>588</v>
      </c>
      <c r="AQ438" s="1">
        <v>5</v>
      </c>
      <c r="AR438" s="1">
        <v>14318</v>
      </c>
      <c r="AT438" s="1">
        <v>26506</v>
      </c>
      <c r="AU438" s="10">
        <f t="shared" si="171"/>
        <v>7.3627777777777776</v>
      </c>
      <c r="AV438" s="29">
        <f t="shared" si="172"/>
        <v>0.30678240740740742</v>
      </c>
      <c r="AW438" s="1">
        <v>588</v>
      </c>
      <c r="AX438" s="1">
        <v>5</v>
      </c>
      <c r="AY438" s="1">
        <v>32092</v>
      </c>
    </row>
    <row r="439" spans="2:51" ht="13" x14ac:dyDescent="0.15">
      <c r="B439" s="1" t="s">
        <v>70</v>
      </c>
      <c r="D439" s="1">
        <v>39682</v>
      </c>
      <c r="E439" s="1"/>
      <c r="F439" s="29">
        <f t="shared" si="162"/>
        <v>0.45928240740740739</v>
      </c>
      <c r="G439" s="1">
        <v>1365</v>
      </c>
      <c r="H439" s="1">
        <v>4</v>
      </c>
      <c r="I439" s="1">
        <v>20392</v>
      </c>
      <c r="K439" s="1">
        <v>33858</v>
      </c>
      <c r="L439" s="1"/>
      <c r="M439" s="29">
        <f t="shared" si="163"/>
        <v>0.39187499999999997</v>
      </c>
      <c r="N439" s="1">
        <v>1365</v>
      </c>
      <c r="O439" s="1">
        <v>4</v>
      </c>
      <c r="P439" s="1">
        <v>18090</v>
      </c>
      <c r="R439" s="1">
        <v>23656</v>
      </c>
      <c r="S439" s="10">
        <f t="shared" si="164"/>
        <v>6.5711111111111107</v>
      </c>
      <c r="T439" s="29">
        <f t="shared" si="165"/>
        <v>0.27379629629629632</v>
      </c>
      <c r="U439" s="1">
        <v>832</v>
      </c>
      <c r="V439" s="1">
        <v>4</v>
      </c>
      <c r="W439" s="1">
        <v>9895</v>
      </c>
      <c r="Y439" s="1">
        <v>31250</v>
      </c>
      <c r="Z439" s="1"/>
      <c r="AA439" s="29">
        <f t="shared" si="166"/>
        <v>0.36168981481481483</v>
      </c>
      <c r="AB439" s="1">
        <v>1319</v>
      </c>
      <c r="AC439" s="1">
        <v>5</v>
      </c>
      <c r="AD439" s="1">
        <v>16194</v>
      </c>
      <c r="AF439" s="1">
        <v>17774</v>
      </c>
      <c r="AG439" s="10">
        <f t="shared" si="167"/>
        <v>4.9372222222222222</v>
      </c>
      <c r="AH439" s="29">
        <f t="shared" si="168"/>
        <v>0.20571759259259259</v>
      </c>
      <c r="AI439" s="1">
        <v>744</v>
      </c>
      <c r="AJ439" s="1">
        <v>4</v>
      </c>
      <c r="AK439" s="1">
        <v>11172</v>
      </c>
      <c r="AM439" s="1">
        <v>43015</v>
      </c>
      <c r="AN439" s="10">
        <f t="shared" si="169"/>
        <v>11.948611111111111</v>
      </c>
      <c r="AO439" s="29">
        <f t="shared" si="170"/>
        <v>0.49785879629629631</v>
      </c>
      <c r="AP439" s="1">
        <v>1367</v>
      </c>
      <c r="AQ439" s="1">
        <v>4</v>
      </c>
      <c r="AR439" s="1">
        <v>26365</v>
      </c>
      <c r="AT439" s="1">
        <v>69193</v>
      </c>
      <c r="AU439" s="10">
        <f t="shared" si="171"/>
        <v>19.220277777777778</v>
      </c>
      <c r="AV439" s="29">
        <f t="shared" si="172"/>
        <v>0.80084490740740744</v>
      </c>
      <c r="AW439" s="1">
        <v>1367</v>
      </c>
      <c r="AX439" s="1">
        <v>4</v>
      </c>
      <c r="AY439" s="1">
        <v>58780</v>
      </c>
    </row>
    <row r="440" spans="2:51" ht="13" x14ac:dyDescent="0.15">
      <c r="B440" s="1" t="s">
        <v>29</v>
      </c>
      <c r="D440" s="1">
        <v>12955</v>
      </c>
      <c r="E440" s="1"/>
      <c r="F440" s="29">
        <f t="shared" si="162"/>
        <v>0.14994212962962963</v>
      </c>
      <c r="G440" s="1">
        <v>734</v>
      </c>
      <c r="H440" s="1">
        <v>4</v>
      </c>
      <c r="I440" s="1">
        <v>10419</v>
      </c>
      <c r="K440" s="1">
        <v>8622</v>
      </c>
      <c r="L440" s="1"/>
      <c r="M440" s="29">
        <f t="shared" si="163"/>
        <v>9.9791666666666667E-2</v>
      </c>
      <c r="N440" s="1">
        <v>734</v>
      </c>
      <c r="O440" s="1">
        <v>3</v>
      </c>
      <c r="P440" s="1">
        <v>7894</v>
      </c>
      <c r="R440" s="1">
        <v>13442</v>
      </c>
      <c r="S440" s="10">
        <f t="shared" si="164"/>
        <v>3.733888888888889</v>
      </c>
      <c r="T440" s="29">
        <f t="shared" si="165"/>
        <v>0.15557870370370369</v>
      </c>
      <c r="U440" s="1">
        <v>701</v>
      </c>
      <c r="V440" s="1">
        <v>4</v>
      </c>
      <c r="W440" s="1">
        <v>7421</v>
      </c>
      <c r="Y440" s="1">
        <v>10304</v>
      </c>
      <c r="Z440" s="1"/>
      <c r="AA440" s="29">
        <f t="shared" si="166"/>
        <v>0.11925925925925926</v>
      </c>
      <c r="AB440" s="1">
        <v>703</v>
      </c>
      <c r="AC440" s="1">
        <v>5</v>
      </c>
      <c r="AD440" s="1">
        <v>8884</v>
      </c>
      <c r="AF440" s="1">
        <v>9717</v>
      </c>
      <c r="AG440" s="10">
        <f t="shared" si="167"/>
        <v>2.6991666666666667</v>
      </c>
      <c r="AH440" s="29">
        <f t="shared" si="168"/>
        <v>0.11246527777777778</v>
      </c>
      <c r="AI440" s="1">
        <v>701</v>
      </c>
      <c r="AJ440" s="1">
        <v>4</v>
      </c>
      <c r="AK440" s="1">
        <v>7502</v>
      </c>
      <c r="AM440" s="1">
        <v>10780</v>
      </c>
      <c r="AN440" s="10">
        <f t="shared" si="169"/>
        <v>2.9944444444444445</v>
      </c>
      <c r="AO440" s="29">
        <f t="shared" si="170"/>
        <v>0.12476851851851851</v>
      </c>
      <c r="AP440" s="1">
        <v>734</v>
      </c>
      <c r="AQ440" s="1">
        <v>3</v>
      </c>
      <c r="AR440" s="1">
        <v>11414</v>
      </c>
      <c r="AT440" s="1">
        <v>23432</v>
      </c>
      <c r="AU440" s="10">
        <f t="shared" si="171"/>
        <v>6.5088888888888885</v>
      </c>
      <c r="AV440" s="29">
        <f t="shared" si="172"/>
        <v>0.27120370370370372</v>
      </c>
      <c r="AW440" s="1">
        <v>734</v>
      </c>
      <c r="AX440" s="1">
        <v>3</v>
      </c>
      <c r="AY440" s="1">
        <v>25275</v>
      </c>
    </row>
    <row r="441" spans="2:51" ht="13" x14ac:dyDescent="0.15">
      <c r="B441" s="1" t="s">
        <v>30</v>
      </c>
      <c r="D441" s="1">
        <v>19480</v>
      </c>
      <c r="E441" s="1"/>
      <c r="F441" s="29">
        <f t="shared" si="162"/>
        <v>0.22546296296296298</v>
      </c>
      <c r="G441" s="1">
        <v>1018</v>
      </c>
      <c r="H441" s="1">
        <v>4</v>
      </c>
      <c r="I441" s="1">
        <v>15288</v>
      </c>
      <c r="K441" s="1">
        <v>16404</v>
      </c>
      <c r="L441" s="1"/>
      <c r="M441" s="29">
        <f t="shared" si="163"/>
        <v>0.18986111111111112</v>
      </c>
      <c r="N441" s="1">
        <v>1015</v>
      </c>
      <c r="O441" s="1">
        <v>4</v>
      </c>
      <c r="P441" s="1">
        <v>13340</v>
      </c>
      <c r="R441" s="1">
        <v>19249</v>
      </c>
      <c r="S441" s="10">
        <f t="shared" si="164"/>
        <v>5.3469444444444445</v>
      </c>
      <c r="T441" s="29">
        <f t="shared" si="165"/>
        <v>0.22278935185185186</v>
      </c>
      <c r="U441" s="1">
        <v>1007</v>
      </c>
      <c r="V441" s="1">
        <v>4</v>
      </c>
      <c r="W441" s="1">
        <v>11024</v>
      </c>
      <c r="Y441" s="1">
        <v>12947</v>
      </c>
      <c r="Z441" s="1"/>
      <c r="AA441" s="29">
        <f t="shared" si="166"/>
        <v>0.14984953703703704</v>
      </c>
      <c r="AB441" s="1">
        <v>1007</v>
      </c>
      <c r="AC441" s="1">
        <v>4</v>
      </c>
      <c r="AD441" s="1">
        <v>10850</v>
      </c>
      <c r="AF441" s="1">
        <v>17116</v>
      </c>
      <c r="AG441" s="10">
        <f t="shared" si="167"/>
        <v>4.7544444444444443</v>
      </c>
      <c r="AH441" s="29">
        <f t="shared" si="168"/>
        <v>0.19810185185185186</v>
      </c>
      <c r="AI441" s="1">
        <v>1015</v>
      </c>
      <c r="AJ441" s="1">
        <v>5</v>
      </c>
      <c r="AK441" s="1">
        <v>13604</v>
      </c>
      <c r="AM441" s="1">
        <v>22725</v>
      </c>
      <c r="AN441" s="10">
        <f t="shared" si="169"/>
        <v>6.3125</v>
      </c>
      <c r="AO441" s="29">
        <f t="shared" si="170"/>
        <v>0.26302083333333331</v>
      </c>
      <c r="AP441" s="1">
        <v>1018</v>
      </c>
      <c r="AQ441" s="1">
        <v>5</v>
      </c>
      <c r="AR441" s="1">
        <v>21429</v>
      </c>
      <c r="AT441" s="1">
        <v>38280</v>
      </c>
      <c r="AU441" s="10">
        <f t="shared" si="171"/>
        <v>10.633333333333333</v>
      </c>
      <c r="AV441" s="29">
        <f t="shared" si="172"/>
        <v>0.44305555555555554</v>
      </c>
      <c r="AW441" s="1">
        <v>1015</v>
      </c>
      <c r="AX441" s="1">
        <v>5</v>
      </c>
      <c r="AY441" s="1">
        <v>46606</v>
      </c>
    </row>
    <row r="442" spans="2:51" ht="13" x14ac:dyDescent="0.15">
      <c r="B442" s="1" t="s">
        <v>71</v>
      </c>
      <c r="D442" s="1">
        <v>46875</v>
      </c>
      <c r="E442" s="1"/>
      <c r="F442" s="29">
        <f t="shared" si="162"/>
        <v>0.54253472222222221</v>
      </c>
      <c r="G442" s="1">
        <v>1202</v>
      </c>
      <c r="H442" s="1">
        <v>4</v>
      </c>
      <c r="I442" s="1">
        <v>18234</v>
      </c>
      <c r="K442" s="1">
        <v>45433</v>
      </c>
      <c r="L442" s="1"/>
      <c r="M442" s="29">
        <f t="shared" si="163"/>
        <v>0.52584490740740741</v>
      </c>
      <c r="N442" s="1">
        <v>1202</v>
      </c>
      <c r="O442" s="1">
        <v>4</v>
      </c>
      <c r="P442" s="1">
        <v>15826</v>
      </c>
      <c r="R442" s="1">
        <v>36955</v>
      </c>
      <c r="S442" s="10">
        <f t="shared" si="164"/>
        <v>10.265277777777778</v>
      </c>
      <c r="T442" s="29">
        <f t="shared" si="165"/>
        <v>0.4277199074074074</v>
      </c>
      <c r="U442" s="1">
        <v>1191</v>
      </c>
      <c r="V442" s="1">
        <v>4</v>
      </c>
      <c r="W442" s="1">
        <v>13224</v>
      </c>
      <c r="Y442" s="1">
        <v>27374</v>
      </c>
      <c r="Z442" s="1"/>
      <c r="AA442" s="29">
        <f t="shared" si="166"/>
        <v>0.3168287037037037</v>
      </c>
      <c r="AB442" s="1">
        <v>1215</v>
      </c>
      <c r="AC442" s="1">
        <v>3</v>
      </c>
      <c r="AD442" s="1">
        <v>10565</v>
      </c>
      <c r="AF442" s="1">
        <v>29908</v>
      </c>
      <c r="AG442" s="10">
        <f t="shared" si="167"/>
        <v>8.3077777777777779</v>
      </c>
      <c r="AH442" s="29">
        <f t="shared" si="168"/>
        <v>0.34615740740740741</v>
      </c>
      <c r="AI442" s="1">
        <v>1215</v>
      </c>
      <c r="AJ442" s="1">
        <v>3</v>
      </c>
      <c r="AK442" s="1">
        <v>10882</v>
      </c>
      <c r="AM442" s="1">
        <v>51466</v>
      </c>
      <c r="AN442" s="10">
        <f t="shared" si="169"/>
        <v>14.296111111111111</v>
      </c>
      <c r="AO442" s="29">
        <f t="shared" si="170"/>
        <v>0.59567129629629634</v>
      </c>
      <c r="AP442" s="1">
        <v>1202</v>
      </c>
      <c r="AQ442" s="1">
        <v>4</v>
      </c>
      <c r="AR442" s="1">
        <v>21765</v>
      </c>
      <c r="AT442" s="1">
        <v>82756</v>
      </c>
      <c r="AU442" s="10">
        <f t="shared" si="171"/>
        <v>22.987777777777779</v>
      </c>
      <c r="AV442" s="29">
        <f t="shared" si="172"/>
        <v>0.95782407407407411</v>
      </c>
      <c r="AW442" s="1">
        <v>1202</v>
      </c>
      <c r="AX442" s="1">
        <v>4</v>
      </c>
      <c r="AY442" s="1">
        <v>48031</v>
      </c>
    </row>
    <row r="443" spans="2:51" ht="13" x14ac:dyDescent="0.15">
      <c r="B443" s="1" t="s">
        <v>72</v>
      </c>
      <c r="D443" s="1">
        <v>53677</v>
      </c>
      <c r="E443" s="1"/>
      <c r="F443" s="29">
        <f t="shared" si="162"/>
        <v>0.62126157407407412</v>
      </c>
      <c r="G443" s="1">
        <v>934</v>
      </c>
      <c r="H443" s="1">
        <v>4</v>
      </c>
      <c r="I443" s="1">
        <v>18007</v>
      </c>
      <c r="K443" s="1">
        <v>47786</v>
      </c>
      <c r="L443" s="1"/>
      <c r="M443" s="29">
        <f t="shared" si="163"/>
        <v>0.55307870370370371</v>
      </c>
      <c r="N443" s="1">
        <v>934</v>
      </c>
      <c r="O443" s="1">
        <v>4</v>
      </c>
      <c r="P443" s="1">
        <v>16047</v>
      </c>
      <c r="R443" s="1">
        <v>36070</v>
      </c>
      <c r="S443" s="10">
        <f t="shared" si="164"/>
        <v>10.019444444444444</v>
      </c>
      <c r="T443" s="29">
        <f t="shared" si="165"/>
        <v>0.41747685185185185</v>
      </c>
      <c r="U443" s="1">
        <v>932</v>
      </c>
      <c r="V443" s="1">
        <v>4</v>
      </c>
      <c r="W443" s="1">
        <v>12170</v>
      </c>
      <c r="Y443" s="1">
        <v>37958</v>
      </c>
      <c r="Z443" s="1"/>
      <c r="AA443" s="29">
        <f t="shared" si="166"/>
        <v>0.43932870370370369</v>
      </c>
      <c r="AB443" s="1">
        <v>932</v>
      </c>
      <c r="AC443" s="1">
        <v>4</v>
      </c>
      <c r="AD443" s="1">
        <v>12163</v>
      </c>
      <c r="AF443" s="1">
        <v>37853</v>
      </c>
      <c r="AG443" s="10">
        <f t="shared" si="167"/>
        <v>10.514722222222222</v>
      </c>
      <c r="AH443" s="29">
        <f t="shared" si="168"/>
        <v>0.43811342592592595</v>
      </c>
      <c r="AI443" s="1">
        <v>932</v>
      </c>
      <c r="AJ443" s="1">
        <v>4</v>
      </c>
      <c r="AK443" s="1">
        <v>12518</v>
      </c>
      <c r="AM443" s="1">
        <v>63523</v>
      </c>
      <c r="AN443" s="10">
        <f t="shared" si="169"/>
        <v>17.645277777777778</v>
      </c>
      <c r="AO443" s="29">
        <f t="shared" si="170"/>
        <v>0.73521990740740739</v>
      </c>
      <c r="AP443" s="1">
        <v>934</v>
      </c>
      <c r="AQ443" s="1">
        <v>4</v>
      </c>
      <c r="AR443" s="1">
        <v>23496</v>
      </c>
      <c r="AT443" s="1">
        <v>97932</v>
      </c>
      <c r="AU443" s="10">
        <f t="shared" si="171"/>
        <v>27.203333333333333</v>
      </c>
      <c r="AV443" s="29">
        <f t="shared" si="172"/>
        <v>1.1334722222222222</v>
      </c>
      <c r="AW443" s="1">
        <v>934</v>
      </c>
      <c r="AX443" s="1">
        <v>4</v>
      </c>
      <c r="AY443" s="1">
        <v>54119</v>
      </c>
    </row>
    <row r="444" spans="2:51" ht="13" x14ac:dyDescent="0.15">
      <c r="B444" s="1" t="s">
        <v>73</v>
      </c>
      <c r="D444" s="1">
        <v>33429</v>
      </c>
      <c r="E444" s="1"/>
      <c r="F444" s="29">
        <f t="shared" si="162"/>
        <v>0.3869097222222222</v>
      </c>
      <c r="G444" s="1">
        <v>723</v>
      </c>
      <c r="H444" s="1">
        <v>4</v>
      </c>
      <c r="I444" s="1">
        <v>15853</v>
      </c>
      <c r="K444" s="1">
        <v>36764</v>
      </c>
      <c r="L444" s="1"/>
      <c r="M444" s="29">
        <f t="shared" si="163"/>
        <v>0.42550925925925925</v>
      </c>
      <c r="N444" s="1">
        <v>683</v>
      </c>
      <c r="O444" s="1">
        <v>5</v>
      </c>
      <c r="P444" s="1">
        <v>16037</v>
      </c>
      <c r="R444" s="1">
        <v>22536</v>
      </c>
      <c r="S444" s="10">
        <f t="shared" si="164"/>
        <v>6.26</v>
      </c>
      <c r="T444" s="29">
        <f t="shared" si="165"/>
        <v>0.26083333333333331</v>
      </c>
      <c r="U444" s="1">
        <v>695</v>
      </c>
      <c r="V444" s="1">
        <v>4</v>
      </c>
      <c r="W444" s="1">
        <v>10591</v>
      </c>
      <c r="Y444" s="1">
        <v>25148</v>
      </c>
      <c r="Z444" s="1"/>
      <c r="AA444" s="29">
        <f t="shared" si="166"/>
        <v>0.29106481481481483</v>
      </c>
      <c r="AB444" s="1">
        <v>724</v>
      </c>
      <c r="AC444" s="1">
        <v>6</v>
      </c>
      <c r="AD444" s="1">
        <v>14222</v>
      </c>
      <c r="AF444" s="1">
        <v>24316</v>
      </c>
      <c r="AG444" s="10">
        <f t="shared" si="167"/>
        <v>6.7544444444444443</v>
      </c>
      <c r="AH444" s="29">
        <f t="shared" si="168"/>
        <v>0.28143518518518518</v>
      </c>
      <c r="AI444" s="1">
        <v>769</v>
      </c>
      <c r="AJ444" s="1">
        <v>4</v>
      </c>
      <c r="AK444" s="1">
        <v>11660</v>
      </c>
      <c r="AM444" s="1">
        <v>48523</v>
      </c>
      <c r="AN444" s="10">
        <f t="shared" si="169"/>
        <v>13.47861111111111</v>
      </c>
      <c r="AO444" s="29">
        <f t="shared" si="170"/>
        <v>0.56160879629629634</v>
      </c>
      <c r="AP444" s="1">
        <v>666</v>
      </c>
      <c r="AQ444" s="1">
        <v>5</v>
      </c>
      <c r="AR444" s="1">
        <v>23457</v>
      </c>
      <c r="AT444" s="1">
        <v>105804</v>
      </c>
      <c r="AU444" s="10">
        <f t="shared" si="171"/>
        <v>29.39</v>
      </c>
      <c r="AV444" s="29">
        <f t="shared" si="172"/>
        <v>1.2245833333333334</v>
      </c>
      <c r="AW444" s="1">
        <v>684</v>
      </c>
      <c r="AX444" s="1">
        <v>7</v>
      </c>
      <c r="AY444" s="1">
        <v>65468</v>
      </c>
    </row>
    <row r="445" spans="2:51" ht="13" x14ac:dyDescent="0.15">
      <c r="B445" s="1" t="s">
        <v>31</v>
      </c>
      <c r="D445" s="1">
        <v>107</v>
      </c>
      <c r="E445" s="1"/>
      <c r="F445" s="29">
        <f t="shared" si="162"/>
        <v>1.238425925925926E-3</v>
      </c>
      <c r="G445" s="1">
        <v>179</v>
      </c>
      <c r="H445" s="12">
        <v>3</v>
      </c>
      <c r="I445" s="1">
        <v>859</v>
      </c>
      <c r="K445" s="1">
        <v>88</v>
      </c>
      <c r="L445" s="1"/>
      <c r="M445" s="29">
        <f t="shared" si="163"/>
        <v>1.0185185185185184E-3</v>
      </c>
      <c r="N445" s="1">
        <v>179</v>
      </c>
      <c r="O445" s="12">
        <v>3</v>
      </c>
      <c r="P445" s="1">
        <v>764</v>
      </c>
      <c r="R445" s="1">
        <v>76</v>
      </c>
      <c r="S445" s="10">
        <f t="shared" si="164"/>
        <v>2.1111111111111112E-2</v>
      </c>
      <c r="T445" s="29">
        <f t="shared" si="165"/>
        <v>8.7962962962962962E-4</v>
      </c>
      <c r="U445" s="1">
        <v>179</v>
      </c>
      <c r="V445" s="12">
        <v>3</v>
      </c>
      <c r="W445" s="1">
        <v>742</v>
      </c>
      <c r="Y445" s="1">
        <v>77</v>
      </c>
      <c r="Z445" s="1"/>
      <c r="AA445" s="29">
        <f t="shared" si="166"/>
        <v>8.9120370370370373E-4</v>
      </c>
      <c r="AB445" s="1">
        <v>179</v>
      </c>
      <c r="AC445" s="12">
        <v>3</v>
      </c>
      <c r="AD445" s="1">
        <v>742</v>
      </c>
      <c r="AF445" s="1">
        <v>73</v>
      </c>
      <c r="AG445" s="10">
        <f t="shared" si="167"/>
        <v>2.0277777777777777E-2</v>
      </c>
      <c r="AH445" s="29">
        <f t="shared" si="168"/>
        <v>8.4490740740740739E-4</v>
      </c>
      <c r="AI445" s="1">
        <v>179</v>
      </c>
      <c r="AJ445" s="12">
        <v>3</v>
      </c>
      <c r="AK445" s="1">
        <v>746</v>
      </c>
      <c r="AM445" s="1">
        <v>81</v>
      </c>
      <c r="AN445" s="10">
        <f t="shared" si="169"/>
        <v>2.2499999999999999E-2</v>
      </c>
      <c r="AO445" s="29">
        <f t="shared" si="170"/>
        <v>9.3749999999999997E-4</v>
      </c>
      <c r="AP445" s="1">
        <v>179</v>
      </c>
      <c r="AQ445" s="12">
        <v>3</v>
      </c>
      <c r="AR445" s="1">
        <v>869</v>
      </c>
      <c r="AT445" s="1">
        <v>113</v>
      </c>
      <c r="AU445" s="10">
        <f t="shared" si="171"/>
        <v>3.138888888888889E-2</v>
      </c>
      <c r="AV445" s="29">
        <f t="shared" si="172"/>
        <v>1.3078703703703703E-3</v>
      </c>
      <c r="AW445" s="1">
        <v>179</v>
      </c>
      <c r="AX445" s="12">
        <v>3</v>
      </c>
      <c r="AY445" s="1">
        <v>1520</v>
      </c>
    </row>
    <row r="446" spans="2:51" ht="13" x14ac:dyDescent="0.15">
      <c r="B446" s="1" t="s">
        <v>45</v>
      </c>
      <c r="D446" s="1">
        <f>AVERAGE(D426:D445)</f>
        <v>25001.36842105263</v>
      </c>
      <c r="F446" s="29">
        <f t="shared" si="162"/>
        <v>0.28936769005847951</v>
      </c>
      <c r="G446" s="1">
        <f t="shared" ref="G446:I446" si="173">AVERAGE(G426:G445)</f>
        <v>886.36842105263156</v>
      </c>
      <c r="H446" s="1">
        <f t="shared" si="173"/>
        <v>4.0526315789473681</v>
      </c>
      <c r="I446" s="1">
        <f t="shared" si="173"/>
        <v>14602.736842105263</v>
      </c>
      <c r="K446" s="1">
        <f>AVERAGE(K426:K445)</f>
        <v>21285.3</v>
      </c>
      <c r="M446" s="29">
        <f t="shared" si="163"/>
        <v>0.24635763888888887</v>
      </c>
      <c r="N446" s="1">
        <f t="shared" ref="N446:P446" si="174">AVERAGE(N426:N445)</f>
        <v>863.55</v>
      </c>
      <c r="O446" s="1">
        <f t="shared" si="174"/>
        <v>4.05</v>
      </c>
      <c r="P446" s="1">
        <f t="shared" si="174"/>
        <v>12550.55</v>
      </c>
      <c r="R446" s="1">
        <f>AVERAGE(R426:R445)</f>
        <v>17900.349999999999</v>
      </c>
      <c r="S446" s="10">
        <f t="shared" si="164"/>
        <v>4.9723194444444436</v>
      </c>
      <c r="T446" s="29">
        <f t="shared" si="165"/>
        <v>0.20717997685185183</v>
      </c>
      <c r="U446" s="1">
        <f t="shared" ref="U446:W446" si="175">AVERAGE(U426:U445)</f>
        <v>839.95</v>
      </c>
      <c r="V446" s="1">
        <f t="shared" si="175"/>
        <v>4</v>
      </c>
      <c r="W446" s="1">
        <f t="shared" si="175"/>
        <v>9827.7000000000007</v>
      </c>
      <c r="Y446" s="1">
        <f>AVERAGE(Y426:Y445)</f>
        <v>16795.599999999999</v>
      </c>
      <c r="AA446" s="29">
        <f t="shared" si="166"/>
        <v>0.19439351851851849</v>
      </c>
      <c r="AB446" s="1">
        <f t="shared" ref="AB446:AD446" si="176">AVERAGE(AB426:AB445)</f>
        <v>866.35</v>
      </c>
      <c r="AC446" s="1">
        <f t="shared" si="176"/>
        <v>4.1500000000000004</v>
      </c>
      <c r="AD446" s="1">
        <f t="shared" si="176"/>
        <v>10208.200000000001</v>
      </c>
      <c r="AF446" s="1">
        <f>AVERAGE(AF426:AF445)</f>
        <v>17598.95</v>
      </c>
      <c r="AH446" s="29">
        <f t="shared" si="168"/>
        <v>0.20369155092592595</v>
      </c>
      <c r="AI446" s="1">
        <f t="shared" ref="AI446:AK446" si="177">AVERAGE(AI426:AI445)</f>
        <v>835.8</v>
      </c>
      <c r="AJ446" s="1">
        <f t="shared" si="177"/>
        <v>4.05</v>
      </c>
      <c r="AK446" s="1">
        <f t="shared" si="177"/>
        <v>10208.1</v>
      </c>
      <c r="AM446" s="1">
        <f>AVERAGE(AM426:AM445)</f>
        <v>30090.1</v>
      </c>
      <c r="AO446" s="29">
        <f t="shared" si="170"/>
        <v>0.34826504629629629</v>
      </c>
      <c r="AP446" s="1">
        <f t="shared" ref="AP446:AR446" si="178">AVERAGE(AP426:AP445)</f>
        <v>849.3</v>
      </c>
      <c r="AQ446" s="1">
        <f t="shared" si="178"/>
        <v>4.0999999999999996</v>
      </c>
      <c r="AR446" s="1">
        <f t="shared" si="178"/>
        <v>18129.3</v>
      </c>
      <c r="AT446" s="1">
        <f>AVERAGE(AT426:AT445)</f>
        <v>51790.1</v>
      </c>
      <c r="AV446" s="29">
        <f t="shared" si="172"/>
        <v>0.59942245370370373</v>
      </c>
      <c r="AW446" s="1">
        <f t="shared" ref="AW446:AY446" si="179">AVERAGE(AW426:AW445)</f>
        <v>850.05</v>
      </c>
      <c r="AX446" s="1">
        <f t="shared" si="179"/>
        <v>4.2</v>
      </c>
      <c r="AY446" s="1">
        <f t="shared" si="179"/>
        <v>41580.800000000003</v>
      </c>
    </row>
    <row r="447" spans="2:51" ht="13" x14ac:dyDescent="0.15">
      <c r="B447" s="1" t="s">
        <v>46</v>
      </c>
      <c r="D447" s="1">
        <f>SUM(D426:D445)</f>
        <v>475026</v>
      </c>
      <c r="F447" s="6">
        <f t="shared" ref="F447:I447" si="180">SUM(F426:F445)</f>
        <v>5.4979861111111097</v>
      </c>
      <c r="G447" s="1">
        <f t="shared" si="180"/>
        <v>16841</v>
      </c>
      <c r="H447" s="1">
        <f t="shared" si="180"/>
        <v>77</v>
      </c>
      <c r="I447" s="1">
        <f t="shared" si="180"/>
        <v>277452</v>
      </c>
      <c r="K447" s="1">
        <f>SUM(K426:K445)</f>
        <v>425706</v>
      </c>
      <c r="M447" s="6">
        <f t="shared" ref="M447:P447" si="181">SUM(M426:M445)</f>
        <v>4.9271527777777768</v>
      </c>
      <c r="N447" s="1">
        <f t="shared" si="181"/>
        <v>17271</v>
      </c>
      <c r="O447" s="1">
        <f t="shared" si="181"/>
        <v>81</v>
      </c>
      <c r="P447" s="1">
        <f t="shared" si="181"/>
        <v>251011</v>
      </c>
      <c r="R447" s="1">
        <f>SUM(R426:R445)</f>
        <v>358007</v>
      </c>
      <c r="S447" s="10">
        <f t="shared" si="164"/>
        <v>99.44638888888889</v>
      </c>
      <c r="T447" s="6">
        <f t="shared" ref="T447:W447" si="182">SUM(T426:T445)</f>
        <v>4.1435995370370371</v>
      </c>
      <c r="U447" s="1">
        <f t="shared" si="182"/>
        <v>16799</v>
      </c>
      <c r="V447" s="1">
        <f t="shared" si="182"/>
        <v>80</v>
      </c>
      <c r="W447" s="1">
        <f t="shared" si="182"/>
        <v>196554</v>
      </c>
      <c r="Y447" s="1">
        <f>SUM(Y426:Y445)</f>
        <v>335912</v>
      </c>
      <c r="AA447" s="6">
        <f t="shared" ref="AA447:AD447" si="183">SUM(AA426:AA445)</f>
        <v>3.8878703703703708</v>
      </c>
      <c r="AB447" s="1">
        <f t="shared" si="183"/>
        <v>17327</v>
      </c>
      <c r="AC447" s="1">
        <f t="shared" si="183"/>
        <v>83</v>
      </c>
      <c r="AD447" s="1">
        <f t="shared" si="183"/>
        <v>204164</v>
      </c>
      <c r="AF447" s="1">
        <f>SUM(AF426:AF445)</f>
        <v>351979</v>
      </c>
      <c r="AH447" s="6">
        <f t="shared" ref="AH447:AK447" si="184">SUM(AH426:AH445)</f>
        <v>4.0738310185185194</v>
      </c>
      <c r="AI447" s="1">
        <f t="shared" si="184"/>
        <v>16716</v>
      </c>
      <c r="AJ447" s="1">
        <f t="shared" si="184"/>
        <v>81</v>
      </c>
      <c r="AK447" s="1">
        <f t="shared" si="184"/>
        <v>204162</v>
      </c>
      <c r="AM447" s="1">
        <f>SUM(AM426:AM445)</f>
        <v>601802</v>
      </c>
      <c r="AO447" s="6">
        <f t="shared" ref="AO447:AR447" si="185">SUM(AO426:AO445)</f>
        <v>6.9653009259259244</v>
      </c>
      <c r="AP447" s="1">
        <f t="shared" si="185"/>
        <v>16986</v>
      </c>
      <c r="AQ447" s="1">
        <f t="shared" si="185"/>
        <v>82</v>
      </c>
      <c r="AR447" s="1">
        <f t="shared" si="185"/>
        <v>362586</v>
      </c>
      <c r="AT447" s="1">
        <f>SUM(AT426:AT445)</f>
        <v>1035802</v>
      </c>
      <c r="AV447" s="6">
        <f t="shared" ref="AV447:AY447" si="186">SUM(AV426:AV445)</f>
        <v>11.988449074074072</v>
      </c>
      <c r="AW447" s="1">
        <f t="shared" si="186"/>
        <v>17001</v>
      </c>
      <c r="AX447" s="1">
        <f t="shared" si="186"/>
        <v>84</v>
      </c>
      <c r="AY447" s="1">
        <f t="shared" si="186"/>
        <v>831616</v>
      </c>
    </row>
    <row r="451" spans="2:37" ht="84" x14ac:dyDescent="0.15">
      <c r="D451" s="8"/>
      <c r="E451" s="8"/>
      <c r="F451" s="8" t="s">
        <v>664</v>
      </c>
      <c r="G451" s="8" t="s">
        <v>665</v>
      </c>
      <c r="H451" s="8" t="s">
        <v>586</v>
      </c>
      <c r="I451" s="8"/>
      <c r="K451" s="8"/>
      <c r="L451" s="8" t="s">
        <v>84</v>
      </c>
      <c r="M451" s="8" t="s">
        <v>666</v>
      </c>
      <c r="N451" s="8" t="s">
        <v>659</v>
      </c>
      <c r="O451" s="8" t="s">
        <v>667</v>
      </c>
      <c r="P451" s="8" t="s">
        <v>668</v>
      </c>
      <c r="R451" s="8"/>
      <c r="S451" s="8"/>
      <c r="T451" s="8" t="s">
        <v>669</v>
      </c>
      <c r="U451" s="8" t="s">
        <v>659</v>
      </c>
      <c r="V451" s="8" t="s">
        <v>670</v>
      </c>
      <c r="W451" s="8" t="s">
        <v>671</v>
      </c>
      <c r="Y451" s="8"/>
      <c r="Z451" s="8" t="s">
        <v>84</v>
      </c>
      <c r="AA451" s="8" t="s">
        <v>672</v>
      </c>
      <c r="AB451" s="8" t="s">
        <v>659</v>
      </c>
      <c r="AC451" s="8" t="s">
        <v>673</v>
      </c>
      <c r="AD451" s="8"/>
      <c r="AF451" s="8"/>
      <c r="AG451" s="8"/>
      <c r="AH451" s="8" t="s">
        <v>674</v>
      </c>
      <c r="AI451" s="8" t="s">
        <v>659</v>
      </c>
      <c r="AJ451" s="8" t="s">
        <v>675</v>
      </c>
      <c r="AK451" s="8"/>
    </row>
    <row r="452" spans="2:37" ht="13" x14ac:dyDescent="0.15">
      <c r="B452" s="1" t="s">
        <v>33</v>
      </c>
      <c r="D452" s="1" t="s">
        <v>34</v>
      </c>
      <c r="E452" s="1"/>
      <c r="F452" s="1" t="s">
        <v>38</v>
      </c>
      <c r="G452" s="1" t="s">
        <v>21</v>
      </c>
      <c r="H452" s="1" t="s">
        <v>35</v>
      </c>
      <c r="I452" s="1" t="s">
        <v>36</v>
      </c>
      <c r="K452" s="1" t="s">
        <v>34</v>
      </c>
      <c r="L452" s="1" t="s">
        <v>37</v>
      </c>
      <c r="M452" s="1" t="s">
        <v>38</v>
      </c>
      <c r="N452" s="1" t="s">
        <v>21</v>
      </c>
      <c r="O452" s="1" t="s">
        <v>35</v>
      </c>
      <c r="P452" s="1" t="s">
        <v>36</v>
      </c>
      <c r="R452" s="1" t="s">
        <v>34</v>
      </c>
      <c r="S452" s="1"/>
      <c r="T452" s="1" t="s">
        <v>38</v>
      </c>
      <c r="U452" s="1" t="s">
        <v>21</v>
      </c>
      <c r="V452" s="1" t="s">
        <v>35</v>
      </c>
      <c r="W452" s="1" t="s">
        <v>36</v>
      </c>
      <c r="Y452" s="1" t="s">
        <v>34</v>
      </c>
      <c r="Z452" s="1" t="s">
        <v>37</v>
      </c>
      <c r="AA452" s="1" t="s">
        <v>38</v>
      </c>
      <c r="AB452" s="1" t="s">
        <v>21</v>
      </c>
      <c r="AC452" s="1" t="s">
        <v>35</v>
      </c>
      <c r="AD452" s="1" t="s">
        <v>36</v>
      </c>
      <c r="AF452" s="1" t="s">
        <v>34</v>
      </c>
      <c r="AG452" s="1"/>
      <c r="AH452" s="1" t="s">
        <v>38</v>
      </c>
      <c r="AI452" s="1" t="s">
        <v>21</v>
      </c>
      <c r="AJ452" s="1" t="s">
        <v>35</v>
      </c>
      <c r="AK452" s="1" t="s">
        <v>36</v>
      </c>
    </row>
    <row r="453" spans="2:37" ht="13" x14ac:dyDescent="0.15">
      <c r="B453" s="1" t="s">
        <v>22</v>
      </c>
      <c r="D453" s="1">
        <v>785</v>
      </c>
      <c r="E453" s="1"/>
      <c r="F453" s="29">
        <f t="shared" ref="F453:F473" si="187">D453/86400</f>
        <v>9.0856481481481483E-3</v>
      </c>
      <c r="G453" s="1">
        <v>385</v>
      </c>
      <c r="H453" s="12">
        <v>4</v>
      </c>
      <c r="I453" s="1">
        <v>3255</v>
      </c>
      <c r="K453" s="1">
        <v>1012</v>
      </c>
      <c r="L453" s="10">
        <f t="shared" ref="L453:L472" si="188">K453/3600</f>
        <v>0.28111111111111109</v>
      </c>
      <c r="M453" s="29">
        <f t="shared" ref="M453:M473" si="189">K453/86400</f>
        <v>1.1712962962962963E-2</v>
      </c>
      <c r="N453" s="1">
        <v>385</v>
      </c>
      <c r="O453" s="12">
        <v>4</v>
      </c>
      <c r="P453" s="1">
        <v>4745</v>
      </c>
      <c r="R453" s="1">
        <v>1041</v>
      </c>
      <c r="S453" s="1"/>
      <c r="T453" s="29">
        <f t="shared" ref="T453:T473" si="190">R453/86400</f>
        <v>1.2048611111111111E-2</v>
      </c>
      <c r="U453" s="1">
        <v>385</v>
      </c>
      <c r="V453" s="12">
        <v>4</v>
      </c>
      <c r="W453" s="1">
        <v>4612</v>
      </c>
      <c r="Y453" s="1">
        <v>1000</v>
      </c>
      <c r="Z453" s="10">
        <f t="shared" ref="Z453:Z472" si="191">Y453/3600</f>
        <v>0.27777777777777779</v>
      </c>
      <c r="AA453" s="29">
        <f t="shared" ref="AA453:AA473" si="192">Y453/86400</f>
        <v>1.1574074074074073E-2</v>
      </c>
      <c r="AB453" s="1">
        <v>385</v>
      </c>
      <c r="AC453" s="12">
        <v>4</v>
      </c>
      <c r="AD453" s="1">
        <v>4293</v>
      </c>
      <c r="AF453" s="1">
        <v>778</v>
      </c>
      <c r="AG453" s="1"/>
      <c r="AH453" s="29">
        <f t="shared" ref="AH453:AH473" si="193">AF453/86400</f>
        <v>9.0046296296296298E-3</v>
      </c>
      <c r="AI453" s="1">
        <v>385</v>
      </c>
      <c r="AJ453" s="12">
        <v>4</v>
      </c>
      <c r="AK453" s="1">
        <v>2854</v>
      </c>
    </row>
    <row r="454" spans="2:37" ht="13" x14ac:dyDescent="0.15">
      <c r="B454" s="1" t="s">
        <v>64</v>
      </c>
      <c r="D454" s="1">
        <v>9111</v>
      </c>
      <c r="E454" s="1"/>
      <c r="F454" s="29">
        <f t="shared" si="187"/>
        <v>0.10545138888888889</v>
      </c>
      <c r="G454" s="1">
        <v>727</v>
      </c>
      <c r="H454" s="1">
        <v>5</v>
      </c>
      <c r="I454" s="1">
        <v>6742</v>
      </c>
      <c r="K454" s="1">
        <v>9161</v>
      </c>
      <c r="L454" s="10">
        <f t="shared" si="188"/>
        <v>2.5447222222222221</v>
      </c>
      <c r="M454" s="29">
        <f t="shared" si="189"/>
        <v>0.10603009259259259</v>
      </c>
      <c r="N454" s="1">
        <v>727</v>
      </c>
      <c r="O454" s="1">
        <v>5</v>
      </c>
      <c r="P454" s="1">
        <v>7452</v>
      </c>
      <c r="R454" s="1">
        <v>9621</v>
      </c>
      <c r="S454" s="1"/>
      <c r="T454" s="29">
        <f t="shared" si="190"/>
        <v>0.11135416666666667</v>
      </c>
      <c r="U454" s="1">
        <v>727</v>
      </c>
      <c r="V454" s="1">
        <v>5</v>
      </c>
      <c r="W454" s="1">
        <v>7363</v>
      </c>
      <c r="Y454" s="1">
        <v>8921</v>
      </c>
      <c r="Z454" s="10">
        <f t="shared" si="191"/>
        <v>2.4780555555555557</v>
      </c>
      <c r="AA454" s="29">
        <f t="shared" si="192"/>
        <v>0.10325231481481481</v>
      </c>
      <c r="AB454" s="1">
        <v>727</v>
      </c>
      <c r="AC454" s="1">
        <v>5</v>
      </c>
      <c r="AD454" s="1">
        <v>6908</v>
      </c>
      <c r="AF454" s="1">
        <v>7847</v>
      </c>
      <c r="AG454" s="1"/>
      <c r="AH454" s="29">
        <f t="shared" si="193"/>
        <v>9.0821759259259255E-2</v>
      </c>
      <c r="AI454" s="1">
        <v>727</v>
      </c>
      <c r="AJ454" s="1">
        <v>5</v>
      </c>
      <c r="AK454" s="1">
        <v>5248</v>
      </c>
    </row>
    <row r="455" spans="2:37" ht="13" x14ac:dyDescent="0.15">
      <c r="B455" s="1" t="s">
        <v>65</v>
      </c>
      <c r="D455" s="1">
        <v>13286</v>
      </c>
      <c r="E455" s="1"/>
      <c r="F455" s="29">
        <f t="shared" si="187"/>
        <v>0.15377314814814816</v>
      </c>
      <c r="G455" s="1">
        <v>1276</v>
      </c>
      <c r="H455" s="1">
        <v>4</v>
      </c>
      <c r="I455" s="1">
        <v>8428</v>
      </c>
      <c r="K455" s="1">
        <v>21746</v>
      </c>
      <c r="L455" s="10">
        <f t="shared" si="188"/>
        <v>6.0405555555555557</v>
      </c>
      <c r="M455" s="29">
        <f t="shared" si="189"/>
        <v>0.25168981481481484</v>
      </c>
      <c r="N455" s="1">
        <v>1266</v>
      </c>
      <c r="O455" s="1">
        <v>4</v>
      </c>
      <c r="P455" s="1">
        <v>14405</v>
      </c>
      <c r="R455" s="1">
        <v>21772</v>
      </c>
      <c r="S455" s="1"/>
      <c r="T455" s="29">
        <f t="shared" si="190"/>
        <v>0.25199074074074074</v>
      </c>
      <c r="U455" s="1">
        <v>1268</v>
      </c>
      <c r="V455" s="1">
        <v>4</v>
      </c>
      <c r="W455" s="1">
        <v>14020</v>
      </c>
      <c r="Y455" s="1">
        <v>20450</v>
      </c>
      <c r="Z455" s="10">
        <f t="shared" si="191"/>
        <v>5.6805555555555554</v>
      </c>
      <c r="AA455" s="29">
        <f t="shared" si="192"/>
        <v>0.23668981481481483</v>
      </c>
      <c r="AB455" s="1">
        <v>1262</v>
      </c>
      <c r="AC455" s="1">
        <v>4</v>
      </c>
      <c r="AD455" s="1">
        <v>12876</v>
      </c>
      <c r="AF455" s="1">
        <v>13455</v>
      </c>
      <c r="AG455" s="1"/>
      <c r="AH455" s="29">
        <f t="shared" si="193"/>
        <v>0.15572916666666667</v>
      </c>
      <c r="AI455" s="1">
        <v>1276</v>
      </c>
      <c r="AJ455" s="1">
        <v>4</v>
      </c>
      <c r="AK455" s="1">
        <v>8344</v>
      </c>
    </row>
    <row r="456" spans="2:37" ht="13" x14ac:dyDescent="0.15">
      <c r="B456" s="1" t="s">
        <v>23</v>
      </c>
      <c r="D456" s="1">
        <v>1284</v>
      </c>
      <c r="E456" s="1"/>
      <c r="F456" s="29">
        <f t="shared" si="187"/>
        <v>1.4861111111111111E-2</v>
      </c>
      <c r="G456" s="1">
        <v>325</v>
      </c>
      <c r="H456" s="1">
        <v>3</v>
      </c>
      <c r="I456" s="1">
        <v>2035</v>
      </c>
      <c r="K456" s="1">
        <v>1486</v>
      </c>
      <c r="L456" s="10">
        <f t="shared" si="188"/>
        <v>0.4127777777777778</v>
      </c>
      <c r="M456" s="29">
        <f t="shared" si="189"/>
        <v>1.7199074074074075E-2</v>
      </c>
      <c r="N456" s="1">
        <v>325</v>
      </c>
      <c r="O456" s="1">
        <v>3</v>
      </c>
      <c r="P456" s="1">
        <v>2616</v>
      </c>
      <c r="R456" s="1">
        <v>1415</v>
      </c>
      <c r="S456" s="1"/>
      <c r="T456" s="29">
        <f t="shared" si="190"/>
        <v>1.6377314814814813E-2</v>
      </c>
      <c r="U456" s="1">
        <v>325</v>
      </c>
      <c r="V456" s="1">
        <v>3</v>
      </c>
      <c r="W456" s="1">
        <v>2561</v>
      </c>
      <c r="Y456" s="1">
        <v>1281</v>
      </c>
      <c r="Z456" s="10">
        <f t="shared" si="191"/>
        <v>0.35583333333333333</v>
      </c>
      <c r="AA456" s="29">
        <f t="shared" si="192"/>
        <v>1.4826388888888889E-2</v>
      </c>
      <c r="AB456" s="1">
        <v>325</v>
      </c>
      <c r="AC456" s="1">
        <v>3</v>
      </c>
      <c r="AD456" s="1">
        <v>2400</v>
      </c>
      <c r="AF456" s="1">
        <v>1160</v>
      </c>
      <c r="AG456" s="1"/>
      <c r="AH456" s="29">
        <f t="shared" si="193"/>
        <v>1.3425925925925926E-2</v>
      </c>
      <c r="AI456" s="1">
        <v>325</v>
      </c>
      <c r="AJ456" s="1">
        <v>3</v>
      </c>
      <c r="AK456" s="1">
        <v>1700</v>
      </c>
    </row>
    <row r="457" spans="2:37" ht="13" x14ac:dyDescent="0.15">
      <c r="B457" s="1" t="s">
        <v>24</v>
      </c>
      <c r="D457" s="1">
        <v>3751</v>
      </c>
      <c r="E457" s="1"/>
      <c r="F457" s="29">
        <f t="shared" si="187"/>
        <v>4.341435185185185E-2</v>
      </c>
      <c r="G457" s="1">
        <v>945</v>
      </c>
      <c r="H457" s="1">
        <v>4</v>
      </c>
      <c r="I457" s="1">
        <v>6057</v>
      </c>
      <c r="K457" s="1">
        <v>5572</v>
      </c>
      <c r="L457" s="10">
        <f t="shared" si="188"/>
        <v>1.5477777777777777</v>
      </c>
      <c r="M457" s="29">
        <f t="shared" si="189"/>
        <v>6.4490740740740737E-2</v>
      </c>
      <c r="N457" s="1">
        <v>941</v>
      </c>
      <c r="O457" s="1">
        <v>4</v>
      </c>
      <c r="P457" s="1">
        <v>9840</v>
      </c>
      <c r="R457" s="1">
        <v>5728</v>
      </c>
      <c r="S457" s="1"/>
      <c r="T457" s="29">
        <f t="shared" si="190"/>
        <v>6.6296296296296298E-2</v>
      </c>
      <c r="U457" s="1">
        <v>941</v>
      </c>
      <c r="V457" s="1">
        <v>4</v>
      </c>
      <c r="W457" s="1">
        <v>9638</v>
      </c>
      <c r="Y457" s="1">
        <v>5212</v>
      </c>
      <c r="Z457" s="10">
        <f t="shared" si="191"/>
        <v>1.4477777777777778</v>
      </c>
      <c r="AA457" s="29">
        <f t="shared" si="192"/>
        <v>6.0324074074074072E-2</v>
      </c>
      <c r="AB457" s="1">
        <v>941</v>
      </c>
      <c r="AC457" s="1">
        <v>4</v>
      </c>
      <c r="AD457" s="1">
        <v>8896</v>
      </c>
      <c r="AF457" s="1">
        <v>4546</v>
      </c>
      <c r="AG457" s="1"/>
      <c r="AH457" s="29">
        <f t="shared" si="193"/>
        <v>5.2615740740740741E-2</v>
      </c>
      <c r="AI457" s="1">
        <v>945</v>
      </c>
      <c r="AJ457" s="1">
        <v>4</v>
      </c>
      <c r="AK457" s="1">
        <v>5765</v>
      </c>
    </row>
    <row r="458" spans="2:37" ht="13" x14ac:dyDescent="0.15">
      <c r="B458" s="1" t="s">
        <v>25</v>
      </c>
      <c r="D458" s="1">
        <v>6358</v>
      </c>
      <c r="E458" s="1"/>
      <c r="F458" s="29">
        <f t="shared" si="187"/>
        <v>7.3587962962962966E-2</v>
      </c>
      <c r="G458" s="1">
        <v>499</v>
      </c>
      <c r="H458" s="12">
        <v>5</v>
      </c>
      <c r="I458" s="1">
        <v>4544</v>
      </c>
      <c r="K458" s="1">
        <v>9134</v>
      </c>
      <c r="L458" s="10">
        <f t="shared" si="188"/>
        <v>2.5372222222222223</v>
      </c>
      <c r="M458" s="29">
        <f t="shared" si="189"/>
        <v>0.1057175925925926</v>
      </c>
      <c r="N458" s="1">
        <v>499</v>
      </c>
      <c r="O458" s="12">
        <v>5</v>
      </c>
      <c r="P458" s="1">
        <v>6873</v>
      </c>
      <c r="R458" s="1">
        <v>9252</v>
      </c>
      <c r="S458" s="1"/>
      <c r="T458" s="29">
        <f t="shared" si="190"/>
        <v>0.10708333333333334</v>
      </c>
      <c r="U458" s="1">
        <v>499</v>
      </c>
      <c r="V458" s="12">
        <v>5</v>
      </c>
      <c r="W458" s="1">
        <v>6674</v>
      </c>
      <c r="Y458" s="1">
        <v>10152</v>
      </c>
      <c r="Z458" s="10">
        <f t="shared" si="191"/>
        <v>2.82</v>
      </c>
      <c r="AA458" s="29">
        <f t="shared" si="192"/>
        <v>0.11749999999999999</v>
      </c>
      <c r="AB458" s="1">
        <v>499</v>
      </c>
      <c r="AC458" s="12">
        <v>5</v>
      </c>
      <c r="AD458" s="1">
        <v>6182</v>
      </c>
      <c r="AF458" s="1">
        <v>10473</v>
      </c>
      <c r="AG458" s="1"/>
      <c r="AH458" s="29">
        <f t="shared" si="193"/>
        <v>0.12121527777777778</v>
      </c>
      <c r="AI458" s="1">
        <v>499</v>
      </c>
      <c r="AJ458" s="12">
        <v>5</v>
      </c>
      <c r="AK458" s="1">
        <v>4253</v>
      </c>
    </row>
    <row r="459" spans="2:37" ht="13" x14ac:dyDescent="0.15">
      <c r="B459" s="1" t="s">
        <v>66</v>
      </c>
      <c r="D459" s="1">
        <v>31108</v>
      </c>
      <c r="E459" s="1"/>
      <c r="F459" s="29">
        <f t="shared" si="187"/>
        <v>0.36004629629629631</v>
      </c>
      <c r="G459" s="1">
        <v>974</v>
      </c>
      <c r="H459" s="1">
        <v>4</v>
      </c>
      <c r="I459" s="1">
        <v>9749</v>
      </c>
      <c r="K459" s="1">
        <v>46108</v>
      </c>
      <c r="L459" s="10">
        <f t="shared" si="188"/>
        <v>12.807777777777778</v>
      </c>
      <c r="M459" s="29">
        <f t="shared" si="189"/>
        <v>0.53365740740740741</v>
      </c>
      <c r="N459" s="1">
        <v>928</v>
      </c>
      <c r="O459" s="1">
        <v>4</v>
      </c>
      <c r="P459" s="1">
        <v>16476</v>
      </c>
      <c r="R459" s="1">
        <v>56328</v>
      </c>
      <c r="S459" s="1"/>
      <c r="T459" s="29">
        <f t="shared" si="190"/>
        <v>0.65194444444444444</v>
      </c>
      <c r="U459" s="1">
        <v>972</v>
      </c>
      <c r="V459" s="1">
        <v>4</v>
      </c>
      <c r="W459" s="1">
        <v>16058</v>
      </c>
      <c r="Y459" s="1">
        <v>44260</v>
      </c>
      <c r="Z459" s="10">
        <f t="shared" si="191"/>
        <v>12.294444444444444</v>
      </c>
      <c r="AA459" s="29">
        <f t="shared" si="192"/>
        <v>0.51226851851851851</v>
      </c>
      <c r="AB459" s="1">
        <v>970</v>
      </c>
      <c r="AC459" s="1">
        <v>4</v>
      </c>
      <c r="AD459" s="1">
        <v>14987</v>
      </c>
      <c r="AF459" s="1">
        <v>28951</v>
      </c>
      <c r="AG459" s="1"/>
      <c r="AH459" s="29">
        <f t="shared" si="193"/>
        <v>0.33508101851851851</v>
      </c>
      <c r="AI459" s="1">
        <v>974</v>
      </c>
      <c r="AJ459" s="1">
        <v>4</v>
      </c>
      <c r="AK459" s="1">
        <v>9610</v>
      </c>
    </row>
    <row r="460" spans="2:37" ht="13" x14ac:dyDescent="0.15">
      <c r="B460" s="1" t="s">
        <v>26</v>
      </c>
      <c r="D460" s="1">
        <v>3291</v>
      </c>
      <c r="E460" s="1"/>
      <c r="F460" s="29">
        <f t="shared" si="187"/>
        <v>3.8090277777777778E-2</v>
      </c>
      <c r="G460" s="1">
        <v>402</v>
      </c>
      <c r="H460" s="1">
        <v>4</v>
      </c>
      <c r="I460" s="1">
        <v>3123</v>
      </c>
      <c r="K460" s="1">
        <v>3425</v>
      </c>
      <c r="L460" s="10">
        <f t="shared" si="188"/>
        <v>0.95138888888888884</v>
      </c>
      <c r="M460" s="29">
        <f t="shared" si="189"/>
        <v>3.9641203703703706E-2</v>
      </c>
      <c r="N460" s="1">
        <v>496</v>
      </c>
      <c r="O460" s="1">
        <v>3</v>
      </c>
      <c r="P460" s="1">
        <v>4150</v>
      </c>
      <c r="R460" s="1">
        <v>4218</v>
      </c>
      <c r="S460" s="1"/>
      <c r="T460" s="29">
        <f t="shared" si="190"/>
        <v>4.8819444444444443E-2</v>
      </c>
      <c r="U460" s="1">
        <v>402</v>
      </c>
      <c r="V460" s="1">
        <v>5</v>
      </c>
      <c r="W460" s="1">
        <v>5066</v>
      </c>
      <c r="Y460" s="1">
        <v>7398</v>
      </c>
      <c r="Z460" s="10">
        <f t="shared" si="191"/>
        <v>2.0550000000000002</v>
      </c>
      <c r="AA460" s="29">
        <f t="shared" si="192"/>
        <v>8.5625000000000007E-2</v>
      </c>
      <c r="AB460" s="1">
        <v>496</v>
      </c>
      <c r="AC460" s="1">
        <v>3</v>
      </c>
      <c r="AD460" s="1">
        <v>3753</v>
      </c>
      <c r="AF460" s="1">
        <v>3012</v>
      </c>
      <c r="AG460" s="1"/>
      <c r="AH460" s="29">
        <f t="shared" si="193"/>
        <v>3.4861111111111114E-2</v>
      </c>
      <c r="AI460" s="1">
        <v>402</v>
      </c>
      <c r="AJ460" s="1">
        <v>4</v>
      </c>
      <c r="AK460" s="1">
        <v>2834</v>
      </c>
    </row>
    <row r="461" spans="2:37" ht="13" x14ac:dyDescent="0.15">
      <c r="B461" s="1" t="s">
        <v>67</v>
      </c>
      <c r="D461" s="1">
        <v>16664</v>
      </c>
      <c r="E461" s="1"/>
      <c r="F461" s="29">
        <f t="shared" si="187"/>
        <v>0.19287037037037036</v>
      </c>
      <c r="G461" s="1">
        <v>1029</v>
      </c>
      <c r="H461" s="1">
        <v>6</v>
      </c>
      <c r="I461" s="1">
        <v>13619</v>
      </c>
      <c r="K461" s="1">
        <v>13180</v>
      </c>
      <c r="L461" s="10">
        <f t="shared" si="188"/>
        <v>3.661111111111111</v>
      </c>
      <c r="M461" s="29">
        <f t="shared" si="189"/>
        <v>0.15254629629629629</v>
      </c>
      <c r="N461" s="1">
        <v>1035</v>
      </c>
      <c r="O461" s="1">
        <v>4</v>
      </c>
      <c r="P461" s="1">
        <v>10515</v>
      </c>
      <c r="R461" s="1">
        <v>14983</v>
      </c>
      <c r="S461" s="1"/>
      <c r="T461" s="29">
        <f t="shared" si="190"/>
        <v>0.17341435185185186</v>
      </c>
      <c r="U461" s="1">
        <v>1031</v>
      </c>
      <c r="V461" s="1">
        <v>4</v>
      </c>
      <c r="W461" s="1">
        <v>10208</v>
      </c>
      <c r="Y461" s="1">
        <v>17816</v>
      </c>
      <c r="Z461" s="10">
        <f t="shared" si="191"/>
        <v>4.9488888888888889</v>
      </c>
      <c r="AA461" s="29">
        <f t="shared" si="192"/>
        <v>0.20620370370370369</v>
      </c>
      <c r="AB461" s="1">
        <v>1037</v>
      </c>
      <c r="AC461" s="1">
        <v>4</v>
      </c>
      <c r="AD461" s="1">
        <v>9450</v>
      </c>
      <c r="AF461" s="1">
        <v>8530</v>
      </c>
      <c r="AG461" s="1"/>
      <c r="AH461" s="29">
        <f t="shared" si="193"/>
        <v>9.8726851851851857E-2</v>
      </c>
      <c r="AI461" s="1">
        <v>1051</v>
      </c>
      <c r="AJ461" s="1">
        <v>4</v>
      </c>
      <c r="AK461" s="1">
        <v>6338</v>
      </c>
    </row>
    <row r="462" spans="2:37" ht="13" x14ac:dyDescent="0.15">
      <c r="B462" s="1" t="s">
        <v>27</v>
      </c>
      <c r="D462" s="1">
        <v>6892</v>
      </c>
      <c r="E462" s="1"/>
      <c r="F462" s="29">
        <f t="shared" si="187"/>
        <v>7.9768518518518516E-2</v>
      </c>
      <c r="G462" s="1">
        <v>1097</v>
      </c>
      <c r="H462" s="1">
        <v>5</v>
      </c>
      <c r="I462" s="1">
        <v>8058</v>
      </c>
      <c r="K462" s="1">
        <v>10612</v>
      </c>
      <c r="L462" s="10">
        <f t="shared" si="188"/>
        <v>2.9477777777777776</v>
      </c>
      <c r="M462" s="29">
        <f t="shared" si="189"/>
        <v>0.12282407407407407</v>
      </c>
      <c r="N462" s="1">
        <v>1080</v>
      </c>
      <c r="O462" s="1">
        <v>5</v>
      </c>
      <c r="P462" s="1">
        <v>13333</v>
      </c>
      <c r="R462" s="1">
        <v>10791</v>
      </c>
      <c r="S462" s="1"/>
      <c r="T462" s="29">
        <f t="shared" si="190"/>
        <v>0.12489583333333333</v>
      </c>
      <c r="U462" s="1">
        <v>1080</v>
      </c>
      <c r="V462" s="1">
        <v>5</v>
      </c>
      <c r="W462" s="1">
        <v>13066</v>
      </c>
      <c r="Y462" s="1">
        <v>12135</v>
      </c>
      <c r="Z462" s="10">
        <f t="shared" si="191"/>
        <v>3.3708333333333331</v>
      </c>
      <c r="AA462" s="29">
        <f t="shared" si="192"/>
        <v>0.14045138888888889</v>
      </c>
      <c r="AB462" s="1">
        <v>1082</v>
      </c>
      <c r="AC462" s="1">
        <v>5</v>
      </c>
      <c r="AD462" s="1">
        <v>12030</v>
      </c>
      <c r="AF462" s="1">
        <v>6970</v>
      </c>
      <c r="AG462" s="1"/>
      <c r="AH462" s="29">
        <f t="shared" si="193"/>
        <v>8.0671296296296297E-2</v>
      </c>
      <c r="AI462" s="1">
        <v>1097</v>
      </c>
      <c r="AJ462" s="1">
        <v>5</v>
      </c>
      <c r="AK462" s="1">
        <v>7902</v>
      </c>
    </row>
    <row r="463" spans="2:37" ht="13" x14ac:dyDescent="0.15">
      <c r="B463" s="1" t="s">
        <v>68</v>
      </c>
      <c r="D463" s="1">
        <v>18450</v>
      </c>
      <c r="E463" s="1"/>
      <c r="F463" s="29">
        <f t="shared" si="187"/>
        <v>0.21354166666666666</v>
      </c>
      <c r="G463" s="1">
        <v>1643</v>
      </c>
      <c r="H463" s="1">
        <v>4</v>
      </c>
      <c r="I463" s="1">
        <v>11069</v>
      </c>
      <c r="K463" s="1">
        <v>31532</v>
      </c>
      <c r="L463" s="10">
        <f t="shared" si="188"/>
        <v>8.7588888888888885</v>
      </c>
      <c r="M463" s="29">
        <f t="shared" si="189"/>
        <v>0.36495370370370372</v>
      </c>
      <c r="N463" s="1">
        <v>1623</v>
      </c>
      <c r="O463" s="1">
        <v>4</v>
      </c>
      <c r="P463" s="1">
        <v>19328</v>
      </c>
      <c r="R463" s="1">
        <v>39885</v>
      </c>
      <c r="S463" s="1"/>
      <c r="T463" s="29">
        <f t="shared" si="190"/>
        <v>0.46163194444444444</v>
      </c>
      <c r="U463" s="1">
        <v>1621</v>
      </c>
      <c r="V463" s="1">
        <v>5</v>
      </c>
      <c r="W463" s="1">
        <v>22088</v>
      </c>
      <c r="Y463" s="1">
        <v>30657</v>
      </c>
      <c r="Z463" s="10">
        <f t="shared" si="191"/>
        <v>8.5158333333333331</v>
      </c>
      <c r="AA463" s="29">
        <f t="shared" si="192"/>
        <v>0.3548263888888889</v>
      </c>
      <c r="AB463" s="1">
        <v>1621</v>
      </c>
      <c r="AC463" s="1">
        <v>4</v>
      </c>
      <c r="AD463" s="1">
        <v>17217</v>
      </c>
      <c r="AF463" s="1">
        <v>18600</v>
      </c>
      <c r="AG463" s="1"/>
      <c r="AH463" s="29">
        <f t="shared" si="193"/>
        <v>0.21527777777777779</v>
      </c>
      <c r="AI463" s="1">
        <v>1643</v>
      </c>
      <c r="AJ463" s="1">
        <v>4</v>
      </c>
      <c r="AK463" s="1">
        <v>11006</v>
      </c>
    </row>
    <row r="464" spans="2:37" ht="13" x14ac:dyDescent="0.15">
      <c r="B464" s="1" t="s">
        <v>69</v>
      </c>
      <c r="D464" s="1">
        <v>7987</v>
      </c>
      <c r="E464" s="1"/>
      <c r="F464" s="29">
        <f t="shared" si="187"/>
        <v>9.2442129629629624E-2</v>
      </c>
      <c r="G464" s="1">
        <v>978</v>
      </c>
      <c r="H464" s="12">
        <v>4</v>
      </c>
      <c r="I464" s="1">
        <v>6719</v>
      </c>
      <c r="K464" s="1">
        <v>9963</v>
      </c>
      <c r="L464" s="10">
        <f t="shared" si="188"/>
        <v>2.7675000000000001</v>
      </c>
      <c r="M464" s="29">
        <f t="shared" si="189"/>
        <v>0.1153125</v>
      </c>
      <c r="N464" s="1">
        <v>959</v>
      </c>
      <c r="O464" s="12">
        <v>4</v>
      </c>
      <c r="P464" s="1">
        <v>10069</v>
      </c>
      <c r="R464" s="1">
        <v>10300</v>
      </c>
      <c r="S464" s="1"/>
      <c r="T464" s="29">
        <f t="shared" si="190"/>
        <v>0.11921296296296297</v>
      </c>
      <c r="U464" s="1">
        <v>976</v>
      </c>
      <c r="V464" s="12">
        <v>4</v>
      </c>
      <c r="W464" s="1">
        <v>9937</v>
      </c>
      <c r="Y464" s="1">
        <v>10767</v>
      </c>
      <c r="Z464" s="10">
        <f t="shared" si="191"/>
        <v>2.9908333333333332</v>
      </c>
      <c r="AA464" s="29">
        <f t="shared" si="192"/>
        <v>0.12461805555555555</v>
      </c>
      <c r="AB464" s="1">
        <v>976</v>
      </c>
      <c r="AC464" s="12">
        <v>4</v>
      </c>
      <c r="AD464" s="1">
        <v>9215</v>
      </c>
      <c r="AF464" s="1">
        <v>7086</v>
      </c>
      <c r="AG464" s="1"/>
      <c r="AH464" s="29">
        <f t="shared" si="193"/>
        <v>8.2013888888888886E-2</v>
      </c>
      <c r="AI464" s="1">
        <v>978</v>
      </c>
      <c r="AJ464" s="12">
        <v>4</v>
      </c>
      <c r="AK464" s="1">
        <v>6102</v>
      </c>
    </row>
    <row r="465" spans="2:44" ht="13" x14ac:dyDescent="0.15">
      <c r="B465" s="1" t="s">
        <v>28</v>
      </c>
      <c r="D465" s="1">
        <v>6632</v>
      </c>
      <c r="E465" s="1"/>
      <c r="F465" s="29">
        <f t="shared" si="187"/>
        <v>7.6759259259259263E-2</v>
      </c>
      <c r="G465" s="1">
        <v>882</v>
      </c>
      <c r="H465" s="1">
        <v>5</v>
      </c>
      <c r="I465" s="1">
        <v>7533</v>
      </c>
      <c r="K465" s="1">
        <v>8983</v>
      </c>
      <c r="L465" s="10">
        <f t="shared" si="188"/>
        <v>2.4952777777777779</v>
      </c>
      <c r="M465" s="29">
        <f t="shared" si="189"/>
        <v>0.10396990740740741</v>
      </c>
      <c r="N465" s="1">
        <v>872</v>
      </c>
      <c r="O465" s="1">
        <v>5</v>
      </c>
      <c r="P465" s="1">
        <v>10782</v>
      </c>
      <c r="R465" s="1">
        <v>7592</v>
      </c>
      <c r="S465" s="1"/>
      <c r="T465" s="29">
        <f t="shared" si="190"/>
        <v>8.7870370370370376E-2</v>
      </c>
      <c r="U465" s="1">
        <v>923</v>
      </c>
      <c r="V465" s="1">
        <v>4</v>
      </c>
      <c r="W465" s="1">
        <v>9352</v>
      </c>
      <c r="Y465" s="1">
        <v>9719</v>
      </c>
      <c r="Z465" s="10">
        <f t="shared" si="191"/>
        <v>2.6997222222222224</v>
      </c>
      <c r="AA465" s="29">
        <f t="shared" si="192"/>
        <v>0.11248842592592592</v>
      </c>
      <c r="AB465" s="1">
        <v>874</v>
      </c>
      <c r="AC465" s="1">
        <v>5</v>
      </c>
      <c r="AD465" s="1">
        <v>9838</v>
      </c>
      <c r="AF465" s="1">
        <v>5926</v>
      </c>
      <c r="AG465" s="1"/>
      <c r="AH465" s="29">
        <f t="shared" si="193"/>
        <v>6.8587962962962962E-2</v>
      </c>
      <c r="AI465" s="1">
        <v>882</v>
      </c>
      <c r="AJ465" s="1">
        <v>5</v>
      </c>
      <c r="AK465" s="1">
        <v>6815</v>
      </c>
    </row>
    <row r="466" spans="2:44" ht="13" x14ac:dyDescent="0.15">
      <c r="B466" s="1" t="s">
        <v>70</v>
      </c>
      <c r="D466" s="1">
        <v>9823</v>
      </c>
      <c r="E466" s="1"/>
      <c r="F466" s="29">
        <f t="shared" si="187"/>
        <v>0.11369212962962963</v>
      </c>
      <c r="G466" s="1">
        <v>738</v>
      </c>
      <c r="H466" s="1">
        <v>4</v>
      </c>
      <c r="I466" s="1">
        <v>6421</v>
      </c>
      <c r="K466" s="1">
        <v>34673</v>
      </c>
      <c r="L466" s="10">
        <f t="shared" si="188"/>
        <v>9.631388888888889</v>
      </c>
      <c r="M466" s="29">
        <f t="shared" si="189"/>
        <v>0.40130787037037036</v>
      </c>
      <c r="N466" s="1">
        <v>1017</v>
      </c>
      <c r="O466" s="1">
        <v>6</v>
      </c>
      <c r="P466" s="1">
        <v>16536</v>
      </c>
      <c r="R466" s="1">
        <v>29326</v>
      </c>
      <c r="S466" s="1"/>
      <c r="T466" s="29">
        <f t="shared" si="190"/>
        <v>0.3394212962962963</v>
      </c>
      <c r="U466" s="1">
        <v>1315</v>
      </c>
      <c r="V466" s="1">
        <v>4</v>
      </c>
      <c r="W466" s="1">
        <v>13267</v>
      </c>
      <c r="Y466" s="1">
        <v>29115</v>
      </c>
      <c r="Z466" s="10">
        <f t="shared" si="191"/>
        <v>8.0875000000000004</v>
      </c>
      <c r="AA466" s="29">
        <f t="shared" si="192"/>
        <v>0.33697916666666666</v>
      </c>
      <c r="AB466" s="1">
        <v>1011</v>
      </c>
      <c r="AC466" s="1">
        <v>5</v>
      </c>
      <c r="AD466" s="1">
        <v>12902</v>
      </c>
      <c r="AF466" s="1">
        <v>9673</v>
      </c>
      <c r="AG466" s="1"/>
      <c r="AH466" s="29">
        <f t="shared" si="193"/>
        <v>0.11195601851851852</v>
      </c>
      <c r="AI466" s="1">
        <v>746</v>
      </c>
      <c r="AJ466" s="1">
        <v>4</v>
      </c>
      <c r="AK466" s="1">
        <v>6233</v>
      </c>
    </row>
    <row r="467" spans="2:44" ht="13" x14ac:dyDescent="0.15">
      <c r="B467" s="1" t="s">
        <v>29</v>
      </c>
      <c r="D467" s="1">
        <v>3686</v>
      </c>
      <c r="E467" s="1"/>
      <c r="F467" s="29">
        <f t="shared" si="187"/>
        <v>4.266203703703704E-2</v>
      </c>
      <c r="G467" s="1">
        <v>736</v>
      </c>
      <c r="H467" s="1">
        <v>3</v>
      </c>
      <c r="I467" s="1">
        <v>3885</v>
      </c>
      <c r="K467" s="1">
        <v>6239</v>
      </c>
      <c r="L467" s="10">
        <f t="shared" si="188"/>
        <v>1.7330555555555556</v>
      </c>
      <c r="M467" s="29">
        <f t="shared" si="189"/>
        <v>7.2210648148148149E-2</v>
      </c>
      <c r="N467" s="1">
        <v>734</v>
      </c>
      <c r="O467" s="1">
        <v>3</v>
      </c>
      <c r="P467" s="1">
        <v>6120</v>
      </c>
      <c r="R467" s="1">
        <v>9980</v>
      </c>
      <c r="S467" s="1"/>
      <c r="T467" s="29">
        <f t="shared" si="190"/>
        <v>0.11550925925925926</v>
      </c>
      <c r="U467" s="1">
        <v>701</v>
      </c>
      <c r="V467" s="1">
        <v>6</v>
      </c>
      <c r="W467" s="1">
        <v>9715</v>
      </c>
      <c r="Y467" s="1">
        <v>6679</v>
      </c>
      <c r="Z467" s="10">
        <f t="shared" si="191"/>
        <v>1.8552777777777778</v>
      </c>
      <c r="AA467" s="29">
        <f t="shared" si="192"/>
        <v>7.7303240740740742E-2</v>
      </c>
      <c r="AB467" s="1">
        <v>734</v>
      </c>
      <c r="AC467" s="1">
        <v>4</v>
      </c>
      <c r="AD467" s="1">
        <v>6818</v>
      </c>
      <c r="AF467" s="1">
        <v>3976</v>
      </c>
      <c r="AG467" s="1"/>
      <c r="AH467" s="29">
        <f t="shared" si="193"/>
        <v>4.6018518518518521E-2</v>
      </c>
      <c r="AI467" s="1">
        <v>736</v>
      </c>
      <c r="AJ467" s="1">
        <v>3</v>
      </c>
      <c r="AK467" s="1">
        <v>3647</v>
      </c>
    </row>
    <row r="468" spans="2:44" ht="13" x14ac:dyDescent="0.15">
      <c r="B468" s="1" t="s">
        <v>30</v>
      </c>
      <c r="D468" s="1">
        <v>9874</v>
      </c>
      <c r="E468" s="1"/>
      <c r="F468" s="29">
        <f t="shared" si="187"/>
        <v>0.1142824074074074</v>
      </c>
      <c r="G468" s="1">
        <v>1026</v>
      </c>
      <c r="H468" s="1">
        <v>5</v>
      </c>
      <c r="I468" s="1">
        <v>7792</v>
      </c>
      <c r="K468" s="1">
        <v>17264</v>
      </c>
      <c r="L468" s="10">
        <f t="shared" si="188"/>
        <v>4.7955555555555556</v>
      </c>
      <c r="M468" s="29">
        <f t="shared" si="189"/>
        <v>0.19981481481481481</v>
      </c>
      <c r="N468" s="1">
        <v>1011</v>
      </c>
      <c r="O468" s="1">
        <v>6</v>
      </c>
      <c r="P468" s="1">
        <v>15521</v>
      </c>
      <c r="R468" s="1">
        <v>19046</v>
      </c>
      <c r="S468" s="1"/>
      <c r="T468" s="29">
        <f t="shared" si="190"/>
        <v>0.22043981481481481</v>
      </c>
      <c r="U468" s="1">
        <v>1015</v>
      </c>
      <c r="V468" s="1">
        <v>5</v>
      </c>
      <c r="W468" s="1">
        <v>12753</v>
      </c>
      <c r="Y468" s="1">
        <v>15179</v>
      </c>
      <c r="Z468" s="10">
        <f t="shared" si="191"/>
        <v>4.216388888888889</v>
      </c>
      <c r="AA468" s="29">
        <f t="shared" si="192"/>
        <v>0.17568287037037036</v>
      </c>
      <c r="AB468" s="1">
        <v>1020</v>
      </c>
      <c r="AC468" s="1">
        <v>5</v>
      </c>
      <c r="AD468" s="1">
        <v>11827</v>
      </c>
      <c r="AF468" s="1">
        <v>8063</v>
      </c>
      <c r="AG468" s="1"/>
      <c r="AH468" s="29">
        <f t="shared" si="193"/>
        <v>9.3321759259259257E-2</v>
      </c>
      <c r="AI468" s="1">
        <v>1015</v>
      </c>
      <c r="AJ468" s="1">
        <v>4</v>
      </c>
      <c r="AK468" s="1">
        <v>6310</v>
      </c>
    </row>
    <row r="469" spans="2:44" ht="13" x14ac:dyDescent="0.15">
      <c r="B469" s="1" t="s">
        <v>71</v>
      </c>
      <c r="D469" s="1">
        <v>16992</v>
      </c>
      <c r="E469" s="1"/>
      <c r="F469" s="29">
        <f t="shared" si="187"/>
        <v>0.19666666666666666</v>
      </c>
      <c r="G469" s="1">
        <v>1223</v>
      </c>
      <c r="H469" s="1">
        <v>3</v>
      </c>
      <c r="I469" s="1">
        <v>6179</v>
      </c>
      <c r="K469" s="1">
        <v>29780</v>
      </c>
      <c r="L469" s="10">
        <f t="shared" si="188"/>
        <v>8.2722222222222221</v>
      </c>
      <c r="M469" s="29">
        <f t="shared" si="189"/>
        <v>0.34467592592592594</v>
      </c>
      <c r="N469" s="1">
        <v>1217</v>
      </c>
      <c r="O469" s="1">
        <v>3</v>
      </c>
      <c r="P469" s="1">
        <v>10501</v>
      </c>
      <c r="R469" s="1">
        <v>30205</v>
      </c>
      <c r="S469" s="1"/>
      <c r="T469" s="29">
        <f t="shared" si="190"/>
        <v>0.3495949074074074</v>
      </c>
      <c r="U469" s="1">
        <v>1215</v>
      </c>
      <c r="V469" s="1">
        <v>3</v>
      </c>
      <c r="W469" s="1">
        <v>10151</v>
      </c>
      <c r="Y469" s="1">
        <v>25109</v>
      </c>
      <c r="Z469" s="10">
        <f t="shared" si="191"/>
        <v>6.9747222222222218</v>
      </c>
      <c r="AA469" s="29">
        <f t="shared" si="192"/>
        <v>0.29061342592592593</v>
      </c>
      <c r="AB469" s="1">
        <v>1215</v>
      </c>
      <c r="AC469" s="1">
        <v>3</v>
      </c>
      <c r="AD469" s="1">
        <v>9429</v>
      </c>
      <c r="AF469" s="1">
        <v>17613</v>
      </c>
      <c r="AG469" s="1"/>
      <c r="AH469" s="29">
        <f t="shared" si="193"/>
        <v>0.20385416666666667</v>
      </c>
      <c r="AI469" s="1">
        <v>1223</v>
      </c>
      <c r="AJ469" s="1">
        <v>3</v>
      </c>
      <c r="AK469" s="1">
        <v>6083</v>
      </c>
    </row>
    <row r="470" spans="2:44" ht="13" x14ac:dyDescent="0.15">
      <c r="B470" s="1" t="s">
        <v>72</v>
      </c>
      <c r="D470" s="1">
        <v>23004</v>
      </c>
      <c r="E470" s="1"/>
      <c r="F470" s="29">
        <f t="shared" si="187"/>
        <v>0.26624999999999999</v>
      </c>
      <c r="G470" s="1">
        <v>932</v>
      </c>
      <c r="H470" s="1">
        <v>4</v>
      </c>
      <c r="I470" s="1">
        <v>7140</v>
      </c>
      <c r="K470" s="1">
        <v>36752</v>
      </c>
      <c r="L470" s="10">
        <f t="shared" si="188"/>
        <v>10.20888888888889</v>
      </c>
      <c r="M470" s="29">
        <f t="shared" si="189"/>
        <v>0.42537037037037034</v>
      </c>
      <c r="N470" s="1">
        <v>935</v>
      </c>
      <c r="O470" s="1">
        <v>4</v>
      </c>
      <c r="P470" s="1">
        <v>12097</v>
      </c>
      <c r="R470" s="1">
        <v>40326</v>
      </c>
      <c r="S470" s="1"/>
      <c r="T470" s="29">
        <f t="shared" si="190"/>
        <v>0.46673611111111113</v>
      </c>
      <c r="U470" s="1">
        <v>932</v>
      </c>
      <c r="V470" s="1">
        <v>4</v>
      </c>
      <c r="W470" s="1">
        <v>11741</v>
      </c>
      <c r="Y470" s="1">
        <v>33595</v>
      </c>
      <c r="Z470" s="10">
        <f t="shared" si="191"/>
        <v>9.3319444444444439</v>
      </c>
      <c r="AA470" s="29">
        <f t="shared" si="192"/>
        <v>0.38883101851851853</v>
      </c>
      <c r="AB470" s="1">
        <v>935</v>
      </c>
      <c r="AC470" s="1">
        <v>4</v>
      </c>
      <c r="AD470" s="1">
        <v>10872</v>
      </c>
      <c r="AF470" s="1">
        <v>21455</v>
      </c>
      <c r="AG470" s="1"/>
      <c r="AH470" s="29">
        <f t="shared" si="193"/>
        <v>0.24832175925925926</v>
      </c>
      <c r="AI470" s="1">
        <v>932</v>
      </c>
      <c r="AJ470" s="1">
        <v>4</v>
      </c>
      <c r="AK470" s="1">
        <v>6906</v>
      </c>
    </row>
    <row r="471" spans="2:44" ht="13" x14ac:dyDescent="0.15">
      <c r="B471" s="1" t="s">
        <v>73</v>
      </c>
      <c r="D471" s="1">
        <v>14801</v>
      </c>
      <c r="E471" s="1"/>
      <c r="F471" s="29">
        <f t="shared" si="187"/>
        <v>0.17130787037037037</v>
      </c>
      <c r="G471" s="1">
        <v>754</v>
      </c>
      <c r="H471" s="1">
        <v>4</v>
      </c>
      <c r="I471" s="1">
        <v>6733</v>
      </c>
      <c r="K471" s="1">
        <v>21575</v>
      </c>
      <c r="L471" s="10">
        <f t="shared" si="188"/>
        <v>5.9930555555555554</v>
      </c>
      <c r="M471" s="29">
        <f t="shared" si="189"/>
        <v>0.24971064814814814</v>
      </c>
      <c r="N471" s="1">
        <v>637</v>
      </c>
      <c r="O471" s="1">
        <v>5</v>
      </c>
      <c r="P471" s="1">
        <v>10742</v>
      </c>
      <c r="R471" s="1">
        <v>27595</v>
      </c>
      <c r="S471" s="1"/>
      <c r="T471" s="29">
        <f t="shared" si="190"/>
        <v>0.31938657407407406</v>
      </c>
      <c r="U471" s="1">
        <v>756</v>
      </c>
      <c r="V471" s="1">
        <v>4</v>
      </c>
      <c r="W471" s="1">
        <v>10646</v>
      </c>
      <c r="Y471" s="1">
        <v>17072</v>
      </c>
      <c r="Z471" s="10">
        <f t="shared" si="191"/>
        <v>4.7422222222222219</v>
      </c>
      <c r="AA471" s="29">
        <f t="shared" si="192"/>
        <v>0.1975925925925926</v>
      </c>
      <c r="AB471" s="1">
        <v>719</v>
      </c>
      <c r="AC471" s="1">
        <v>4</v>
      </c>
      <c r="AD471" s="1">
        <v>9493</v>
      </c>
      <c r="AF471" s="1">
        <v>11492</v>
      </c>
      <c r="AG471" s="1"/>
      <c r="AH471" s="29">
        <f t="shared" si="193"/>
        <v>0.13300925925925927</v>
      </c>
      <c r="AI471" s="1">
        <v>617</v>
      </c>
      <c r="AJ471" s="1">
        <v>5</v>
      </c>
      <c r="AK471" s="1">
        <v>6376</v>
      </c>
    </row>
    <row r="472" spans="2:44" ht="13" x14ac:dyDescent="0.15">
      <c r="B472" s="1" t="s">
        <v>31</v>
      </c>
      <c r="D472" s="1">
        <v>75</v>
      </c>
      <c r="E472" s="1"/>
      <c r="F472" s="29">
        <f t="shared" si="187"/>
        <v>8.6805555555555551E-4</v>
      </c>
      <c r="G472" s="1">
        <v>179</v>
      </c>
      <c r="H472" s="12">
        <v>3</v>
      </c>
      <c r="I472" s="1">
        <v>795</v>
      </c>
      <c r="K472" s="1">
        <v>75</v>
      </c>
      <c r="L472" s="10">
        <f t="shared" si="188"/>
        <v>2.0833333333333332E-2</v>
      </c>
      <c r="M472" s="29">
        <f t="shared" si="189"/>
        <v>8.6805555555555551E-4</v>
      </c>
      <c r="N472" s="1">
        <v>179</v>
      </c>
      <c r="O472" s="12">
        <v>3</v>
      </c>
      <c r="P472" s="1">
        <v>736</v>
      </c>
      <c r="R472" s="1">
        <v>78</v>
      </c>
      <c r="S472" s="1"/>
      <c r="T472" s="29">
        <f t="shared" si="190"/>
        <v>9.0277777777777774E-4</v>
      </c>
      <c r="U472" s="1">
        <v>179</v>
      </c>
      <c r="V472" s="12">
        <v>3</v>
      </c>
      <c r="W472" s="1">
        <v>724</v>
      </c>
      <c r="Y472" s="1">
        <v>72</v>
      </c>
      <c r="Z472" s="10">
        <f t="shared" si="191"/>
        <v>0.02</v>
      </c>
      <c r="AA472" s="29">
        <f t="shared" si="192"/>
        <v>8.3333333333333339E-4</v>
      </c>
      <c r="AB472" s="1">
        <v>179</v>
      </c>
      <c r="AC472" s="12">
        <v>3</v>
      </c>
      <c r="AD472" s="1">
        <v>690</v>
      </c>
      <c r="AF472" s="1">
        <v>66</v>
      </c>
      <c r="AG472" s="1"/>
      <c r="AH472" s="29">
        <f t="shared" si="193"/>
        <v>7.6388888888888893E-4</v>
      </c>
      <c r="AI472" s="1">
        <v>179</v>
      </c>
      <c r="AJ472" s="12">
        <v>3</v>
      </c>
      <c r="AK472" s="1">
        <v>560</v>
      </c>
    </row>
    <row r="473" spans="2:44" ht="13" x14ac:dyDescent="0.15">
      <c r="B473" s="1" t="s">
        <v>45</v>
      </c>
      <c r="D473" s="1">
        <f>AVERAGE(D453:D472)</f>
        <v>10192.700000000001</v>
      </c>
      <c r="F473" s="29">
        <f t="shared" si="187"/>
        <v>0.11797106481481483</v>
      </c>
      <c r="G473" s="1">
        <f t="shared" ref="G473:I473" si="194">AVERAGE(G453:G472)</f>
        <v>837.5</v>
      </c>
      <c r="H473" s="1">
        <f t="shared" si="194"/>
        <v>4.1500000000000004</v>
      </c>
      <c r="I473" s="1">
        <f t="shared" si="194"/>
        <v>6493.8</v>
      </c>
      <c r="K473" s="1">
        <f>AVERAGE(K453:K472)</f>
        <v>15913.6</v>
      </c>
      <c r="M473" s="29">
        <f t="shared" si="189"/>
        <v>0.1841851851851852</v>
      </c>
      <c r="N473" s="1">
        <f t="shared" ref="N473:P473" si="195">AVERAGE(N453:N472)</f>
        <v>843.3</v>
      </c>
      <c r="O473" s="1">
        <f t="shared" si="195"/>
        <v>4.2</v>
      </c>
      <c r="P473" s="1">
        <f t="shared" si="195"/>
        <v>10141.85</v>
      </c>
      <c r="R473" s="1">
        <f>AVERAGE(R453:R472)</f>
        <v>17474.099999999999</v>
      </c>
      <c r="T473" s="29">
        <f t="shared" si="190"/>
        <v>0.20224652777777777</v>
      </c>
      <c r="U473" s="1">
        <f t="shared" ref="U473:W473" si="196">AVERAGE(U453:U472)</f>
        <v>863.15</v>
      </c>
      <c r="V473" s="1">
        <f t="shared" si="196"/>
        <v>4.25</v>
      </c>
      <c r="W473" s="1">
        <f t="shared" si="196"/>
        <v>9982</v>
      </c>
      <c r="Y473" s="1">
        <f>AVERAGE(Y453:Y472)</f>
        <v>15329.45</v>
      </c>
      <c r="AA473" s="29">
        <f t="shared" si="192"/>
        <v>0.17742418981481484</v>
      </c>
      <c r="AB473" s="1">
        <f t="shared" ref="AB473:AD473" si="197">AVERAGE(AB453:AB472)</f>
        <v>850.4</v>
      </c>
      <c r="AC473" s="1">
        <f t="shared" si="197"/>
        <v>4.0999999999999996</v>
      </c>
      <c r="AD473" s="1">
        <f t="shared" si="197"/>
        <v>9003.7999999999993</v>
      </c>
      <c r="AF473" s="1">
        <f>AVERAGE(AF453:AF472)</f>
        <v>9483.6</v>
      </c>
      <c r="AH473" s="29">
        <f t="shared" si="193"/>
        <v>0.1097638888888889</v>
      </c>
      <c r="AI473" s="1">
        <f t="shared" ref="AI473:AK473" si="198">AVERAGE(AI453:AI472)</f>
        <v>831.6</v>
      </c>
      <c r="AJ473" s="1">
        <f t="shared" si="198"/>
        <v>4.05</v>
      </c>
      <c r="AK473" s="1">
        <f t="shared" si="198"/>
        <v>5744.3</v>
      </c>
    </row>
    <row r="474" spans="2:44" ht="13" x14ac:dyDescent="0.15">
      <c r="B474" s="1" t="s">
        <v>46</v>
      </c>
      <c r="D474" s="1">
        <f>SUM(D453:D472)</f>
        <v>203854</v>
      </c>
      <c r="F474" s="6">
        <f t="shared" ref="F474:I474" si="199">SUM(F453:F472)</f>
        <v>2.3594212962962962</v>
      </c>
      <c r="G474" s="1">
        <f t="shared" si="199"/>
        <v>16750</v>
      </c>
      <c r="H474" s="1">
        <f t="shared" si="199"/>
        <v>83</v>
      </c>
      <c r="I474" s="1">
        <f t="shared" si="199"/>
        <v>129876</v>
      </c>
      <c r="K474" s="1">
        <f>SUM(K453:K472)</f>
        <v>318272</v>
      </c>
      <c r="M474" s="6">
        <f t="shared" ref="M474:P474" si="200">SUM(M453:M472)</f>
        <v>3.6837037037037028</v>
      </c>
      <c r="N474" s="1">
        <f t="shared" si="200"/>
        <v>16866</v>
      </c>
      <c r="O474" s="1">
        <f t="shared" si="200"/>
        <v>84</v>
      </c>
      <c r="P474" s="1">
        <f t="shared" si="200"/>
        <v>202837</v>
      </c>
      <c r="R474" s="1">
        <f>SUM(R453:R472)</f>
        <v>349482</v>
      </c>
      <c r="T474" s="6">
        <f t="shared" ref="T474:W474" si="201">SUM(T453:T472)</f>
        <v>4.0449305555555553</v>
      </c>
      <c r="U474" s="1">
        <f t="shared" si="201"/>
        <v>17263</v>
      </c>
      <c r="V474" s="1">
        <f t="shared" si="201"/>
        <v>85</v>
      </c>
      <c r="W474" s="1">
        <f t="shared" si="201"/>
        <v>199640</v>
      </c>
      <c r="Y474" s="1">
        <f>SUM(Y453:Y472)</f>
        <v>306589</v>
      </c>
      <c r="AA474" s="6">
        <f t="shared" ref="AA474:AD474" si="202">SUM(AA453:AA472)</f>
        <v>3.548483796296297</v>
      </c>
      <c r="AB474" s="1">
        <f t="shared" si="202"/>
        <v>17008</v>
      </c>
      <c r="AC474" s="1">
        <f t="shared" si="202"/>
        <v>82</v>
      </c>
      <c r="AD474" s="1">
        <f t="shared" si="202"/>
        <v>180076</v>
      </c>
      <c r="AF474" s="1">
        <f>SUM(AF453:AF472)</f>
        <v>189672</v>
      </c>
      <c r="AH474" s="6">
        <f t="shared" ref="AH474:AK474" si="203">SUM(AH453:AH472)</f>
        <v>2.1952777777777777</v>
      </c>
      <c r="AI474" s="1">
        <f t="shared" si="203"/>
        <v>16632</v>
      </c>
      <c r="AJ474" s="1">
        <f t="shared" si="203"/>
        <v>81</v>
      </c>
      <c r="AK474" s="1">
        <f t="shared" si="203"/>
        <v>114886</v>
      </c>
    </row>
    <row r="478" spans="2:44" ht="84" x14ac:dyDescent="0.15">
      <c r="D478" s="8"/>
      <c r="E478" s="8" t="s">
        <v>84</v>
      </c>
      <c r="F478" s="8" t="s">
        <v>669</v>
      </c>
      <c r="G478" s="8" t="s">
        <v>659</v>
      </c>
      <c r="H478" s="8" t="s">
        <v>676</v>
      </c>
      <c r="I478" s="8" t="s">
        <v>677</v>
      </c>
      <c r="K478" s="8"/>
      <c r="L478" s="8"/>
      <c r="M478" s="8" t="s">
        <v>678</v>
      </c>
      <c r="N478" s="8" t="s">
        <v>659</v>
      </c>
      <c r="O478" s="8" t="s">
        <v>679</v>
      </c>
      <c r="P478" s="8" t="s">
        <v>680</v>
      </c>
      <c r="R478" s="8"/>
      <c r="S478" s="8" t="s">
        <v>84</v>
      </c>
      <c r="T478" s="8" t="s">
        <v>681</v>
      </c>
      <c r="U478" s="8" t="s">
        <v>659</v>
      </c>
      <c r="V478" s="8" t="s">
        <v>682</v>
      </c>
      <c r="W478" s="8"/>
      <c r="Y478" s="8"/>
      <c r="Z478" s="8" t="s">
        <v>84</v>
      </c>
      <c r="AA478" s="8" t="s">
        <v>683</v>
      </c>
      <c r="AB478" s="8" t="s">
        <v>659</v>
      </c>
      <c r="AC478" s="8" t="s">
        <v>684</v>
      </c>
      <c r="AD478" s="8"/>
      <c r="AF478" s="8"/>
      <c r="AG478" s="8"/>
      <c r="AH478" s="8" t="s">
        <v>678</v>
      </c>
      <c r="AI478" s="8" t="s">
        <v>659</v>
      </c>
      <c r="AJ478" s="8" t="s">
        <v>685</v>
      </c>
      <c r="AK478" s="8" t="s">
        <v>686</v>
      </c>
      <c r="AM478" s="8"/>
      <c r="AN478" s="8"/>
      <c r="AO478" s="8" t="s">
        <v>687</v>
      </c>
      <c r="AP478" s="8" t="s">
        <v>688</v>
      </c>
      <c r="AQ478" s="8" t="s">
        <v>689</v>
      </c>
      <c r="AR478" s="8" t="s">
        <v>690</v>
      </c>
    </row>
    <row r="479" spans="2:44" ht="13" x14ac:dyDescent="0.15">
      <c r="B479" s="1" t="s">
        <v>33</v>
      </c>
      <c r="D479" s="1" t="s">
        <v>34</v>
      </c>
      <c r="E479" s="1" t="s">
        <v>37</v>
      </c>
      <c r="F479" s="1" t="s">
        <v>38</v>
      </c>
      <c r="G479" s="1" t="s">
        <v>21</v>
      </c>
      <c r="H479" s="1" t="s">
        <v>35</v>
      </c>
      <c r="I479" s="1" t="s">
        <v>36</v>
      </c>
      <c r="K479" s="1" t="s">
        <v>34</v>
      </c>
      <c r="L479" s="1"/>
      <c r="M479" s="1" t="s">
        <v>38</v>
      </c>
      <c r="N479" s="1" t="s">
        <v>21</v>
      </c>
      <c r="O479" s="1" t="s">
        <v>35</v>
      </c>
      <c r="P479" s="1" t="s">
        <v>36</v>
      </c>
      <c r="R479" s="1" t="s">
        <v>34</v>
      </c>
      <c r="S479" s="1" t="s">
        <v>37</v>
      </c>
      <c r="T479" s="1" t="s">
        <v>38</v>
      </c>
      <c r="U479" s="1" t="s">
        <v>21</v>
      </c>
      <c r="V479" s="1" t="s">
        <v>35</v>
      </c>
      <c r="W479" s="1" t="s">
        <v>36</v>
      </c>
      <c r="Y479" s="1" t="s">
        <v>34</v>
      </c>
      <c r="Z479" s="1" t="s">
        <v>37</v>
      </c>
      <c r="AA479" s="1" t="s">
        <v>38</v>
      </c>
      <c r="AB479" s="1" t="s">
        <v>21</v>
      </c>
      <c r="AC479" s="1" t="s">
        <v>35</v>
      </c>
      <c r="AD479" s="1" t="s">
        <v>36</v>
      </c>
      <c r="AF479" s="1" t="s">
        <v>34</v>
      </c>
      <c r="AG479" s="1"/>
      <c r="AH479" s="1" t="s">
        <v>38</v>
      </c>
      <c r="AI479" s="1" t="s">
        <v>21</v>
      </c>
      <c r="AJ479" s="1" t="s">
        <v>35</v>
      </c>
      <c r="AK479" s="1" t="s">
        <v>36</v>
      </c>
      <c r="AM479" s="1" t="s">
        <v>34</v>
      </c>
      <c r="AN479" s="1"/>
      <c r="AO479" s="1" t="s">
        <v>38</v>
      </c>
      <c r="AP479" s="1" t="s">
        <v>21</v>
      </c>
      <c r="AQ479" s="1" t="s">
        <v>35</v>
      </c>
      <c r="AR479" s="1" t="s">
        <v>36</v>
      </c>
    </row>
    <row r="480" spans="2:44" ht="13" x14ac:dyDescent="0.15">
      <c r="B480" s="1" t="s">
        <v>22</v>
      </c>
      <c r="D480" s="1">
        <v>986</v>
      </c>
      <c r="E480" s="10">
        <f t="shared" ref="E480:E499" si="204">D480/3600</f>
        <v>0.2738888888888889</v>
      </c>
      <c r="F480" s="29">
        <f t="shared" ref="F480:F500" si="205">D480/86400</f>
        <v>1.1412037037037037E-2</v>
      </c>
      <c r="G480" s="1">
        <v>385</v>
      </c>
      <c r="H480" s="12">
        <v>4</v>
      </c>
      <c r="I480" s="1">
        <v>4612</v>
      </c>
      <c r="K480" s="1">
        <v>1015</v>
      </c>
      <c r="L480" s="1"/>
      <c r="M480" s="29">
        <f t="shared" ref="M480:M500" si="206">K480/86400</f>
        <v>1.1747685185185186E-2</v>
      </c>
      <c r="N480" s="1">
        <v>385</v>
      </c>
      <c r="O480" s="12">
        <v>4</v>
      </c>
      <c r="P480" s="1">
        <v>4049</v>
      </c>
      <c r="R480" s="1">
        <v>1187</v>
      </c>
      <c r="S480" s="10">
        <f t="shared" ref="S480:S499" si="207">R480/3600</f>
        <v>0.32972222222222225</v>
      </c>
      <c r="T480" s="29">
        <f t="shared" ref="T480:T500" si="208">R480/86400</f>
        <v>1.3738425925925926E-2</v>
      </c>
      <c r="U480" s="1">
        <v>385</v>
      </c>
      <c r="V480" s="12">
        <v>4</v>
      </c>
      <c r="W480" s="1">
        <v>4842</v>
      </c>
      <c r="Y480" s="1">
        <v>1224</v>
      </c>
      <c r="Z480" s="10">
        <f t="shared" ref="Z480:Z499" si="209">Y480/3600</f>
        <v>0.34</v>
      </c>
      <c r="AA480" s="29">
        <f t="shared" ref="AA480:AA500" si="210">Y480/86400</f>
        <v>1.4166666666666666E-2</v>
      </c>
      <c r="AB480" s="1">
        <v>385</v>
      </c>
      <c r="AC480" s="12">
        <v>4</v>
      </c>
      <c r="AD480" s="1">
        <v>4862</v>
      </c>
      <c r="AF480" s="1">
        <v>1107</v>
      </c>
      <c r="AG480" s="1"/>
      <c r="AH480" s="29">
        <f t="shared" ref="AH480:AH500" si="211">AF480/86400</f>
        <v>1.2812499999999999E-2</v>
      </c>
      <c r="AI480" s="1">
        <v>385</v>
      </c>
      <c r="AJ480" s="12">
        <v>4</v>
      </c>
      <c r="AK480" s="1">
        <v>4049</v>
      </c>
      <c r="AM480" s="1">
        <v>2891</v>
      </c>
      <c r="AN480" s="1"/>
      <c r="AO480" s="29">
        <f t="shared" ref="AO480:AO500" si="212">AM480/86400</f>
        <v>3.3460648148148149E-2</v>
      </c>
      <c r="AP480" s="1">
        <v>385</v>
      </c>
      <c r="AQ480" s="12">
        <v>4</v>
      </c>
      <c r="AR480" s="1">
        <v>17356</v>
      </c>
    </row>
    <row r="481" spans="2:44" ht="13" x14ac:dyDescent="0.15">
      <c r="B481" s="1" t="s">
        <v>64</v>
      </c>
      <c r="D481" s="1">
        <v>8977</v>
      </c>
      <c r="E481" s="10">
        <f t="shared" si="204"/>
        <v>2.493611111111111</v>
      </c>
      <c r="F481" s="29">
        <f t="shared" si="205"/>
        <v>0.10390046296296296</v>
      </c>
      <c r="G481" s="1">
        <v>727</v>
      </c>
      <c r="H481" s="1">
        <v>5</v>
      </c>
      <c r="I481" s="1">
        <v>7355</v>
      </c>
      <c r="K481" s="1">
        <v>14668</v>
      </c>
      <c r="L481" s="1"/>
      <c r="M481" s="29">
        <f t="shared" si="206"/>
        <v>0.16976851851851851</v>
      </c>
      <c r="N481" s="1">
        <v>724</v>
      </c>
      <c r="O481" s="1">
        <v>6</v>
      </c>
      <c r="P481" s="1">
        <v>7907</v>
      </c>
      <c r="R481" s="1">
        <v>15967</v>
      </c>
      <c r="S481" s="10">
        <f t="shared" si="207"/>
        <v>4.4352777777777774</v>
      </c>
      <c r="T481" s="29">
        <f t="shared" si="208"/>
        <v>0.18480324074074075</v>
      </c>
      <c r="U481" s="1">
        <v>740</v>
      </c>
      <c r="V481" s="1">
        <v>4</v>
      </c>
      <c r="W481" s="1">
        <v>8117</v>
      </c>
      <c r="Y481" s="1">
        <v>15246</v>
      </c>
      <c r="Z481" s="10">
        <f t="shared" si="209"/>
        <v>4.2350000000000003</v>
      </c>
      <c r="AA481" s="29">
        <f t="shared" si="210"/>
        <v>0.17645833333333333</v>
      </c>
      <c r="AB481" s="1">
        <v>740</v>
      </c>
      <c r="AC481" s="1">
        <v>4</v>
      </c>
      <c r="AD481" s="1">
        <v>8136</v>
      </c>
      <c r="AF481" s="1">
        <v>15298</v>
      </c>
      <c r="AG481" s="1"/>
      <c r="AH481" s="29">
        <f t="shared" si="211"/>
        <v>0.17706018518518518</v>
      </c>
      <c r="AI481" s="1">
        <v>724</v>
      </c>
      <c r="AJ481" s="1">
        <v>6</v>
      </c>
      <c r="AK481" s="1">
        <v>7907</v>
      </c>
      <c r="AM481" s="1">
        <v>36455</v>
      </c>
      <c r="AN481" s="1"/>
      <c r="AO481" s="29">
        <f t="shared" si="212"/>
        <v>0.42193287037037036</v>
      </c>
      <c r="AP481" s="1">
        <v>656</v>
      </c>
      <c r="AQ481" s="1">
        <v>6</v>
      </c>
      <c r="AR481" s="1">
        <v>33801</v>
      </c>
    </row>
    <row r="482" spans="2:44" ht="13" x14ac:dyDescent="0.15">
      <c r="B482" s="1" t="s">
        <v>65</v>
      </c>
      <c r="D482" s="1">
        <v>20516</v>
      </c>
      <c r="E482" s="10">
        <f t="shared" si="204"/>
        <v>5.6988888888888889</v>
      </c>
      <c r="F482" s="29">
        <f t="shared" si="205"/>
        <v>0.23745370370370369</v>
      </c>
      <c r="G482" s="1">
        <v>1268</v>
      </c>
      <c r="H482" s="1">
        <v>4</v>
      </c>
      <c r="I482" s="1">
        <v>14020</v>
      </c>
      <c r="K482" s="1">
        <v>26494</v>
      </c>
      <c r="L482" s="1"/>
      <c r="M482" s="29">
        <f t="shared" si="206"/>
        <v>0.30664351851851851</v>
      </c>
      <c r="N482" s="1">
        <v>1226</v>
      </c>
      <c r="O482" s="1">
        <v>5</v>
      </c>
      <c r="P482" s="1">
        <v>14067</v>
      </c>
      <c r="R482" s="1">
        <v>24358</v>
      </c>
      <c r="S482" s="10">
        <f t="shared" si="207"/>
        <v>6.766111111111111</v>
      </c>
      <c r="T482" s="29">
        <f t="shared" si="208"/>
        <v>0.28192129629629631</v>
      </c>
      <c r="U482" s="1">
        <v>1266</v>
      </c>
      <c r="V482" s="1">
        <v>4</v>
      </c>
      <c r="W482" s="1">
        <v>14686</v>
      </c>
      <c r="Y482" s="1">
        <v>22380</v>
      </c>
      <c r="Z482" s="10">
        <f t="shared" si="209"/>
        <v>6.2166666666666668</v>
      </c>
      <c r="AA482" s="29">
        <f t="shared" si="210"/>
        <v>0.2590277777777778</v>
      </c>
      <c r="AB482" s="1">
        <v>1266</v>
      </c>
      <c r="AC482" s="1">
        <v>4</v>
      </c>
      <c r="AD482" s="1">
        <v>14821</v>
      </c>
      <c r="AF482" s="1">
        <v>29040</v>
      </c>
      <c r="AG482" s="1"/>
      <c r="AH482" s="29">
        <f t="shared" si="211"/>
        <v>0.33611111111111114</v>
      </c>
      <c r="AI482" s="1">
        <v>1226</v>
      </c>
      <c r="AJ482" s="1">
        <v>5</v>
      </c>
      <c r="AK482" s="1">
        <v>14067</v>
      </c>
      <c r="AM482" s="1">
        <v>53149</v>
      </c>
      <c r="AN482" s="1"/>
      <c r="AO482" s="29">
        <f t="shared" si="212"/>
        <v>0.61515046296296294</v>
      </c>
      <c r="AP482" s="1">
        <v>1304</v>
      </c>
      <c r="AQ482" s="1">
        <v>4</v>
      </c>
      <c r="AR482" s="1">
        <v>54723</v>
      </c>
    </row>
    <row r="483" spans="2:44" ht="13" x14ac:dyDescent="0.15">
      <c r="B483" s="1" t="s">
        <v>23</v>
      </c>
      <c r="D483" s="1">
        <v>1312</v>
      </c>
      <c r="E483" s="10">
        <f t="shared" si="204"/>
        <v>0.36444444444444446</v>
      </c>
      <c r="F483" s="29">
        <f t="shared" si="205"/>
        <v>1.5185185185185185E-2</v>
      </c>
      <c r="G483" s="1">
        <v>325</v>
      </c>
      <c r="H483" s="1">
        <v>3</v>
      </c>
      <c r="I483" s="1">
        <v>2561</v>
      </c>
      <c r="K483" s="1">
        <v>1474</v>
      </c>
      <c r="L483" s="1"/>
      <c r="M483" s="29">
        <f t="shared" si="206"/>
        <v>1.7060185185185185E-2</v>
      </c>
      <c r="N483" s="1">
        <v>325</v>
      </c>
      <c r="O483" s="1">
        <v>3</v>
      </c>
      <c r="P483" s="1">
        <v>2309</v>
      </c>
      <c r="R483" s="1">
        <v>1626</v>
      </c>
      <c r="S483" s="10">
        <f t="shared" si="207"/>
        <v>0.45166666666666666</v>
      </c>
      <c r="T483" s="29">
        <f t="shared" si="208"/>
        <v>1.8819444444444444E-2</v>
      </c>
      <c r="U483" s="1">
        <v>325</v>
      </c>
      <c r="V483" s="1">
        <v>3</v>
      </c>
      <c r="W483" s="1">
        <v>2645</v>
      </c>
      <c r="Y483" s="1">
        <v>1614</v>
      </c>
      <c r="Z483" s="10">
        <f t="shared" si="209"/>
        <v>0.44833333333333331</v>
      </c>
      <c r="AA483" s="29">
        <f t="shared" si="210"/>
        <v>1.8680555555555554E-2</v>
      </c>
      <c r="AB483" s="1">
        <v>325</v>
      </c>
      <c r="AC483" s="1">
        <v>3</v>
      </c>
      <c r="AD483" s="1">
        <v>2664</v>
      </c>
      <c r="AF483" s="1">
        <v>1527</v>
      </c>
      <c r="AG483" s="1"/>
      <c r="AH483" s="29">
        <f t="shared" si="211"/>
        <v>1.7673611111111112E-2</v>
      </c>
      <c r="AI483" s="1">
        <v>325</v>
      </c>
      <c r="AJ483" s="1">
        <v>3</v>
      </c>
      <c r="AK483" s="1">
        <v>2309</v>
      </c>
      <c r="AM483" s="1">
        <v>4434</v>
      </c>
      <c r="AN483" s="1"/>
      <c r="AO483" s="29">
        <f t="shared" si="212"/>
        <v>5.1319444444444445E-2</v>
      </c>
      <c r="AP483" s="1">
        <v>344</v>
      </c>
      <c r="AQ483" s="1">
        <v>3</v>
      </c>
      <c r="AR483" s="1">
        <v>10341</v>
      </c>
    </row>
    <row r="484" spans="2:44" ht="13" x14ac:dyDescent="0.15">
      <c r="B484" s="1" t="s">
        <v>24</v>
      </c>
      <c r="D484" s="1">
        <v>5440</v>
      </c>
      <c r="E484" s="10">
        <f t="shared" si="204"/>
        <v>1.5111111111111111</v>
      </c>
      <c r="F484" s="29">
        <f t="shared" si="205"/>
        <v>6.2962962962962957E-2</v>
      </c>
      <c r="G484" s="1">
        <v>941</v>
      </c>
      <c r="H484" s="1">
        <v>4</v>
      </c>
      <c r="I484" s="1">
        <v>9638</v>
      </c>
      <c r="K484" s="1">
        <v>5705</v>
      </c>
      <c r="L484" s="1"/>
      <c r="M484" s="29">
        <f t="shared" si="206"/>
        <v>6.6030092592592599E-2</v>
      </c>
      <c r="N484" s="1">
        <v>937</v>
      </c>
      <c r="O484" s="1">
        <v>4</v>
      </c>
      <c r="P484" s="1">
        <v>8248</v>
      </c>
      <c r="R484" s="1">
        <v>7577</v>
      </c>
      <c r="S484" s="10">
        <f t="shared" si="207"/>
        <v>2.1047222222222222</v>
      </c>
      <c r="T484" s="29">
        <f t="shared" si="208"/>
        <v>8.7696759259259266E-2</v>
      </c>
      <c r="U484" s="1">
        <v>941</v>
      </c>
      <c r="V484" s="1">
        <v>4</v>
      </c>
      <c r="W484" s="1">
        <v>10099</v>
      </c>
      <c r="Y484" s="1">
        <v>7674</v>
      </c>
      <c r="Z484" s="10">
        <f t="shared" si="209"/>
        <v>2.1316666666666668</v>
      </c>
      <c r="AA484" s="29">
        <f t="shared" si="210"/>
        <v>8.8819444444444451E-2</v>
      </c>
      <c r="AB484" s="1">
        <v>941</v>
      </c>
      <c r="AC484" s="1">
        <v>4</v>
      </c>
      <c r="AD484" s="1">
        <v>10145</v>
      </c>
      <c r="AF484" s="1">
        <v>6117</v>
      </c>
      <c r="AG484" s="1"/>
      <c r="AH484" s="29">
        <f t="shared" si="211"/>
        <v>7.0798611111111118E-2</v>
      </c>
      <c r="AI484" s="1">
        <v>937</v>
      </c>
      <c r="AJ484" s="1">
        <v>4</v>
      </c>
      <c r="AK484" s="1">
        <v>8248</v>
      </c>
      <c r="AM484" s="1">
        <v>20004</v>
      </c>
      <c r="AN484" s="1"/>
      <c r="AO484" s="29">
        <f t="shared" si="212"/>
        <v>0.23152777777777778</v>
      </c>
      <c r="AP484" s="1">
        <v>941</v>
      </c>
      <c r="AQ484" s="1">
        <v>4</v>
      </c>
      <c r="AR484" s="1">
        <v>34481</v>
      </c>
    </row>
    <row r="485" spans="2:44" ht="13" x14ac:dyDescent="0.15">
      <c r="B485" s="1" t="s">
        <v>25</v>
      </c>
      <c r="D485" s="1">
        <v>8569</v>
      </c>
      <c r="E485" s="10">
        <f t="shared" si="204"/>
        <v>2.3802777777777777</v>
      </c>
      <c r="F485" s="29">
        <f t="shared" si="205"/>
        <v>9.9178240740740747E-2</v>
      </c>
      <c r="G485" s="1">
        <v>499</v>
      </c>
      <c r="H485" s="12">
        <v>5</v>
      </c>
      <c r="I485" s="1">
        <v>6674</v>
      </c>
      <c r="K485" s="1">
        <v>10635</v>
      </c>
      <c r="L485" s="1"/>
      <c r="M485" s="29">
        <f t="shared" si="206"/>
        <v>0.12309027777777778</v>
      </c>
      <c r="N485" s="1">
        <v>499</v>
      </c>
      <c r="O485" s="12">
        <v>5</v>
      </c>
      <c r="P485" s="1">
        <v>5994</v>
      </c>
      <c r="R485" s="1">
        <v>11692</v>
      </c>
      <c r="S485" s="10">
        <f t="shared" si="207"/>
        <v>3.2477777777777779</v>
      </c>
      <c r="T485" s="29">
        <f t="shared" si="208"/>
        <v>0.13532407407407407</v>
      </c>
      <c r="U485" s="1">
        <v>499</v>
      </c>
      <c r="V485" s="12">
        <v>5</v>
      </c>
      <c r="W485" s="1">
        <v>6980</v>
      </c>
      <c r="Y485" s="1">
        <v>12614</v>
      </c>
      <c r="Z485" s="10">
        <f t="shared" si="209"/>
        <v>3.5038888888888891</v>
      </c>
      <c r="AA485" s="29">
        <f t="shared" si="210"/>
        <v>0.14599537037037036</v>
      </c>
      <c r="AB485" s="1">
        <v>499</v>
      </c>
      <c r="AC485" s="12">
        <v>5</v>
      </c>
      <c r="AD485" s="1">
        <v>6988</v>
      </c>
      <c r="AF485" s="1">
        <v>10103</v>
      </c>
      <c r="AG485" s="1"/>
      <c r="AH485" s="29">
        <f t="shared" si="211"/>
        <v>0.11693287037037037</v>
      </c>
      <c r="AI485" s="1">
        <v>499</v>
      </c>
      <c r="AJ485" s="12">
        <v>5</v>
      </c>
      <c r="AK485" s="1">
        <v>5994</v>
      </c>
      <c r="AM485" s="1">
        <v>41058</v>
      </c>
      <c r="AN485" s="1"/>
      <c r="AO485" s="29">
        <f t="shared" si="212"/>
        <v>0.47520833333333334</v>
      </c>
      <c r="AP485" s="1">
        <v>521</v>
      </c>
      <c r="AQ485" s="12">
        <v>4</v>
      </c>
      <c r="AR485" s="1">
        <v>26243</v>
      </c>
    </row>
    <row r="486" spans="2:44" ht="13" x14ac:dyDescent="0.15">
      <c r="B486" s="1" t="s">
        <v>66</v>
      </c>
      <c r="D486" s="1">
        <v>45194</v>
      </c>
      <c r="E486" s="10">
        <f t="shared" si="204"/>
        <v>12.553888888888888</v>
      </c>
      <c r="F486" s="29">
        <f t="shared" si="205"/>
        <v>0.52307870370370368</v>
      </c>
      <c r="G486" s="1">
        <v>972</v>
      </c>
      <c r="H486" s="1">
        <v>4</v>
      </c>
      <c r="I486" s="1">
        <v>16058</v>
      </c>
      <c r="K486" s="1">
        <v>51744</v>
      </c>
      <c r="L486" s="1"/>
      <c r="M486" s="29">
        <f t="shared" si="206"/>
        <v>0.59888888888888892</v>
      </c>
      <c r="N486" s="1">
        <v>968</v>
      </c>
      <c r="O486" s="1">
        <v>5</v>
      </c>
      <c r="P486" s="1">
        <v>15332</v>
      </c>
      <c r="R486" s="1">
        <v>65201</v>
      </c>
      <c r="S486" s="10">
        <f t="shared" si="207"/>
        <v>18.111388888888889</v>
      </c>
      <c r="T486" s="29">
        <f t="shared" si="208"/>
        <v>0.75464120370370369</v>
      </c>
      <c r="U486" s="1">
        <v>972</v>
      </c>
      <c r="V486" s="1">
        <v>4</v>
      </c>
      <c r="W486" s="1">
        <v>16862</v>
      </c>
      <c r="Y486" s="1">
        <v>59265</v>
      </c>
      <c r="Z486" s="10">
        <f t="shared" si="209"/>
        <v>16.462499999999999</v>
      </c>
      <c r="AA486" s="29">
        <f t="shared" si="210"/>
        <v>0.68593749999999998</v>
      </c>
      <c r="AB486" s="1">
        <v>972</v>
      </c>
      <c r="AC486" s="1">
        <v>4</v>
      </c>
      <c r="AD486" s="1">
        <v>17010</v>
      </c>
      <c r="AF486" s="1">
        <v>57793</v>
      </c>
      <c r="AG486" s="1"/>
      <c r="AH486" s="29">
        <f t="shared" si="211"/>
        <v>0.66890046296296302</v>
      </c>
      <c r="AI486" s="1">
        <v>968</v>
      </c>
      <c r="AJ486" s="1">
        <v>5</v>
      </c>
      <c r="AK486" s="1">
        <v>15332</v>
      </c>
      <c r="AM486" s="1">
        <v>303655</v>
      </c>
      <c r="AN486" s="1"/>
      <c r="AO486" s="29">
        <f t="shared" si="212"/>
        <v>3.514525462962963</v>
      </c>
      <c r="AP486" s="1">
        <v>972</v>
      </c>
      <c r="AQ486" s="1">
        <v>4</v>
      </c>
      <c r="AR486" s="1">
        <v>118010</v>
      </c>
    </row>
    <row r="487" spans="2:44" ht="13" x14ac:dyDescent="0.15">
      <c r="B487" s="1" t="s">
        <v>26</v>
      </c>
      <c r="D487" s="1">
        <v>4008</v>
      </c>
      <c r="E487" s="10">
        <f t="shared" si="204"/>
        <v>1.1133333333333333</v>
      </c>
      <c r="F487" s="29">
        <f t="shared" si="205"/>
        <v>4.6388888888888889E-2</v>
      </c>
      <c r="G487" s="1">
        <v>402</v>
      </c>
      <c r="H487" s="1">
        <v>5</v>
      </c>
      <c r="I487" s="1">
        <v>5066</v>
      </c>
      <c r="K487" s="1">
        <v>4403</v>
      </c>
      <c r="L487" s="1"/>
      <c r="M487" s="29">
        <f t="shared" si="206"/>
        <v>5.0960648148148151E-2</v>
      </c>
      <c r="N487" s="1">
        <v>497</v>
      </c>
      <c r="O487" s="1">
        <v>4</v>
      </c>
      <c r="P487" s="1">
        <v>4359</v>
      </c>
      <c r="R487" s="1">
        <v>4556</v>
      </c>
      <c r="S487" s="10">
        <f t="shared" si="207"/>
        <v>1.2655555555555555</v>
      </c>
      <c r="T487" s="29">
        <f t="shared" si="208"/>
        <v>5.2731481481481483E-2</v>
      </c>
      <c r="U487" s="1">
        <v>496</v>
      </c>
      <c r="V487" s="1">
        <v>3</v>
      </c>
      <c r="W487" s="1">
        <v>4263</v>
      </c>
      <c r="Y487" s="1">
        <v>4188</v>
      </c>
      <c r="Z487" s="10">
        <f t="shared" si="209"/>
        <v>1.1633333333333333</v>
      </c>
      <c r="AA487" s="29">
        <f t="shared" si="210"/>
        <v>4.8472222222222222E-2</v>
      </c>
      <c r="AB487" s="1">
        <v>496</v>
      </c>
      <c r="AC487" s="1">
        <v>3</v>
      </c>
      <c r="AD487" s="1">
        <v>4297</v>
      </c>
      <c r="AF487" s="1">
        <v>4888</v>
      </c>
      <c r="AG487" s="1"/>
      <c r="AH487" s="29">
        <f t="shared" si="211"/>
        <v>5.6574074074074075E-2</v>
      </c>
      <c r="AI487" s="1">
        <v>497</v>
      </c>
      <c r="AJ487" s="1">
        <v>4</v>
      </c>
      <c r="AK487" s="1">
        <v>4359</v>
      </c>
      <c r="AM487" s="1">
        <v>15903</v>
      </c>
      <c r="AN487" s="1"/>
      <c r="AO487" s="29">
        <f t="shared" si="212"/>
        <v>0.18406249999999999</v>
      </c>
      <c r="AP487" s="1">
        <v>402</v>
      </c>
      <c r="AQ487" s="1">
        <v>5</v>
      </c>
      <c r="AR487" s="1">
        <v>17877</v>
      </c>
    </row>
    <row r="488" spans="2:44" ht="13" x14ac:dyDescent="0.15">
      <c r="B488" s="1" t="s">
        <v>67</v>
      </c>
      <c r="D488" s="1">
        <v>12808</v>
      </c>
      <c r="E488" s="10">
        <f t="shared" si="204"/>
        <v>3.5577777777777779</v>
      </c>
      <c r="F488" s="29">
        <f t="shared" si="205"/>
        <v>0.14824074074074073</v>
      </c>
      <c r="G488" s="1">
        <v>1031</v>
      </c>
      <c r="H488" s="1">
        <v>4</v>
      </c>
      <c r="I488" s="1">
        <v>10208</v>
      </c>
      <c r="K488" s="1">
        <v>14155</v>
      </c>
      <c r="L488" s="1"/>
      <c r="M488" s="29">
        <f t="shared" si="206"/>
        <v>0.16383101851851853</v>
      </c>
      <c r="N488" s="1">
        <v>1027</v>
      </c>
      <c r="O488" s="1">
        <v>4</v>
      </c>
      <c r="P488" s="1">
        <v>8873</v>
      </c>
      <c r="R488" s="1">
        <v>14526</v>
      </c>
      <c r="S488" s="10">
        <f t="shared" si="207"/>
        <v>4.0350000000000001</v>
      </c>
      <c r="T488" s="29">
        <f t="shared" si="208"/>
        <v>0.168125</v>
      </c>
      <c r="U488" s="1">
        <v>1033</v>
      </c>
      <c r="V488" s="1">
        <v>4</v>
      </c>
      <c r="W488" s="1">
        <v>10710</v>
      </c>
      <c r="Y488" s="1">
        <v>16307</v>
      </c>
      <c r="Z488" s="10">
        <f t="shared" si="209"/>
        <v>4.5297222222222224</v>
      </c>
      <c r="AA488" s="29">
        <f t="shared" si="210"/>
        <v>0.18873842592592593</v>
      </c>
      <c r="AB488" s="1">
        <v>1033</v>
      </c>
      <c r="AC488" s="1">
        <v>4</v>
      </c>
      <c r="AD488" s="1">
        <v>10736</v>
      </c>
      <c r="AF488" s="1">
        <v>13965</v>
      </c>
      <c r="AG488" s="1"/>
      <c r="AH488" s="29">
        <f t="shared" si="211"/>
        <v>0.16163194444444445</v>
      </c>
      <c r="AI488" s="1">
        <v>1027</v>
      </c>
      <c r="AJ488" s="1">
        <v>4</v>
      </c>
      <c r="AK488" s="1">
        <v>8873</v>
      </c>
      <c r="AM488" s="1">
        <v>33695</v>
      </c>
      <c r="AN488" s="1"/>
      <c r="AO488" s="29">
        <f t="shared" si="212"/>
        <v>0.38998842592592592</v>
      </c>
      <c r="AP488" s="1">
        <v>1033</v>
      </c>
      <c r="AQ488" s="1">
        <v>4</v>
      </c>
      <c r="AR488" s="1">
        <v>34051</v>
      </c>
    </row>
    <row r="489" spans="2:44" ht="13" x14ac:dyDescent="0.15">
      <c r="B489" s="1" t="s">
        <v>27</v>
      </c>
      <c r="D489" s="1">
        <v>10346</v>
      </c>
      <c r="E489" s="10">
        <f t="shared" si="204"/>
        <v>2.8738888888888887</v>
      </c>
      <c r="F489" s="29">
        <f t="shared" si="205"/>
        <v>0.11974537037037038</v>
      </c>
      <c r="G489" s="1">
        <v>1080</v>
      </c>
      <c r="H489" s="1">
        <v>5</v>
      </c>
      <c r="I489" s="1">
        <v>13066</v>
      </c>
      <c r="K489" s="1">
        <v>10065</v>
      </c>
      <c r="L489" s="1"/>
      <c r="M489" s="29">
        <f t="shared" si="206"/>
        <v>0.11649305555555556</v>
      </c>
      <c r="N489" s="1">
        <v>1080</v>
      </c>
      <c r="O489" s="1">
        <v>5</v>
      </c>
      <c r="P489" s="1">
        <v>11294</v>
      </c>
      <c r="R489" s="1">
        <v>13492</v>
      </c>
      <c r="S489" s="10">
        <f t="shared" si="207"/>
        <v>3.7477777777777779</v>
      </c>
      <c r="T489" s="29">
        <f t="shared" si="208"/>
        <v>0.15615740740740741</v>
      </c>
      <c r="U489" s="1">
        <v>1080</v>
      </c>
      <c r="V489" s="1">
        <v>5</v>
      </c>
      <c r="W489" s="1">
        <v>13649</v>
      </c>
      <c r="Y489" s="1">
        <v>13406</v>
      </c>
      <c r="Z489" s="10">
        <f t="shared" si="209"/>
        <v>3.7238888888888888</v>
      </c>
      <c r="AA489" s="29">
        <f t="shared" si="210"/>
        <v>0.15516203703703704</v>
      </c>
      <c r="AB489" s="1">
        <v>1080</v>
      </c>
      <c r="AC489" s="1">
        <v>5</v>
      </c>
      <c r="AD489" s="1">
        <v>13732</v>
      </c>
      <c r="AF489" s="1">
        <v>13627</v>
      </c>
      <c r="AG489" s="1"/>
      <c r="AH489" s="29">
        <f t="shared" si="211"/>
        <v>0.15771990740740741</v>
      </c>
      <c r="AI489" s="1">
        <v>1080</v>
      </c>
      <c r="AJ489" s="1">
        <v>5</v>
      </c>
      <c r="AK489" s="1">
        <v>11294</v>
      </c>
      <c r="AM489" s="1">
        <v>34551</v>
      </c>
      <c r="AN489" s="1"/>
      <c r="AO489" s="29">
        <f t="shared" si="212"/>
        <v>0.39989583333333334</v>
      </c>
      <c r="AP489" s="1">
        <v>1095</v>
      </c>
      <c r="AQ489" s="1">
        <v>4</v>
      </c>
      <c r="AR489" s="1">
        <v>36422</v>
      </c>
    </row>
    <row r="490" spans="2:44" ht="13" x14ac:dyDescent="0.15">
      <c r="B490" s="1" t="s">
        <v>68</v>
      </c>
      <c r="D490" s="1">
        <v>40534</v>
      </c>
      <c r="E490" s="10">
        <f t="shared" si="204"/>
        <v>11.259444444444444</v>
      </c>
      <c r="F490" s="29">
        <f t="shared" si="205"/>
        <v>0.46914351851851854</v>
      </c>
      <c r="G490" s="1">
        <v>1621</v>
      </c>
      <c r="H490" s="1">
        <v>5</v>
      </c>
      <c r="I490" s="1">
        <v>22088</v>
      </c>
      <c r="K490" s="1">
        <v>38243</v>
      </c>
      <c r="L490" s="1"/>
      <c r="M490" s="29">
        <f t="shared" si="206"/>
        <v>0.44262731481481482</v>
      </c>
      <c r="N490" s="1">
        <v>1619</v>
      </c>
      <c r="O490" s="1">
        <v>5</v>
      </c>
      <c r="P490" s="1">
        <v>18913</v>
      </c>
      <c r="R490" s="1">
        <v>38240</v>
      </c>
      <c r="S490" s="10">
        <f t="shared" si="207"/>
        <v>10.622222222222222</v>
      </c>
      <c r="T490" s="29">
        <f t="shared" si="208"/>
        <v>0.44259259259259259</v>
      </c>
      <c r="U490" s="1">
        <v>1621</v>
      </c>
      <c r="V490" s="1">
        <v>4</v>
      </c>
      <c r="W490" s="1">
        <v>19771</v>
      </c>
      <c r="Y490" s="1">
        <v>40152</v>
      </c>
      <c r="Z490" s="10">
        <f t="shared" si="209"/>
        <v>11.153333333333334</v>
      </c>
      <c r="AA490" s="29">
        <f t="shared" si="210"/>
        <v>0.4647222222222222</v>
      </c>
      <c r="AB490" s="1">
        <v>1621</v>
      </c>
      <c r="AC490" s="1">
        <v>4</v>
      </c>
      <c r="AD490" s="1">
        <v>19840</v>
      </c>
      <c r="AF490" s="1">
        <v>37544</v>
      </c>
      <c r="AG490" s="1"/>
      <c r="AH490" s="29">
        <f t="shared" si="211"/>
        <v>0.43453703703703705</v>
      </c>
      <c r="AI490" s="1">
        <v>1619</v>
      </c>
      <c r="AJ490" s="1">
        <v>5</v>
      </c>
      <c r="AK490" s="1">
        <v>18913</v>
      </c>
      <c r="AM490" s="1">
        <v>96351</v>
      </c>
      <c r="AN490" s="1"/>
      <c r="AO490" s="29">
        <f t="shared" si="212"/>
        <v>1.115173611111111</v>
      </c>
      <c r="AP490" s="1">
        <v>1617</v>
      </c>
      <c r="AQ490" s="1">
        <v>4</v>
      </c>
      <c r="AR490" s="1">
        <v>81238</v>
      </c>
    </row>
    <row r="491" spans="2:44" ht="13" x14ac:dyDescent="0.15">
      <c r="B491" s="1" t="s">
        <v>69</v>
      </c>
      <c r="D491" s="1">
        <v>11346</v>
      </c>
      <c r="E491" s="10">
        <f t="shared" si="204"/>
        <v>3.1516666666666668</v>
      </c>
      <c r="F491" s="29">
        <f t="shared" si="205"/>
        <v>0.13131944444444443</v>
      </c>
      <c r="G491" s="1">
        <v>976</v>
      </c>
      <c r="H491" s="12">
        <v>4</v>
      </c>
      <c r="I491" s="1">
        <v>9937</v>
      </c>
      <c r="K491" s="1">
        <v>11090</v>
      </c>
      <c r="L491" s="1"/>
      <c r="M491" s="29">
        <f t="shared" si="206"/>
        <v>0.12835648148148149</v>
      </c>
      <c r="N491" s="1">
        <v>972</v>
      </c>
      <c r="O491" s="12">
        <v>4</v>
      </c>
      <c r="P491" s="1">
        <v>8615</v>
      </c>
      <c r="R491" s="1">
        <v>13609</v>
      </c>
      <c r="S491" s="10">
        <f t="shared" si="207"/>
        <v>3.7802777777777776</v>
      </c>
      <c r="T491" s="29">
        <f t="shared" si="208"/>
        <v>0.15751157407407407</v>
      </c>
      <c r="U491" s="1">
        <v>976</v>
      </c>
      <c r="V491" s="12">
        <v>4</v>
      </c>
      <c r="W491" s="1">
        <v>10417</v>
      </c>
      <c r="Y491" s="1">
        <v>12459</v>
      </c>
      <c r="Z491" s="10">
        <f t="shared" si="209"/>
        <v>3.4608333333333334</v>
      </c>
      <c r="AA491" s="29">
        <f t="shared" si="210"/>
        <v>0.14420138888888889</v>
      </c>
      <c r="AB491" s="1">
        <v>976</v>
      </c>
      <c r="AC491" s="12">
        <v>4</v>
      </c>
      <c r="AD491" s="1">
        <v>10476</v>
      </c>
      <c r="AF491" s="1">
        <v>11377</v>
      </c>
      <c r="AG491" s="1"/>
      <c r="AH491" s="29">
        <f t="shared" si="211"/>
        <v>0.13167824074074075</v>
      </c>
      <c r="AI491" s="1">
        <v>972</v>
      </c>
      <c r="AJ491" s="12">
        <v>4</v>
      </c>
      <c r="AK491" s="1">
        <v>8615</v>
      </c>
      <c r="AM491" s="1">
        <v>43205</v>
      </c>
      <c r="AN491" s="1"/>
      <c r="AO491" s="29">
        <f t="shared" si="212"/>
        <v>0.50005787037037042</v>
      </c>
      <c r="AP491" s="1">
        <v>959</v>
      </c>
      <c r="AQ491" s="12">
        <v>4</v>
      </c>
      <c r="AR491" s="1">
        <v>42498</v>
      </c>
    </row>
    <row r="492" spans="2:44" ht="13" x14ac:dyDescent="0.15">
      <c r="B492" s="1" t="s">
        <v>28</v>
      </c>
      <c r="D492" s="1">
        <v>8587</v>
      </c>
      <c r="E492" s="10">
        <f t="shared" si="204"/>
        <v>2.3852777777777776</v>
      </c>
      <c r="F492" s="29">
        <f t="shared" si="205"/>
        <v>9.9386574074074072E-2</v>
      </c>
      <c r="G492" s="1">
        <v>923</v>
      </c>
      <c r="H492" s="1">
        <v>4</v>
      </c>
      <c r="I492" s="1">
        <v>9352</v>
      </c>
      <c r="K492" s="1">
        <v>10287</v>
      </c>
      <c r="L492" s="1"/>
      <c r="M492" s="29">
        <f t="shared" si="206"/>
        <v>0.1190625</v>
      </c>
      <c r="N492" s="1">
        <v>850</v>
      </c>
      <c r="O492" s="1">
        <v>5</v>
      </c>
      <c r="P492" s="1">
        <v>9097</v>
      </c>
      <c r="R492" s="1">
        <v>12541</v>
      </c>
      <c r="S492" s="10">
        <f t="shared" si="207"/>
        <v>3.4836111111111112</v>
      </c>
      <c r="T492" s="29">
        <f t="shared" si="208"/>
        <v>0.14515046296296297</v>
      </c>
      <c r="U492" s="1">
        <v>884</v>
      </c>
      <c r="V492" s="1">
        <v>5</v>
      </c>
      <c r="W492" s="1">
        <v>11662</v>
      </c>
      <c r="Y492" s="1">
        <v>11650</v>
      </c>
      <c r="Z492" s="10">
        <f t="shared" si="209"/>
        <v>3.2361111111111112</v>
      </c>
      <c r="AA492" s="29">
        <f t="shared" si="210"/>
        <v>0.13483796296296297</v>
      </c>
      <c r="AB492" s="1">
        <v>884</v>
      </c>
      <c r="AC492" s="1">
        <v>5</v>
      </c>
      <c r="AD492" s="1">
        <v>11712</v>
      </c>
      <c r="AF492" s="1">
        <v>10926</v>
      </c>
      <c r="AG492" s="1"/>
      <c r="AH492" s="29">
        <f t="shared" si="211"/>
        <v>0.12645833333333334</v>
      </c>
      <c r="AI492" s="1">
        <v>850</v>
      </c>
      <c r="AK492" s="1">
        <v>9097</v>
      </c>
      <c r="AM492" s="1">
        <v>32806</v>
      </c>
      <c r="AN492" s="1"/>
      <c r="AO492" s="29">
        <f t="shared" si="212"/>
        <v>0.37969907407407405</v>
      </c>
      <c r="AP492" s="1">
        <v>874</v>
      </c>
      <c r="AQ492" s="1">
        <v>5</v>
      </c>
      <c r="AR492" s="1">
        <v>35573</v>
      </c>
    </row>
    <row r="493" spans="2:44" ht="13" x14ac:dyDescent="0.15">
      <c r="B493" s="1" t="s">
        <v>70</v>
      </c>
      <c r="D493" s="1">
        <v>26486</v>
      </c>
      <c r="E493" s="10">
        <f t="shared" si="204"/>
        <v>7.3572222222222221</v>
      </c>
      <c r="F493" s="29">
        <f t="shared" si="205"/>
        <v>0.30655092592592592</v>
      </c>
      <c r="G493" s="1">
        <v>1317</v>
      </c>
      <c r="H493" s="1">
        <v>4</v>
      </c>
      <c r="I493" s="1">
        <v>13252</v>
      </c>
      <c r="K493" s="1">
        <v>30527</v>
      </c>
      <c r="L493" s="1"/>
      <c r="M493" s="29">
        <f t="shared" si="206"/>
        <v>0.35332175925925924</v>
      </c>
      <c r="N493" s="1">
        <v>1336</v>
      </c>
      <c r="O493" s="1">
        <v>5</v>
      </c>
      <c r="P493" s="1">
        <v>13803</v>
      </c>
      <c r="R493" s="1">
        <v>36863</v>
      </c>
      <c r="S493" s="10">
        <f t="shared" si="207"/>
        <v>10.239722222222222</v>
      </c>
      <c r="T493" s="29">
        <f t="shared" si="208"/>
        <v>0.4266550925925926</v>
      </c>
      <c r="U493" s="1">
        <v>1323</v>
      </c>
      <c r="V493" s="1">
        <v>5</v>
      </c>
      <c r="W493" s="1">
        <v>16465</v>
      </c>
      <c r="Y493" s="1">
        <v>32428</v>
      </c>
      <c r="Z493" s="10">
        <f t="shared" si="209"/>
        <v>9.0077777777777772</v>
      </c>
      <c r="AA493" s="29">
        <f t="shared" si="210"/>
        <v>0.37532407407407409</v>
      </c>
      <c r="AB493" s="1">
        <v>1321</v>
      </c>
      <c r="AC493" s="1">
        <v>4</v>
      </c>
      <c r="AD493" s="1">
        <v>14116</v>
      </c>
      <c r="AF493" s="1">
        <v>35900</v>
      </c>
      <c r="AG493" s="1"/>
      <c r="AH493" s="29">
        <f t="shared" si="211"/>
        <v>0.41550925925925924</v>
      </c>
      <c r="AI493" s="1">
        <v>1336</v>
      </c>
      <c r="AJ493" s="1">
        <v>6</v>
      </c>
      <c r="AK493" s="1">
        <v>15912</v>
      </c>
      <c r="AM493" s="1">
        <v>78063</v>
      </c>
      <c r="AN493" s="1"/>
      <c r="AO493" s="29">
        <f t="shared" si="212"/>
        <v>0.90350694444444446</v>
      </c>
      <c r="AP493" s="1">
        <v>1365</v>
      </c>
      <c r="AQ493" s="1">
        <v>4</v>
      </c>
      <c r="AR493" s="1">
        <v>58492</v>
      </c>
    </row>
    <row r="494" spans="2:44" ht="13" x14ac:dyDescent="0.15">
      <c r="B494" s="1" t="s">
        <v>29</v>
      </c>
      <c r="D494" s="1">
        <v>6858</v>
      </c>
      <c r="E494" s="10">
        <f t="shared" si="204"/>
        <v>1.905</v>
      </c>
      <c r="F494" s="29">
        <f t="shared" si="205"/>
        <v>7.9375000000000001E-2</v>
      </c>
      <c r="G494" s="1">
        <v>734</v>
      </c>
      <c r="H494" s="1">
        <v>3</v>
      </c>
      <c r="I494" s="1">
        <v>6098</v>
      </c>
      <c r="K494" s="1">
        <v>8830</v>
      </c>
      <c r="L494" s="1"/>
      <c r="M494" s="29">
        <f t="shared" si="206"/>
        <v>0.10219907407407407</v>
      </c>
      <c r="N494" s="1">
        <v>694</v>
      </c>
      <c r="O494" s="1">
        <v>5</v>
      </c>
      <c r="P494" s="1">
        <v>7353</v>
      </c>
      <c r="R494" s="1">
        <v>10060</v>
      </c>
      <c r="S494" s="10">
        <f t="shared" si="207"/>
        <v>2.7944444444444443</v>
      </c>
      <c r="T494" s="29">
        <f t="shared" si="208"/>
        <v>0.11643518518518518</v>
      </c>
      <c r="U494" s="1">
        <v>736</v>
      </c>
      <c r="V494" s="1">
        <v>4</v>
      </c>
      <c r="W494" s="1">
        <v>7886</v>
      </c>
      <c r="Y494" s="1">
        <v>11179</v>
      </c>
      <c r="Z494" s="10">
        <f t="shared" si="209"/>
        <v>3.1052777777777778</v>
      </c>
      <c r="AA494" s="29">
        <f t="shared" si="210"/>
        <v>0.12938657407407408</v>
      </c>
      <c r="AB494" s="1">
        <v>701</v>
      </c>
      <c r="AC494" s="1">
        <v>5</v>
      </c>
      <c r="AD494" s="1">
        <v>8890</v>
      </c>
      <c r="AF494" s="1">
        <v>8092</v>
      </c>
      <c r="AG494" s="1"/>
      <c r="AH494" s="29">
        <f t="shared" si="211"/>
        <v>9.3657407407407411E-2</v>
      </c>
      <c r="AI494" s="1">
        <v>730</v>
      </c>
      <c r="AJ494" s="1">
        <v>4</v>
      </c>
      <c r="AK494" s="1">
        <v>6414</v>
      </c>
      <c r="AM494" s="1">
        <v>24797</v>
      </c>
      <c r="AN494" s="1"/>
      <c r="AO494" s="29">
        <f t="shared" si="212"/>
        <v>0.28700231481481481</v>
      </c>
      <c r="AP494" s="1">
        <v>734</v>
      </c>
      <c r="AQ494" s="1">
        <v>3</v>
      </c>
      <c r="AR494" s="1">
        <v>24948</v>
      </c>
    </row>
    <row r="495" spans="2:44" ht="13" x14ac:dyDescent="0.15">
      <c r="B495" s="1" t="s">
        <v>30</v>
      </c>
      <c r="D495" s="1">
        <v>16378</v>
      </c>
      <c r="E495" s="10">
        <f t="shared" si="204"/>
        <v>4.5494444444444442</v>
      </c>
      <c r="F495" s="29">
        <f t="shared" si="205"/>
        <v>0.18956018518518519</v>
      </c>
      <c r="G495" s="1">
        <v>1018</v>
      </c>
      <c r="H495" s="1">
        <v>5</v>
      </c>
      <c r="I495" s="1">
        <v>12810</v>
      </c>
      <c r="K495" s="1">
        <v>16872</v>
      </c>
      <c r="L495" s="1"/>
      <c r="M495" s="29">
        <f t="shared" si="206"/>
        <v>0.19527777777777777</v>
      </c>
      <c r="N495" s="1">
        <v>1008</v>
      </c>
      <c r="O495" s="1">
        <v>5</v>
      </c>
      <c r="P495" s="1">
        <v>11093</v>
      </c>
      <c r="R495" s="1">
        <v>15827</v>
      </c>
      <c r="S495" s="10">
        <f t="shared" si="207"/>
        <v>4.3963888888888887</v>
      </c>
      <c r="T495" s="29">
        <f t="shared" si="208"/>
        <v>0.18318287037037037</v>
      </c>
      <c r="U495" s="1">
        <v>1009</v>
      </c>
      <c r="V495" s="1">
        <v>4</v>
      </c>
      <c r="W495" s="1">
        <v>11099</v>
      </c>
      <c r="Y495" s="1">
        <v>17771</v>
      </c>
      <c r="Z495" s="10">
        <f t="shared" si="209"/>
        <v>4.9363888888888887</v>
      </c>
      <c r="AA495" s="29">
        <f t="shared" si="210"/>
        <v>0.20568287037037036</v>
      </c>
      <c r="AB495" s="1">
        <v>1005</v>
      </c>
      <c r="AC495" s="1">
        <v>5</v>
      </c>
      <c r="AD495" s="1">
        <v>13400</v>
      </c>
      <c r="AF495" s="1">
        <v>13962</v>
      </c>
      <c r="AG495" s="1"/>
      <c r="AH495" s="29">
        <f t="shared" si="211"/>
        <v>0.16159722222222223</v>
      </c>
      <c r="AI495" s="1">
        <v>997</v>
      </c>
      <c r="AJ495" s="1">
        <v>4</v>
      </c>
      <c r="AK495" s="1">
        <v>8888</v>
      </c>
      <c r="AM495" s="1">
        <v>37113</v>
      </c>
      <c r="AN495" s="1"/>
      <c r="AO495" s="29">
        <f t="shared" si="212"/>
        <v>0.42954861111111109</v>
      </c>
      <c r="AP495" s="1">
        <v>1014</v>
      </c>
      <c r="AQ495" s="1">
        <v>4</v>
      </c>
      <c r="AR495" s="1">
        <v>40240</v>
      </c>
    </row>
    <row r="496" spans="2:44" ht="13" x14ac:dyDescent="0.15">
      <c r="B496" s="1" t="s">
        <v>71</v>
      </c>
      <c r="D496" s="1">
        <v>28176</v>
      </c>
      <c r="E496" s="10">
        <f t="shared" si="204"/>
        <v>7.8266666666666671</v>
      </c>
      <c r="F496" s="29">
        <f t="shared" si="205"/>
        <v>0.32611111111111113</v>
      </c>
      <c r="G496" s="1">
        <v>1215</v>
      </c>
      <c r="H496" s="1">
        <v>3</v>
      </c>
      <c r="I496" s="1">
        <v>10151</v>
      </c>
      <c r="K496" s="1">
        <v>36277</v>
      </c>
      <c r="L496" s="1"/>
      <c r="M496" s="29">
        <f t="shared" si="206"/>
        <v>0.41987268518518517</v>
      </c>
      <c r="N496" s="1">
        <v>1201</v>
      </c>
      <c r="O496" s="1">
        <v>4</v>
      </c>
      <c r="P496" s="1">
        <v>10993</v>
      </c>
      <c r="R496" s="1">
        <v>31243</v>
      </c>
      <c r="S496" s="10">
        <f t="shared" si="207"/>
        <v>8.6786111111111115</v>
      </c>
      <c r="T496" s="29">
        <f t="shared" si="208"/>
        <v>0.36160879629629628</v>
      </c>
      <c r="U496" s="1">
        <v>1217</v>
      </c>
      <c r="V496" s="1">
        <v>3</v>
      </c>
      <c r="W496" s="1">
        <v>10719</v>
      </c>
      <c r="Y496" s="1">
        <v>33583</v>
      </c>
      <c r="Z496" s="10">
        <f t="shared" si="209"/>
        <v>9.3286111111111119</v>
      </c>
      <c r="AA496" s="29">
        <f t="shared" si="210"/>
        <v>0.38869212962962962</v>
      </c>
      <c r="AB496" s="1">
        <v>1215</v>
      </c>
      <c r="AC496" s="1">
        <v>3</v>
      </c>
      <c r="AD496" s="1">
        <v>10774</v>
      </c>
      <c r="AF496" s="1">
        <v>35338</v>
      </c>
      <c r="AG496" s="1"/>
      <c r="AH496" s="29">
        <f t="shared" si="211"/>
        <v>0.40900462962962963</v>
      </c>
      <c r="AI496" s="1">
        <v>1201</v>
      </c>
      <c r="AJ496" s="1">
        <v>4</v>
      </c>
      <c r="AK496" s="1">
        <v>10993</v>
      </c>
      <c r="AM496" s="1">
        <v>91573</v>
      </c>
      <c r="AN496" s="1"/>
      <c r="AO496" s="29">
        <f t="shared" si="212"/>
        <v>1.0598726851851852</v>
      </c>
      <c r="AP496" s="1">
        <v>1202</v>
      </c>
      <c r="AQ496" s="1">
        <v>4</v>
      </c>
      <c r="AR496" s="1">
        <v>47351</v>
      </c>
    </row>
    <row r="497" spans="2:44" ht="13" x14ac:dyDescent="0.15">
      <c r="B497" s="1" t="s">
        <v>72</v>
      </c>
      <c r="D497" s="1">
        <v>36169</v>
      </c>
      <c r="E497" s="10">
        <f t="shared" si="204"/>
        <v>10.046944444444444</v>
      </c>
      <c r="F497" s="29">
        <f t="shared" si="205"/>
        <v>0.41862268518518519</v>
      </c>
      <c r="G497" s="1">
        <v>932</v>
      </c>
      <c r="H497" s="1">
        <v>4</v>
      </c>
      <c r="I497" s="1">
        <v>11741</v>
      </c>
      <c r="K497" s="1">
        <v>36532</v>
      </c>
      <c r="L497" s="1"/>
      <c r="M497" s="29">
        <f t="shared" si="206"/>
        <v>0.42282407407407407</v>
      </c>
      <c r="N497" s="1">
        <v>928</v>
      </c>
      <c r="O497" s="1">
        <v>4</v>
      </c>
      <c r="P497" s="1">
        <v>10015</v>
      </c>
      <c r="R497" s="1">
        <v>43074</v>
      </c>
      <c r="S497" s="10">
        <f t="shared" si="207"/>
        <v>11.965</v>
      </c>
      <c r="T497" s="29">
        <f t="shared" si="208"/>
        <v>0.49854166666666666</v>
      </c>
      <c r="U497" s="1">
        <v>932</v>
      </c>
      <c r="V497" s="1">
        <v>4</v>
      </c>
      <c r="W497" s="1">
        <v>12316</v>
      </c>
      <c r="Y497" s="1">
        <v>40013</v>
      </c>
      <c r="Z497" s="10">
        <f t="shared" si="209"/>
        <v>11.114722222222222</v>
      </c>
      <c r="AA497" s="29">
        <f t="shared" si="210"/>
        <v>0.46311342592592591</v>
      </c>
      <c r="AB497" s="1">
        <v>932</v>
      </c>
      <c r="AC497" s="1">
        <v>4</v>
      </c>
      <c r="AD497" s="1">
        <v>12402</v>
      </c>
      <c r="AF497" s="1">
        <v>35171</v>
      </c>
      <c r="AG497" s="1"/>
      <c r="AH497" s="29">
        <f t="shared" si="211"/>
        <v>0.40707175925925926</v>
      </c>
      <c r="AI497" s="1">
        <v>928</v>
      </c>
      <c r="AJ497" s="1">
        <v>4</v>
      </c>
      <c r="AK497" s="1">
        <v>10015</v>
      </c>
      <c r="AM497" s="1">
        <v>97696</v>
      </c>
      <c r="AN497" s="1"/>
      <c r="AO497" s="29">
        <f t="shared" si="212"/>
        <v>1.1307407407407408</v>
      </c>
      <c r="AP497" s="1">
        <v>934</v>
      </c>
      <c r="AQ497" s="1">
        <v>4</v>
      </c>
      <c r="AR497" s="1">
        <v>53996</v>
      </c>
    </row>
    <row r="498" spans="2:44" ht="13" x14ac:dyDescent="0.15">
      <c r="B498" s="1" t="s">
        <v>73</v>
      </c>
      <c r="D498" s="1">
        <v>20732</v>
      </c>
      <c r="E498" s="10">
        <f t="shared" si="204"/>
        <v>5.7588888888888885</v>
      </c>
      <c r="F498" s="29">
        <f t="shared" si="205"/>
        <v>0.2399537037037037</v>
      </c>
      <c r="G498" s="1">
        <v>611</v>
      </c>
      <c r="H498" s="1">
        <v>5</v>
      </c>
      <c r="I498" s="1">
        <v>9874</v>
      </c>
      <c r="K498" s="1">
        <v>25493</v>
      </c>
      <c r="L498" s="1"/>
      <c r="M498" s="29">
        <f t="shared" si="206"/>
        <v>0.29505787037037035</v>
      </c>
      <c r="N498" s="1">
        <v>611</v>
      </c>
      <c r="O498" s="1">
        <v>6</v>
      </c>
      <c r="P498" s="1">
        <v>10629</v>
      </c>
      <c r="R498" s="1">
        <v>25110</v>
      </c>
      <c r="S498" s="10">
        <f t="shared" si="207"/>
        <v>6.9749999999999996</v>
      </c>
      <c r="T498" s="29">
        <f t="shared" si="208"/>
        <v>0.29062500000000002</v>
      </c>
      <c r="U498" s="1">
        <v>713</v>
      </c>
      <c r="V498" s="1">
        <v>4</v>
      </c>
      <c r="W498" s="1">
        <v>9896</v>
      </c>
      <c r="Y498" s="1">
        <v>25532</v>
      </c>
      <c r="Z498" s="10">
        <f t="shared" si="209"/>
        <v>7.0922222222222224</v>
      </c>
      <c r="AA498" s="29">
        <f t="shared" si="210"/>
        <v>0.29550925925925925</v>
      </c>
      <c r="AB498" s="1">
        <v>713</v>
      </c>
      <c r="AC498" s="1">
        <v>4</v>
      </c>
      <c r="AD498" s="1">
        <v>9948</v>
      </c>
      <c r="AF498" s="1">
        <v>25399</v>
      </c>
      <c r="AG498" s="1"/>
      <c r="AH498" s="29">
        <f t="shared" si="211"/>
        <v>0.29396990740740742</v>
      </c>
      <c r="AI498" s="1">
        <v>748</v>
      </c>
      <c r="AJ498" s="1">
        <v>4</v>
      </c>
      <c r="AK498" s="1">
        <v>10315</v>
      </c>
      <c r="AM498" s="1">
        <v>96532</v>
      </c>
      <c r="AN498" s="1"/>
      <c r="AO498" s="29">
        <f t="shared" si="212"/>
        <v>1.1172685185185185</v>
      </c>
      <c r="AP498" s="1">
        <v>647</v>
      </c>
      <c r="AQ498" s="1">
        <v>5</v>
      </c>
      <c r="AR498" s="1">
        <v>54221</v>
      </c>
    </row>
    <row r="499" spans="2:44" ht="13" x14ac:dyDescent="0.15">
      <c r="B499" s="1" t="s">
        <v>31</v>
      </c>
      <c r="D499" s="1">
        <v>79</v>
      </c>
      <c r="E499" s="10">
        <f t="shared" si="204"/>
        <v>2.1944444444444444E-2</v>
      </c>
      <c r="F499" s="29">
        <f t="shared" si="205"/>
        <v>9.1435185185185185E-4</v>
      </c>
      <c r="G499" s="1">
        <v>179</v>
      </c>
      <c r="H499" s="12">
        <v>3</v>
      </c>
      <c r="I499" s="1">
        <v>724</v>
      </c>
      <c r="K499" s="1">
        <v>81</v>
      </c>
      <c r="L499" s="1"/>
      <c r="M499" s="29">
        <f t="shared" si="206"/>
        <v>9.3749999999999997E-4</v>
      </c>
      <c r="N499" s="1">
        <v>179</v>
      </c>
      <c r="O499" s="12">
        <v>3</v>
      </c>
      <c r="P499" s="1">
        <v>687</v>
      </c>
      <c r="R499" s="1">
        <v>84</v>
      </c>
      <c r="S499" s="10">
        <f t="shared" si="207"/>
        <v>2.3333333333333334E-2</v>
      </c>
      <c r="T499" s="29">
        <f t="shared" si="208"/>
        <v>9.7222222222222219E-4</v>
      </c>
      <c r="U499" s="1">
        <v>179</v>
      </c>
      <c r="V499" s="12">
        <v>3</v>
      </c>
      <c r="W499" s="1">
        <v>746</v>
      </c>
      <c r="Y499" s="1">
        <v>86</v>
      </c>
      <c r="Z499" s="10">
        <f t="shared" si="209"/>
        <v>2.388888888888889E-2</v>
      </c>
      <c r="AA499" s="29">
        <f t="shared" si="210"/>
        <v>9.9537037037037042E-4</v>
      </c>
      <c r="AB499" s="1">
        <v>179</v>
      </c>
      <c r="AC499" s="12">
        <v>3</v>
      </c>
      <c r="AD499" s="1">
        <v>746</v>
      </c>
      <c r="AF499" s="1">
        <v>76</v>
      </c>
      <c r="AG499" s="1"/>
      <c r="AH499" s="29">
        <f t="shared" si="211"/>
        <v>8.7962962962962962E-4</v>
      </c>
      <c r="AI499" s="1">
        <v>179</v>
      </c>
      <c r="AJ499" s="12">
        <v>3</v>
      </c>
      <c r="AK499" s="1">
        <v>687</v>
      </c>
      <c r="AM499" s="1">
        <v>123</v>
      </c>
      <c r="AN499" s="1"/>
      <c r="AO499" s="29">
        <f t="shared" si="212"/>
        <v>1.4236111111111112E-3</v>
      </c>
      <c r="AP499" s="1">
        <v>179</v>
      </c>
      <c r="AQ499" s="12">
        <v>3</v>
      </c>
      <c r="AR499" s="1">
        <v>1520</v>
      </c>
    </row>
    <row r="500" spans="2:44" ht="13" x14ac:dyDescent="0.15">
      <c r="B500" s="1" t="s">
        <v>45</v>
      </c>
      <c r="D500" s="1">
        <f>AVERAGE(D480:D499)</f>
        <v>15675.05</v>
      </c>
      <c r="F500" s="29">
        <f t="shared" si="205"/>
        <v>0.18142418981481481</v>
      </c>
      <c r="G500" s="1">
        <f t="shared" ref="G500:I500" si="213">AVERAGE(G480:G499)</f>
        <v>857.8</v>
      </c>
      <c r="H500" s="1">
        <f t="shared" si="213"/>
        <v>4.1500000000000004</v>
      </c>
      <c r="I500" s="1">
        <f t="shared" si="213"/>
        <v>9764.25</v>
      </c>
      <c r="K500" s="1">
        <f>AVERAGE(K480:K499)</f>
        <v>17729.5</v>
      </c>
      <c r="M500" s="29">
        <f t="shared" si="206"/>
        <v>0.20520254629629631</v>
      </c>
      <c r="N500" s="1">
        <f t="shared" ref="N500:P500" si="214">AVERAGE(N480:N499)</f>
        <v>853.3</v>
      </c>
      <c r="O500" s="1">
        <f t="shared" si="214"/>
        <v>4.55</v>
      </c>
      <c r="P500" s="1">
        <f t="shared" si="214"/>
        <v>9181.5</v>
      </c>
      <c r="R500" s="1">
        <f>AVERAGE(R480:R499)</f>
        <v>19341.650000000001</v>
      </c>
      <c r="S500" s="10"/>
      <c r="T500" s="29">
        <f t="shared" si="208"/>
        <v>0.22386168981481483</v>
      </c>
      <c r="U500" s="1">
        <f t="shared" ref="U500:W500" si="215">AVERAGE(U480:U499)</f>
        <v>866.35</v>
      </c>
      <c r="V500" s="1">
        <f t="shared" si="215"/>
        <v>4</v>
      </c>
      <c r="W500" s="1">
        <f t="shared" si="215"/>
        <v>10191.5</v>
      </c>
      <c r="Y500" s="1">
        <f>AVERAGE(Y480:Y499)</f>
        <v>18938.55</v>
      </c>
      <c r="AA500" s="29">
        <f t="shared" si="210"/>
        <v>0.21919618055555554</v>
      </c>
      <c r="AB500" s="1">
        <f t="shared" ref="AB500:AD500" si="216">AVERAGE(AB480:AB499)</f>
        <v>864.2</v>
      </c>
      <c r="AC500" s="1">
        <f t="shared" si="216"/>
        <v>4.05</v>
      </c>
      <c r="AD500" s="1">
        <f t="shared" si="216"/>
        <v>10284.75</v>
      </c>
      <c r="AF500" s="1">
        <f>AVERAGE(AF480:AF499)</f>
        <v>18362.5</v>
      </c>
      <c r="AH500" s="29">
        <f t="shared" si="211"/>
        <v>0.21252893518518517</v>
      </c>
      <c r="AI500" s="1">
        <f t="shared" ref="AI500:AK500" si="217">AVERAGE(AI480:AI499)</f>
        <v>861.4</v>
      </c>
      <c r="AJ500" s="1">
        <f t="shared" si="217"/>
        <v>4.3684210526315788</v>
      </c>
      <c r="AK500" s="1">
        <f t="shared" si="217"/>
        <v>9114.0499999999993</v>
      </c>
      <c r="AM500" s="1">
        <f>AVERAGE(AM480:AM499)</f>
        <v>57202.7</v>
      </c>
      <c r="AO500" s="29">
        <f t="shared" si="212"/>
        <v>0.66206828703703702</v>
      </c>
      <c r="AP500" s="1">
        <f t="shared" ref="AP500:AR500" si="218">AVERAGE(AP480:AP499)</f>
        <v>858.9</v>
      </c>
      <c r="AQ500" s="1">
        <f t="shared" si="218"/>
        <v>4.0999999999999996</v>
      </c>
      <c r="AR500" s="1">
        <f t="shared" si="218"/>
        <v>41169.1</v>
      </c>
    </row>
    <row r="501" spans="2:44" ht="13" x14ac:dyDescent="0.15">
      <c r="B501" s="1" t="s">
        <v>46</v>
      </c>
      <c r="D501" s="1">
        <f>SUM(D480:D499)</f>
        <v>313501</v>
      </c>
      <c r="F501" s="6">
        <f t="shared" ref="F501:I501" si="219">SUM(F480:F499)</f>
        <v>3.6284837962962957</v>
      </c>
      <c r="G501" s="1">
        <f t="shared" si="219"/>
        <v>17156</v>
      </c>
      <c r="H501" s="1">
        <f t="shared" si="219"/>
        <v>83</v>
      </c>
      <c r="I501" s="1">
        <f t="shared" si="219"/>
        <v>195285</v>
      </c>
      <c r="K501" s="1">
        <f>SUM(K480:K499)</f>
        <v>354590</v>
      </c>
      <c r="M501" s="6">
        <f t="shared" ref="M501:P501" si="220">SUM(M480:M499)</f>
        <v>4.1040509259259261</v>
      </c>
      <c r="N501" s="1">
        <f t="shared" si="220"/>
        <v>17066</v>
      </c>
      <c r="O501" s="1">
        <f t="shared" si="220"/>
        <v>91</v>
      </c>
      <c r="P501" s="1">
        <f t="shared" si="220"/>
        <v>183630</v>
      </c>
      <c r="R501" s="1">
        <f>SUM(R480:R499)</f>
        <v>386833</v>
      </c>
      <c r="S501" s="10"/>
      <c r="T501" s="6">
        <f t="shared" ref="T501:W501" si="221">SUM(T480:T499)</f>
        <v>4.4772337962962965</v>
      </c>
      <c r="U501" s="1">
        <f t="shared" si="221"/>
        <v>17327</v>
      </c>
      <c r="V501" s="1">
        <f t="shared" si="221"/>
        <v>80</v>
      </c>
      <c r="W501" s="1">
        <f t="shared" si="221"/>
        <v>203830</v>
      </c>
      <c r="Y501" s="1">
        <f>SUM(Y480:Y499)</f>
        <v>378771</v>
      </c>
      <c r="AA501" s="6">
        <f t="shared" ref="AA501:AD501" si="222">SUM(AA480:AA499)</f>
        <v>4.3839236111111113</v>
      </c>
      <c r="AB501" s="1">
        <f t="shared" si="222"/>
        <v>17284</v>
      </c>
      <c r="AC501" s="1">
        <f t="shared" si="222"/>
        <v>81</v>
      </c>
      <c r="AD501" s="1">
        <f t="shared" si="222"/>
        <v>205695</v>
      </c>
      <c r="AF501" s="1">
        <f>SUM(AF480:AF499)</f>
        <v>367250</v>
      </c>
      <c r="AH501" s="6">
        <f t="shared" ref="AH501:AK501" si="223">SUM(AH480:AH499)</f>
        <v>4.2505787037037033</v>
      </c>
      <c r="AI501" s="1">
        <f t="shared" si="223"/>
        <v>17228</v>
      </c>
      <c r="AJ501" s="1">
        <f t="shared" si="223"/>
        <v>83</v>
      </c>
      <c r="AK501" s="1">
        <f t="shared" si="223"/>
        <v>182281</v>
      </c>
      <c r="AM501" s="1">
        <f>SUM(AM480:AM499)</f>
        <v>1144054</v>
      </c>
      <c r="AO501" s="6">
        <f t="shared" ref="AO501:AR501" si="224">SUM(AO480:AO499)</f>
        <v>13.241365740740742</v>
      </c>
      <c r="AP501" s="1">
        <f t="shared" si="224"/>
        <v>17178</v>
      </c>
      <c r="AQ501" s="1">
        <f t="shared" si="224"/>
        <v>82</v>
      </c>
      <c r="AR501" s="1">
        <f t="shared" si="224"/>
        <v>823382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string_reduction_results_202403</vt:lpstr>
      <vt:lpstr>string_locality</vt:lpstr>
      <vt:lpstr>string_reduction_benchmark</vt:lpstr>
      <vt:lpstr>compiler_bug_res_oct_2022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 Zhang</cp:lastModifiedBy>
  <dcterms:modified xsi:type="dcterms:W3CDTF">2025-04-16T04:29:17Z</dcterms:modified>
</cp:coreProperties>
</file>