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D33" i="1" l="1"/>
  <c r="D32" i="1"/>
  <c r="D31" i="1"/>
  <c r="D30" i="1"/>
  <c r="D29" i="1"/>
  <c r="D28" i="1"/>
  <c r="D27" i="1"/>
  <c r="D26" i="1"/>
  <c r="C23" i="1"/>
  <c r="C22" i="1"/>
  <c r="C21" i="1"/>
  <c r="C20" i="1"/>
  <c r="C19" i="1"/>
  <c r="C18" i="1"/>
  <c r="C17" i="1"/>
  <c r="C16" i="1"/>
  <c r="C15" i="1"/>
  <c r="C14" i="1"/>
  <c r="J11" i="1" l="1"/>
  <c r="J10" i="1"/>
  <c r="F10" i="1"/>
  <c r="E10" i="1"/>
  <c r="J9" i="1"/>
  <c r="F9" i="1"/>
  <c r="E9" i="1"/>
  <c r="J8" i="1"/>
  <c r="F8" i="1"/>
  <c r="E8" i="1"/>
  <c r="J7" i="1"/>
  <c r="F7" i="1"/>
  <c r="E7" i="1"/>
  <c r="J6" i="1"/>
  <c r="F6" i="1"/>
  <c r="E6" i="1"/>
  <c r="J5" i="1"/>
  <c r="F5" i="1"/>
  <c r="E5" i="1"/>
  <c r="J4" i="1"/>
  <c r="F4" i="1"/>
  <c r="E4" i="1"/>
</calcChain>
</file>

<file path=xl/sharedStrings.xml><?xml version="1.0" encoding="utf-8"?>
<sst xmlns="http://schemas.openxmlformats.org/spreadsheetml/2006/main" count="33" uniqueCount="32">
  <si>
    <r>
      <t>Task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Liberation Sans"/>
        <family val="1"/>
      </rPr>
      <t>500</t>
    </r>
    <r>
      <rPr>
        <sz val="10"/>
        <color rgb="FF000000"/>
        <rFont val="宋体"/>
        <family val="3"/>
        <charset val="134"/>
      </rPr>
      <t>）</t>
    </r>
  </si>
  <si>
    <t>序列化后提取</t>
  </si>
  <si>
    <t>不序列提取</t>
  </si>
  <si>
    <t>单机特征提取时间</t>
  </si>
  <si>
    <t>加速比（单机/spark）</t>
  </si>
  <si>
    <t>加速比（单机/gpu）</t>
  </si>
  <si>
    <r>
      <t>gpu</t>
    </r>
    <r>
      <rPr>
        <sz val="10"/>
        <color rgb="FF000000"/>
        <rFont val="宋体"/>
        <family val="3"/>
        <charset val="134"/>
      </rPr>
      <t>特征提取时间</t>
    </r>
  </si>
  <si>
    <t>gpu没有将结果写入文件</t>
  </si>
  <si>
    <t>480M</t>
  </si>
  <si>
    <t>特征提取时间</t>
  </si>
  <si>
    <t>精确率</t>
  </si>
  <si>
    <t>10*10</t>
  </si>
  <si>
    <t>50*50</t>
  </si>
  <si>
    <t>100*100</t>
  </si>
  <si>
    <t>200*200</t>
  </si>
  <si>
    <t>300*300</t>
  </si>
  <si>
    <t>400*400</t>
  </si>
  <si>
    <t>500*500</t>
  </si>
  <si>
    <t>600*600</t>
  </si>
  <si>
    <t>1000*1000</t>
  </si>
  <si>
    <t>序列化</t>
  </si>
  <si>
    <t>提取时间</t>
  </si>
  <si>
    <r>
      <rPr>
        <sz val="11"/>
        <color rgb="FF000000"/>
        <rFont val="宋体"/>
        <family val="3"/>
        <charset val="134"/>
      </rPr>
      <t>序列化</t>
    </r>
    <r>
      <rPr>
        <sz val="11"/>
        <color theme="1"/>
        <rFont val="宋体"/>
        <family val="2"/>
        <scheme val="minor"/>
      </rPr>
      <t>/</t>
    </r>
    <r>
      <rPr>
        <sz val="11"/>
        <color rgb="FF000000"/>
        <rFont val="宋体"/>
        <family val="3"/>
        <charset val="134"/>
      </rPr>
      <t>提取时间</t>
    </r>
  </si>
  <si>
    <t>spark没有把结果写入hdfs</t>
    <phoneticPr fontId="3" type="noConversion"/>
  </si>
  <si>
    <t>no segmentation</t>
    <phoneticPr fontId="3" type="noConversion"/>
  </si>
  <si>
    <t>11g</t>
    <phoneticPr fontId="3" type="noConversion"/>
  </si>
  <si>
    <t>key-value</t>
    <phoneticPr fontId="3" type="noConversion"/>
  </si>
  <si>
    <t>objectFile</t>
    <phoneticPr fontId="3" type="noConversion"/>
  </si>
  <si>
    <t>binaryFile</t>
    <phoneticPr fontId="3" type="noConversion"/>
  </si>
  <si>
    <t>29s</t>
    <phoneticPr fontId="3" type="noConversion"/>
  </si>
  <si>
    <t>4.3min</t>
    <phoneticPr fontId="3" type="noConversion"/>
  </si>
  <si>
    <t>1.7min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</si>
</sst>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color rgb="FF000000"/>
      <name val="Liberation Sans"/>
      <family val="1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000000"/>
      <name val="Liberation Sans"/>
      <family val="1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339966"/>
      </patternFill>
    </fill>
    <fill>
      <patternFill patternType="solid">
        <fgColor rgb="FF99CC99"/>
        <bgColor rgb="FF99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00" b="0" i="0" baseline="0">
                <a:effectLst/>
              </a:rPr>
              <a:t>四种方式的特征提取速度比较</a:t>
            </a:r>
            <a:endParaRPr lang="zh-CN" altLang="zh-CN" sz="10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spark &amp; key-value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11264</c:v>
                </c:pt>
              </c:numCache>
            </c:numRef>
          </c:xVal>
          <c:yVal>
            <c:numRef>
              <c:f>Sheet1!$B$4:$B$11</c:f>
              <c:numCache>
                <c:formatCode>General</c:formatCode>
                <c:ptCount val="8"/>
                <c:pt idx="0">
                  <c:v>25</c:v>
                </c:pt>
                <c:pt idx="1">
                  <c:v>44.8</c:v>
                </c:pt>
                <c:pt idx="2">
                  <c:v>68.069999999999993</c:v>
                </c:pt>
                <c:pt idx="3">
                  <c:v>104.64</c:v>
                </c:pt>
                <c:pt idx="4">
                  <c:v>524.84</c:v>
                </c:pt>
                <c:pt idx="5">
                  <c:v>732.86</c:v>
                </c:pt>
                <c:pt idx="6">
                  <c:v>1319.25</c:v>
                </c:pt>
                <c:pt idx="7">
                  <c:v>3420</c:v>
                </c:pt>
              </c:numCache>
            </c:numRef>
          </c:yVal>
          <c:smooth val="1"/>
        </c:ser>
        <c:ser>
          <c:idx val="1"/>
          <c:order val="1"/>
          <c:tx>
            <c:v>spark &amp; unsequence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11264</c:v>
                </c:pt>
              </c:numCache>
            </c:numRef>
          </c:xVal>
          <c:yVal>
            <c:numRef>
              <c:f>Sheet1!$C$4:$C$11</c:f>
              <c:numCache>
                <c:formatCode>General</c:formatCode>
                <c:ptCount val="8"/>
                <c:pt idx="0">
                  <c:v>12</c:v>
                </c:pt>
                <c:pt idx="1">
                  <c:v>32.69</c:v>
                </c:pt>
                <c:pt idx="2">
                  <c:v>96</c:v>
                </c:pt>
                <c:pt idx="3">
                  <c:v>107.49</c:v>
                </c:pt>
                <c:pt idx="4">
                  <c:v>523.14</c:v>
                </c:pt>
                <c:pt idx="5">
                  <c:v>770.33</c:v>
                </c:pt>
                <c:pt idx="6">
                  <c:v>1566.83</c:v>
                </c:pt>
                <c:pt idx="7">
                  <c:v>4004.06</c:v>
                </c:pt>
              </c:numCache>
            </c:numRef>
          </c:yVal>
          <c:smooth val="1"/>
        </c:ser>
        <c:ser>
          <c:idx val="2"/>
          <c:order val="2"/>
          <c:tx>
            <c:v>gpu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11264</c:v>
                </c:pt>
              </c:numCache>
            </c:numRef>
          </c:xVal>
          <c:yVal>
            <c:numRef>
              <c:f>Sheet1!$G$4:$G$11</c:f>
              <c:numCache>
                <c:formatCode>General</c:formatCode>
                <c:ptCount val="8"/>
                <c:pt idx="0">
                  <c:v>0.57799999999999996</c:v>
                </c:pt>
                <c:pt idx="1">
                  <c:v>44.985999999999997</c:v>
                </c:pt>
                <c:pt idx="2">
                  <c:v>88.884</c:v>
                </c:pt>
                <c:pt idx="3">
                  <c:v>169.69</c:v>
                </c:pt>
                <c:pt idx="4">
                  <c:v>817.06</c:v>
                </c:pt>
                <c:pt idx="5">
                  <c:v>1434.8309999999999</c:v>
                </c:pt>
                <c:pt idx="6">
                  <c:v>2671.1860000000001</c:v>
                </c:pt>
                <c:pt idx="7">
                  <c:v>7388.2280000000001</c:v>
                </c:pt>
              </c:numCache>
            </c:numRef>
          </c:yVal>
          <c:smooth val="1"/>
        </c:ser>
        <c:ser>
          <c:idx val="3"/>
          <c:order val="3"/>
          <c:tx>
            <c:v>single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Sheet1!$D$4:$D$10</c:f>
              <c:numCache>
                <c:formatCode>General</c:formatCode>
                <c:ptCount val="7"/>
                <c:pt idx="0">
                  <c:v>11.018000000000001</c:v>
                </c:pt>
                <c:pt idx="1">
                  <c:v>470.71199999999999</c:v>
                </c:pt>
                <c:pt idx="2">
                  <c:v>943.27200000000005</c:v>
                </c:pt>
                <c:pt idx="3">
                  <c:v>1846.548</c:v>
                </c:pt>
                <c:pt idx="4">
                  <c:v>6095.5039999999999</c:v>
                </c:pt>
                <c:pt idx="5">
                  <c:v>14838.436</c:v>
                </c:pt>
                <c:pt idx="6">
                  <c:v>28020.036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31824"/>
        <c:axId val="85532384"/>
      </c:scatterChart>
      <c:valAx>
        <c:axId val="8553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size</a:t>
                </a:r>
                <a:r>
                  <a:rPr lang="en-US" altLang="zh-CN" baseline="0"/>
                  <a:t> of image set</a:t>
                </a:r>
                <a:r>
                  <a:rPr lang="zh-CN" altLang="en-US"/>
                  <a:t>（</a:t>
                </a:r>
                <a:r>
                  <a:rPr lang="en-US" altLang="zh-CN"/>
                  <a:t>M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32384"/>
        <c:crosses val="autoZero"/>
        <c:crossBetween val="midCat"/>
      </c:valAx>
      <c:valAx>
        <c:axId val="8553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 time of extraction</a:t>
                </a:r>
                <a:r>
                  <a:rPr lang="zh-CN" altLang="en-US"/>
                  <a:t>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3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00"/>
              <a:t>不同分割大小的提取速度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Sheet1!$A$14:$A$23</c:f>
              <c:strCache>
                <c:ptCount val="10"/>
                <c:pt idx="0">
                  <c:v>10*10</c:v>
                </c:pt>
                <c:pt idx="1">
                  <c:v>50*50</c:v>
                </c:pt>
                <c:pt idx="2">
                  <c:v>100*100</c:v>
                </c:pt>
                <c:pt idx="3">
                  <c:v>200*200</c:v>
                </c:pt>
                <c:pt idx="4">
                  <c:v>300*300</c:v>
                </c:pt>
                <c:pt idx="5">
                  <c:v>400*400</c:v>
                </c:pt>
                <c:pt idx="6">
                  <c:v>500*500</c:v>
                </c:pt>
                <c:pt idx="7">
                  <c:v>600*600</c:v>
                </c:pt>
                <c:pt idx="8">
                  <c:v>1000*1000</c:v>
                </c:pt>
                <c:pt idx="9">
                  <c:v>no segmentation</c:v>
                </c:pt>
              </c:strCache>
            </c:strRef>
          </c:cat>
          <c:val>
            <c:numRef>
              <c:f>Sheet1!$B$14:$B$23</c:f>
              <c:numCache>
                <c:formatCode>General</c:formatCode>
                <c:ptCount val="10"/>
                <c:pt idx="0">
                  <c:v>210</c:v>
                </c:pt>
                <c:pt idx="1">
                  <c:v>208</c:v>
                </c:pt>
                <c:pt idx="2">
                  <c:v>205</c:v>
                </c:pt>
                <c:pt idx="3">
                  <c:v>228</c:v>
                </c:pt>
                <c:pt idx="4">
                  <c:v>264</c:v>
                </c:pt>
                <c:pt idx="5">
                  <c:v>306</c:v>
                </c:pt>
                <c:pt idx="6">
                  <c:v>310</c:v>
                </c:pt>
                <c:pt idx="7">
                  <c:v>400</c:v>
                </c:pt>
                <c:pt idx="8">
                  <c:v>480</c:v>
                </c:pt>
                <c:pt idx="9">
                  <c:v>1800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277696"/>
        <c:axId val="728278256"/>
      </c:barChart>
      <c:catAx>
        <c:axId val="728277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width*height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278256"/>
        <c:crosses val="autoZero"/>
        <c:auto val="1"/>
        <c:lblAlgn val="ctr"/>
        <c:lblOffset val="100"/>
        <c:noMultiLvlLbl val="0"/>
      </c:catAx>
      <c:valAx>
        <c:axId val="72827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</a:t>
                </a:r>
                <a:r>
                  <a:rPr lang="en-US" altLang="zh-CN" baseline="0"/>
                  <a:t> time of extraction</a:t>
                </a:r>
                <a:r>
                  <a:rPr lang="zh-CN" altLang="en-US"/>
                  <a:t>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27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00"/>
              <a:t>不同分割大小的提取精度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Sheet1!$A$14:$A$23</c:f>
              <c:strCache>
                <c:ptCount val="10"/>
                <c:pt idx="0">
                  <c:v>10*10</c:v>
                </c:pt>
                <c:pt idx="1">
                  <c:v>50*50</c:v>
                </c:pt>
                <c:pt idx="2">
                  <c:v>100*100</c:v>
                </c:pt>
                <c:pt idx="3">
                  <c:v>200*200</c:v>
                </c:pt>
                <c:pt idx="4">
                  <c:v>300*300</c:v>
                </c:pt>
                <c:pt idx="5">
                  <c:v>400*400</c:v>
                </c:pt>
                <c:pt idx="6">
                  <c:v>500*500</c:v>
                </c:pt>
                <c:pt idx="7">
                  <c:v>600*600</c:v>
                </c:pt>
                <c:pt idx="8">
                  <c:v>1000*1000</c:v>
                </c:pt>
                <c:pt idx="9">
                  <c:v>no segmentation</c:v>
                </c:pt>
              </c:strCache>
            </c:strRef>
          </c:cat>
          <c:val>
            <c:numRef>
              <c:f>Sheet1!$C$14:$C$23</c:f>
              <c:numCache>
                <c:formatCode>General</c:formatCode>
                <c:ptCount val="10"/>
                <c:pt idx="0">
                  <c:v>0.12195121951219512</c:v>
                </c:pt>
                <c:pt idx="1">
                  <c:v>0.12195121951219512</c:v>
                </c:pt>
                <c:pt idx="2">
                  <c:v>9.1463414634146339E-2</c:v>
                </c:pt>
                <c:pt idx="3">
                  <c:v>2.4390243902439025E-2</c:v>
                </c:pt>
                <c:pt idx="4">
                  <c:v>1.8292682926829267E-2</c:v>
                </c:pt>
                <c:pt idx="5">
                  <c:v>1.8292682926829267E-2</c:v>
                </c:pt>
                <c:pt idx="6">
                  <c:v>1.8292682926829267E-2</c:v>
                </c:pt>
                <c:pt idx="7">
                  <c:v>1.8292682926829267E-2</c:v>
                </c:pt>
                <c:pt idx="8">
                  <c:v>1.8292682926829267E-2</c:v>
                </c:pt>
                <c:pt idx="9">
                  <c:v>1.8292682926829267E-2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280496"/>
        <c:axId val="728281056"/>
      </c:barChart>
      <c:catAx>
        <c:axId val="72828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width*height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281056"/>
        <c:crosses val="autoZero"/>
        <c:auto val="1"/>
        <c:lblAlgn val="ctr"/>
        <c:lblOffset val="100"/>
        <c:noMultiLvlLbl val="0"/>
      </c:catAx>
      <c:valAx>
        <c:axId val="7282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</a:t>
                </a:r>
                <a:r>
                  <a:rPr lang="en-US" altLang="zh-CN" baseline="0"/>
                  <a:t> time of extraction</a:t>
                </a:r>
                <a:r>
                  <a:rPr lang="zh-CN" altLang="en-US"/>
                  <a:t>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28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runnting</a:t>
            </a:r>
            <a:r>
              <a:rPr lang="en-US" altLang="zh-CN" baseline="0"/>
              <a:t> time of sequence</a:t>
            </a:r>
            <a:endParaRPr lang="en-US" altLang="zh-CN"/>
          </a:p>
        </c:rich>
      </c:tx>
      <c:layout>
        <c:manualLayout>
          <c:xMode val="edge"/>
          <c:yMode val="edge"/>
          <c:x val="0.38304093567251463"/>
          <c:y val="3.38983050847457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runting time of sequence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Sheet1!$A$26:$A$33</c:f>
              <c:numCache>
                <c:formatCode>General</c:formatCode>
                <c:ptCount val="8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11264</c:v>
                </c:pt>
              </c:numCache>
            </c:numRef>
          </c:xVal>
          <c:yVal>
            <c:numRef>
              <c:f>Sheet1!$B$26:$B$33</c:f>
              <c:numCache>
                <c:formatCode>General</c:formatCode>
                <c:ptCount val="8"/>
                <c:pt idx="0">
                  <c:v>6</c:v>
                </c:pt>
                <c:pt idx="1">
                  <c:v>14.66</c:v>
                </c:pt>
                <c:pt idx="2">
                  <c:v>17</c:v>
                </c:pt>
                <c:pt idx="3">
                  <c:v>11.76</c:v>
                </c:pt>
                <c:pt idx="4">
                  <c:v>26.61</c:v>
                </c:pt>
                <c:pt idx="5">
                  <c:v>68.16</c:v>
                </c:pt>
                <c:pt idx="6">
                  <c:v>116.94</c:v>
                </c:pt>
                <c:pt idx="7">
                  <c:v>300.60000000000002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283296"/>
        <c:axId val="728283856"/>
      </c:scatterChart>
      <c:valAx>
        <c:axId val="7282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size</a:t>
                </a:r>
                <a:r>
                  <a:rPr lang="en-US" altLang="zh-CN" baseline="0"/>
                  <a:t> of image set</a:t>
                </a:r>
                <a:r>
                  <a:rPr lang="en-US" altLang="zh-CN"/>
                  <a:t>(M)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283856"/>
        <c:crosses val="autoZero"/>
        <c:crossBetween val="midCat"/>
      </c:valAx>
      <c:valAx>
        <c:axId val="72828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</a:t>
                </a:r>
                <a:r>
                  <a:rPr lang="en-US" altLang="zh-CN" baseline="0"/>
                  <a:t> time of sequence</a:t>
                </a:r>
                <a:r>
                  <a:rPr lang="zh-CN" altLang="en-US"/>
                  <a:t>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2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00"/>
              <a:t>key-value</a:t>
            </a:r>
            <a:r>
              <a:rPr lang="zh-CN" altLang="en-US" sz="1000"/>
              <a:t>的序列化预处理时间和提取时间比例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预处理时间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Sheet1!$A$26:$A$33</c:f>
              <c:numCache>
                <c:formatCode>General</c:formatCode>
                <c:ptCount val="8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11264</c:v>
                </c:pt>
              </c:numCache>
            </c:numRef>
          </c:cat>
          <c:val>
            <c:numRef>
              <c:f>Sheet1!$B$26:$B$33</c:f>
              <c:numCache>
                <c:formatCode>General</c:formatCode>
                <c:ptCount val="8"/>
                <c:pt idx="0">
                  <c:v>6</c:v>
                </c:pt>
                <c:pt idx="1">
                  <c:v>14.66</c:v>
                </c:pt>
                <c:pt idx="2">
                  <c:v>17</c:v>
                </c:pt>
                <c:pt idx="3">
                  <c:v>11.76</c:v>
                </c:pt>
                <c:pt idx="4">
                  <c:v>26.61</c:v>
                </c:pt>
                <c:pt idx="5">
                  <c:v>68.16</c:v>
                </c:pt>
                <c:pt idx="6">
                  <c:v>116.94</c:v>
                </c:pt>
                <c:pt idx="7">
                  <c:v>300.60000000000002</c:v>
                </c:pt>
              </c:numCache>
            </c:numRef>
          </c:val>
        </c:ser>
        <c:ser>
          <c:idx val="1"/>
          <c:order val="1"/>
          <c:tx>
            <c:v>提取总时间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Sheet1!$A$26:$A$33</c:f>
              <c:numCache>
                <c:formatCode>General</c:formatCode>
                <c:ptCount val="8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11264</c:v>
                </c:pt>
              </c:numCache>
            </c:numRef>
          </c:cat>
          <c:val>
            <c:numRef>
              <c:f>Sheet1!$C$26:$C$33</c:f>
              <c:numCache>
                <c:formatCode>General</c:formatCode>
                <c:ptCount val="8"/>
                <c:pt idx="0">
                  <c:v>25</c:v>
                </c:pt>
                <c:pt idx="1">
                  <c:v>44.8</c:v>
                </c:pt>
                <c:pt idx="2">
                  <c:v>68.069999999999993</c:v>
                </c:pt>
                <c:pt idx="3">
                  <c:v>104.64</c:v>
                </c:pt>
                <c:pt idx="4">
                  <c:v>524.84</c:v>
                </c:pt>
                <c:pt idx="5">
                  <c:v>732.86</c:v>
                </c:pt>
                <c:pt idx="6">
                  <c:v>1319.25</c:v>
                </c:pt>
                <c:pt idx="7">
                  <c:v>3420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8286656"/>
        <c:axId val="728287216"/>
      </c:barChart>
      <c:catAx>
        <c:axId val="72828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size</a:t>
                </a:r>
                <a:r>
                  <a:rPr lang="en-US" altLang="zh-CN" baseline="0"/>
                  <a:t> of image set</a:t>
                </a:r>
                <a:r>
                  <a:rPr lang="zh-CN" altLang="en-US"/>
                  <a:t>（</a:t>
                </a:r>
                <a:r>
                  <a:rPr lang="en-US" altLang="zh-CN"/>
                  <a:t>M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287216"/>
        <c:crosses val="autoZero"/>
        <c:auto val="1"/>
        <c:lblAlgn val="ctr"/>
        <c:lblOffset val="100"/>
        <c:noMultiLvlLbl val="0"/>
      </c:catAx>
      <c:valAx>
        <c:axId val="7282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</a:t>
                </a:r>
                <a:r>
                  <a:rPr lang="zh-CN" altLang="en-US"/>
                  <a:t>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28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00"/>
              <a:t>comparision</a:t>
            </a:r>
            <a:r>
              <a:rPr lang="en-US" altLang="zh-CN" sz="1000" baseline="0"/>
              <a:t> of spark and GPU</a:t>
            </a:r>
            <a:endParaRPr lang="zh-CN" altLang="en-US" sz="1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7291614058446775"/>
          <c:w val="0.6699357947515252"/>
          <c:h val="0.72894377998668536"/>
        </c:manualLayout>
      </c:layout>
      <c:scatterChart>
        <c:scatterStyle val="smoothMarker"/>
        <c:varyColors val="0"/>
        <c:ser>
          <c:idx val="0"/>
          <c:order val="0"/>
          <c:tx>
            <c:v>spark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11264</c:v>
                </c:pt>
              </c:numCache>
            </c:numRef>
          </c:xVal>
          <c:yVal>
            <c:numRef>
              <c:f>Sheet1!$B$4:$B$11</c:f>
              <c:numCache>
                <c:formatCode>General</c:formatCode>
                <c:ptCount val="8"/>
                <c:pt idx="0">
                  <c:v>25</c:v>
                </c:pt>
                <c:pt idx="1">
                  <c:v>44.8</c:v>
                </c:pt>
                <c:pt idx="2">
                  <c:v>68.069999999999993</c:v>
                </c:pt>
                <c:pt idx="3">
                  <c:v>104.64</c:v>
                </c:pt>
                <c:pt idx="4">
                  <c:v>524.84</c:v>
                </c:pt>
                <c:pt idx="5">
                  <c:v>732.86</c:v>
                </c:pt>
                <c:pt idx="6">
                  <c:v>1319.25</c:v>
                </c:pt>
                <c:pt idx="7">
                  <c:v>3420</c:v>
                </c:pt>
              </c:numCache>
            </c:numRef>
          </c:yVal>
          <c:smooth val="1"/>
        </c:ser>
        <c:ser>
          <c:idx val="1"/>
          <c:order val="1"/>
          <c:tx>
            <c:v>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11264</c:v>
                </c:pt>
              </c:numCache>
            </c:numRef>
          </c:xVal>
          <c:yVal>
            <c:numRef>
              <c:f>Sheet1!$G$4:$G$11</c:f>
              <c:numCache>
                <c:formatCode>General</c:formatCode>
                <c:ptCount val="8"/>
                <c:pt idx="0">
                  <c:v>0.57799999999999996</c:v>
                </c:pt>
                <c:pt idx="1">
                  <c:v>44.985999999999997</c:v>
                </c:pt>
                <c:pt idx="2">
                  <c:v>88.884</c:v>
                </c:pt>
                <c:pt idx="3">
                  <c:v>169.69</c:v>
                </c:pt>
                <c:pt idx="4">
                  <c:v>817.06</c:v>
                </c:pt>
                <c:pt idx="5">
                  <c:v>1434.8309999999999</c:v>
                </c:pt>
                <c:pt idx="6">
                  <c:v>2671.1860000000001</c:v>
                </c:pt>
                <c:pt idx="7">
                  <c:v>7388.2280000000001</c:v>
                </c:pt>
              </c:numCache>
            </c:numRef>
          </c:yVal>
          <c:smooth val="1"/>
        </c:ser>
        <c:ser>
          <c:idx val="2"/>
          <c:order val="2"/>
          <c:tx>
            <c:v>GPU &amp; no store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11264</c:v>
                </c:pt>
              </c:numCache>
            </c:numRef>
          </c:xVal>
          <c:yVal>
            <c:numRef>
              <c:f>Sheet1!$H$4:$H$11</c:f>
              <c:numCache>
                <c:formatCode>General</c:formatCode>
                <c:ptCount val="8"/>
                <c:pt idx="0">
                  <c:v>0.34</c:v>
                </c:pt>
                <c:pt idx="1">
                  <c:v>18.539000000000001</c:v>
                </c:pt>
                <c:pt idx="2">
                  <c:v>36.293999999999997</c:v>
                </c:pt>
                <c:pt idx="3">
                  <c:v>68.769000000000005</c:v>
                </c:pt>
                <c:pt idx="4">
                  <c:v>330.02499999999998</c:v>
                </c:pt>
                <c:pt idx="5">
                  <c:v>587.08000000000004</c:v>
                </c:pt>
                <c:pt idx="6">
                  <c:v>1093.0830000000001</c:v>
                </c:pt>
                <c:pt idx="7">
                  <c:v>2998.9369999999999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290576"/>
        <c:axId val="728291136"/>
      </c:scatterChart>
      <c:valAx>
        <c:axId val="728290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size</a:t>
                </a:r>
                <a:r>
                  <a:rPr lang="en-US" altLang="zh-CN" baseline="0"/>
                  <a:t> of image set</a:t>
                </a:r>
                <a:r>
                  <a:rPr lang="zh-CN" altLang="en-US"/>
                  <a:t>（</a:t>
                </a:r>
                <a:r>
                  <a:rPr lang="en-US" altLang="zh-CN"/>
                  <a:t>M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291136"/>
        <c:crosses val="autoZero"/>
        <c:crossBetween val="midCat"/>
      </c:valAx>
      <c:valAx>
        <c:axId val="7282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</a:t>
                </a:r>
                <a:r>
                  <a:rPr lang="en-US" altLang="zh-CN" baseline="0"/>
                  <a:t> time of extraction</a:t>
                </a:r>
                <a:r>
                  <a:rPr lang="zh-CN" altLang="en-US"/>
                  <a:t>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829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720466918704022"/>
          <c:y val="0.4275463048057806"/>
          <c:w val="0.23279533081295992"/>
          <c:h val="0.20029807540734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000"/>
              <a:t>spark</a:t>
            </a:r>
            <a:r>
              <a:rPr lang="zh-CN" altLang="en-US" sz="1000"/>
              <a:t>和单机对比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spark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11264</c:v>
                </c:pt>
              </c:numCache>
            </c:numRef>
          </c:xVal>
          <c:yVal>
            <c:numRef>
              <c:f>Sheet1!$B$4:$B$11</c:f>
              <c:numCache>
                <c:formatCode>General</c:formatCode>
                <c:ptCount val="8"/>
                <c:pt idx="0">
                  <c:v>25</c:v>
                </c:pt>
                <c:pt idx="1">
                  <c:v>44.8</c:v>
                </c:pt>
                <c:pt idx="2">
                  <c:v>68.069999999999993</c:v>
                </c:pt>
                <c:pt idx="3">
                  <c:v>104.64</c:v>
                </c:pt>
                <c:pt idx="4">
                  <c:v>524.84</c:v>
                </c:pt>
                <c:pt idx="5">
                  <c:v>732.86</c:v>
                </c:pt>
                <c:pt idx="6">
                  <c:v>1319.25</c:v>
                </c:pt>
                <c:pt idx="7">
                  <c:v>3420</c:v>
                </c:pt>
              </c:numCache>
            </c:numRef>
          </c:yVal>
          <c:smooth val="1"/>
        </c:ser>
        <c:ser>
          <c:idx val="1"/>
          <c:order val="1"/>
          <c:tx>
            <c:v>单机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11264</c:v>
                </c:pt>
              </c:numCache>
            </c:numRef>
          </c:xVal>
          <c:yVal>
            <c:numRef>
              <c:f>Sheet1!$D$4:$D$10</c:f>
              <c:numCache>
                <c:formatCode>General</c:formatCode>
                <c:ptCount val="7"/>
                <c:pt idx="0">
                  <c:v>11.018000000000001</c:v>
                </c:pt>
                <c:pt idx="1">
                  <c:v>470.71199999999999</c:v>
                </c:pt>
                <c:pt idx="2">
                  <c:v>943.27200000000005</c:v>
                </c:pt>
                <c:pt idx="3">
                  <c:v>1846.548</c:v>
                </c:pt>
                <c:pt idx="4">
                  <c:v>6095.5039999999999</c:v>
                </c:pt>
                <c:pt idx="5">
                  <c:v>14838.436</c:v>
                </c:pt>
                <c:pt idx="6">
                  <c:v>28020.036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3168"/>
        <c:axId val="88893728"/>
      </c:scatterChart>
      <c:valAx>
        <c:axId val="8889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集合大小（</a:t>
                </a:r>
                <a:r>
                  <a:rPr lang="en-US" altLang="zh-CN"/>
                  <a:t>M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93728"/>
        <c:crosses val="autoZero"/>
        <c:crossBetween val="midCat"/>
      </c:valAx>
      <c:valAx>
        <c:axId val="8889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提取时间（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9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0" i="0">
                <a:effectLst/>
              </a:rPr>
              <a:t>comparison</a:t>
            </a:r>
            <a:r>
              <a:rPr lang="en-US" altLang="zh-CN" b="0" i="0" baseline="0">
                <a:effectLst/>
              </a:rPr>
              <a:t> of speedup</a:t>
            </a:r>
            <a:endParaRPr lang="en-US" altLang="zh-CN" b="0" i="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single/spark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Sheet1!$E$4:$E$10</c:f>
              <c:numCache>
                <c:formatCode>General</c:formatCode>
                <c:ptCount val="7"/>
                <c:pt idx="0">
                  <c:v>0.44072</c:v>
                </c:pt>
                <c:pt idx="1">
                  <c:v>10.506964285714286</c:v>
                </c:pt>
                <c:pt idx="2">
                  <c:v>13.857382106654915</c:v>
                </c:pt>
                <c:pt idx="3">
                  <c:v>17.646674311926606</c:v>
                </c:pt>
                <c:pt idx="4">
                  <c:v>11.614023321393185</c:v>
                </c:pt>
                <c:pt idx="5">
                  <c:v>20.247299620664247</c:v>
                </c:pt>
                <c:pt idx="6">
                  <c:v>21.239367822626491</c:v>
                </c:pt>
              </c:numCache>
            </c:numRef>
          </c:yVal>
          <c:smooth val="1"/>
        </c:ser>
        <c:ser>
          <c:idx val="1"/>
          <c:order val="1"/>
          <c:tx>
            <c:v>single/gpu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Sheet1!$A$4:$A$10</c:f>
              <c:numCache>
                <c:formatCode>General</c:formatCode>
                <c:ptCount val="7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</c:numCache>
            </c:numRef>
          </c:xVal>
          <c:yVal>
            <c:numRef>
              <c:f>Sheet1!$F$4:$F$10</c:f>
              <c:numCache>
                <c:formatCode>General</c:formatCode>
                <c:ptCount val="7"/>
                <c:pt idx="0">
                  <c:v>19.062283737024224</c:v>
                </c:pt>
                <c:pt idx="1">
                  <c:v>10.463521984617437</c:v>
                </c:pt>
                <c:pt idx="2">
                  <c:v>10.612393681652492</c:v>
                </c:pt>
                <c:pt idx="3">
                  <c:v>10.88189050621722</c:v>
                </c:pt>
                <c:pt idx="4">
                  <c:v>7.4602893300369626</c:v>
                </c:pt>
                <c:pt idx="5">
                  <c:v>10.341591448749018</c:v>
                </c:pt>
                <c:pt idx="6">
                  <c:v>10.489736019880308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6528"/>
        <c:axId val="88897088"/>
      </c:scatterChart>
      <c:valAx>
        <c:axId val="8889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size</a:t>
                </a:r>
                <a:r>
                  <a:rPr lang="en-US" altLang="zh-CN" baseline="0"/>
                  <a:t> of image set</a:t>
                </a:r>
                <a:r>
                  <a:rPr lang="zh-CN" altLang="en-US"/>
                  <a:t>（</a:t>
                </a:r>
                <a:r>
                  <a:rPr lang="en-US" altLang="zh-CN"/>
                  <a:t>M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97088"/>
        <c:crosses val="autoZero"/>
        <c:crossBetween val="midCat"/>
      </c:valAx>
      <c:valAx>
        <c:axId val="888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speedup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3.0555555555555555E-2"/>
              <c:y val="0.34491141732283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9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 baseline="0"/>
              <a:t>key-value</a:t>
            </a:r>
            <a:r>
              <a:rPr lang="zh-CN" altLang="en-US" sz="1200" baseline="0"/>
              <a:t>方式和无序列化的提取时间对比</a:t>
            </a:r>
            <a:endParaRPr lang="zh-CN" altLang="en-US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key-value描述方式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11264</c:v>
                </c:pt>
              </c:numCache>
            </c:numRef>
          </c:xVal>
          <c:yVal>
            <c:numRef>
              <c:f>Sheet1!$B$4:$B$11</c:f>
              <c:numCache>
                <c:formatCode>General</c:formatCode>
                <c:ptCount val="8"/>
                <c:pt idx="0">
                  <c:v>25</c:v>
                </c:pt>
                <c:pt idx="1">
                  <c:v>44.8</c:v>
                </c:pt>
                <c:pt idx="2">
                  <c:v>68.069999999999993</c:v>
                </c:pt>
                <c:pt idx="3">
                  <c:v>104.64</c:v>
                </c:pt>
                <c:pt idx="4">
                  <c:v>524.84</c:v>
                </c:pt>
                <c:pt idx="5">
                  <c:v>732.86</c:v>
                </c:pt>
                <c:pt idx="6">
                  <c:v>1319.25</c:v>
                </c:pt>
                <c:pt idx="7">
                  <c:v>3420</c:v>
                </c:pt>
              </c:numCache>
            </c:numRef>
          </c:yVal>
          <c:smooth val="1"/>
        </c:ser>
        <c:ser>
          <c:idx val="1"/>
          <c:order val="1"/>
          <c:tx>
            <c:v>无序列化操作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0.48799999999999999</c:v>
                </c:pt>
                <c:pt idx="1">
                  <c:v>70</c:v>
                </c:pt>
                <c:pt idx="2">
                  <c:v>140</c:v>
                </c:pt>
                <c:pt idx="3">
                  <c:v>280</c:v>
                </c:pt>
                <c:pt idx="4">
                  <c:v>1024</c:v>
                </c:pt>
                <c:pt idx="5">
                  <c:v>2048</c:v>
                </c:pt>
                <c:pt idx="6">
                  <c:v>4096</c:v>
                </c:pt>
                <c:pt idx="7">
                  <c:v>11264</c:v>
                </c:pt>
              </c:numCache>
            </c:numRef>
          </c:xVal>
          <c:yVal>
            <c:numRef>
              <c:f>Sheet1!$C$4:$C$11</c:f>
              <c:numCache>
                <c:formatCode>General</c:formatCode>
                <c:ptCount val="8"/>
                <c:pt idx="0">
                  <c:v>12</c:v>
                </c:pt>
                <c:pt idx="1">
                  <c:v>32.69</c:v>
                </c:pt>
                <c:pt idx="2">
                  <c:v>96</c:v>
                </c:pt>
                <c:pt idx="3">
                  <c:v>107.49</c:v>
                </c:pt>
                <c:pt idx="4">
                  <c:v>523.14</c:v>
                </c:pt>
                <c:pt idx="5">
                  <c:v>770.33</c:v>
                </c:pt>
                <c:pt idx="6">
                  <c:v>1566.83</c:v>
                </c:pt>
                <c:pt idx="7">
                  <c:v>4004.06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99888"/>
        <c:axId val="88900448"/>
      </c:scatterChart>
      <c:valAx>
        <c:axId val="8889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size</a:t>
                </a:r>
                <a:r>
                  <a:rPr lang="en-US" altLang="zh-CN" baseline="0"/>
                  <a:t> of image set</a:t>
                </a:r>
                <a:r>
                  <a:rPr lang="zh-CN" altLang="en-US"/>
                  <a:t>（</a:t>
                </a:r>
                <a:r>
                  <a:rPr lang="en-US" altLang="zh-CN"/>
                  <a:t>M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900448"/>
        <c:crosses val="autoZero"/>
        <c:crossBetween val="midCat"/>
      </c:valAx>
      <c:valAx>
        <c:axId val="8890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running</a:t>
                </a:r>
                <a:r>
                  <a:rPr lang="en-US" altLang="zh-CN" baseline="0"/>
                  <a:t> time of extraction</a:t>
                </a:r>
                <a:r>
                  <a:rPr lang="zh-CN" altLang="en-US"/>
                  <a:t>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899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34</xdr:row>
      <xdr:rowOff>47624</xdr:rowOff>
    </xdr:from>
    <xdr:to>
      <xdr:col>3</xdr:col>
      <xdr:colOff>1276350</xdr:colOff>
      <xdr:row>52</xdr:row>
      <xdr:rowOff>85726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942975</xdr:colOff>
      <xdr:row>54</xdr:row>
      <xdr:rowOff>123825</xdr:rowOff>
    </xdr:from>
    <xdr:to>
      <xdr:col>7</xdr:col>
      <xdr:colOff>390525</xdr:colOff>
      <xdr:row>71</xdr:row>
      <xdr:rowOff>161924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247650</xdr:colOff>
      <xdr:row>54</xdr:row>
      <xdr:rowOff>133350</xdr:rowOff>
    </xdr:from>
    <xdr:to>
      <xdr:col>3</xdr:col>
      <xdr:colOff>742950</xdr:colOff>
      <xdr:row>71</xdr:row>
      <xdr:rowOff>161925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752475</xdr:colOff>
      <xdr:row>74</xdr:row>
      <xdr:rowOff>152400</xdr:rowOff>
    </xdr:from>
    <xdr:to>
      <xdr:col>3</xdr:col>
      <xdr:colOff>409575</xdr:colOff>
      <xdr:row>88</xdr:row>
      <xdr:rowOff>0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800100</xdr:colOff>
      <xdr:row>73</xdr:row>
      <xdr:rowOff>95250</xdr:rowOff>
    </xdr:from>
    <xdr:to>
      <xdr:col>12</xdr:col>
      <xdr:colOff>133350</xdr:colOff>
      <xdr:row>89</xdr:row>
      <xdr:rowOff>66675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57150</xdr:colOff>
      <xdr:row>34</xdr:row>
      <xdr:rowOff>47625</xdr:rowOff>
    </xdr:from>
    <xdr:to>
      <xdr:col>7</xdr:col>
      <xdr:colOff>1190624</xdr:colOff>
      <xdr:row>52</xdr:row>
      <xdr:rowOff>95250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1314449</xdr:colOff>
      <xdr:row>34</xdr:row>
      <xdr:rowOff>85724</xdr:rowOff>
    </xdr:from>
    <xdr:to>
      <xdr:col>15</xdr:col>
      <xdr:colOff>19049</xdr:colOff>
      <xdr:row>52</xdr:row>
      <xdr:rowOff>38099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390524</xdr:colOff>
      <xdr:row>34</xdr:row>
      <xdr:rowOff>19049</xdr:rowOff>
    </xdr:from>
    <xdr:to>
      <xdr:col>22</xdr:col>
      <xdr:colOff>266700</xdr:colOff>
      <xdr:row>52</xdr:row>
      <xdr:rowOff>85724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809624</xdr:colOff>
      <xdr:row>54</xdr:row>
      <xdr:rowOff>76200</xdr:rowOff>
    </xdr:from>
    <xdr:to>
      <xdr:col>12</xdr:col>
      <xdr:colOff>133349</xdr:colOff>
      <xdr:row>72</xdr:row>
      <xdr:rowOff>104776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3"/>
  <sheetViews>
    <sheetView topLeftCell="A70" workbookViewId="0">
      <selection activeCell="AD6" sqref="AD6"/>
    </sheetView>
  </sheetViews>
  <sheetFormatPr defaultRowHeight="13.5"/>
  <cols>
    <col min="1" max="1" width="20.75" customWidth="1"/>
    <col min="2" max="2" width="23.375" customWidth="1"/>
    <col min="3" max="4" width="17.375" customWidth="1"/>
    <col min="5" max="5" width="19.875" customWidth="1"/>
    <col min="6" max="6" width="14.125" customWidth="1"/>
    <col min="7" max="7" width="24.625" customWidth="1"/>
    <col min="8" max="9" width="26.125" customWidth="1"/>
  </cols>
  <sheetData>
    <row r="3" spans="1:10">
      <c r="A3" s="1" t="s">
        <v>0</v>
      </c>
      <c r="B3" s="2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  <c r="I3" s="13" t="s">
        <v>23</v>
      </c>
      <c r="J3" s="4"/>
    </row>
    <row r="4" spans="1:10">
      <c r="A4" s="5">
        <v>0.48799999999999999</v>
      </c>
      <c r="B4" s="5">
        <v>25</v>
      </c>
      <c r="C4" s="5">
        <v>12</v>
      </c>
      <c r="D4" s="5">
        <v>11.018000000000001</v>
      </c>
      <c r="E4" s="5">
        <f t="shared" ref="E4:E10" si="0">D4/B4</f>
        <v>0.44072</v>
      </c>
      <c r="F4" s="5">
        <f t="shared" ref="F4:F10" si="1">D4/G4</f>
        <v>19.062283737024224</v>
      </c>
      <c r="G4" s="6">
        <v>0.57799999999999996</v>
      </c>
      <c r="H4" s="7">
        <v>0.34</v>
      </c>
      <c r="I4" s="14"/>
      <c r="J4" s="4">
        <f t="shared" ref="J4:J11" si="2">B4/H4</f>
        <v>73.529411764705884</v>
      </c>
    </row>
    <row r="5" spans="1:10">
      <c r="A5" s="5">
        <v>70</v>
      </c>
      <c r="B5" s="5">
        <v>44.8</v>
      </c>
      <c r="C5" s="5">
        <v>32.69</v>
      </c>
      <c r="D5" s="5">
        <v>470.71199999999999</v>
      </c>
      <c r="E5" s="5">
        <f t="shared" si="0"/>
        <v>10.506964285714286</v>
      </c>
      <c r="F5" s="5">
        <f t="shared" si="1"/>
        <v>10.463521984617437</v>
      </c>
      <c r="G5" s="6">
        <v>44.985999999999997</v>
      </c>
      <c r="H5" s="7">
        <v>18.539000000000001</v>
      </c>
      <c r="I5" s="14"/>
      <c r="J5" s="4">
        <f t="shared" si="2"/>
        <v>2.4165273207832136</v>
      </c>
    </row>
    <row r="6" spans="1:10">
      <c r="A6" s="5">
        <v>140</v>
      </c>
      <c r="B6" s="5">
        <v>68.069999999999993</v>
      </c>
      <c r="C6" s="5">
        <v>96</v>
      </c>
      <c r="D6" s="5">
        <v>943.27200000000005</v>
      </c>
      <c r="E6" s="5">
        <f t="shared" si="0"/>
        <v>13.857382106654915</v>
      </c>
      <c r="F6" s="5">
        <f t="shared" si="1"/>
        <v>10.612393681652492</v>
      </c>
      <c r="G6" s="6">
        <v>88.884</v>
      </c>
      <c r="H6" s="7">
        <v>36.293999999999997</v>
      </c>
      <c r="I6" s="14"/>
      <c r="J6" s="4">
        <f t="shared" si="2"/>
        <v>1.8755166143164159</v>
      </c>
    </row>
    <row r="7" spans="1:10">
      <c r="A7" s="5">
        <v>280</v>
      </c>
      <c r="B7" s="5">
        <v>104.64</v>
      </c>
      <c r="C7" s="5">
        <v>107.49</v>
      </c>
      <c r="D7" s="5">
        <v>1846.548</v>
      </c>
      <c r="E7" s="5">
        <f t="shared" si="0"/>
        <v>17.646674311926606</v>
      </c>
      <c r="F7" s="5">
        <f t="shared" si="1"/>
        <v>10.88189050621722</v>
      </c>
      <c r="G7" s="6">
        <v>169.69</v>
      </c>
      <c r="H7" s="7">
        <v>68.769000000000005</v>
      </c>
      <c r="I7" s="14"/>
      <c r="J7" s="4">
        <f t="shared" si="2"/>
        <v>1.5216158443484709</v>
      </c>
    </row>
    <row r="8" spans="1:10">
      <c r="A8" s="5">
        <v>1024</v>
      </c>
      <c r="B8" s="5">
        <v>524.84</v>
      </c>
      <c r="C8" s="5">
        <v>523.14</v>
      </c>
      <c r="D8" s="5">
        <v>6095.5039999999999</v>
      </c>
      <c r="E8" s="5">
        <f t="shared" si="0"/>
        <v>11.614023321393185</v>
      </c>
      <c r="F8" s="5">
        <f t="shared" si="1"/>
        <v>7.4602893300369626</v>
      </c>
      <c r="G8" s="6">
        <v>817.06</v>
      </c>
      <c r="H8" s="7">
        <v>330.02499999999998</v>
      </c>
      <c r="I8" s="14"/>
      <c r="J8" s="4">
        <f t="shared" si="2"/>
        <v>1.5903037648662983</v>
      </c>
    </row>
    <row r="9" spans="1:10">
      <c r="A9" s="5">
        <v>2048</v>
      </c>
      <c r="B9" s="5">
        <v>732.86</v>
      </c>
      <c r="C9" s="5">
        <v>770.33</v>
      </c>
      <c r="D9" s="5">
        <v>14838.436</v>
      </c>
      <c r="E9" s="5">
        <f t="shared" si="0"/>
        <v>20.247299620664247</v>
      </c>
      <c r="F9" s="5">
        <f t="shared" si="1"/>
        <v>10.341591448749018</v>
      </c>
      <c r="G9" s="6">
        <v>1434.8309999999999</v>
      </c>
      <c r="H9" s="7">
        <v>587.08000000000004</v>
      </c>
      <c r="I9" s="14"/>
      <c r="J9" s="4">
        <f t="shared" si="2"/>
        <v>1.2483136880833958</v>
      </c>
    </row>
    <row r="10" spans="1:10">
      <c r="A10" s="8">
        <v>4096</v>
      </c>
      <c r="B10" s="8">
        <v>1319.25</v>
      </c>
      <c r="C10" s="8">
        <v>1566.83</v>
      </c>
      <c r="D10" s="8">
        <v>28020.036</v>
      </c>
      <c r="E10" s="5">
        <f t="shared" si="0"/>
        <v>21.239367822626491</v>
      </c>
      <c r="F10" s="5">
        <f t="shared" si="1"/>
        <v>10.489736019880308</v>
      </c>
      <c r="G10" s="9">
        <v>2671.1860000000001</v>
      </c>
      <c r="H10" s="7">
        <v>1093.0830000000001</v>
      </c>
      <c r="I10" s="14"/>
      <c r="J10" s="4">
        <f t="shared" si="2"/>
        <v>1.2069074352084881</v>
      </c>
    </row>
    <row r="11" spans="1:10">
      <c r="A11" s="5">
        <v>11264</v>
      </c>
      <c r="B11" s="5">
        <v>3420</v>
      </c>
      <c r="C11" s="5">
        <v>4004.06</v>
      </c>
      <c r="D11" s="5"/>
      <c r="E11" s="5"/>
      <c r="F11" s="5"/>
      <c r="G11" s="6">
        <v>7388.2280000000001</v>
      </c>
      <c r="H11" s="7">
        <v>2998.9369999999999</v>
      </c>
      <c r="I11" s="14"/>
      <c r="J11" s="4">
        <f t="shared" si="2"/>
        <v>1.1404040831801403</v>
      </c>
    </row>
    <row r="13" spans="1:10" ht="15.75">
      <c r="A13" s="10" t="s">
        <v>8</v>
      </c>
      <c r="B13" s="10" t="s">
        <v>9</v>
      </c>
      <c r="C13" s="10" t="s">
        <v>10</v>
      </c>
    </row>
    <row r="14" spans="1:10">
      <c r="A14" s="11" t="s">
        <v>11</v>
      </c>
      <c r="B14" s="11">
        <v>210</v>
      </c>
      <c r="C14" s="11">
        <f>20/164</f>
        <v>0.12195121951219512</v>
      </c>
    </row>
    <row r="15" spans="1:10">
      <c r="A15" s="11" t="s">
        <v>12</v>
      </c>
      <c r="B15" s="11">
        <v>208</v>
      </c>
      <c r="C15" s="11">
        <f>20/164</f>
        <v>0.12195121951219512</v>
      </c>
    </row>
    <row r="16" spans="1:10">
      <c r="A16" s="11" t="s">
        <v>13</v>
      </c>
      <c r="B16" s="11">
        <v>205</v>
      </c>
      <c r="C16" s="11">
        <f>15/164</f>
        <v>9.1463414634146339E-2</v>
      </c>
    </row>
    <row r="17" spans="1:4">
      <c r="A17" s="11" t="s">
        <v>14</v>
      </c>
      <c r="B17" s="11">
        <v>228</v>
      </c>
      <c r="C17" s="11">
        <f>4/164</f>
        <v>2.4390243902439025E-2</v>
      </c>
    </row>
    <row r="18" spans="1:4">
      <c r="A18" s="11" t="s">
        <v>15</v>
      </c>
      <c r="B18" s="11">
        <v>264</v>
      </c>
      <c r="C18" s="11">
        <f t="shared" ref="C18:C23" si="3">3/164</f>
        <v>1.8292682926829267E-2</v>
      </c>
    </row>
    <row r="19" spans="1:4">
      <c r="A19" s="11" t="s">
        <v>16</v>
      </c>
      <c r="B19" s="11">
        <v>306</v>
      </c>
      <c r="C19" s="11">
        <f t="shared" si="3"/>
        <v>1.8292682926829267E-2</v>
      </c>
    </row>
    <row r="20" spans="1:4">
      <c r="A20" s="11" t="s">
        <v>17</v>
      </c>
      <c r="B20" s="11">
        <v>310</v>
      </c>
      <c r="C20" s="11">
        <f t="shared" si="3"/>
        <v>1.8292682926829267E-2</v>
      </c>
    </row>
    <row r="21" spans="1:4">
      <c r="A21" s="11" t="s">
        <v>18</v>
      </c>
      <c r="B21" s="11">
        <v>400</v>
      </c>
      <c r="C21" s="11">
        <f t="shared" si="3"/>
        <v>1.8292682926829267E-2</v>
      </c>
    </row>
    <row r="22" spans="1:4">
      <c r="A22" s="11" t="s">
        <v>19</v>
      </c>
      <c r="B22" s="11">
        <v>480</v>
      </c>
      <c r="C22" s="11">
        <f t="shared" si="3"/>
        <v>1.8292682926829267E-2</v>
      </c>
    </row>
    <row r="23" spans="1:4">
      <c r="A23" s="11" t="s">
        <v>24</v>
      </c>
      <c r="B23" s="11">
        <v>1800</v>
      </c>
      <c r="C23" s="11">
        <f t="shared" si="3"/>
        <v>1.8292682926829267E-2</v>
      </c>
    </row>
    <row r="25" spans="1:4">
      <c r="A25" s="1" t="s">
        <v>0</v>
      </c>
      <c r="B25" s="2" t="s">
        <v>20</v>
      </c>
      <c r="C25" s="12" t="s">
        <v>21</v>
      </c>
      <c r="D25" s="7" t="s">
        <v>22</v>
      </c>
    </row>
    <row r="26" spans="1:4">
      <c r="A26" s="5">
        <v>0.48799999999999999</v>
      </c>
      <c r="B26" s="5">
        <v>6</v>
      </c>
      <c r="C26" s="5">
        <v>25</v>
      </c>
      <c r="D26" s="7">
        <f t="shared" ref="D26:D33" si="4">B26/(C26+B26)</f>
        <v>0.19354838709677419</v>
      </c>
    </row>
    <row r="27" spans="1:4">
      <c r="A27" s="5">
        <v>70</v>
      </c>
      <c r="B27" s="5">
        <v>14.66</v>
      </c>
      <c r="C27" s="5">
        <v>44.8</v>
      </c>
      <c r="D27" s="7">
        <f t="shared" si="4"/>
        <v>0.24655230406996304</v>
      </c>
    </row>
    <row r="28" spans="1:4">
      <c r="A28" s="5">
        <v>140</v>
      </c>
      <c r="B28" s="5">
        <v>17</v>
      </c>
      <c r="C28" s="5">
        <v>68.069999999999993</v>
      </c>
      <c r="D28" s="7">
        <f t="shared" si="4"/>
        <v>0.19983542964617376</v>
      </c>
    </row>
    <row r="29" spans="1:4">
      <c r="A29" s="5">
        <v>280</v>
      </c>
      <c r="B29" s="5">
        <v>11.76</v>
      </c>
      <c r="C29" s="5">
        <v>104.64</v>
      </c>
      <c r="D29" s="7">
        <f t="shared" si="4"/>
        <v>0.10103092783505153</v>
      </c>
    </row>
    <row r="30" spans="1:4">
      <c r="A30" s="5">
        <v>1024</v>
      </c>
      <c r="B30" s="5">
        <v>26.61</v>
      </c>
      <c r="C30" s="5">
        <v>524.84</v>
      </c>
      <c r="D30" s="7">
        <f t="shared" si="4"/>
        <v>4.8254601505122854E-2</v>
      </c>
    </row>
    <row r="31" spans="1:4">
      <c r="A31" s="5">
        <v>2048</v>
      </c>
      <c r="B31" s="5">
        <v>68.16</v>
      </c>
      <c r="C31" s="5">
        <v>732.86</v>
      </c>
      <c r="D31" s="7">
        <f t="shared" si="4"/>
        <v>8.5091508326883225E-2</v>
      </c>
    </row>
    <row r="32" spans="1:4">
      <c r="A32" s="5">
        <v>4096</v>
      </c>
      <c r="B32" s="5">
        <v>116.94</v>
      </c>
      <c r="C32" s="5">
        <v>1319.25</v>
      </c>
      <c r="D32" s="7">
        <f t="shared" si="4"/>
        <v>8.1423767050320631E-2</v>
      </c>
    </row>
    <row r="33" spans="1:4">
      <c r="A33" s="5">
        <v>11264</v>
      </c>
      <c r="B33" s="5">
        <v>300.60000000000002</v>
      </c>
      <c r="C33" s="5">
        <v>3420</v>
      </c>
      <c r="D33" s="7">
        <f t="shared" si="4"/>
        <v>8.079342041606194E-2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5"/>
  <cols>
    <col min="2" max="2" width="15" customWidth="1"/>
    <col min="3" max="3" width="15.5" customWidth="1"/>
    <col min="4" max="4" width="15.25" customWidth="1"/>
  </cols>
  <sheetData>
    <row r="1" spans="1:4">
      <c r="A1" s="15"/>
      <c r="B1" s="15" t="s">
        <v>26</v>
      </c>
      <c r="C1" s="15" t="s">
        <v>27</v>
      </c>
      <c r="D1" s="15" t="s">
        <v>28</v>
      </c>
    </row>
    <row r="2" spans="1:4">
      <c r="A2" s="15" t="s">
        <v>25</v>
      </c>
      <c r="B2" s="15" t="s">
        <v>29</v>
      </c>
      <c r="C2" s="15" t="s">
        <v>30</v>
      </c>
      <c r="D2" s="15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2017-11-03T07:52:14Z</dcterms:modified>
</cp:coreProperties>
</file>