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 activeTab="2"/>
  </bookViews>
  <sheets>
    <sheet name="章鱼" sheetId="2" r:id="rId1"/>
    <sheet name="喵老师" sheetId="3" r:id="rId2"/>
    <sheet name="杂鱼A" sheetId="4" r:id="rId3"/>
  </sheets>
  <calcPr calcId="144525"/>
</workbook>
</file>

<file path=xl/sharedStrings.xml><?xml version="1.0" encoding="utf-8"?>
<sst xmlns="http://schemas.openxmlformats.org/spreadsheetml/2006/main" count="371" uniqueCount="153">
  <si>
    <t>##var</t>
  </si>
  <si>
    <r>
      <rPr>
        <sz val="11"/>
        <color rgb="FF006100"/>
        <rFont val="等线"/>
        <charset val="134"/>
        <scheme val="minor"/>
      </rPr>
      <t>i</t>
    </r>
    <r>
      <rPr>
        <sz val="11"/>
        <color rgb="FF006100"/>
        <rFont val="等线"/>
        <charset val="134"/>
        <scheme val="minor"/>
      </rPr>
      <t>d</t>
    </r>
  </si>
  <si>
    <t>title</t>
  </si>
  <si>
    <t>npc_id</t>
  </si>
  <si>
    <t>repeated</t>
  </si>
  <si>
    <t>pre_condition</t>
  </si>
  <si>
    <t>week_day</t>
  </si>
  <si>
    <t>friend_value</t>
  </si>
  <si>
    <t>bubble_type</t>
  </si>
  <si>
    <t>menu_id</t>
  </si>
  <si>
    <t>bubble_bg</t>
  </si>
  <si>
    <t>dialogue_content_res</t>
  </si>
  <si>
    <t>dialogue_start_node</t>
  </si>
  <si>
    <t>##type</t>
  </si>
  <si>
    <t>int</t>
  </si>
  <si>
    <t>string</t>
  </si>
  <si>
    <t>int#ref=character.TbBaseInfo</t>
  </si>
  <si>
    <t>bool</t>
  </si>
  <si>
    <t>(list#sep=,),int</t>
  </si>
  <si>
    <t>(list#sep=,),common.WeekDay</t>
  </si>
  <si>
    <t>common.value_region</t>
  </si>
  <si>
    <t>common.bubbleType</t>
  </si>
  <si>
    <t>string?</t>
  </si>
  <si>
    <t>##</t>
  </si>
  <si>
    <t>自增id</t>
  </si>
  <si>
    <t>标题</t>
  </si>
  <si>
    <t>关联id</t>
  </si>
  <si>
    <t>是否反复阅读</t>
  </si>
  <si>
    <t>前置条件</t>
  </si>
  <si>
    <t>气泡类型</t>
  </si>
  <si>
    <t>下单</t>
  </si>
  <si>
    <t>气泡背景图</t>
  </si>
  <si>
    <t>剧本路径</t>
  </si>
  <si>
    <t>剧本开始对话节点</t>
  </si>
  <si>
    <t>老板，没打烊吧？</t>
  </si>
  <si>
    <t>0</t>
  </si>
  <si>
    <t>全部</t>
  </si>
  <si>
    <t>0:10</t>
  </si>
  <si>
    <t>主线</t>
  </si>
  <si>
    <t>Assets/GameRes/Picture/UI/Dialogue/think_common.png</t>
  </si>
  <si>
    <t>Assets/GameRes/Story/ZhangyuProject.yarnproject</t>
  </si>
  <si>
    <t>FirstTalk</t>
  </si>
  <si>
    <t>老板我又来了</t>
  </si>
  <si>
    <t>20:30</t>
  </si>
  <si>
    <t>SecondTalk</t>
  </si>
  <si>
    <t>来个蛋炒饭</t>
  </si>
  <si>
    <t>TRUE</t>
  </si>
  <si>
    <t>周六</t>
  </si>
  <si>
    <t>5:99999</t>
  </si>
  <si>
    <t>来个炒虾</t>
  </si>
  <si>
    <t>周日,周二</t>
  </si>
  <si>
    <t>魔王又半夜找我</t>
  </si>
  <si>
    <t>周六,周日,周一</t>
  </si>
  <si>
    <t>10:20</t>
  </si>
  <si>
    <t>对话</t>
  </si>
  <si>
    <t>complaintA</t>
  </si>
  <si>
    <t>山梨又发布了新的电脑了</t>
  </si>
  <si>
    <t>周一,周二</t>
  </si>
  <si>
    <t>15:30</t>
  </si>
  <si>
    <t>complaintB</t>
  </si>
  <si>
    <t>这个菜的味道.....</t>
  </si>
  <si>
    <t>0:0</t>
  </si>
  <si>
    <t>评论</t>
  </si>
  <si>
    <t>ZhangyuComment</t>
  </si>
  <si>
    <t>flavor_tags</t>
  </si>
  <si>
    <t>common_bubbleType</t>
  </si>
  <si>
    <t>(list#sep=,),food.flavorTag</t>
  </si>
  <si>
    <t>气泡类型=下单</t>
  </si>
  <si>
    <t>气泡类型=模糊订单</t>
  </si>
  <si>
    <t>喵喵肚子很饿</t>
  </si>
  <si>
    <t>FALSE</t>
  </si>
  <si>
    <t>Assets/GameRes/Story/Miao.yarnproject</t>
  </si>
  <si>
    <t>MiaoMainFirst</t>
  </si>
  <si>
    <t>等了好久呢</t>
  </si>
  <si>
    <t>10002001</t>
  </si>
  <si>
    <t>10:30</t>
  </si>
  <si>
    <t>Assets/GameRes/Story/LittleGirlProject.yarnproject</t>
  </si>
  <si>
    <t>MiaoSecond</t>
  </si>
  <si>
    <t>黄油拌饭</t>
  </si>
  <si>
    <t>10002002</t>
  </si>
  <si>
    <t>30:9999</t>
  </si>
  <si>
    <t>想吃甜的</t>
  </si>
  <si>
    <t>10:99999</t>
  </si>
  <si>
    <t>模糊订单</t>
  </si>
  <si>
    <t>甜,酸,清凉</t>
  </si>
  <si>
    <t>今天来点带劲的</t>
  </si>
  <si>
    <t>10002001,10002002</t>
  </si>
  <si>
    <t>30:99999</t>
  </si>
  <si>
    <t>模棱两可</t>
  </si>
  <si>
    <t>10002</t>
  </si>
  <si>
    <t>辣,甜,清凉</t>
  </si>
  <si>
    <t>Ciao～</t>
  </si>
  <si>
    <t>35:50</t>
  </si>
  <si>
    <t>MiaoThird</t>
  </si>
  <si>
    <t>今天又被喂了奇...</t>
  </si>
  <si>
    <t>0:45</t>
  </si>
  <si>
    <t>LittleGirl_talkB</t>
  </si>
  <si>
    <t>还能点单吗</t>
  </si>
  <si>
    <t>周一</t>
  </si>
  <si>
    <t>0:100</t>
  </si>
  <si>
    <t>Assets/GameRes/Story/young/young.yarnproject</t>
  </si>
  <si>
    <t>young_main_a</t>
  </si>
  <si>
    <t>老板晚上好</t>
  </si>
  <si>
    <t>周三</t>
  </si>
  <si>
    <t>101:200</t>
  </si>
  <si>
    <t>young_main_b</t>
  </si>
  <si>
    <t>肚子有点饿了</t>
  </si>
  <si>
    <t>周五</t>
  </si>
  <si>
    <t>201:300</t>
  </si>
  <si>
    <t>young_main_c</t>
  </si>
  <si>
    <t>又要重写了</t>
  </si>
  <si>
    <t>301:400</t>
  </si>
  <si>
    <t>young_main_d</t>
  </si>
  <si>
    <t>每时每刻都好紧张</t>
  </si>
  <si>
    <t>401:500</t>
  </si>
  <si>
    <t>young_main_e</t>
  </si>
  <si>
    <t>什么时候加班</t>
  </si>
  <si>
    <t>501:600</t>
  </si>
  <si>
    <t>young_main_f</t>
  </si>
  <si>
    <t>累死了</t>
  </si>
  <si>
    <t>601:700</t>
  </si>
  <si>
    <t>young_main_g</t>
  </si>
  <si>
    <t>又要团建</t>
  </si>
  <si>
    <t>701:800</t>
  </si>
  <si>
    <t>young_main_h</t>
  </si>
  <si>
    <t>老板啊,好羡慕</t>
  </si>
  <si>
    <t>801:900</t>
  </si>
  <si>
    <t>young_main_l</t>
  </si>
  <si>
    <t>你有什么梦想</t>
  </si>
  <si>
    <t>901:1000</t>
  </si>
  <si>
    <t>young_main_m</t>
  </si>
  <si>
    <t>大城市</t>
  </si>
  <si>
    <t>young_talk_a</t>
  </si>
  <si>
    <t>剧还没来得及看</t>
  </si>
  <si>
    <t>young_talk_b</t>
  </si>
  <si>
    <t>一定能通过的</t>
  </si>
  <si>
    <t>young_talk_c</t>
  </si>
  <si>
    <t>睡个懒觉</t>
  </si>
  <si>
    <t>young_talk_d_1</t>
  </si>
  <si>
    <t>教教我</t>
  </si>
  <si>
    <t>young_talk_d_2</t>
  </si>
  <si>
    <t>做卵做啊</t>
  </si>
  <si>
    <t>young_talk_e_1</t>
  </si>
  <si>
    <t>好羡慕</t>
  </si>
  <si>
    <t>young_talk_e_2</t>
  </si>
  <si>
    <t>放假啦</t>
  </si>
  <si>
    <t>young_talk_f_1</t>
  </si>
  <si>
    <t>去哪玩呢</t>
  </si>
  <si>
    <t>young_talk_f_2</t>
  </si>
  <si>
    <t>租的房子</t>
  </si>
  <si>
    <t>young_talk_g_1</t>
  </si>
  <si>
    <t>看到一个广告</t>
  </si>
  <si>
    <t>young_talk_g_2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</si>
</sst>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theme="1"/>
      <name val="微软雅黑 Light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14" fillId="10" borderId="5" applyNumberFormat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</cellStyleXfs>
  <cellXfs count="25">
    <xf numFmtId="0" fontId="0" fillId="0" borderId="0" xfId="0"/>
    <xf numFmtId="49" fontId="0" fillId="0" borderId="0" xfId="0" applyNumberFormat="1" applyFill="1"/>
    <xf numFmtId="0" fontId="1" fillId="2" borderId="1" xfId="22" applyBorder="1" applyAlignment="1"/>
    <xf numFmtId="0" fontId="1" fillId="2" borderId="1" xfId="22" applyFont="1" applyFill="1" applyBorder="1" applyAlignment="1"/>
    <xf numFmtId="49" fontId="1" fillId="2" borderId="1" xfId="22" applyNumberFormat="1" applyBorder="1" applyAlignment="1"/>
    <xf numFmtId="0" fontId="2" fillId="3" borderId="1" xfId="23" applyBorder="1" applyAlignment="1"/>
    <xf numFmtId="0" fontId="2" fillId="3" borderId="1" xfId="23" applyFont="1" applyFill="1" applyBorder="1" applyAlignment="1"/>
    <xf numFmtId="49" fontId="2" fillId="3" borderId="1" xfId="23" applyNumberFormat="1" applyBorder="1" applyAlignment="1"/>
    <xf numFmtId="0" fontId="0" fillId="4" borderId="0" xfId="0" applyFill="1" applyAlignment="1">
      <alignment wrapText="1"/>
    </xf>
    <xf numFmtId="49" fontId="0" fillId="4" borderId="0" xfId="0" applyNumberFormat="1" applyFill="1" applyAlignment="1">
      <alignment wrapText="1"/>
    </xf>
    <xf numFmtId="0" fontId="0" fillId="4" borderId="0" xfId="0" applyFill="1"/>
    <xf numFmtId="49" fontId="0" fillId="4" borderId="0" xfId="0" applyNumberFormat="1" applyFill="1"/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49" fontId="0" fillId="0" borderId="0" xfId="0" applyNumberFormat="1"/>
    <xf numFmtId="0" fontId="0" fillId="6" borderId="0" xfId="0" applyFill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Alignment="1">
      <alignment wrapText="1"/>
    </xf>
    <xf numFmtId="49" fontId="3" fillId="0" borderId="0" xfId="0" applyNumberFormat="1" applyFont="1" applyAlignment="1">
      <alignment horizontal="center" vertical="center"/>
    </xf>
    <xf numFmtId="0" fontId="0" fillId="7" borderId="0" xfId="0" applyFill="1"/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"/>
  <sheetViews>
    <sheetView zoomScale="160" zoomScaleNormal="160" workbookViewId="0">
      <selection activeCell="K12" sqref="K12"/>
    </sheetView>
  </sheetViews>
  <sheetFormatPr defaultColWidth="9" defaultRowHeight="14.25"/>
  <cols>
    <col min="2" max="2" width="9.81666666666667" customWidth="1"/>
    <col min="3" max="3" width="14.475" customWidth="1"/>
    <col min="4" max="4" width="11.2" customWidth="1"/>
    <col min="5" max="6" width="13.9583333333333" customWidth="1"/>
    <col min="7" max="7" width="19.7666666666667" customWidth="1"/>
    <col min="8" max="8" width="18.7833333333333" customWidth="1"/>
    <col min="9" max="9" width="15.8583333333333" customWidth="1"/>
    <col min="10" max="10" width="11.4833333333333" customWidth="1"/>
    <col min="11" max="11" width="36.95" customWidth="1"/>
    <col min="12" max="12" width="23.275" customWidth="1"/>
    <col min="13" max="13" width="18.5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3" t="s">
        <v>12</v>
      </c>
    </row>
    <row r="2" spans="1:13">
      <c r="A2" s="5" t="s">
        <v>13</v>
      </c>
      <c r="B2" s="5" t="s">
        <v>14</v>
      </c>
      <c r="C2" s="5" t="s">
        <v>15</v>
      </c>
      <c r="D2" s="5" t="s">
        <v>16</v>
      </c>
      <c r="E2" s="5" t="s">
        <v>17</v>
      </c>
      <c r="F2" s="6" t="s">
        <v>18</v>
      </c>
      <c r="G2" s="5" t="s">
        <v>19</v>
      </c>
      <c r="H2" s="5" t="s">
        <v>20</v>
      </c>
      <c r="I2" s="5" t="s">
        <v>21</v>
      </c>
      <c r="J2" s="5" t="s">
        <v>14</v>
      </c>
      <c r="K2" s="5" t="s">
        <v>15</v>
      </c>
      <c r="L2" s="5" t="s">
        <v>22</v>
      </c>
      <c r="M2" s="23" t="s">
        <v>22</v>
      </c>
    </row>
    <row r="3" spans="1:13">
      <c r="A3" s="2" t="s">
        <v>23</v>
      </c>
      <c r="B3" s="2" t="s">
        <v>24</v>
      </c>
      <c r="C3" s="2" t="s">
        <v>25</v>
      </c>
      <c r="D3" s="2" t="s">
        <v>26</v>
      </c>
      <c r="E3" s="2" t="s">
        <v>27</v>
      </c>
      <c r="F3" s="3" t="s">
        <v>28</v>
      </c>
      <c r="G3" s="2"/>
      <c r="H3" s="2"/>
      <c r="I3" s="2" t="s">
        <v>29</v>
      </c>
      <c r="J3" s="2" t="s">
        <v>30</v>
      </c>
      <c r="K3" s="2" t="s">
        <v>31</v>
      </c>
      <c r="L3" s="2" t="s">
        <v>32</v>
      </c>
      <c r="M3" s="23" t="s">
        <v>33</v>
      </c>
    </row>
    <row r="4" spans="2:13">
      <c r="B4">
        <f>$D4*1000+1</f>
        <v>10001001</v>
      </c>
      <c r="C4" t="s">
        <v>34</v>
      </c>
      <c r="D4">
        <v>10001</v>
      </c>
      <c r="E4" s="17" t="b">
        <v>0</v>
      </c>
      <c r="F4" s="17" t="s">
        <v>35</v>
      </c>
      <c r="G4" s="17" t="s">
        <v>36</v>
      </c>
      <c r="H4" s="17" t="s">
        <v>37</v>
      </c>
      <c r="I4" s="17" t="s">
        <v>38</v>
      </c>
      <c r="J4" s="19">
        <v>0</v>
      </c>
      <c r="K4" t="s">
        <v>39</v>
      </c>
      <c r="L4" t="s">
        <v>40</v>
      </c>
      <c r="M4" t="s">
        <v>41</v>
      </c>
    </row>
    <row r="5" spans="2:13">
      <c r="B5">
        <f>$D5*1000+2</f>
        <v>10001002</v>
      </c>
      <c r="C5" t="s">
        <v>42</v>
      </c>
      <c r="D5">
        <v>10001</v>
      </c>
      <c r="E5" s="17" t="b">
        <v>0</v>
      </c>
      <c r="F5" s="17">
        <f>$D5*1000+1</f>
        <v>10001001</v>
      </c>
      <c r="G5" s="17" t="s">
        <v>36</v>
      </c>
      <c r="H5" s="17" t="s">
        <v>43</v>
      </c>
      <c r="I5" s="17" t="s">
        <v>38</v>
      </c>
      <c r="J5" s="19">
        <v>0</v>
      </c>
      <c r="K5" t="s">
        <v>39</v>
      </c>
      <c r="L5" t="s">
        <v>40</v>
      </c>
      <c r="M5" t="s">
        <v>44</v>
      </c>
    </row>
    <row r="6" customFormat="1" ht="16.5" spans="2:11">
      <c r="B6">
        <f>$D6*1000+3</f>
        <v>10001003</v>
      </c>
      <c r="C6" t="s">
        <v>45</v>
      </c>
      <c r="D6">
        <v>10001</v>
      </c>
      <c r="E6" s="17" t="s">
        <v>46</v>
      </c>
      <c r="F6" s="17">
        <f>$D6*1000+1</f>
        <v>10001001</v>
      </c>
      <c r="G6" s="17" t="s">
        <v>47</v>
      </c>
      <c r="H6" s="17" t="s">
        <v>48</v>
      </c>
      <c r="I6" s="17" t="s">
        <v>30</v>
      </c>
      <c r="J6" s="24">
        <v>10002</v>
      </c>
      <c r="K6" t="s">
        <v>39</v>
      </c>
    </row>
    <row r="7" ht="16.5" spans="2:11">
      <c r="B7">
        <f>$D7*1000+4</f>
        <v>10001004</v>
      </c>
      <c r="C7" t="s">
        <v>49</v>
      </c>
      <c r="D7">
        <v>10001</v>
      </c>
      <c r="E7" s="17" t="s">
        <v>46</v>
      </c>
      <c r="F7" s="17">
        <v>10001002</v>
      </c>
      <c r="G7" s="17" t="s">
        <v>50</v>
      </c>
      <c r="H7" s="17" t="s">
        <v>48</v>
      </c>
      <c r="I7" s="17" t="s">
        <v>30</v>
      </c>
      <c r="J7" s="24">
        <v>10002</v>
      </c>
      <c r="K7" t="s">
        <v>39</v>
      </c>
    </row>
    <row r="8" spans="2:13">
      <c r="B8">
        <f>$D8*1000+5</f>
        <v>10001005</v>
      </c>
      <c r="C8" s="20" t="s">
        <v>51</v>
      </c>
      <c r="D8">
        <v>10001</v>
      </c>
      <c r="E8" s="20" t="b">
        <v>1</v>
      </c>
      <c r="F8" s="17">
        <v>10001002</v>
      </c>
      <c r="G8" s="17" t="s">
        <v>52</v>
      </c>
      <c r="H8" s="17" t="s">
        <v>53</v>
      </c>
      <c r="I8" s="17" t="s">
        <v>54</v>
      </c>
      <c r="J8" s="19">
        <v>0</v>
      </c>
      <c r="K8" t="s">
        <v>39</v>
      </c>
      <c r="L8" t="s">
        <v>40</v>
      </c>
      <c r="M8" t="s">
        <v>55</v>
      </c>
    </row>
    <row r="9" spans="2:13">
      <c r="B9">
        <f>$D9*1000+6</f>
        <v>10001006</v>
      </c>
      <c r="C9" t="s">
        <v>56</v>
      </c>
      <c r="D9">
        <v>10001</v>
      </c>
      <c r="E9" t="b">
        <v>1</v>
      </c>
      <c r="F9" s="17">
        <v>10001002</v>
      </c>
      <c r="G9" s="17" t="s">
        <v>57</v>
      </c>
      <c r="H9" s="17" t="s">
        <v>58</v>
      </c>
      <c r="I9" s="17" t="s">
        <v>54</v>
      </c>
      <c r="J9" s="19">
        <v>0</v>
      </c>
      <c r="K9" t="s">
        <v>39</v>
      </c>
      <c r="L9" t="s">
        <v>40</v>
      </c>
      <c r="M9" t="s">
        <v>59</v>
      </c>
    </row>
    <row r="10" spans="2:13">
      <c r="B10">
        <f>$D10*1000+7</f>
        <v>10001007</v>
      </c>
      <c r="C10" t="s">
        <v>60</v>
      </c>
      <c r="D10">
        <v>10001</v>
      </c>
      <c r="E10" t="b">
        <v>1</v>
      </c>
      <c r="F10" s="17">
        <v>0</v>
      </c>
      <c r="G10" s="17" t="s">
        <v>36</v>
      </c>
      <c r="H10" s="17" t="s">
        <v>61</v>
      </c>
      <c r="I10" s="17" t="s">
        <v>62</v>
      </c>
      <c r="J10" s="17">
        <v>0</v>
      </c>
      <c r="K10" t="s">
        <v>39</v>
      </c>
      <c r="L10" t="s">
        <v>40</v>
      </c>
      <c r="M10" t="s">
        <v>63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"/>
  <sheetViews>
    <sheetView zoomScale="145" zoomScaleNormal="145" workbookViewId="0">
      <selection activeCell="G15" sqref="G15"/>
    </sheetView>
  </sheetViews>
  <sheetFormatPr defaultColWidth="9" defaultRowHeight="14.25"/>
  <cols>
    <col min="2" max="2" width="11.4666666666667" customWidth="1"/>
    <col min="3" max="3" width="16.375" customWidth="1"/>
    <col min="4" max="4" width="21.025" customWidth="1"/>
    <col min="5" max="5" width="14.3" style="15" customWidth="1"/>
    <col min="6" max="6" width="19.6" style="15" customWidth="1"/>
    <col min="7" max="7" width="25.8583333333333" style="15" customWidth="1"/>
    <col min="8" max="8" width="16.6333333333333" style="15" customWidth="1"/>
    <col min="9" max="9" width="11.25" customWidth="1"/>
    <col min="10" max="10" width="15.2583333333333" customWidth="1"/>
    <col min="11" max="11" width="29.65" customWidth="1"/>
    <col min="12" max="12" width="33.9583333333333" customWidth="1"/>
    <col min="13" max="13" width="42.6666666666667" customWidth="1"/>
    <col min="14" max="14" width="19.75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2" t="s">
        <v>8</v>
      </c>
      <c r="J1" s="2" t="s">
        <v>9</v>
      </c>
      <c r="K1" s="2" t="s">
        <v>64</v>
      </c>
      <c r="L1" s="2" t="s">
        <v>10</v>
      </c>
      <c r="M1" s="2" t="s">
        <v>11</v>
      </c>
      <c r="N1" s="2" t="s">
        <v>12</v>
      </c>
    </row>
    <row r="2" spans="1:14">
      <c r="A2" s="5" t="s">
        <v>13</v>
      </c>
      <c r="B2" s="5" t="s">
        <v>14</v>
      </c>
      <c r="C2" s="5" t="s">
        <v>15</v>
      </c>
      <c r="D2" s="5" t="s">
        <v>16</v>
      </c>
      <c r="E2" s="5" t="s">
        <v>17</v>
      </c>
      <c r="F2" s="6" t="s">
        <v>18</v>
      </c>
      <c r="G2" s="5" t="s">
        <v>19</v>
      </c>
      <c r="H2" s="7" t="s">
        <v>20</v>
      </c>
      <c r="I2" s="5" t="s">
        <v>65</v>
      </c>
      <c r="J2" s="5" t="s">
        <v>14</v>
      </c>
      <c r="K2" s="5" t="s">
        <v>66</v>
      </c>
      <c r="L2" s="5" t="s">
        <v>15</v>
      </c>
      <c r="M2" s="5" t="s">
        <v>22</v>
      </c>
      <c r="N2" s="5" t="s">
        <v>22</v>
      </c>
    </row>
    <row r="3" spans="1:14">
      <c r="A3" s="2" t="s">
        <v>23</v>
      </c>
      <c r="B3" s="2" t="s">
        <v>24</v>
      </c>
      <c r="C3" s="2" t="s">
        <v>25</v>
      </c>
      <c r="D3" s="2" t="s">
        <v>26</v>
      </c>
      <c r="E3" s="2" t="s">
        <v>27</v>
      </c>
      <c r="F3" s="3" t="s">
        <v>28</v>
      </c>
      <c r="G3" s="2"/>
      <c r="H3" s="4"/>
      <c r="I3" s="2" t="s">
        <v>29</v>
      </c>
      <c r="J3" s="2" t="s">
        <v>67</v>
      </c>
      <c r="K3" s="2" t="s">
        <v>68</v>
      </c>
      <c r="L3" s="2" t="s">
        <v>31</v>
      </c>
      <c r="M3" s="2" t="s">
        <v>32</v>
      </c>
      <c r="N3" s="2" t="s">
        <v>33</v>
      </c>
    </row>
    <row r="4" ht="28.5" spans="2:14">
      <c r="B4">
        <f>$D$4*1000+1</f>
        <v>10002001</v>
      </c>
      <c r="C4" t="s">
        <v>69</v>
      </c>
      <c r="D4">
        <v>10002</v>
      </c>
      <c r="E4" s="17" t="s">
        <v>70</v>
      </c>
      <c r="F4" s="18" t="s">
        <v>35</v>
      </c>
      <c r="G4" s="17" t="s">
        <v>36</v>
      </c>
      <c r="H4" s="17" t="s">
        <v>37</v>
      </c>
      <c r="I4" s="17" t="s">
        <v>38</v>
      </c>
      <c r="J4" s="17">
        <v>0</v>
      </c>
      <c r="K4" s="17"/>
      <c r="L4" s="21" t="s">
        <v>39</v>
      </c>
      <c r="M4" s="21" t="s">
        <v>71</v>
      </c>
      <c r="N4" t="s">
        <v>72</v>
      </c>
    </row>
    <row r="5" ht="28.5" spans="2:14">
      <c r="B5">
        <f>$D$4*1000+2</f>
        <v>10002002</v>
      </c>
      <c r="C5" t="s">
        <v>73</v>
      </c>
      <c r="D5">
        <v>10002</v>
      </c>
      <c r="E5" s="17" t="s">
        <v>70</v>
      </c>
      <c r="F5" s="17" t="s">
        <v>74</v>
      </c>
      <c r="G5" s="17" t="s">
        <v>36</v>
      </c>
      <c r="H5" s="17" t="s">
        <v>75</v>
      </c>
      <c r="I5" s="17" t="s">
        <v>38</v>
      </c>
      <c r="J5" s="17" t="s">
        <v>35</v>
      </c>
      <c r="K5" s="17"/>
      <c r="L5" s="21" t="s">
        <v>39</v>
      </c>
      <c r="M5" s="21" t="s">
        <v>76</v>
      </c>
      <c r="N5" t="s">
        <v>77</v>
      </c>
    </row>
    <row r="6" ht="28.5" spans="2:13">
      <c r="B6">
        <f>$D$4*1000+3</f>
        <v>10002003</v>
      </c>
      <c r="C6" t="s">
        <v>78</v>
      </c>
      <c r="D6">
        <v>10002</v>
      </c>
      <c r="E6" s="17" t="s">
        <v>46</v>
      </c>
      <c r="F6" s="17" t="s">
        <v>79</v>
      </c>
      <c r="G6" s="17" t="s">
        <v>36</v>
      </c>
      <c r="H6" s="17" t="s">
        <v>80</v>
      </c>
      <c r="I6" s="17" t="s">
        <v>30</v>
      </c>
      <c r="J6" s="17">
        <v>10002</v>
      </c>
      <c r="K6" s="17"/>
      <c r="L6" s="21" t="s">
        <v>39</v>
      </c>
      <c r="M6" s="21"/>
    </row>
    <row r="7" ht="28.5" spans="2:13">
      <c r="B7">
        <f>$D$4*1000+4</f>
        <v>10002004</v>
      </c>
      <c r="C7" t="s">
        <v>81</v>
      </c>
      <c r="D7">
        <v>10002</v>
      </c>
      <c r="E7" s="17" t="s">
        <v>46</v>
      </c>
      <c r="F7" s="19">
        <v>10002001</v>
      </c>
      <c r="G7" s="17" t="s">
        <v>57</v>
      </c>
      <c r="H7" s="17" t="s">
        <v>82</v>
      </c>
      <c r="I7" s="17" t="s">
        <v>83</v>
      </c>
      <c r="J7" s="22" t="s">
        <v>35</v>
      </c>
      <c r="K7" s="22" t="s">
        <v>84</v>
      </c>
      <c r="L7" s="21" t="s">
        <v>39</v>
      </c>
      <c r="M7" s="21"/>
    </row>
    <row r="8" ht="28.5" spans="2:13">
      <c r="B8">
        <f>$D$4*1000+5</f>
        <v>10002005</v>
      </c>
      <c r="C8" t="s">
        <v>85</v>
      </c>
      <c r="D8">
        <v>10002</v>
      </c>
      <c r="E8" s="17" t="s">
        <v>46</v>
      </c>
      <c r="F8" s="17" t="s">
        <v>86</v>
      </c>
      <c r="G8" s="17" t="s">
        <v>36</v>
      </c>
      <c r="H8" s="17" t="s">
        <v>87</v>
      </c>
      <c r="I8" s="17" t="s">
        <v>88</v>
      </c>
      <c r="J8" s="22" t="s">
        <v>89</v>
      </c>
      <c r="K8" s="22" t="s">
        <v>90</v>
      </c>
      <c r="L8" s="21" t="s">
        <v>39</v>
      </c>
      <c r="M8" s="21"/>
    </row>
    <row r="9" ht="28.5" spans="2:14">
      <c r="B9">
        <f>$D$4*1000+6</f>
        <v>10002006</v>
      </c>
      <c r="C9" t="s">
        <v>91</v>
      </c>
      <c r="D9">
        <v>10002</v>
      </c>
      <c r="E9" s="17" t="s">
        <v>70</v>
      </c>
      <c r="F9" s="19">
        <v>10002002</v>
      </c>
      <c r="G9" s="17" t="s">
        <v>36</v>
      </c>
      <c r="H9" s="17" t="s">
        <v>92</v>
      </c>
      <c r="I9" s="17" t="s">
        <v>38</v>
      </c>
      <c r="J9" s="22">
        <v>0</v>
      </c>
      <c r="K9" s="22"/>
      <c r="L9" s="21" t="s">
        <v>39</v>
      </c>
      <c r="M9" s="21" t="s">
        <v>76</v>
      </c>
      <c r="N9" t="s">
        <v>93</v>
      </c>
    </row>
    <row r="10" ht="28.5" spans="2:14">
      <c r="B10">
        <f>$D$4*1000+7</f>
        <v>10002007</v>
      </c>
      <c r="C10" t="s">
        <v>94</v>
      </c>
      <c r="D10">
        <v>10002</v>
      </c>
      <c r="E10" s="17" t="s">
        <v>46</v>
      </c>
      <c r="F10" s="17" t="s">
        <v>35</v>
      </c>
      <c r="G10" s="17" t="s">
        <v>36</v>
      </c>
      <c r="H10" s="17" t="s">
        <v>95</v>
      </c>
      <c r="I10" s="17" t="s">
        <v>54</v>
      </c>
      <c r="J10" s="22">
        <v>0</v>
      </c>
      <c r="K10" s="22"/>
      <c r="L10" s="21" t="s">
        <v>39</v>
      </c>
      <c r="M10" s="21" t="s">
        <v>76</v>
      </c>
      <c r="N10" t="s">
        <v>96</v>
      </c>
    </row>
    <row r="11" spans="5:11">
      <c r="E11" s="17"/>
      <c r="F11" s="17"/>
      <c r="G11" s="17"/>
      <c r="H11" s="17"/>
      <c r="I11" s="17"/>
      <c r="J11" s="17"/>
      <c r="K11" s="17"/>
    </row>
    <row r="12" spans="3:7">
      <c r="C12" s="20"/>
      <c r="G12" s="17"/>
    </row>
    <row r="13" spans="7:7">
      <c r="G13" s="17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tabSelected="1" zoomScale="145" zoomScaleNormal="145" topLeftCell="B6" workbookViewId="0">
      <selection activeCell="I14" sqref="I14"/>
    </sheetView>
  </sheetViews>
  <sheetFormatPr defaultColWidth="9" defaultRowHeight="14.25"/>
  <cols>
    <col min="2" max="2" width="12.5" customWidth="1"/>
    <col min="3" max="3" width="12.8833333333333" customWidth="1"/>
    <col min="4" max="4" width="12.5916666666667" customWidth="1"/>
    <col min="5" max="5" width="14.875" customWidth="1"/>
    <col min="6" max="6" width="14.25" customWidth="1"/>
    <col min="7" max="7" width="13.175" customWidth="1"/>
    <col min="8" max="8" width="10.675" customWidth="1"/>
    <col min="9" max="9" width="9.51666666666667" customWidth="1"/>
    <col min="10" max="10" width="16.75" customWidth="1"/>
    <col min="11" max="11" width="17.5916666666667" customWidth="1"/>
    <col min="12" max="12" width="26.725" style="1" customWidth="1"/>
    <col min="13" max="13" width="23.8416666666667" customWidth="1"/>
    <col min="14" max="14" width="18.125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2" t="s">
        <v>8</v>
      </c>
      <c r="J1" s="2" t="s">
        <v>9</v>
      </c>
      <c r="K1" s="2" t="s">
        <v>64</v>
      </c>
      <c r="L1" s="2" t="s">
        <v>10</v>
      </c>
      <c r="M1" s="2" t="s">
        <v>11</v>
      </c>
      <c r="N1" s="2" t="s">
        <v>12</v>
      </c>
    </row>
    <row r="2" spans="1:14">
      <c r="A2" s="5" t="s">
        <v>13</v>
      </c>
      <c r="B2" s="5" t="s">
        <v>14</v>
      </c>
      <c r="C2" s="5" t="s">
        <v>15</v>
      </c>
      <c r="D2" s="5" t="s">
        <v>16</v>
      </c>
      <c r="E2" s="5" t="s">
        <v>17</v>
      </c>
      <c r="F2" s="6" t="s">
        <v>18</v>
      </c>
      <c r="G2" s="5" t="s">
        <v>19</v>
      </c>
      <c r="H2" s="7" t="s">
        <v>20</v>
      </c>
      <c r="I2" s="5" t="s">
        <v>65</v>
      </c>
      <c r="J2" s="5" t="s">
        <v>14</v>
      </c>
      <c r="K2" s="5" t="s">
        <v>66</v>
      </c>
      <c r="L2" s="5" t="s">
        <v>15</v>
      </c>
      <c r="M2" s="5" t="s">
        <v>22</v>
      </c>
      <c r="N2" s="5" t="s">
        <v>22</v>
      </c>
    </row>
    <row r="3" spans="1:14">
      <c r="A3" s="2" t="s">
        <v>23</v>
      </c>
      <c r="B3" s="2" t="s">
        <v>24</v>
      </c>
      <c r="C3" s="2" t="s">
        <v>25</v>
      </c>
      <c r="D3" s="2" t="s">
        <v>26</v>
      </c>
      <c r="E3" s="2" t="s">
        <v>27</v>
      </c>
      <c r="F3" s="3" t="s">
        <v>28</v>
      </c>
      <c r="G3" s="2"/>
      <c r="H3" s="4"/>
      <c r="I3" s="2" t="s">
        <v>29</v>
      </c>
      <c r="J3" s="2" t="s">
        <v>67</v>
      </c>
      <c r="K3" s="2" t="s">
        <v>68</v>
      </c>
      <c r="L3" s="2" t="s">
        <v>31</v>
      </c>
      <c r="M3" s="2" t="s">
        <v>32</v>
      </c>
      <c r="N3" s="2" t="s">
        <v>33</v>
      </c>
    </row>
    <row r="4" ht="28.5" spans="1:14">
      <c r="A4" s="8"/>
      <c r="B4" s="8">
        <v>20001001</v>
      </c>
      <c r="C4" s="8" t="s">
        <v>97</v>
      </c>
      <c r="D4" s="8">
        <v>20001</v>
      </c>
      <c r="E4" s="8" t="b">
        <v>0</v>
      </c>
      <c r="F4" s="8">
        <v>0</v>
      </c>
      <c r="G4" s="8" t="s">
        <v>98</v>
      </c>
      <c r="H4" s="9" t="s">
        <v>99</v>
      </c>
      <c r="I4" s="8" t="s">
        <v>38</v>
      </c>
      <c r="J4" s="8">
        <v>0</v>
      </c>
      <c r="K4" s="8"/>
      <c r="L4" s="8" t="s">
        <v>39</v>
      </c>
      <c r="M4" s="8" t="s">
        <v>100</v>
      </c>
      <c r="N4" s="8" t="s">
        <v>101</v>
      </c>
    </row>
    <row r="5" ht="28.5" spans="1:14">
      <c r="A5" s="8"/>
      <c r="B5" s="8">
        <v>20001002</v>
      </c>
      <c r="C5" s="8" t="s">
        <v>102</v>
      </c>
      <c r="D5" s="8">
        <v>20001</v>
      </c>
      <c r="E5" s="8" t="b">
        <v>0</v>
      </c>
      <c r="F5" s="8">
        <v>20001001</v>
      </c>
      <c r="G5" s="8" t="s">
        <v>103</v>
      </c>
      <c r="H5" s="9" t="s">
        <v>104</v>
      </c>
      <c r="I5" s="8" t="s">
        <v>38</v>
      </c>
      <c r="J5" s="8">
        <v>0</v>
      </c>
      <c r="K5" s="8"/>
      <c r="L5" s="8" t="s">
        <v>39</v>
      </c>
      <c r="M5" s="8" t="s">
        <v>100</v>
      </c>
      <c r="N5" s="8" t="s">
        <v>105</v>
      </c>
    </row>
    <row r="6" ht="28.5" spans="1:14">
      <c r="A6" s="8"/>
      <c r="B6" s="8">
        <v>20001003</v>
      </c>
      <c r="C6" s="8" t="s">
        <v>106</v>
      </c>
      <c r="D6" s="8">
        <v>20001</v>
      </c>
      <c r="E6" s="8" t="b">
        <v>0</v>
      </c>
      <c r="F6" s="8">
        <v>20001002</v>
      </c>
      <c r="G6" s="8" t="s">
        <v>107</v>
      </c>
      <c r="H6" s="9" t="s">
        <v>108</v>
      </c>
      <c r="I6" s="8" t="s">
        <v>38</v>
      </c>
      <c r="J6" s="8">
        <v>0</v>
      </c>
      <c r="K6" s="8"/>
      <c r="L6" s="8" t="s">
        <v>39</v>
      </c>
      <c r="M6" s="8" t="s">
        <v>100</v>
      </c>
      <c r="N6" s="8" t="s">
        <v>109</v>
      </c>
    </row>
    <row r="7" ht="28.5" spans="1:14">
      <c r="A7" s="8"/>
      <c r="B7" s="8">
        <v>20001004</v>
      </c>
      <c r="C7" s="8" t="s">
        <v>110</v>
      </c>
      <c r="D7" s="8">
        <v>20001</v>
      </c>
      <c r="E7" s="8" t="b">
        <v>0</v>
      </c>
      <c r="F7" s="8">
        <v>20001003</v>
      </c>
      <c r="G7" s="8" t="s">
        <v>47</v>
      </c>
      <c r="H7" s="9" t="s">
        <v>111</v>
      </c>
      <c r="I7" s="8" t="s">
        <v>38</v>
      </c>
      <c r="J7" s="8">
        <v>0</v>
      </c>
      <c r="K7" s="8"/>
      <c r="L7" s="8" t="s">
        <v>39</v>
      </c>
      <c r="M7" s="8" t="s">
        <v>100</v>
      </c>
      <c r="N7" s="8" t="s">
        <v>112</v>
      </c>
    </row>
    <row r="8" ht="28.5" spans="1:14">
      <c r="A8" s="8"/>
      <c r="B8" s="8">
        <v>20001005</v>
      </c>
      <c r="C8" s="8" t="s">
        <v>113</v>
      </c>
      <c r="D8" s="8">
        <v>20001</v>
      </c>
      <c r="E8" s="8" t="b">
        <v>0</v>
      </c>
      <c r="F8" s="8">
        <v>20001004</v>
      </c>
      <c r="G8" s="8" t="s">
        <v>103</v>
      </c>
      <c r="H8" s="9" t="s">
        <v>114</v>
      </c>
      <c r="I8" s="8" t="s">
        <v>38</v>
      </c>
      <c r="J8" s="8">
        <v>0</v>
      </c>
      <c r="K8" s="8"/>
      <c r="L8" s="8" t="s">
        <v>39</v>
      </c>
      <c r="M8" s="8" t="s">
        <v>100</v>
      </c>
      <c r="N8" s="8" t="s">
        <v>115</v>
      </c>
    </row>
    <row r="9" ht="28.5" spans="1:14">
      <c r="A9" s="8"/>
      <c r="B9" s="8">
        <v>20001006</v>
      </c>
      <c r="C9" s="8" t="s">
        <v>116</v>
      </c>
      <c r="D9" s="8">
        <v>20001</v>
      </c>
      <c r="E9" s="8" t="b">
        <v>0</v>
      </c>
      <c r="F9" s="8">
        <v>20001005</v>
      </c>
      <c r="G9" s="8" t="s">
        <v>98</v>
      </c>
      <c r="H9" s="9" t="s">
        <v>117</v>
      </c>
      <c r="I9" s="8" t="s">
        <v>38</v>
      </c>
      <c r="J9" s="8">
        <v>0</v>
      </c>
      <c r="K9" s="8"/>
      <c r="L9" s="8" t="s">
        <v>39</v>
      </c>
      <c r="M9" s="8" t="s">
        <v>100</v>
      </c>
      <c r="N9" s="8" t="s">
        <v>118</v>
      </c>
    </row>
    <row r="10" ht="28.5" spans="1:14">
      <c r="A10" s="10"/>
      <c r="B10" s="8">
        <v>20001007</v>
      </c>
      <c r="C10" s="10" t="s">
        <v>119</v>
      </c>
      <c r="D10" s="8">
        <v>20001</v>
      </c>
      <c r="E10" s="10" t="b">
        <v>0</v>
      </c>
      <c r="F10" s="8">
        <v>20001006</v>
      </c>
      <c r="G10" s="10" t="s">
        <v>107</v>
      </c>
      <c r="H10" s="11" t="s">
        <v>120</v>
      </c>
      <c r="I10" s="10" t="s">
        <v>38</v>
      </c>
      <c r="J10" s="10">
        <v>0</v>
      </c>
      <c r="K10" s="10"/>
      <c r="L10" s="8" t="s">
        <v>39</v>
      </c>
      <c r="M10" s="8" t="s">
        <v>100</v>
      </c>
      <c r="N10" s="8" t="s">
        <v>121</v>
      </c>
    </row>
    <row r="11" ht="28.5" spans="1:14">
      <c r="A11" s="10"/>
      <c r="B11" s="8">
        <v>20001008</v>
      </c>
      <c r="C11" s="10" t="s">
        <v>122</v>
      </c>
      <c r="D11" s="8">
        <v>20001</v>
      </c>
      <c r="E11" s="10" t="b">
        <v>0</v>
      </c>
      <c r="F11" s="8">
        <v>20001007</v>
      </c>
      <c r="G11" s="10" t="s">
        <v>107</v>
      </c>
      <c r="H11" s="11" t="s">
        <v>123</v>
      </c>
      <c r="I11" s="10" t="s">
        <v>38</v>
      </c>
      <c r="J11" s="10">
        <v>0</v>
      </c>
      <c r="K11" s="10"/>
      <c r="L11" s="8" t="s">
        <v>39</v>
      </c>
      <c r="M11" s="8" t="s">
        <v>100</v>
      </c>
      <c r="N11" s="10" t="s">
        <v>124</v>
      </c>
    </row>
    <row r="12" ht="28.5" spans="1:14">
      <c r="A12" s="10"/>
      <c r="B12" s="8">
        <v>20001009</v>
      </c>
      <c r="C12" s="10" t="s">
        <v>125</v>
      </c>
      <c r="D12" s="8">
        <v>20001</v>
      </c>
      <c r="E12" s="8" t="b">
        <v>0</v>
      </c>
      <c r="F12" s="8">
        <v>20001008</v>
      </c>
      <c r="G12" s="10" t="s">
        <v>103</v>
      </c>
      <c r="H12" s="11" t="s">
        <v>126</v>
      </c>
      <c r="I12" s="10" t="s">
        <v>38</v>
      </c>
      <c r="J12" s="10">
        <v>0</v>
      </c>
      <c r="K12" s="10"/>
      <c r="L12" s="8" t="s">
        <v>39</v>
      </c>
      <c r="M12" s="8" t="s">
        <v>100</v>
      </c>
      <c r="N12" s="10" t="s">
        <v>127</v>
      </c>
    </row>
    <row r="13" ht="28.5" spans="1:14">
      <c r="A13" s="10"/>
      <c r="B13" s="8">
        <v>20001010</v>
      </c>
      <c r="C13" s="10" t="s">
        <v>128</v>
      </c>
      <c r="D13" s="8">
        <v>20001</v>
      </c>
      <c r="E13" s="10" t="b">
        <v>0</v>
      </c>
      <c r="F13" s="8">
        <v>20001009</v>
      </c>
      <c r="G13" s="10" t="s">
        <v>47</v>
      </c>
      <c r="H13" s="11" t="s">
        <v>129</v>
      </c>
      <c r="I13" s="10" t="s">
        <v>38</v>
      </c>
      <c r="J13" s="10">
        <v>0</v>
      </c>
      <c r="K13" s="10"/>
      <c r="L13" s="8" t="s">
        <v>39</v>
      </c>
      <c r="M13" s="8" t="s">
        <v>100</v>
      </c>
      <c r="N13" s="10" t="s">
        <v>130</v>
      </c>
    </row>
    <row r="14" ht="28.5" spans="2:14">
      <c r="B14" s="12">
        <v>20002001</v>
      </c>
      <c r="C14" s="13" t="s">
        <v>131</v>
      </c>
      <c r="D14" s="12">
        <v>20001</v>
      </c>
      <c r="E14" s="13" t="b">
        <v>1</v>
      </c>
      <c r="F14" s="13">
        <v>20001001</v>
      </c>
      <c r="G14" s="13" t="s">
        <v>36</v>
      </c>
      <c r="H14" s="14" t="s">
        <v>99</v>
      </c>
      <c r="I14" s="13" t="s">
        <v>54</v>
      </c>
      <c r="J14" s="13">
        <v>0</v>
      </c>
      <c r="K14" s="13"/>
      <c r="L14" s="12" t="s">
        <v>39</v>
      </c>
      <c r="M14" s="12" t="s">
        <v>100</v>
      </c>
      <c r="N14" s="13" t="s">
        <v>132</v>
      </c>
    </row>
    <row r="15" ht="28.5" spans="2:14">
      <c r="B15" s="12">
        <v>20002002</v>
      </c>
      <c r="C15" s="13" t="s">
        <v>133</v>
      </c>
      <c r="D15" s="13">
        <v>20001</v>
      </c>
      <c r="E15" s="13" t="b">
        <v>1</v>
      </c>
      <c r="F15" s="13">
        <v>20001002</v>
      </c>
      <c r="G15" s="13" t="s">
        <v>36</v>
      </c>
      <c r="H15" s="14" t="s">
        <v>104</v>
      </c>
      <c r="I15" s="13" t="s">
        <v>54</v>
      </c>
      <c r="J15" s="13">
        <v>0</v>
      </c>
      <c r="K15" s="13"/>
      <c r="L15" s="12" t="s">
        <v>39</v>
      </c>
      <c r="M15" s="12" t="s">
        <v>100</v>
      </c>
      <c r="N15" s="13" t="s">
        <v>134</v>
      </c>
    </row>
    <row r="16" ht="28.5" spans="2:14">
      <c r="B16" s="12">
        <v>20002003</v>
      </c>
      <c r="C16" s="13" t="s">
        <v>135</v>
      </c>
      <c r="D16" s="12">
        <v>20001</v>
      </c>
      <c r="E16" s="13" t="b">
        <v>1</v>
      </c>
      <c r="F16" s="13">
        <v>20001003</v>
      </c>
      <c r="G16" s="13" t="s">
        <v>36</v>
      </c>
      <c r="H16" s="14" t="s">
        <v>108</v>
      </c>
      <c r="I16" s="13" t="s">
        <v>54</v>
      </c>
      <c r="J16" s="13">
        <v>0</v>
      </c>
      <c r="K16" s="13"/>
      <c r="L16" s="12" t="s">
        <v>39</v>
      </c>
      <c r="M16" s="12" t="s">
        <v>100</v>
      </c>
      <c r="N16" s="16" t="s">
        <v>136</v>
      </c>
    </row>
    <row r="17" ht="28.5" spans="2:14">
      <c r="B17" s="12">
        <v>20002004</v>
      </c>
      <c r="C17" s="13" t="s">
        <v>137</v>
      </c>
      <c r="D17" s="13">
        <v>20001</v>
      </c>
      <c r="E17" s="13" t="b">
        <v>1</v>
      </c>
      <c r="F17" s="13">
        <v>20001004</v>
      </c>
      <c r="G17" s="13" t="s">
        <v>107</v>
      </c>
      <c r="H17" s="14" t="s">
        <v>111</v>
      </c>
      <c r="I17" s="13" t="s">
        <v>54</v>
      </c>
      <c r="J17" s="13">
        <v>0</v>
      </c>
      <c r="K17" s="13"/>
      <c r="L17" s="12" t="s">
        <v>39</v>
      </c>
      <c r="M17" s="12" t="s">
        <v>100</v>
      </c>
      <c r="N17" s="16" t="s">
        <v>138</v>
      </c>
    </row>
    <row r="18" ht="28.5" spans="2:14">
      <c r="B18" s="12">
        <v>20002005</v>
      </c>
      <c r="C18" s="13" t="s">
        <v>139</v>
      </c>
      <c r="D18" s="12">
        <v>20001</v>
      </c>
      <c r="E18" s="13" t="b">
        <v>1</v>
      </c>
      <c r="F18" s="13">
        <v>20001004</v>
      </c>
      <c r="G18" s="13" t="s">
        <v>98</v>
      </c>
      <c r="H18" s="14" t="s">
        <v>111</v>
      </c>
      <c r="I18" s="13" t="s">
        <v>54</v>
      </c>
      <c r="J18" s="13">
        <v>0</v>
      </c>
      <c r="K18" s="13"/>
      <c r="L18" s="12" t="s">
        <v>39</v>
      </c>
      <c r="M18" s="12" t="s">
        <v>100</v>
      </c>
      <c r="N18" s="16" t="s">
        <v>140</v>
      </c>
    </row>
    <row r="19" ht="28.5" spans="2:14">
      <c r="B19" s="12">
        <v>20002006</v>
      </c>
      <c r="C19" s="13" t="s">
        <v>141</v>
      </c>
      <c r="D19" s="13">
        <v>20001</v>
      </c>
      <c r="E19" s="13" t="b">
        <v>1</v>
      </c>
      <c r="F19" s="13">
        <v>20001005</v>
      </c>
      <c r="G19" s="13" t="s">
        <v>36</v>
      </c>
      <c r="H19" s="14" t="s">
        <v>114</v>
      </c>
      <c r="I19" s="13" t="s">
        <v>54</v>
      </c>
      <c r="J19" s="13">
        <v>0</v>
      </c>
      <c r="K19" s="13"/>
      <c r="L19" s="12" t="s">
        <v>39</v>
      </c>
      <c r="M19" s="12" t="s">
        <v>100</v>
      </c>
      <c r="N19" s="16" t="s">
        <v>142</v>
      </c>
    </row>
    <row r="20" ht="28.5" spans="2:14">
      <c r="B20" s="12">
        <v>20002007</v>
      </c>
      <c r="C20" s="13" t="s">
        <v>143</v>
      </c>
      <c r="D20" s="12">
        <v>20001</v>
      </c>
      <c r="E20" s="13" t="b">
        <v>1</v>
      </c>
      <c r="F20" s="13">
        <v>20001006</v>
      </c>
      <c r="G20" s="13" t="s">
        <v>36</v>
      </c>
      <c r="H20" s="14" t="s">
        <v>114</v>
      </c>
      <c r="I20" s="13" t="s">
        <v>54</v>
      </c>
      <c r="J20" s="13">
        <v>0</v>
      </c>
      <c r="K20" s="13"/>
      <c r="L20" s="12" t="s">
        <v>39</v>
      </c>
      <c r="M20" s="12" t="s">
        <v>100</v>
      </c>
      <c r="N20" s="16" t="s">
        <v>144</v>
      </c>
    </row>
    <row r="21" ht="28.5" spans="2:14">
      <c r="B21" s="12">
        <v>20002008</v>
      </c>
      <c r="C21" s="13" t="s">
        <v>145</v>
      </c>
      <c r="D21" s="13">
        <v>20001</v>
      </c>
      <c r="E21" s="13" t="b">
        <v>1</v>
      </c>
      <c r="F21" s="13">
        <v>20001006</v>
      </c>
      <c r="G21" s="13" t="s">
        <v>36</v>
      </c>
      <c r="H21" s="14" t="s">
        <v>117</v>
      </c>
      <c r="I21" s="13" t="s">
        <v>54</v>
      </c>
      <c r="J21" s="13">
        <v>0</v>
      </c>
      <c r="K21" s="13"/>
      <c r="L21" s="12" t="s">
        <v>39</v>
      </c>
      <c r="M21" s="12" t="s">
        <v>100</v>
      </c>
      <c r="N21" s="16" t="s">
        <v>146</v>
      </c>
    </row>
    <row r="22" ht="28.5" spans="2:14">
      <c r="B22" s="12">
        <v>20002009</v>
      </c>
      <c r="C22" s="13" t="s">
        <v>147</v>
      </c>
      <c r="D22" s="12">
        <v>20001</v>
      </c>
      <c r="E22" s="13" t="b">
        <v>1</v>
      </c>
      <c r="F22" s="13">
        <v>20001007</v>
      </c>
      <c r="G22" s="13" t="s">
        <v>36</v>
      </c>
      <c r="H22" s="14" t="s">
        <v>120</v>
      </c>
      <c r="I22" s="13" t="s">
        <v>54</v>
      </c>
      <c r="J22" s="13">
        <v>0</v>
      </c>
      <c r="K22" s="13"/>
      <c r="L22" s="12" t="s">
        <v>39</v>
      </c>
      <c r="M22" s="12" t="s">
        <v>100</v>
      </c>
      <c r="N22" s="16" t="s">
        <v>148</v>
      </c>
    </row>
    <row r="23" ht="28.5" spans="2:14">
      <c r="B23" s="12">
        <v>20002010</v>
      </c>
      <c r="C23" s="13" t="s">
        <v>149</v>
      </c>
      <c r="D23" s="13">
        <v>20001</v>
      </c>
      <c r="E23" s="13" t="b">
        <v>1</v>
      </c>
      <c r="F23" s="13">
        <v>20001008</v>
      </c>
      <c r="G23" s="13" t="s">
        <v>36</v>
      </c>
      <c r="H23" s="14" t="s">
        <v>123</v>
      </c>
      <c r="I23" s="13" t="s">
        <v>54</v>
      </c>
      <c r="J23" s="13">
        <v>0</v>
      </c>
      <c r="K23" s="13"/>
      <c r="L23" s="12" t="s">
        <v>39</v>
      </c>
      <c r="M23" s="12" t="s">
        <v>100</v>
      </c>
      <c r="N23" s="16" t="s">
        <v>150</v>
      </c>
    </row>
    <row r="24" ht="28.5" spans="2:14">
      <c r="B24" s="12">
        <v>20002011</v>
      </c>
      <c r="C24" s="13" t="s">
        <v>151</v>
      </c>
      <c r="D24" s="12">
        <v>20001</v>
      </c>
      <c r="E24" s="13" t="b">
        <v>1</v>
      </c>
      <c r="F24" s="13">
        <v>20001008</v>
      </c>
      <c r="G24" s="13"/>
      <c r="H24" s="14" t="s">
        <v>126</v>
      </c>
      <c r="I24" s="13" t="s">
        <v>54</v>
      </c>
      <c r="J24" s="13">
        <v>0</v>
      </c>
      <c r="K24" s="13"/>
      <c r="L24" s="12" t="s">
        <v>39</v>
      </c>
      <c r="M24" s="12" t="s">
        <v>100</v>
      </c>
      <c r="N24" s="16" t="s">
        <v>152</v>
      </c>
    </row>
    <row r="25" spans="8:8">
      <c r="H25" s="15"/>
    </row>
    <row r="26" spans="8:8">
      <c r="H26" s="15"/>
    </row>
    <row r="27" spans="8:8">
      <c r="H27" s="15"/>
    </row>
    <row r="28" spans="8:8">
      <c r="H28" s="15"/>
    </row>
    <row r="29" spans="8:8">
      <c r="H29" s="15"/>
    </row>
    <row r="30" spans="8:8">
      <c r="H30" s="15"/>
    </row>
    <row r="31" spans="8:8">
      <c r="H31" s="15"/>
    </row>
    <row r="32" spans="8:8">
      <c r="H32" s="15"/>
    </row>
    <row r="33" spans="8:8">
      <c r="H33" s="15"/>
    </row>
    <row r="34" spans="8:8">
      <c r="H34" s="15"/>
    </row>
    <row r="35" spans="8:8">
      <c r="H35" s="15"/>
    </row>
    <row r="36" spans="8:8">
      <c r="H36" s="15"/>
    </row>
    <row r="37" spans="8:8">
      <c r="H37" s="15"/>
    </row>
    <row r="38" spans="8:8">
      <c r="H38" s="1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章鱼</vt:lpstr>
      <vt:lpstr>喵老师</vt:lpstr>
      <vt:lpstr>杂鱼A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C和弦®</cp:lastModifiedBy>
  <dcterms:created xsi:type="dcterms:W3CDTF">2015-06-05T18:19:00Z</dcterms:created>
  <dcterms:modified xsi:type="dcterms:W3CDTF">2023-08-27T12:11:16Z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15F1AB19A5D94B4583D24C78D53AB3A9</vt:lpwstr>
  </property>
</Properties>
</file>