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295" windowHeight="5964"/>
  </bookViews>
  <sheets>
    <sheet name="sheet1" sheetId="1" r:id="rId1"/>
  </sheets>
  <definedNames>
    <definedName name="_xlnm._FilterDatabase" localSheetId="0" hidden="1">sheet1!$A$1:$AJ$2</definedName>
  </definedNames>
  <calcPr calcId="144525" concurrentCalc="0"/>
</workbook>
</file>

<file path=xl/comments1.xml><?xml version="1.0" encoding="utf-8"?>
<comments xmlns="http://schemas.openxmlformats.org/spreadsheetml/2006/main">
  <authors>
    <author>陈雾</author>
    <author>a</author>
  </authors>
  <commentList>
    <comment ref="AD1" authorId="0">
      <text>
        <r>
          <rPr>
            <sz val="9"/>
            <rFont val="宋体"/>
            <charset val="134"/>
          </rPr>
          <t>包括11月以前的历史待扣以及12月以后的扣款明细，不足抵扣结转下期，明细见后表</t>
        </r>
      </text>
    </comment>
    <comment ref="AE1" authorId="1">
      <text>
        <r>
          <rPr>
            <sz val="9"/>
            <rFont val="宋体"/>
            <charset val="134"/>
          </rPr>
          <t>a:
数据由总部运营提供</t>
        </r>
      </text>
    </comment>
    <comment ref="AH1" authorId="0">
      <text>
        <r>
          <rPr>
            <sz val="9"/>
            <rFont val="宋体"/>
            <charset val="134"/>
          </rPr>
          <t>本月绩效收入-拒付/追偿扣款合计-POS机具扣款</t>
        </r>
      </text>
    </comment>
    <comment ref="AJ1" authorId="1">
      <text>
        <r>
          <rPr>
            <sz val="9"/>
            <rFont val="宋体"/>
            <charset val="134"/>
          </rPr>
          <t xml:space="preserve">a:
最终发放金额-押金返还清单
提供发票的非预授权拓展员可按此金额开票
提供发票的预授权拓展员按外部数据开票
</t>
        </r>
      </text>
    </comment>
  </commentList>
</comments>
</file>

<file path=xl/sharedStrings.xml><?xml version="1.0" encoding="utf-8"?>
<sst xmlns="http://schemas.openxmlformats.org/spreadsheetml/2006/main" count="39">
  <si>
    <t>序号</t>
  </si>
  <si>
    <t>分公司</t>
  </si>
  <si>
    <t>机构编号</t>
  </si>
  <si>
    <t>机构名称</t>
  </si>
  <si>
    <t>分润比例</t>
  </si>
  <si>
    <t>手续费收入</t>
  </si>
  <si>
    <t>收单分润</t>
  </si>
  <si>
    <t>上期结转</t>
  </si>
  <si>
    <t>存疑调整</t>
  </si>
  <si>
    <t>维护费分润</t>
  </si>
  <si>
    <t>手刷分润</t>
  </si>
  <si>
    <t>D+1分润</t>
  </si>
  <si>
    <t>即日付分润</t>
  </si>
  <si>
    <t>随意通分润</t>
  </si>
  <si>
    <t>朝付通</t>
  </si>
  <si>
    <t>VIP朝付通</t>
  </si>
  <si>
    <t>闪付通</t>
  </si>
  <si>
    <t>POS其他消费</t>
  </si>
  <si>
    <t>其他消费商户</t>
  </si>
  <si>
    <t>秒到</t>
  </si>
  <si>
    <t>奖励</t>
  </si>
  <si>
    <t>微信奖励</t>
  </si>
  <si>
    <t>其他</t>
  </si>
  <si>
    <t>离职调整</t>
  </si>
  <si>
    <t>本月绩效收入</t>
  </si>
  <si>
    <t>历史待扣</t>
  </si>
  <si>
    <t>追偿/拒付损失</t>
  </si>
  <si>
    <t>追偿2应扣</t>
  </si>
  <si>
    <t>Q4奖励损失</t>
  </si>
  <si>
    <t>拒付/追偿扣款合计</t>
  </si>
  <si>
    <t>Q4奖励扣款</t>
  </si>
  <si>
    <t>追偿2实扣</t>
  </si>
  <si>
    <t>城市调整</t>
  </si>
  <si>
    <t>最终发放金额</t>
  </si>
  <si>
    <t>押金返还清单</t>
  </si>
  <si>
    <t>最终开票金额</t>
  </si>
  <si>
    <t>备注</t>
  </si>
  <si>
    <t>天津汇总表</t>
  </si>
  <si>
    <t>王雷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</si>
</sst>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);[Red]\(0.00\)"/>
  </numFmts>
  <fonts count="31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0"/>
      <name val="宋体"/>
      <charset val="134"/>
      <scheme val="minor"/>
    </font>
    <font>
      <sz val="10"/>
      <name val="宋体"/>
      <charset val="134"/>
    </font>
    <font>
      <b/>
      <sz val="10"/>
      <color rgb="FF7030A0"/>
      <name val="宋体"/>
      <charset val="134"/>
      <scheme val="minor"/>
    </font>
    <font>
      <sz val="10"/>
      <color indexed="36"/>
      <name val="宋体"/>
      <charset val="134"/>
    </font>
    <font>
      <b/>
      <sz val="10"/>
      <color theme="9" tint="-0.249977111117893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9" fontId="1" fillId="0" borderId="0" applyFon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29" fillId="22" borderId="2" applyNumberFormat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0" borderId="0"/>
    <xf numFmtId="0" fontId="14" fillId="38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28">
    <xf numFmtId="0" fontId="0" fillId="0" borderId="0" xfId="0">
      <alignment vertical="center"/>
    </xf>
    <xf numFmtId="0" fontId="1" fillId="0" borderId="0" xfId="55" applyFill="1" applyBorder="1" applyAlignment="1"/>
    <xf numFmtId="0" fontId="1" fillId="0" borderId="0" xfId="55"/>
    <xf numFmtId="49" fontId="1" fillId="0" borderId="0" xfId="55" applyNumberFormat="1"/>
    <xf numFmtId="177" fontId="2" fillId="2" borderId="1" xfId="30" applyNumberFormat="1" applyFont="1" applyFill="1" applyBorder="1" applyAlignment="1">
      <alignment horizontal="center" vertical="center"/>
    </xf>
    <xf numFmtId="49" fontId="2" fillId="2" borderId="1" xfId="30" applyNumberFormat="1" applyFont="1" applyFill="1" applyBorder="1" applyAlignment="1">
      <alignment horizontal="center" vertical="center"/>
    </xf>
    <xf numFmtId="9" fontId="2" fillId="3" borderId="1" xfId="14" applyFont="1" applyFill="1" applyBorder="1" applyAlignment="1">
      <alignment horizontal="center" vertical="center"/>
    </xf>
    <xf numFmtId="176" fontId="2" fillId="3" borderId="1" xfId="14" applyNumberFormat="1" applyFont="1" applyFill="1" applyBorder="1" applyAlignment="1">
      <alignment horizontal="left" vertical="center"/>
    </xf>
    <xf numFmtId="176" fontId="2" fillId="4" borderId="1" xfId="14" applyNumberFormat="1" applyFont="1" applyFill="1" applyBorder="1" applyAlignment="1">
      <alignment horizontal="left" vertical="center"/>
    </xf>
    <xf numFmtId="176" fontId="2" fillId="4" borderId="1" xfId="2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left"/>
    </xf>
    <xf numFmtId="176" fontId="2" fillId="5" borderId="1" xfId="14" applyNumberFormat="1" applyFont="1" applyFill="1" applyBorder="1" applyAlignment="1">
      <alignment horizontal="left" vertical="center"/>
    </xf>
    <xf numFmtId="176" fontId="2" fillId="5" borderId="1" xfId="21" applyNumberFormat="1" applyFont="1" applyFill="1" applyBorder="1" applyAlignment="1">
      <alignment horizontal="left" vertical="center" wrapText="1"/>
    </xf>
    <xf numFmtId="176" fontId="4" fillId="5" borderId="1" xfId="21" applyNumberFormat="1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left"/>
    </xf>
    <xf numFmtId="176" fontId="6" fillId="5" borderId="1" xfId="21" applyNumberFormat="1" applyFont="1" applyFill="1" applyBorder="1" applyAlignment="1">
      <alignment horizontal="left" vertical="center" wrapText="1"/>
    </xf>
    <xf numFmtId="176" fontId="2" fillId="6" borderId="1" xfId="21" applyNumberFormat="1" applyFont="1" applyFill="1" applyBorder="1" applyAlignment="1">
      <alignment horizontal="left" vertical="center" wrapText="1"/>
    </xf>
    <xf numFmtId="176" fontId="2" fillId="7" borderId="1" xfId="30" applyNumberFormat="1" applyFont="1" applyFill="1" applyBorder="1" applyAlignment="1">
      <alignment horizontal="left" vertical="center"/>
    </xf>
    <xf numFmtId="176" fontId="7" fillId="2" borderId="1" xfId="21" applyNumberFormat="1" applyFont="1" applyFill="1" applyBorder="1" applyAlignment="1">
      <alignment horizontal="left" vertical="center" wrapText="1"/>
    </xf>
    <xf numFmtId="176" fontId="2" fillId="2" borderId="1" xfId="21" applyNumberFormat="1" applyFont="1" applyFill="1" applyBorder="1" applyAlignment="1">
      <alignment horizontal="left" vertical="center" wrapText="1"/>
    </xf>
    <xf numFmtId="176" fontId="7" fillId="7" borderId="1" xfId="3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8" fillId="7" borderId="1" xfId="30" applyNumberFormat="1" applyFont="1" applyFill="1" applyBorder="1" applyAlignment="1">
      <alignment horizontal="left" vertical="center"/>
    </xf>
    <xf numFmtId="177" fontId="2" fillId="7" borderId="1" xfId="30" applyNumberFormat="1" applyFont="1" applyFill="1" applyBorder="1" applyAlignment="1">
      <alignment horizontal="center" vertical="center"/>
    </xf>
    <xf numFmtId="0" fontId="9" fillId="0" borderId="0" xfId="55" applyFont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常规 2 2 7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常规 15 4" xfId="49"/>
    <cellStyle name="60% - 强调文字颜色 5" xfId="50" builtinId="48"/>
    <cellStyle name="强调文字颜色 6" xfId="51" builtinId="49"/>
    <cellStyle name="40% - 强调文字颜色 6" xfId="52" builtinId="51"/>
    <cellStyle name="常规 2 10" xfId="53"/>
    <cellStyle name="60% - 强调文字颜色 6" xfId="54" builtinId="52"/>
    <cellStyle name="常规 2" xfId="55"/>
    <cellStyle name="常规 3" xfId="5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"/>
  <sheetViews>
    <sheetView tabSelected="1" workbookViewId="0">
      <pane ySplit="1" topLeftCell="A2" activePane="bottomLeft" state="frozen"/>
      <selection/>
      <selection pane="bottomLeft" activeCell="A1" sqref="$A1:$XFD1"/>
    </sheetView>
  </sheetViews>
  <sheetFormatPr defaultColWidth="8.87962962962963" defaultRowHeight="14.4" outlineLevelRow="2"/>
  <cols>
    <col min="1" max="1" width="8.87962962962963" style="2"/>
    <col min="2" max="2" width="10.1296296296296" style="2" customWidth="1"/>
    <col min="3" max="3" width="12" style="3" customWidth="1"/>
    <col min="4" max="4" width="19" style="2" customWidth="1"/>
    <col min="5" max="5" width="43" style="2" customWidth="1"/>
    <col min="6" max="8" width="11.6296296296296" style="2" customWidth="1"/>
    <col min="9" max="9" width="8.5" style="2" customWidth="1"/>
    <col min="10" max="12" width="10.5" style="2" customWidth="1"/>
    <col min="13" max="13" width="14.3333333333333" style="2" customWidth="1"/>
    <col min="14" max="14" width="14.8888888888889" style="2" customWidth="1"/>
    <col min="15" max="15" width="8.5" style="2" customWidth="1"/>
    <col min="16" max="18" width="12.1296296296296" style="2" customWidth="1"/>
    <col min="19" max="21" width="15" style="2" customWidth="1"/>
    <col min="22" max="23" width="12.1296296296296" style="2" customWidth="1"/>
    <col min="24" max="24" width="9.5" style="2" customWidth="1"/>
    <col min="25" max="25" width="12.1296296296296" style="2" customWidth="1"/>
    <col min="26" max="26" width="12.3333333333333" style="2" customWidth="1"/>
    <col min="27" max="27" width="16.4444444444444" style="2" customWidth="1"/>
    <col min="28" max="28" width="10.5" style="2" customWidth="1"/>
    <col min="29" max="29" width="17.1296296296296" style="2" customWidth="1"/>
    <col min="30" max="30" width="19.3333333333333" style="2" customWidth="1"/>
    <col min="31" max="32" width="12.1296296296296" style="2" customWidth="1"/>
    <col min="33" max="33" width="13.3796296296296" style="2" customWidth="1"/>
    <col min="34" max="34" width="20" style="2" customWidth="1"/>
    <col min="35" max="35" width="61.6296296296296" style="2" customWidth="1"/>
    <col min="36" max="36" width="25.8888888888889" style="2" customWidth="1"/>
    <col min="37" max="16384" width="8.87962962962963" style="2"/>
  </cols>
  <sheetData>
    <row r="1" s="1" customFormat="1" spans="1:37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13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7" t="s">
        <v>21</v>
      </c>
      <c r="W1" s="17" t="s">
        <v>22</v>
      </c>
      <c r="X1" s="18" t="s">
        <v>23</v>
      </c>
      <c r="Y1" s="19" t="s">
        <v>24</v>
      </c>
      <c r="Z1" s="20" t="s">
        <v>25</v>
      </c>
      <c r="AA1" s="20" t="s">
        <v>26</v>
      </c>
      <c r="AB1" s="20" t="s">
        <v>27</v>
      </c>
      <c r="AC1" s="21" t="s">
        <v>28</v>
      </c>
      <c r="AD1" s="22" t="s">
        <v>29</v>
      </c>
      <c r="AE1" s="19" t="s">
        <v>30</v>
      </c>
      <c r="AF1" s="22" t="s">
        <v>31</v>
      </c>
      <c r="AG1" s="25" t="s">
        <v>32</v>
      </c>
      <c r="AH1" s="19" t="s">
        <v>33</v>
      </c>
      <c r="AI1" s="21" t="s">
        <v>34</v>
      </c>
      <c r="AJ1" s="19" t="s">
        <v>35</v>
      </c>
      <c r="AK1" s="26" t="s">
        <v>36</v>
      </c>
    </row>
    <row r="2" s="1" customFormat="1" spans="1:37">
      <c r="A2" s="10">
        <v>1</v>
      </c>
      <c r="B2" s="10" t="s">
        <v>37</v>
      </c>
      <c r="C2" s="11">
        <v>2021001800</v>
      </c>
      <c r="D2" s="10" t="s">
        <v>38</v>
      </c>
      <c r="E2" s="10">
        <v>0.5</v>
      </c>
      <c r="F2" s="12">
        <v>6349.8</v>
      </c>
      <c r="G2" s="12">
        <v>2517.4</v>
      </c>
      <c r="H2" s="12">
        <v>123</v>
      </c>
      <c r="I2" s="12">
        <v>-234</v>
      </c>
      <c r="J2" s="12">
        <v>390</v>
      </c>
      <c r="K2" s="12">
        <v>11</v>
      </c>
      <c r="L2" s="12">
        <v>22</v>
      </c>
      <c r="M2" s="12">
        <v>33</v>
      </c>
      <c r="N2" s="12">
        <v>44</v>
      </c>
      <c r="O2" s="16">
        <v>55</v>
      </c>
      <c r="P2" s="16">
        <v>66</v>
      </c>
      <c r="Q2" s="16">
        <v>77</v>
      </c>
      <c r="R2" s="16"/>
      <c r="S2" s="16"/>
      <c r="T2" s="16"/>
      <c r="U2" s="16"/>
      <c r="V2" s="16"/>
      <c r="W2" s="16"/>
      <c r="X2" s="12">
        <v>-11</v>
      </c>
      <c r="Y2" s="12">
        <f>SUM(G2:X2)</f>
        <v>3093.4</v>
      </c>
      <c r="Z2" s="12">
        <v>0</v>
      </c>
      <c r="AA2" s="12">
        <v>0</v>
      </c>
      <c r="AB2" s="12">
        <v>0</v>
      </c>
      <c r="AC2" s="12">
        <v>10</v>
      </c>
      <c r="AD2" s="23">
        <v>100</v>
      </c>
      <c r="AE2" s="24">
        <v>567</v>
      </c>
      <c r="AF2" s="24">
        <v>50</v>
      </c>
      <c r="AG2" s="12">
        <v>0</v>
      </c>
      <c r="AH2" s="24">
        <f>Y2-AD2-AE2-AF2+AG2</f>
        <v>2376.4</v>
      </c>
      <c r="AI2" s="10">
        <v>100</v>
      </c>
      <c r="AJ2" s="10">
        <f>IF(AH2-AI2&gt;0,AH2-AI2,0)</f>
        <v>2276.4</v>
      </c>
      <c r="AK2" s="10"/>
    </row>
    <row r="3" spans="36:36">
      <c r="AJ3" s="2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ThinkpadE430</dc:creator>
  <cp:lastModifiedBy>zhi lin</cp:lastModifiedBy>
  <dcterms:created xsi:type="dcterms:W3CDTF">2015-06-25T09:48:00Z</dcterms:created>
  <dcterms:modified xsi:type="dcterms:W3CDTF">2016-07-26T02:20:53Z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2052-10.1.0.5862</vt:lpwstr>
  </property>
</Properties>
</file>