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2" r:id="rId1"/>
    <sheet name="总表" sheetId="1" r:id="rId2"/>
  </sheets>
  <calcPr calcId="144525"/>
</workbook>
</file>

<file path=xl/sharedStrings.xml><?xml version="1.0" encoding="utf-8"?>
<sst xmlns="http://schemas.openxmlformats.org/spreadsheetml/2006/main" count="68" uniqueCount="58">
  <si>
    <t>id</t>
  </si>
  <si>
    <t>dialog</t>
  </si>
  <si>
    <t>scenelv</t>
  </si>
  <si>
    <t>//</t>
  </si>
  <si>
    <t>语录</t>
  </si>
  <si>
    <t>渔场等级</t>
  </si>
  <si>
    <t>发送【摸鱼】加入游戏</t>
  </si>
  <si>
    <t> 头顶有感叹号时，发送【摸】收竿</t>
  </si>
  <si>
    <t>鱼会自动兑换成鱼币，越大越值钱</t>
  </si>
  <si>
    <t>输入“换+id”更换至指定ID皮肤，例:换104</t>
  </si>
  <si>
    <t>右上的角色商店可以查看所有皮肤信息</t>
  </si>
  <si>
    <t>不发“摸”，两分半钟后也会自动收竿</t>
  </si>
  <si>
    <t>发送【查询】查看玩家信息</t>
  </si>
  <si>
    <t>发送【单抽】【十连】可以消耗鱼币抽皮肤</t>
  </si>
  <si>
    <t>身上没有鱼饵也能摸鱼哟！</t>
  </si>
  <si>
    <t>欧皇榜第一且摸到紫色等级以上的鱼可以上欧皇船</t>
  </si>
  <si>
    <t>发送【跳】可以随机更换位置</t>
  </si>
  <si>
    <t>主播加角色商店中的主播群可以领皮肤</t>
  </si>
  <si>
    <t>ID</t>
  </si>
  <si>
    <t>名称</t>
  </si>
  <si>
    <t>权重</t>
  </si>
  <si>
    <t>价格</t>
  </si>
  <si>
    <t>概率</t>
  </si>
  <si>
    <t>图片</t>
  </si>
  <si>
    <t>木</t>
  </si>
  <si>
    <t>铁</t>
  </si>
  <si>
    <t>紫</t>
  </si>
  <si>
    <t>金</t>
  </si>
  <si>
    <t>臭鸡蛋</t>
  </si>
  <si>
    <t>一键三连</t>
  </si>
  <si>
    <t>大神花露水</t>
  </si>
  <si>
    <t>粉丝灯牌</t>
  </si>
  <si>
    <t>饭团</t>
  </si>
  <si>
    <t>情书</t>
  </si>
  <si>
    <t>快乐水</t>
  </si>
  <si>
    <t>船票</t>
  </si>
  <si>
    <t>神秘红木马</t>
  </si>
  <si>
    <t>金坷垃</t>
  </si>
  <si>
    <t>对戒</t>
  </si>
  <si>
    <t>六神花露水</t>
  </si>
  <si>
    <t>同桌的纸条</t>
  </si>
  <si>
    <t>工资条</t>
  </si>
  <si>
    <t>海蓝之心</t>
  </si>
  <si>
    <t>硬币</t>
  </si>
  <si>
    <t>嗜血狼牙棒</t>
  </si>
  <si>
    <t>打野刀</t>
  </si>
  <si>
    <t>分手信</t>
  </si>
  <si>
    <t>拉莱耶残骸</t>
  </si>
  <si>
    <t>金力手机</t>
  </si>
  <si>
    <t>海盗王金币</t>
  </si>
  <si>
    <t>24K金胖次</t>
  </si>
  <si>
    <t>心愿罗盘</t>
  </si>
  <si>
    <t>不老泉圣杯</t>
  </si>
  <si>
    <t>15|30</t>
  </si>
  <si>
    <t>17|34</t>
  </si>
  <si>
    <t>19|38</t>
  </si>
  <si>
    <t>21|42</t>
  </si>
  <si>
    <t>23|46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</si>
</sst>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11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2" borderId="1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10" fontId="0" fillId="0" borderId="0" xfId="0" applyNumberFormat="1"/>
    <xf numFmtId="0" fontId="0" fillId="0" borderId="2" xfId="0" applyBorder="1"/>
    <xf numFmtId="0" fontId="0" fillId="0" borderId="3" xfId="0" applyBorder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10" fontId="0" fillId="0" borderId="6" xfId="0" applyNumberFormat="1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C13" sqref="C13"/>
    </sheetView>
  </sheetViews>
  <sheetFormatPr defaultColWidth="9" defaultRowHeight="14.25"/>
  <cols>
    <col min="1" max="1" width="9" style="12"/>
    <col min="2" max="2" width="46.375" customWidth="1"/>
    <col min="3" max="3" width="15" style="12" customWidth="1"/>
    <col min="6" max="6" width="20.25" customWidth="1"/>
  </cols>
  <sheetData>
    <row r="1" spans="1:10">
      <c r="A1" s="7" t="s">
        <v>0</v>
      </c>
      <c r="B1" s="2" t="s">
        <v>1</v>
      </c>
      <c r="C1" s="7" t="s">
        <v>2</v>
      </c>
      <c r="D1" s="2"/>
      <c r="E1" s="2"/>
      <c r="F1" s="2"/>
      <c r="G1" s="2"/>
      <c r="H1" s="2"/>
      <c r="I1" s="2"/>
      <c r="J1" s="2"/>
    </row>
    <row r="2" spans="1:10">
      <c r="A2" s="7" t="s">
        <v>3</v>
      </c>
      <c r="B2" s="2" t="s">
        <v>4</v>
      </c>
      <c r="C2" s="7" t="s">
        <v>5</v>
      </c>
      <c r="D2" s="2"/>
      <c r="E2" s="2"/>
      <c r="F2" s="2"/>
      <c r="G2" s="2"/>
      <c r="H2" s="2"/>
      <c r="I2" s="2"/>
      <c r="J2" s="2"/>
    </row>
    <row r="3" spans="1:6">
      <c r="A3" s="12">
        <v>1</v>
      </c>
      <c r="B3" s="2" t="s">
        <v>6</v>
      </c>
      <c r="C3" s="12">
        <v>1</v>
      </c>
      <c r="F3" s="3"/>
    </row>
    <row r="4" spans="1:6">
      <c r="A4" s="12">
        <v>2</v>
      </c>
      <c r="B4" s="13" t="s">
        <v>7</v>
      </c>
      <c r="C4" s="12">
        <v>1</v>
      </c>
      <c r="F4" s="3"/>
    </row>
    <row r="5" spans="1:6">
      <c r="A5" s="12">
        <v>3</v>
      </c>
      <c r="B5" s="13" t="s">
        <v>8</v>
      </c>
      <c r="C5" s="12">
        <v>1</v>
      </c>
      <c r="F5" s="3"/>
    </row>
    <row r="6" spans="1:6">
      <c r="A6" s="12">
        <v>4</v>
      </c>
      <c r="B6" s="2" t="s">
        <v>9</v>
      </c>
      <c r="C6" s="12">
        <v>2</v>
      </c>
      <c r="F6" s="3"/>
    </row>
    <row r="7" spans="1:6">
      <c r="A7" s="12">
        <v>5</v>
      </c>
      <c r="B7" s="2" t="s">
        <v>10</v>
      </c>
      <c r="C7" s="12">
        <v>2</v>
      </c>
      <c r="F7" s="3"/>
    </row>
    <row r="8" spans="1:6">
      <c r="A8" s="12">
        <v>6</v>
      </c>
      <c r="B8" s="2" t="s">
        <v>11</v>
      </c>
      <c r="C8" s="12">
        <v>2</v>
      </c>
      <c r="F8" s="3"/>
    </row>
    <row r="9" spans="1:6">
      <c r="A9" s="12">
        <v>7</v>
      </c>
      <c r="B9" t="s">
        <v>12</v>
      </c>
      <c r="C9" s="12">
        <v>2</v>
      </c>
      <c r="F9" s="3"/>
    </row>
    <row r="10" spans="1:6">
      <c r="A10" s="12">
        <v>8</v>
      </c>
      <c r="B10" t="s">
        <v>13</v>
      </c>
      <c r="C10" s="12">
        <v>2</v>
      </c>
      <c r="F10" s="3"/>
    </row>
    <row r="11" spans="1:6">
      <c r="A11" s="12">
        <v>9</v>
      </c>
      <c r="B11" t="s">
        <v>14</v>
      </c>
      <c r="C11" s="12">
        <v>2</v>
      </c>
      <c r="F11" s="3"/>
    </row>
    <row r="12" spans="1:6">
      <c r="A12" s="12">
        <v>10</v>
      </c>
      <c r="B12" t="s">
        <v>15</v>
      </c>
      <c r="C12" s="12">
        <v>2</v>
      </c>
      <c r="F12" s="3"/>
    </row>
    <row r="13" spans="1:6">
      <c r="A13" s="12">
        <v>11</v>
      </c>
      <c r="B13" t="s">
        <v>16</v>
      </c>
      <c r="C13" s="12">
        <v>2</v>
      </c>
      <c r="F13" s="3"/>
    </row>
    <row r="14" spans="1:6">
      <c r="A14" s="12">
        <v>12</v>
      </c>
      <c r="B14" s="2" t="s">
        <v>17</v>
      </c>
      <c r="C14" s="12">
        <v>2</v>
      </c>
      <c r="F14" s="3"/>
    </row>
    <row r="15" spans="6:6">
      <c r="F15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workbookViewId="0">
      <selection activeCell="B2" sqref="B2:G27"/>
    </sheetView>
  </sheetViews>
  <sheetFormatPr defaultColWidth="9" defaultRowHeight="14.25"/>
  <cols>
    <col min="1" max="1" width="8.5" customWidth="1"/>
    <col min="3" max="3" width="13" customWidth="1"/>
    <col min="6" max="6" width="9.875" customWidth="1"/>
    <col min="9" max="9" width="11" customWidth="1"/>
    <col min="10" max="10" width="12.125" customWidth="1"/>
  </cols>
  <sheetData>
    <row r="1" ht="15"/>
    <row r="2" spans="2:22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1" t="s">
        <v>24</v>
      </c>
      <c r="I2" s="8" t="s">
        <v>20</v>
      </c>
      <c r="J2" s="9" t="s">
        <v>22</v>
      </c>
      <c r="K2" s="1" t="s">
        <v>25</v>
      </c>
      <c r="L2" s="8" t="s">
        <v>20</v>
      </c>
      <c r="M2" s="9" t="s">
        <v>22</v>
      </c>
      <c r="N2" s="1" t="s">
        <v>26</v>
      </c>
      <c r="O2" s="8" t="s">
        <v>20</v>
      </c>
      <c r="P2" s="9" t="s">
        <v>22</v>
      </c>
      <c r="Q2" s="1" t="s">
        <v>27</v>
      </c>
      <c r="R2" s="8" t="s">
        <v>20</v>
      </c>
      <c r="S2" s="9" t="s">
        <v>22</v>
      </c>
      <c r="T2" s="1">
        <v>5</v>
      </c>
      <c r="U2" s="8" t="s">
        <v>20</v>
      </c>
      <c r="V2" s="9" t="s">
        <v>22</v>
      </c>
    </row>
    <row r="3" spans="1:22">
      <c r="A3">
        <v>0</v>
      </c>
      <c r="B3">
        <v>70101</v>
      </c>
      <c r="C3" s="2" t="s">
        <v>28</v>
      </c>
      <c r="D3">
        <v>100000</v>
      </c>
      <c r="E3">
        <v>1</v>
      </c>
      <c r="F3" s="3">
        <f>D3/SUM($D$3:$D$27)</f>
        <v>0.1669727834363</v>
      </c>
      <c r="H3" s="4">
        <v>1</v>
      </c>
      <c r="I3">
        <v>100000</v>
      </c>
      <c r="J3" s="10">
        <f>I3/SUM($I$3:$I$27)</f>
        <v>0.1669727834363</v>
      </c>
      <c r="K3" s="4"/>
      <c r="M3" s="11"/>
      <c r="N3" s="4"/>
      <c r="P3" s="11"/>
      <c r="Q3" s="4"/>
      <c r="S3" s="11"/>
      <c r="T3" s="4"/>
      <c r="V3" s="11"/>
    </row>
    <row r="4" spans="1:22">
      <c r="A4">
        <v>0</v>
      </c>
      <c r="B4">
        <v>70102</v>
      </c>
      <c r="C4" s="2" t="s">
        <v>29</v>
      </c>
      <c r="D4">
        <v>90000</v>
      </c>
      <c r="E4">
        <v>2</v>
      </c>
      <c r="F4" s="3">
        <f t="shared" ref="F4:F27" si="0">D4/SUM($D$3:$D$27)</f>
        <v>0.15027550509267</v>
      </c>
      <c r="H4" s="4">
        <v>2</v>
      </c>
      <c r="I4">
        <v>90000</v>
      </c>
      <c r="J4" s="10">
        <f t="shared" ref="J4:J27" si="1">I4/SUM($I$3:$I$27)</f>
        <v>0.15027550509267</v>
      </c>
      <c r="K4" s="4"/>
      <c r="M4" s="11"/>
      <c r="N4" s="4"/>
      <c r="P4" s="11"/>
      <c r="Q4" s="4"/>
      <c r="S4" s="11"/>
      <c r="T4" s="4"/>
      <c r="V4" s="11"/>
    </row>
    <row r="5" spans="1:22">
      <c r="A5">
        <v>0</v>
      </c>
      <c r="B5">
        <v>70103</v>
      </c>
      <c r="C5" t="s">
        <v>30</v>
      </c>
      <c r="D5">
        <v>80000</v>
      </c>
      <c r="E5">
        <v>6</v>
      </c>
      <c r="F5" s="3">
        <f t="shared" si="0"/>
        <v>0.13357822674904</v>
      </c>
      <c r="H5" s="4">
        <v>6</v>
      </c>
      <c r="I5">
        <v>80000</v>
      </c>
      <c r="J5" s="10">
        <f t="shared" si="1"/>
        <v>0.13357822674904</v>
      </c>
      <c r="K5" s="4">
        <v>6</v>
      </c>
      <c r="L5">
        <v>100000</v>
      </c>
      <c r="M5" s="10">
        <f>L5/SUM($L$3:$L$27)</f>
        <v>0.167224080267559</v>
      </c>
      <c r="N5" s="4"/>
      <c r="P5" s="10"/>
      <c r="Q5" s="4"/>
      <c r="S5" s="11"/>
      <c r="T5" s="4"/>
      <c r="V5" s="11"/>
    </row>
    <row r="6" spans="1:22">
      <c r="A6">
        <v>0</v>
      </c>
      <c r="B6">
        <v>70104</v>
      </c>
      <c r="C6" s="2" t="s">
        <v>31</v>
      </c>
      <c r="D6">
        <v>70000</v>
      </c>
      <c r="E6">
        <v>10</v>
      </c>
      <c r="F6" s="3">
        <f t="shared" si="0"/>
        <v>0.11688094840541</v>
      </c>
      <c r="H6" s="4">
        <v>10</v>
      </c>
      <c r="I6">
        <v>70000</v>
      </c>
      <c r="J6" s="10">
        <f t="shared" si="1"/>
        <v>0.11688094840541</v>
      </c>
      <c r="K6" s="4">
        <v>10</v>
      </c>
      <c r="L6">
        <v>90000</v>
      </c>
      <c r="M6" s="10">
        <f t="shared" ref="M6:M27" si="2">L6/SUM($L$3:$L$27)</f>
        <v>0.150501672240803</v>
      </c>
      <c r="N6" s="4"/>
      <c r="P6" s="10"/>
      <c r="Q6" s="4"/>
      <c r="S6" s="11"/>
      <c r="T6" s="4"/>
      <c r="V6" s="11"/>
    </row>
    <row r="7" spans="1:22">
      <c r="A7">
        <v>0</v>
      </c>
      <c r="B7">
        <v>70105</v>
      </c>
      <c r="C7" s="2" t="s">
        <v>32</v>
      </c>
      <c r="D7">
        <v>60000</v>
      </c>
      <c r="E7">
        <v>23</v>
      </c>
      <c r="F7" s="3">
        <f t="shared" si="0"/>
        <v>0.10018367006178</v>
      </c>
      <c r="H7" s="4">
        <v>23</v>
      </c>
      <c r="I7">
        <v>60000</v>
      </c>
      <c r="J7" s="10">
        <f t="shared" si="1"/>
        <v>0.10018367006178</v>
      </c>
      <c r="K7" s="4">
        <v>23</v>
      </c>
      <c r="L7">
        <v>80000</v>
      </c>
      <c r="M7" s="10">
        <f t="shared" si="2"/>
        <v>0.133779264214047</v>
      </c>
      <c r="N7" s="4"/>
      <c r="P7" s="10"/>
      <c r="Q7" s="4"/>
      <c r="S7" s="11"/>
      <c r="T7" s="4"/>
      <c r="V7" s="11"/>
    </row>
    <row r="8" spans="1:22">
      <c r="A8">
        <v>0</v>
      </c>
      <c r="B8">
        <v>70106</v>
      </c>
      <c r="C8" t="s">
        <v>33</v>
      </c>
      <c r="D8">
        <v>50000</v>
      </c>
      <c r="E8">
        <v>52</v>
      </c>
      <c r="F8" s="3">
        <f t="shared" si="0"/>
        <v>0.0834863917181499</v>
      </c>
      <c r="H8" s="4">
        <v>52</v>
      </c>
      <c r="I8">
        <v>50000</v>
      </c>
      <c r="J8" s="10">
        <f t="shared" si="1"/>
        <v>0.0834863917181499</v>
      </c>
      <c r="K8" s="4">
        <v>52</v>
      </c>
      <c r="L8">
        <v>70000</v>
      </c>
      <c r="M8" s="10">
        <f t="shared" si="2"/>
        <v>0.117056856187291</v>
      </c>
      <c r="N8" s="4">
        <v>52</v>
      </c>
      <c r="O8">
        <v>100000</v>
      </c>
      <c r="P8" s="10">
        <f>O8/SUM($O$3:$O$27)</f>
        <v>0.167813391508642</v>
      </c>
      <c r="Q8" s="4"/>
      <c r="S8" s="11"/>
      <c r="T8" s="4"/>
      <c r="V8" s="11"/>
    </row>
    <row r="9" spans="1:22">
      <c r="A9">
        <v>0</v>
      </c>
      <c r="B9">
        <v>70107</v>
      </c>
      <c r="C9" s="2" t="s">
        <v>34</v>
      </c>
      <c r="D9">
        <v>40000</v>
      </c>
      <c r="E9">
        <v>98</v>
      </c>
      <c r="F9" s="3">
        <f t="shared" si="0"/>
        <v>0.06678911337452</v>
      </c>
      <c r="H9" s="4">
        <v>98</v>
      </c>
      <c r="I9">
        <v>40000</v>
      </c>
      <c r="J9" s="10">
        <f t="shared" si="1"/>
        <v>0.06678911337452</v>
      </c>
      <c r="K9" s="4">
        <v>98</v>
      </c>
      <c r="L9">
        <v>60000</v>
      </c>
      <c r="M9" s="10">
        <f t="shared" si="2"/>
        <v>0.100334448160535</v>
      </c>
      <c r="N9" s="4">
        <v>98</v>
      </c>
      <c r="O9">
        <v>90000</v>
      </c>
      <c r="P9" s="10">
        <f t="shared" ref="P9:P27" si="3">O9/SUM($O$3:$O$27)</f>
        <v>0.151032052357778</v>
      </c>
      <c r="Q9" s="4"/>
      <c r="S9" s="11"/>
      <c r="T9" s="4"/>
      <c r="V9" s="11"/>
    </row>
    <row r="10" spans="1:22">
      <c r="A10">
        <v>0</v>
      </c>
      <c r="B10">
        <v>70108</v>
      </c>
      <c r="C10" s="2" t="s">
        <v>35</v>
      </c>
      <c r="D10">
        <v>30000</v>
      </c>
      <c r="E10">
        <v>138</v>
      </c>
      <c r="F10" s="3">
        <f t="shared" si="0"/>
        <v>0.05009183503089</v>
      </c>
      <c r="H10" s="4">
        <v>138</v>
      </c>
      <c r="I10">
        <v>30000</v>
      </c>
      <c r="J10" s="10">
        <f t="shared" si="1"/>
        <v>0.05009183503089</v>
      </c>
      <c r="K10" s="4">
        <v>138</v>
      </c>
      <c r="L10">
        <v>50000</v>
      </c>
      <c r="M10" s="10">
        <f t="shared" si="2"/>
        <v>0.0836120401337793</v>
      </c>
      <c r="N10" s="4">
        <v>138</v>
      </c>
      <c r="O10">
        <v>80000</v>
      </c>
      <c r="P10" s="10">
        <f t="shared" si="3"/>
        <v>0.134250713206914</v>
      </c>
      <c r="Q10" s="4">
        <v>138</v>
      </c>
      <c r="R10">
        <v>100000</v>
      </c>
      <c r="S10" s="10">
        <f>R10/SUM($R$3:$R$27)</f>
        <v>0.168350168350168</v>
      </c>
      <c r="T10" s="4"/>
      <c r="V10" s="10"/>
    </row>
    <row r="11" spans="1:22">
      <c r="A11">
        <v>0</v>
      </c>
      <c r="B11">
        <v>70109</v>
      </c>
      <c r="C11" s="2" t="s">
        <v>36</v>
      </c>
      <c r="D11">
        <v>20000</v>
      </c>
      <c r="E11">
        <v>298</v>
      </c>
      <c r="F11" s="3">
        <f t="shared" si="0"/>
        <v>0.03339455668726</v>
      </c>
      <c r="H11" s="4">
        <v>298</v>
      </c>
      <c r="I11">
        <v>20000</v>
      </c>
      <c r="J11" s="10">
        <f t="shared" si="1"/>
        <v>0.03339455668726</v>
      </c>
      <c r="K11" s="4">
        <v>298</v>
      </c>
      <c r="L11">
        <v>40000</v>
      </c>
      <c r="M11" s="10">
        <f t="shared" si="2"/>
        <v>0.0668896321070234</v>
      </c>
      <c r="N11" s="4">
        <v>298</v>
      </c>
      <c r="O11">
        <v>70000</v>
      </c>
      <c r="P11" s="10">
        <f t="shared" si="3"/>
        <v>0.11746937405605</v>
      </c>
      <c r="Q11" s="4">
        <v>298</v>
      </c>
      <c r="R11">
        <v>90000</v>
      </c>
      <c r="S11" s="10">
        <f t="shared" ref="S11:S27" si="4">R11/SUM($R$3:$R$27)</f>
        <v>0.151515151515152</v>
      </c>
      <c r="T11" s="4"/>
      <c r="V11" s="10"/>
    </row>
    <row r="12" spans="1:22">
      <c r="A12">
        <v>1</v>
      </c>
      <c r="B12">
        <v>70110</v>
      </c>
      <c r="C12" s="2" t="s">
        <v>37</v>
      </c>
      <c r="D12">
        <v>10000</v>
      </c>
      <c r="E12">
        <v>458</v>
      </c>
      <c r="F12" s="3">
        <f t="shared" si="0"/>
        <v>0.01669727834363</v>
      </c>
      <c r="H12" s="4">
        <v>458</v>
      </c>
      <c r="I12">
        <v>10000</v>
      </c>
      <c r="J12" s="10">
        <f t="shared" si="1"/>
        <v>0.01669727834363</v>
      </c>
      <c r="K12" s="4">
        <v>458</v>
      </c>
      <c r="L12">
        <v>30000</v>
      </c>
      <c r="M12" s="10">
        <f t="shared" si="2"/>
        <v>0.0501672240802676</v>
      </c>
      <c r="N12" s="4">
        <v>458</v>
      </c>
      <c r="O12">
        <v>60000</v>
      </c>
      <c r="P12" s="10">
        <f t="shared" si="3"/>
        <v>0.100688034905185</v>
      </c>
      <c r="Q12" s="4">
        <v>458</v>
      </c>
      <c r="R12">
        <v>80000</v>
      </c>
      <c r="S12" s="10">
        <f t="shared" si="4"/>
        <v>0.134680134680135</v>
      </c>
      <c r="T12" s="4">
        <v>458</v>
      </c>
      <c r="U12">
        <v>100000</v>
      </c>
      <c r="V12" s="10">
        <f t="shared" ref="V12:V27" si="5">U12/SUM($U$3:$U$27)</f>
        <v>0.169779286926995</v>
      </c>
    </row>
    <row r="13" spans="1:22">
      <c r="A13">
        <v>1</v>
      </c>
      <c r="B13">
        <v>70111</v>
      </c>
      <c r="C13" s="2" t="s">
        <v>38</v>
      </c>
      <c r="D13">
        <v>9000</v>
      </c>
      <c r="E13">
        <v>520</v>
      </c>
      <c r="F13" s="3">
        <f t="shared" si="0"/>
        <v>0.015027550509267</v>
      </c>
      <c r="H13" s="4">
        <v>520</v>
      </c>
      <c r="I13">
        <v>9000</v>
      </c>
      <c r="J13" s="10">
        <f t="shared" si="1"/>
        <v>0.015027550509267</v>
      </c>
      <c r="K13" s="4">
        <v>520</v>
      </c>
      <c r="L13">
        <v>20000</v>
      </c>
      <c r="M13" s="10">
        <f t="shared" si="2"/>
        <v>0.0334448160535117</v>
      </c>
      <c r="N13" s="4">
        <v>520</v>
      </c>
      <c r="O13">
        <v>50000</v>
      </c>
      <c r="P13" s="10">
        <f t="shared" si="3"/>
        <v>0.0839066957543212</v>
      </c>
      <c r="Q13" s="4">
        <v>520</v>
      </c>
      <c r="R13">
        <v>70000</v>
      </c>
      <c r="S13" s="10">
        <f t="shared" si="4"/>
        <v>0.117845117845118</v>
      </c>
      <c r="T13" s="4">
        <v>520</v>
      </c>
      <c r="U13">
        <v>90000</v>
      </c>
      <c r="V13" s="10">
        <f t="shared" si="5"/>
        <v>0.152801358234295</v>
      </c>
    </row>
    <row r="14" spans="1:22">
      <c r="A14">
        <v>1</v>
      </c>
      <c r="B14">
        <v>70112</v>
      </c>
      <c r="C14" t="s">
        <v>39</v>
      </c>
      <c r="D14">
        <v>8000</v>
      </c>
      <c r="E14">
        <v>666</v>
      </c>
      <c r="F14" s="3">
        <f t="shared" si="0"/>
        <v>0.013357822674904</v>
      </c>
      <c r="H14" s="4">
        <v>666</v>
      </c>
      <c r="I14">
        <v>8000</v>
      </c>
      <c r="J14" s="10">
        <f t="shared" si="1"/>
        <v>0.013357822674904</v>
      </c>
      <c r="K14" s="4">
        <v>666</v>
      </c>
      <c r="L14">
        <v>10000</v>
      </c>
      <c r="M14" s="10">
        <f t="shared" si="2"/>
        <v>0.0167224080267559</v>
      </c>
      <c r="N14" s="4">
        <v>666</v>
      </c>
      <c r="O14">
        <v>40000</v>
      </c>
      <c r="P14" s="10">
        <f t="shared" si="3"/>
        <v>0.067125356603457</v>
      </c>
      <c r="Q14" s="4">
        <v>666</v>
      </c>
      <c r="R14">
        <v>60000</v>
      </c>
      <c r="S14" s="10">
        <f t="shared" si="4"/>
        <v>0.101010101010101</v>
      </c>
      <c r="T14" s="4">
        <v>666</v>
      </c>
      <c r="U14">
        <v>80000</v>
      </c>
      <c r="V14" s="10">
        <f t="shared" si="5"/>
        <v>0.135823429541596</v>
      </c>
    </row>
    <row r="15" spans="1:22">
      <c r="A15">
        <v>1</v>
      </c>
      <c r="B15">
        <v>70113</v>
      </c>
      <c r="C15" s="2" t="s">
        <v>40</v>
      </c>
      <c r="D15">
        <v>7000</v>
      </c>
      <c r="E15">
        <v>886</v>
      </c>
      <c r="F15" s="3">
        <f t="shared" si="0"/>
        <v>0.011688094840541</v>
      </c>
      <c r="H15" s="4">
        <v>886</v>
      </c>
      <c r="I15">
        <v>7000</v>
      </c>
      <c r="J15" s="10">
        <f t="shared" si="1"/>
        <v>0.011688094840541</v>
      </c>
      <c r="K15" s="4">
        <v>886</v>
      </c>
      <c r="L15">
        <v>9000</v>
      </c>
      <c r="M15" s="10">
        <f t="shared" si="2"/>
        <v>0.0150501672240803</v>
      </c>
      <c r="N15" s="4">
        <v>886</v>
      </c>
      <c r="O15">
        <v>30000</v>
      </c>
      <c r="P15" s="10">
        <f t="shared" si="3"/>
        <v>0.0503440174525927</v>
      </c>
      <c r="Q15" s="4">
        <v>886</v>
      </c>
      <c r="R15">
        <v>50000</v>
      </c>
      <c r="S15" s="10">
        <f t="shared" si="4"/>
        <v>0.0841750841750842</v>
      </c>
      <c r="T15" s="4">
        <v>886</v>
      </c>
      <c r="U15">
        <v>70000</v>
      </c>
      <c r="V15" s="10">
        <f t="shared" si="5"/>
        <v>0.118845500848896</v>
      </c>
    </row>
    <row r="16" spans="1:22">
      <c r="A16">
        <v>1</v>
      </c>
      <c r="B16">
        <v>70114</v>
      </c>
      <c r="C16" s="2" t="s">
        <v>41</v>
      </c>
      <c r="D16">
        <v>6000</v>
      </c>
      <c r="E16">
        <v>996</v>
      </c>
      <c r="F16" s="3">
        <f t="shared" si="0"/>
        <v>0.010018367006178</v>
      </c>
      <c r="H16" s="4">
        <v>996</v>
      </c>
      <c r="I16">
        <v>6000</v>
      </c>
      <c r="J16" s="10">
        <f t="shared" si="1"/>
        <v>0.010018367006178</v>
      </c>
      <c r="K16" s="4">
        <v>996</v>
      </c>
      <c r="L16">
        <v>8000</v>
      </c>
      <c r="M16" s="10">
        <f t="shared" si="2"/>
        <v>0.0133779264214047</v>
      </c>
      <c r="N16" s="4">
        <v>996</v>
      </c>
      <c r="O16">
        <v>20000</v>
      </c>
      <c r="P16" s="10">
        <f t="shared" si="3"/>
        <v>0.0335626783017285</v>
      </c>
      <c r="Q16" s="4">
        <v>996</v>
      </c>
      <c r="R16">
        <v>40000</v>
      </c>
      <c r="S16" s="10">
        <f t="shared" si="4"/>
        <v>0.0673400673400673</v>
      </c>
      <c r="T16" s="4">
        <v>996</v>
      </c>
      <c r="U16">
        <v>60000</v>
      </c>
      <c r="V16" s="10">
        <f t="shared" si="5"/>
        <v>0.101867572156197</v>
      </c>
    </row>
    <row r="17" spans="1:22">
      <c r="A17">
        <v>1</v>
      </c>
      <c r="B17">
        <v>70115</v>
      </c>
      <c r="C17" t="s">
        <v>42</v>
      </c>
      <c r="D17">
        <v>5000</v>
      </c>
      <c r="E17">
        <v>1912</v>
      </c>
      <c r="F17" s="3">
        <f t="shared" si="0"/>
        <v>0.00834863917181499</v>
      </c>
      <c r="H17" s="4">
        <v>1912</v>
      </c>
      <c r="I17">
        <v>5000</v>
      </c>
      <c r="J17" s="10">
        <f t="shared" si="1"/>
        <v>0.00834863917181499</v>
      </c>
      <c r="K17" s="4">
        <v>1912</v>
      </c>
      <c r="L17">
        <v>7000</v>
      </c>
      <c r="M17" s="10">
        <f t="shared" si="2"/>
        <v>0.0117056856187291</v>
      </c>
      <c r="N17" s="4">
        <v>1912</v>
      </c>
      <c r="O17">
        <v>10000</v>
      </c>
      <c r="P17" s="10">
        <f t="shared" si="3"/>
        <v>0.0167813391508642</v>
      </c>
      <c r="Q17" s="4">
        <v>1912</v>
      </c>
      <c r="R17">
        <v>30000</v>
      </c>
      <c r="S17" s="10">
        <f t="shared" si="4"/>
        <v>0.0505050505050505</v>
      </c>
      <c r="T17" s="4">
        <v>1912</v>
      </c>
      <c r="U17">
        <v>50000</v>
      </c>
      <c r="V17" s="10">
        <f t="shared" si="5"/>
        <v>0.0848896434634974</v>
      </c>
    </row>
    <row r="18" spans="1:22">
      <c r="A18">
        <v>1</v>
      </c>
      <c r="B18">
        <v>70116</v>
      </c>
      <c r="C18" s="2" t="s">
        <v>43</v>
      </c>
      <c r="D18">
        <v>4000</v>
      </c>
      <c r="E18">
        <v>2233</v>
      </c>
      <c r="F18" s="3">
        <f t="shared" si="0"/>
        <v>0.006678911337452</v>
      </c>
      <c r="H18" s="4">
        <v>2233</v>
      </c>
      <c r="I18">
        <v>4000</v>
      </c>
      <c r="J18" s="10">
        <f t="shared" si="1"/>
        <v>0.006678911337452</v>
      </c>
      <c r="K18" s="4">
        <v>2233</v>
      </c>
      <c r="L18">
        <v>6000</v>
      </c>
      <c r="M18" s="10">
        <f t="shared" si="2"/>
        <v>0.0100334448160535</v>
      </c>
      <c r="N18" s="4">
        <v>2233</v>
      </c>
      <c r="O18">
        <v>9000</v>
      </c>
      <c r="P18" s="10">
        <f t="shared" si="3"/>
        <v>0.0151032052357778</v>
      </c>
      <c r="Q18" s="4">
        <v>2233</v>
      </c>
      <c r="R18">
        <v>20000</v>
      </c>
      <c r="S18" s="10">
        <f t="shared" si="4"/>
        <v>0.0336700336700337</v>
      </c>
      <c r="T18" s="4">
        <v>2233</v>
      </c>
      <c r="U18">
        <v>40000</v>
      </c>
      <c r="V18" s="10">
        <f t="shared" si="5"/>
        <v>0.067911714770798</v>
      </c>
    </row>
    <row r="19" spans="1:22">
      <c r="A19">
        <v>2</v>
      </c>
      <c r="B19">
        <v>70117</v>
      </c>
      <c r="C19" s="2" t="s">
        <v>44</v>
      </c>
      <c r="D19">
        <v>3000</v>
      </c>
      <c r="E19">
        <v>3360</v>
      </c>
      <c r="F19" s="3">
        <f t="shared" si="0"/>
        <v>0.005009183503089</v>
      </c>
      <c r="H19" s="4">
        <v>3360</v>
      </c>
      <c r="I19">
        <v>3000</v>
      </c>
      <c r="J19" s="10">
        <f t="shared" si="1"/>
        <v>0.005009183503089</v>
      </c>
      <c r="K19" s="4">
        <v>3360</v>
      </c>
      <c r="L19">
        <v>5000</v>
      </c>
      <c r="M19" s="10">
        <f t="shared" si="2"/>
        <v>0.00836120401337793</v>
      </c>
      <c r="N19" s="4">
        <v>3360</v>
      </c>
      <c r="O19">
        <v>8000</v>
      </c>
      <c r="P19" s="10">
        <f t="shared" si="3"/>
        <v>0.0134250713206914</v>
      </c>
      <c r="Q19" s="4">
        <v>3360</v>
      </c>
      <c r="R19">
        <v>10000</v>
      </c>
      <c r="S19" s="10">
        <f t="shared" si="4"/>
        <v>0.0168350168350168</v>
      </c>
      <c r="T19" s="4">
        <v>3360</v>
      </c>
      <c r="U19">
        <v>30000</v>
      </c>
      <c r="V19" s="10">
        <f t="shared" si="5"/>
        <v>0.0509337860780985</v>
      </c>
    </row>
    <row r="20" spans="1:22">
      <c r="A20">
        <v>2</v>
      </c>
      <c r="B20">
        <v>70118</v>
      </c>
      <c r="C20" s="2" t="s">
        <v>45</v>
      </c>
      <c r="D20">
        <v>2000</v>
      </c>
      <c r="E20">
        <v>4396</v>
      </c>
      <c r="F20" s="3">
        <f t="shared" si="0"/>
        <v>0.003339455668726</v>
      </c>
      <c r="H20" s="4">
        <v>4396</v>
      </c>
      <c r="I20">
        <v>2000</v>
      </c>
      <c r="J20" s="10">
        <f t="shared" si="1"/>
        <v>0.003339455668726</v>
      </c>
      <c r="K20" s="4">
        <v>4396</v>
      </c>
      <c r="L20">
        <v>4000</v>
      </c>
      <c r="M20" s="10">
        <f t="shared" si="2"/>
        <v>0.00668896321070234</v>
      </c>
      <c r="N20" s="4">
        <v>4396</v>
      </c>
      <c r="O20">
        <v>7000</v>
      </c>
      <c r="P20" s="10">
        <f t="shared" si="3"/>
        <v>0.011746937405605</v>
      </c>
      <c r="Q20" s="4">
        <v>4396</v>
      </c>
      <c r="R20">
        <v>9000</v>
      </c>
      <c r="S20" s="10">
        <f t="shared" si="4"/>
        <v>0.0151515151515152</v>
      </c>
      <c r="T20" s="4">
        <v>4396</v>
      </c>
      <c r="U20">
        <v>20000</v>
      </c>
      <c r="V20" s="10">
        <f t="shared" si="5"/>
        <v>0.033955857385399</v>
      </c>
    </row>
    <row r="21" spans="1:22">
      <c r="A21">
        <v>2</v>
      </c>
      <c r="B21">
        <v>70119</v>
      </c>
      <c r="C21" s="2" t="s">
        <v>46</v>
      </c>
      <c r="D21">
        <v>1000</v>
      </c>
      <c r="E21">
        <v>5820</v>
      </c>
      <c r="F21" s="3">
        <f t="shared" si="0"/>
        <v>0.001669727834363</v>
      </c>
      <c r="H21" s="4">
        <v>5820</v>
      </c>
      <c r="I21">
        <v>1000</v>
      </c>
      <c r="J21" s="10">
        <f t="shared" si="1"/>
        <v>0.001669727834363</v>
      </c>
      <c r="K21" s="4">
        <v>5820</v>
      </c>
      <c r="L21">
        <v>3000</v>
      </c>
      <c r="M21" s="10">
        <f t="shared" si="2"/>
        <v>0.00501672240802676</v>
      </c>
      <c r="N21" s="4">
        <v>5820</v>
      </c>
      <c r="O21">
        <v>6000</v>
      </c>
      <c r="P21" s="10">
        <f t="shared" si="3"/>
        <v>0.0100688034905185</v>
      </c>
      <c r="Q21" s="4">
        <v>5820</v>
      </c>
      <c r="R21">
        <v>8000</v>
      </c>
      <c r="S21" s="10">
        <f t="shared" si="4"/>
        <v>0.0134680134680135</v>
      </c>
      <c r="T21" s="4">
        <v>5820</v>
      </c>
      <c r="U21">
        <v>10000</v>
      </c>
      <c r="V21" s="10">
        <f t="shared" si="5"/>
        <v>0.0169779286926995</v>
      </c>
    </row>
    <row r="22" spans="1:22">
      <c r="A22">
        <v>2</v>
      </c>
      <c r="B22">
        <v>70120</v>
      </c>
      <c r="C22" s="2" t="s">
        <v>47</v>
      </c>
      <c r="D22">
        <v>900</v>
      </c>
      <c r="E22">
        <v>7777</v>
      </c>
      <c r="F22" s="3">
        <f t="shared" si="0"/>
        <v>0.0015027550509267</v>
      </c>
      <c r="H22" s="4">
        <v>7777</v>
      </c>
      <c r="I22">
        <v>900</v>
      </c>
      <c r="J22" s="10">
        <f t="shared" si="1"/>
        <v>0.0015027550509267</v>
      </c>
      <c r="K22" s="4">
        <v>7777</v>
      </c>
      <c r="L22">
        <v>2000</v>
      </c>
      <c r="M22" s="10">
        <f t="shared" si="2"/>
        <v>0.00334448160535117</v>
      </c>
      <c r="N22" s="4">
        <v>7777</v>
      </c>
      <c r="O22">
        <v>5000</v>
      </c>
      <c r="P22" s="10">
        <f t="shared" si="3"/>
        <v>0.00839066957543212</v>
      </c>
      <c r="Q22" s="4">
        <v>7777</v>
      </c>
      <c r="R22">
        <v>7000</v>
      </c>
      <c r="S22" s="10">
        <f t="shared" si="4"/>
        <v>0.0117845117845118</v>
      </c>
      <c r="T22" s="4">
        <v>7777</v>
      </c>
      <c r="U22">
        <v>9000</v>
      </c>
      <c r="V22" s="10">
        <f t="shared" si="5"/>
        <v>0.0152801358234295</v>
      </c>
    </row>
    <row r="23" spans="1:22">
      <c r="A23">
        <v>2</v>
      </c>
      <c r="B23">
        <v>70121</v>
      </c>
      <c r="C23" s="2" t="s">
        <v>48</v>
      </c>
      <c r="D23">
        <v>800</v>
      </c>
      <c r="E23">
        <v>8888</v>
      </c>
      <c r="F23" s="3">
        <f t="shared" si="0"/>
        <v>0.0013357822674904</v>
      </c>
      <c r="H23" s="4">
        <v>8888</v>
      </c>
      <c r="I23">
        <v>800</v>
      </c>
      <c r="J23" s="10">
        <f t="shared" si="1"/>
        <v>0.0013357822674904</v>
      </c>
      <c r="K23" s="4">
        <v>8888</v>
      </c>
      <c r="L23">
        <v>1000</v>
      </c>
      <c r="M23" s="10">
        <f t="shared" si="2"/>
        <v>0.00167224080267559</v>
      </c>
      <c r="N23" s="4">
        <v>8888</v>
      </c>
      <c r="O23">
        <v>4000</v>
      </c>
      <c r="P23" s="10">
        <f t="shared" si="3"/>
        <v>0.0067125356603457</v>
      </c>
      <c r="Q23" s="4">
        <v>8888</v>
      </c>
      <c r="R23">
        <v>6000</v>
      </c>
      <c r="S23" s="10">
        <f t="shared" si="4"/>
        <v>0.0101010101010101</v>
      </c>
      <c r="T23" s="4">
        <v>8888</v>
      </c>
      <c r="U23">
        <v>8000</v>
      </c>
      <c r="V23" s="10">
        <f t="shared" si="5"/>
        <v>0.0135823429541596</v>
      </c>
    </row>
    <row r="24" spans="1:22">
      <c r="A24">
        <v>3</v>
      </c>
      <c r="B24">
        <v>70122</v>
      </c>
      <c r="C24" t="s">
        <v>49</v>
      </c>
      <c r="D24">
        <v>700</v>
      </c>
      <c r="E24">
        <v>10000</v>
      </c>
      <c r="F24" s="3">
        <f t="shared" si="0"/>
        <v>0.0011688094840541</v>
      </c>
      <c r="H24" s="4">
        <v>10000</v>
      </c>
      <c r="I24">
        <v>700</v>
      </c>
      <c r="J24" s="10">
        <f t="shared" si="1"/>
        <v>0.0011688094840541</v>
      </c>
      <c r="K24" s="4">
        <v>10000</v>
      </c>
      <c r="L24">
        <v>900</v>
      </c>
      <c r="M24" s="10">
        <f t="shared" si="2"/>
        <v>0.00150501672240803</v>
      </c>
      <c r="N24" s="4">
        <v>10000</v>
      </c>
      <c r="O24">
        <v>3000</v>
      </c>
      <c r="P24" s="10">
        <f t="shared" si="3"/>
        <v>0.00503440174525927</v>
      </c>
      <c r="Q24" s="4">
        <v>10000</v>
      </c>
      <c r="R24">
        <v>5000</v>
      </c>
      <c r="S24" s="10">
        <f t="shared" si="4"/>
        <v>0.00841750841750842</v>
      </c>
      <c r="T24" s="4">
        <v>10000</v>
      </c>
      <c r="U24">
        <v>7000</v>
      </c>
      <c r="V24" s="10">
        <f t="shared" si="5"/>
        <v>0.0118845500848896</v>
      </c>
    </row>
    <row r="25" spans="1:22">
      <c r="A25">
        <v>3</v>
      </c>
      <c r="B25">
        <v>70123</v>
      </c>
      <c r="C25" t="s">
        <v>50</v>
      </c>
      <c r="D25">
        <v>600</v>
      </c>
      <c r="E25">
        <v>24000</v>
      </c>
      <c r="F25" s="3">
        <f t="shared" si="0"/>
        <v>0.0010018367006178</v>
      </c>
      <c r="H25" s="4">
        <v>24000</v>
      </c>
      <c r="I25">
        <v>600</v>
      </c>
      <c r="J25" s="10">
        <f t="shared" si="1"/>
        <v>0.0010018367006178</v>
      </c>
      <c r="K25" s="4">
        <v>24000</v>
      </c>
      <c r="L25">
        <v>800</v>
      </c>
      <c r="M25" s="10">
        <f t="shared" si="2"/>
        <v>0.00133779264214047</v>
      </c>
      <c r="N25" s="4">
        <v>24000</v>
      </c>
      <c r="O25">
        <v>2000</v>
      </c>
      <c r="P25" s="10">
        <f t="shared" si="3"/>
        <v>0.00335626783017285</v>
      </c>
      <c r="Q25" s="4">
        <v>24000</v>
      </c>
      <c r="R25">
        <v>4000</v>
      </c>
      <c r="S25" s="10">
        <f t="shared" si="4"/>
        <v>0.00673400673400673</v>
      </c>
      <c r="T25" s="4">
        <v>24000</v>
      </c>
      <c r="U25">
        <v>6000</v>
      </c>
      <c r="V25" s="10">
        <f t="shared" si="5"/>
        <v>0.0101867572156197</v>
      </c>
    </row>
    <row r="26" spans="1:22">
      <c r="A26">
        <v>3</v>
      </c>
      <c r="B26">
        <v>70124</v>
      </c>
      <c r="C26" t="s">
        <v>51</v>
      </c>
      <c r="D26">
        <v>500</v>
      </c>
      <c r="E26">
        <v>50000</v>
      </c>
      <c r="F26" s="3">
        <f t="shared" si="0"/>
        <v>0.000834863917181499</v>
      </c>
      <c r="H26" s="4">
        <v>50000</v>
      </c>
      <c r="I26">
        <v>500</v>
      </c>
      <c r="J26" s="10">
        <f t="shared" si="1"/>
        <v>0.000834863917181499</v>
      </c>
      <c r="K26" s="4">
        <v>50000</v>
      </c>
      <c r="L26">
        <v>700</v>
      </c>
      <c r="M26" s="10">
        <f t="shared" si="2"/>
        <v>0.00117056856187291</v>
      </c>
      <c r="N26" s="4">
        <v>50000</v>
      </c>
      <c r="O26">
        <v>1000</v>
      </c>
      <c r="P26" s="10">
        <f t="shared" si="3"/>
        <v>0.00167813391508642</v>
      </c>
      <c r="Q26" s="4">
        <v>50000</v>
      </c>
      <c r="R26">
        <v>3000</v>
      </c>
      <c r="S26" s="10">
        <f t="shared" si="4"/>
        <v>0.00505050505050505</v>
      </c>
      <c r="T26" s="4">
        <v>50000</v>
      </c>
      <c r="U26">
        <v>5000</v>
      </c>
      <c r="V26" s="10">
        <f t="shared" si="5"/>
        <v>0.00848896434634975</v>
      </c>
    </row>
    <row r="27" ht="15" spans="1:22">
      <c r="A27">
        <v>4</v>
      </c>
      <c r="B27">
        <v>70125</v>
      </c>
      <c r="C27" t="s">
        <v>52</v>
      </c>
      <c r="D27">
        <v>400</v>
      </c>
      <c r="E27">
        <v>100000</v>
      </c>
      <c r="F27" s="3">
        <f t="shared" si="0"/>
        <v>0.0006678911337452</v>
      </c>
      <c r="H27" s="5">
        <v>100000</v>
      </c>
      <c r="I27">
        <v>400</v>
      </c>
      <c r="J27" s="10">
        <f t="shared" si="1"/>
        <v>0.0006678911337452</v>
      </c>
      <c r="K27" s="5">
        <v>100000</v>
      </c>
      <c r="L27">
        <v>600</v>
      </c>
      <c r="M27" s="10">
        <f t="shared" si="2"/>
        <v>0.00100334448160535</v>
      </c>
      <c r="N27" s="5">
        <v>100000</v>
      </c>
      <c r="O27">
        <v>900</v>
      </c>
      <c r="P27" s="10">
        <f t="shared" si="3"/>
        <v>0.00151032052357778</v>
      </c>
      <c r="Q27" s="5">
        <v>100000</v>
      </c>
      <c r="R27">
        <v>2000</v>
      </c>
      <c r="S27" s="10">
        <f t="shared" si="4"/>
        <v>0.00336700336700337</v>
      </c>
      <c r="T27" s="5">
        <v>100000</v>
      </c>
      <c r="U27">
        <v>4000</v>
      </c>
      <c r="V27" s="10">
        <f t="shared" si="5"/>
        <v>0.0067911714770798</v>
      </c>
    </row>
    <row r="29" spans="6:22">
      <c r="F29" s="6">
        <f>SUMPRODUCT(E3:E27,F3:F27)</f>
        <v>317.114209383871</v>
      </c>
      <c r="J29">
        <f>SUMPRODUCT(H3:H27,J3:J27)</f>
        <v>317.114209383871</v>
      </c>
      <c r="M29">
        <f>SUMPRODUCT(K3:K27,M3:M27)</f>
        <v>509.515050167224</v>
      </c>
      <c r="P29">
        <f>SUMPRODUCT(N3:N27,P3:P27)</f>
        <v>1001.45326397047</v>
      </c>
      <c r="S29">
        <f>SUMPRODUCT(Q3:Q27,S3:S27)</f>
        <v>1790.01851851852</v>
      </c>
      <c r="V29">
        <f>SUMPRODUCT(T3:T27,V3:V27)</f>
        <v>2894.05263157895</v>
      </c>
    </row>
    <row r="30" spans="10:22">
      <c r="J30">
        <f>(15+30)/2</f>
        <v>22.5</v>
      </c>
      <c r="M30">
        <f>(17+34)/2</f>
        <v>25.5</v>
      </c>
      <c r="P30">
        <f>(19+38)/2</f>
        <v>28.5</v>
      </c>
      <c r="S30">
        <v>31.5</v>
      </c>
      <c r="V30">
        <v>34.5</v>
      </c>
    </row>
    <row r="31" spans="5:22">
      <c r="E31" s="7" t="s">
        <v>53</v>
      </c>
      <c r="J31" s="6">
        <f>J29*J30</f>
        <v>7135.06971113709</v>
      </c>
      <c r="M31" s="6">
        <f>M29*M30</f>
        <v>12992.6337792642</v>
      </c>
      <c r="P31" s="6">
        <f>P29*P30</f>
        <v>28541.4180231583</v>
      </c>
      <c r="S31" s="6">
        <f>S29*S30</f>
        <v>56385.5833333333</v>
      </c>
      <c r="V31" s="6">
        <f>V29*V30</f>
        <v>99844.8157894737</v>
      </c>
    </row>
    <row r="32" spans="5:5">
      <c r="E32" s="7" t="s">
        <v>54</v>
      </c>
    </row>
    <row r="33" spans="5:5">
      <c r="E33" s="7" t="s">
        <v>55</v>
      </c>
    </row>
    <row r="34" spans="5:5">
      <c r="E34" s="7" t="s">
        <v>56</v>
      </c>
    </row>
    <row r="35" spans="5:5">
      <c r="E35" s="7" t="s">
        <v>57</v>
      </c>
    </row>
  </sheetData>
  <sortState ref="B3:G27">
    <sortCondition ref="E3:E27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2022-11-14T09:16:34Z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CEC740A333E14C749E1FE355CE57E6C9</vt:lpwstr>
  </property>
  <property fmtid="{D5CDD505-2E9C-101B-9397-08002B2CF9AE}" pid="3" name="KSOProductBuildVer">
    <vt:lpwstr>2052-11.1.0.12763</vt:lpwstr>
  </property>
</Properties>
</file>