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425" windowHeight="104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M4" i="1" s="1"/>
  <c r="N4" i="1" s="1"/>
  <c r="E4" i="1"/>
  <c r="D5" i="1" l="1"/>
  <c r="L4" i="1"/>
  <c r="M5" i="1" l="1"/>
  <c r="N5" i="1" s="1"/>
  <c r="L5" i="1"/>
  <c r="D6" i="1" l="1"/>
  <c r="L6" i="1" l="1"/>
  <c r="M6" i="1"/>
  <c r="N6" i="1" s="1"/>
  <c r="D7" i="1" l="1"/>
  <c r="M7" i="1" l="1"/>
  <c r="N7" i="1" s="1"/>
  <c r="L7" i="1"/>
  <c r="D8" i="1" l="1"/>
  <c r="M8" i="1" l="1"/>
  <c r="N8" i="1" s="1"/>
  <c r="L8" i="1"/>
  <c r="D9" i="1" l="1"/>
  <c r="L9" i="1" l="1"/>
  <c r="M9" i="1"/>
  <c r="N9" i="1" s="1"/>
  <c r="D10" i="1" l="1"/>
  <c r="M10" i="1" l="1"/>
  <c r="N10" i="1" s="1"/>
  <c r="L10" i="1"/>
  <c r="D11" i="1" l="1"/>
  <c r="M11" i="1" l="1"/>
  <c r="N11" i="1" s="1"/>
  <c r="L11" i="1"/>
  <c r="D12" i="1" l="1"/>
  <c r="L12" i="1" l="1"/>
  <c r="M12" i="1"/>
  <c r="N12" i="1" s="1"/>
  <c r="D13" i="1" l="1"/>
  <c r="M13" i="1" l="1"/>
  <c r="N13" i="1" s="1"/>
  <c r="L13" i="1"/>
</calcChain>
</file>

<file path=xl/sharedStrings.xml><?xml version="1.0" encoding="utf-8"?>
<sst xmlns="http://schemas.openxmlformats.org/spreadsheetml/2006/main" count="21" uniqueCount="21">
  <si>
    <t>Ticker</t>
    <phoneticPr fontId="0" type="noConversion"/>
  </si>
  <si>
    <t>Entry Date</t>
    <phoneticPr fontId="0" type="noConversion"/>
  </si>
  <si>
    <t>Principle</t>
    <phoneticPr fontId="0" type="noConversion"/>
  </si>
  <si>
    <t>Entry Price</t>
    <phoneticPr fontId="0" type="noConversion"/>
  </si>
  <si>
    <t>Entry Target</t>
    <phoneticPr fontId="0" type="noConversion"/>
  </si>
  <si>
    <t>Entry Fee</t>
    <phoneticPr fontId="0" type="noConversion"/>
  </si>
  <si>
    <t>Exit Date</t>
    <phoneticPr fontId="0" type="noConversion"/>
  </si>
  <si>
    <t>Exit Price</t>
    <phoneticPr fontId="0" type="noConversion"/>
  </si>
  <si>
    <t>Exit Target</t>
    <phoneticPr fontId="0" type="noConversion"/>
  </si>
  <si>
    <t>Exit Fee</t>
    <phoneticPr fontId="0" type="noConversion"/>
  </si>
  <si>
    <t>Return Target</t>
    <phoneticPr fontId="0" type="noConversion"/>
  </si>
  <si>
    <t>Return Real</t>
    <phoneticPr fontId="0" type="noConversion"/>
  </si>
  <si>
    <t>Portfolio</t>
  </si>
  <si>
    <r>
      <t>E</t>
    </r>
    <r>
      <rPr>
        <sz val="11"/>
        <color rgb="FF000000"/>
        <rFont val="SimSun"/>
        <charset val="134"/>
      </rPr>
      <t>UF</t>
    </r>
  </si>
  <si>
    <t>2021-08-26</t>
    <phoneticPr fontId="0" type="noConversion"/>
  </si>
  <si>
    <r>
      <t>2</t>
    </r>
    <r>
      <rPr>
        <sz val="11"/>
        <color rgb="FF000000"/>
        <rFont val="SimSun"/>
        <charset val="134"/>
      </rPr>
      <t>021-09-10</t>
    </r>
  </si>
  <si>
    <r>
      <t>A</t>
    </r>
    <r>
      <rPr>
        <sz val="11"/>
        <color rgb="FF000000"/>
        <rFont val="SimSun"/>
        <charset val="134"/>
      </rPr>
      <t>SF</t>
    </r>
  </si>
  <si>
    <r>
      <t>2</t>
    </r>
    <r>
      <rPr>
        <sz val="11"/>
        <color rgb="FF000000"/>
        <rFont val="SimSun"/>
        <charset val="134"/>
      </rPr>
      <t>021-09-15</t>
    </r>
  </si>
  <si>
    <r>
      <t>2</t>
    </r>
    <r>
      <rPr>
        <sz val="11"/>
        <color rgb="FF000000"/>
        <rFont val="SimSun"/>
        <charset val="134"/>
      </rPr>
      <t>021-09-28</t>
    </r>
  </si>
  <si>
    <r>
      <t>U</t>
    </r>
    <r>
      <rPr>
        <sz val="11"/>
        <color rgb="FF000000"/>
        <rFont val="SimSun"/>
        <charset val="134"/>
      </rPr>
      <t>SS</t>
    </r>
  </si>
  <si>
    <r>
      <t>2</t>
    </r>
    <r>
      <rPr>
        <sz val="11"/>
        <color rgb="FF000000"/>
        <rFont val="SimSun"/>
        <charset val="134"/>
      </rPr>
      <t>021-10-05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</si>
</sst>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6">
    <font>
      <sz val="11"/>
      <color theme="1"/>
      <name val="等线"/>
      <family val="2"/>
      <scheme val="minor"/>
    </font>
    <font>
      <b/>
      <sz val="11"/>
      <color rgb="FF000000"/>
      <name val="SimSun"/>
      <charset val="134"/>
    </font>
    <font>
      <b/>
      <sz val="11"/>
      <name val="SimSun"/>
      <charset val="134"/>
    </font>
    <font>
      <sz val="11"/>
      <color rgb="FF000000"/>
      <name val="SimSun"/>
      <charset val="134"/>
    </font>
    <font>
      <sz val="11"/>
      <name val="SimSun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2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177" fontId="1" fillId="5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3" fillId="6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P8" sqref="P8"/>
    </sheetView>
  </sheetViews>
  <sheetFormatPr defaultRowHeight="14.25"/>
  <cols>
    <col min="2" max="10" width="11.875" customWidth="1"/>
    <col min="11" max="11" width="13.875" customWidth="1"/>
    <col min="12" max="14" width="11.875" customWidth="1"/>
  </cols>
  <sheetData>
    <row r="2" spans="2:14"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>
      <c r="B3" s="3"/>
      <c r="C3" s="4"/>
      <c r="D3" s="5"/>
      <c r="E3" s="6"/>
      <c r="F3" s="5"/>
      <c r="G3" s="7"/>
      <c r="H3" s="4"/>
      <c r="I3" s="8"/>
      <c r="J3" s="9"/>
      <c r="K3" s="7"/>
      <c r="L3" s="10"/>
      <c r="M3" s="11"/>
      <c r="N3" s="12">
        <v>100</v>
      </c>
    </row>
    <row r="4" spans="2:14">
      <c r="B4" s="13" t="s">
        <v>13</v>
      </c>
      <c r="C4" s="14" t="s">
        <v>14</v>
      </c>
      <c r="D4" s="9">
        <v>100</v>
      </c>
      <c r="E4" s="6">
        <f>(2.012*3+2.012*45+2.021*1.448039)/(3+45+1.448039)</f>
        <v>2.0122635564779427</v>
      </c>
      <c r="F4" s="9">
        <v>2.0059999999999998</v>
      </c>
      <c r="G4" s="15">
        <f>0.03018+0.4527+0.01463</f>
        <v>0.49750999999999995</v>
      </c>
      <c r="H4" s="14" t="s">
        <v>15</v>
      </c>
      <c r="I4" s="16">
        <v>1.9590000000000001</v>
      </c>
      <c r="J4" s="9">
        <v>1.964</v>
      </c>
      <c r="K4" s="7">
        <v>0.48193000000000003</v>
      </c>
      <c r="L4" s="10">
        <f>(J4-F4)/F4*100-G4/D4*100-K4/D4*100</f>
        <v>-3.0731588434695825</v>
      </c>
      <c r="M4" s="11">
        <f>(I4-E4)/E4*100-G4/D4*100-K4/D4*100</f>
        <v>-3.6263873298601936</v>
      </c>
      <c r="N4" s="17">
        <f>N3*(M4+100)/100</f>
        <v>96.373612670139806</v>
      </c>
    </row>
    <row r="5" spans="2:14">
      <c r="B5" s="13" t="s">
        <v>16</v>
      </c>
      <c r="C5" s="14" t="s">
        <v>17</v>
      </c>
      <c r="D5" s="9">
        <f>N4</f>
        <v>96.373612670139806</v>
      </c>
      <c r="E5" s="6">
        <v>7.8109999999999999</v>
      </c>
      <c r="F5" s="5">
        <v>7.8090000000000002</v>
      </c>
      <c r="G5" s="7">
        <v>0.47949999999999998</v>
      </c>
      <c r="H5" s="14" t="s">
        <v>18</v>
      </c>
      <c r="I5" s="18">
        <v>7.9249999999999998</v>
      </c>
      <c r="J5" s="9">
        <v>7.9660000000000002</v>
      </c>
      <c r="K5" s="7">
        <v>0.48408000000000001</v>
      </c>
      <c r="L5" s="10">
        <f t="shared" ref="L5:L13" si="0">(J5-F5)/F5*100-G5/D5*100-K5/D5*100</f>
        <v>1.010662705818925</v>
      </c>
      <c r="M5" s="11">
        <f>(I5-E5)/E5*100-G5/D5*100-K5/D5*100</f>
        <v>0.45964222170566837</v>
      </c>
      <c r="N5" s="17">
        <f t="shared" ref="N5:N13" si="1">N4*(M5+100)/100</f>
        <v>96.816586484554847</v>
      </c>
    </row>
    <row r="6" spans="2:14">
      <c r="B6" s="13" t="s">
        <v>19</v>
      </c>
      <c r="C6" s="14" t="s">
        <v>20</v>
      </c>
      <c r="D6" s="9">
        <f t="shared" ref="D6:D12" si="2">N5</f>
        <v>96.816586484554847</v>
      </c>
      <c r="E6" s="6">
        <v>6.2530000000000001</v>
      </c>
      <c r="F6" s="5">
        <v>6.2119999999999997</v>
      </c>
      <c r="G6" s="7">
        <v>0.48169000000000001</v>
      </c>
      <c r="H6" s="4"/>
      <c r="I6" s="8">
        <v>6.4109999999999996</v>
      </c>
      <c r="J6" s="9"/>
      <c r="K6" s="7">
        <v>0.49454999999999999</v>
      </c>
      <c r="L6" s="10">
        <f t="shared" si="0"/>
        <v>-101.00833961973626</v>
      </c>
      <c r="M6" s="11">
        <f>(I6-E6)/E6*100-G6/D6*100-K6/D6*100</f>
        <v>1.5184475224354763</v>
      </c>
      <c r="N6" s="17">
        <f t="shared" si="1"/>
        <v>98.28669554333618</v>
      </c>
    </row>
    <row r="7" spans="2:14">
      <c r="B7" s="3"/>
      <c r="C7" s="4"/>
      <c r="D7" s="9">
        <f t="shared" si="2"/>
        <v>98.28669554333618</v>
      </c>
      <c r="E7" s="6"/>
      <c r="F7" s="5"/>
      <c r="G7" s="7"/>
      <c r="H7" s="4"/>
      <c r="I7" s="8"/>
      <c r="J7" s="9"/>
      <c r="K7" s="7"/>
      <c r="L7" s="10" t="e">
        <f t="shared" si="0"/>
        <v>#DIV/0!</v>
      </c>
      <c r="M7" s="11" t="e">
        <f t="shared" ref="M7:M13" si="3">(I7-E7)/E7*100-G7/D7*100-K7/D7*100</f>
        <v>#DIV/0!</v>
      </c>
      <c r="N7" s="17" t="e">
        <f t="shared" si="1"/>
        <v>#DIV/0!</v>
      </c>
    </row>
    <row r="8" spans="2:14">
      <c r="B8" s="3"/>
      <c r="C8" s="4"/>
      <c r="D8" s="9" t="e">
        <f t="shared" si="2"/>
        <v>#DIV/0!</v>
      </c>
      <c r="E8" s="6"/>
      <c r="F8" s="5"/>
      <c r="G8" s="7"/>
      <c r="H8" s="4"/>
      <c r="I8" s="8"/>
      <c r="J8" s="9"/>
      <c r="K8" s="7"/>
      <c r="L8" s="10" t="e">
        <f t="shared" si="0"/>
        <v>#DIV/0!</v>
      </c>
      <c r="M8" s="11" t="e">
        <f t="shared" si="3"/>
        <v>#DIV/0!</v>
      </c>
      <c r="N8" s="17" t="e">
        <f t="shared" si="1"/>
        <v>#DIV/0!</v>
      </c>
    </row>
    <row r="9" spans="2:14">
      <c r="B9" s="3"/>
      <c r="C9" s="4"/>
      <c r="D9" s="9" t="e">
        <f t="shared" si="2"/>
        <v>#DIV/0!</v>
      </c>
      <c r="E9" s="6"/>
      <c r="F9" s="5"/>
      <c r="G9" s="7"/>
      <c r="H9" s="4"/>
      <c r="I9" s="8"/>
      <c r="J9" s="9"/>
      <c r="K9" s="7"/>
      <c r="L9" s="10" t="e">
        <f t="shared" si="0"/>
        <v>#DIV/0!</v>
      </c>
      <c r="M9" s="11" t="e">
        <f t="shared" si="3"/>
        <v>#DIV/0!</v>
      </c>
      <c r="N9" s="17" t="e">
        <f t="shared" si="1"/>
        <v>#DIV/0!</v>
      </c>
    </row>
    <row r="10" spans="2:14">
      <c r="B10" s="3"/>
      <c r="C10" s="4"/>
      <c r="D10" s="9" t="e">
        <f t="shared" si="2"/>
        <v>#DIV/0!</v>
      </c>
      <c r="E10" s="6"/>
      <c r="F10" s="5"/>
      <c r="G10" s="7"/>
      <c r="H10" s="4"/>
      <c r="I10" s="8"/>
      <c r="J10" s="9"/>
      <c r="K10" s="7"/>
      <c r="L10" s="10" t="e">
        <f t="shared" si="0"/>
        <v>#DIV/0!</v>
      </c>
      <c r="M10" s="11" t="e">
        <f>(I10-E10)/E10*100-G10/D10*100-K10/D10*100</f>
        <v>#DIV/0!</v>
      </c>
      <c r="N10" s="17" t="e">
        <f t="shared" si="1"/>
        <v>#DIV/0!</v>
      </c>
    </row>
    <row r="11" spans="2:14">
      <c r="B11" s="3"/>
      <c r="C11" s="4"/>
      <c r="D11" s="9" t="e">
        <f t="shared" si="2"/>
        <v>#DIV/0!</v>
      </c>
      <c r="E11" s="6"/>
      <c r="F11" s="5"/>
      <c r="G11" s="7"/>
      <c r="H11" s="4"/>
      <c r="I11" s="8"/>
      <c r="J11" s="9"/>
      <c r="K11" s="7"/>
      <c r="L11" s="10" t="e">
        <f t="shared" si="0"/>
        <v>#DIV/0!</v>
      </c>
      <c r="M11" s="11" t="e">
        <f t="shared" si="3"/>
        <v>#DIV/0!</v>
      </c>
      <c r="N11" s="17" t="e">
        <f t="shared" si="1"/>
        <v>#DIV/0!</v>
      </c>
    </row>
    <row r="12" spans="2:14">
      <c r="B12" s="3"/>
      <c r="C12" s="4"/>
      <c r="D12" s="9" t="e">
        <f t="shared" si="2"/>
        <v>#DIV/0!</v>
      </c>
      <c r="E12" s="6"/>
      <c r="F12" s="5"/>
      <c r="G12" s="7"/>
      <c r="H12" s="4"/>
      <c r="I12" s="8"/>
      <c r="J12" s="9"/>
      <c r="K12" s="7"/>
      <c r="L12" s="10" t="e">
        <f t="shared" si="0"/>
        <v>#DIV/0!</v>
      </c>
      <c r="M12" s="11" t="e">
        <f t="shared" si="3"/>
        <v>#DIV/0!</v>
      </c>
      <c r="N12" s="17" t="e">
        <f t="shared" si="1"/>
        <v>#DIV/0!</v>
      </c>
    </row>
    <row r="13" spans="2:14">
      <c r="B13" s="3"/>
      <c r="C13" s="4"/>
      <c r="D13" s="9" t="e">
        <f>N12</f>
        <v>#DIV/0!</v>
      </c>
      <c r="E13" s="6"/>
      <c r="F13" s="5"/>
      <c r="G13" s="7"/>
      <c r="H13" s="4"/>
      <c r="I13" s="8"/>
      <c r="J13" s="9"/>
      <c r="K13" s="7"/>
      <c r="L13" s="10" t="e">
        <f t="shared" si="0"/>
        <v>#DIV/0!</v>
      </c>
      <c r="M13" s="11" t="e">
        <f t="shared" si="3"/>
        <v>#DIV/0!</v>
      </c>
      <c r="N13" s="17" t="e">
        <f t="shared" si="1"/>
        <v>#DIV/0!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 xiong</dc:creator>
  <cp:lastModifiedBy>ALS</cp:lastModifiedBy>
  <dcterms:created xsi:type="dcterms:W3CDTF">2015-06-05T18:17:20Z</dcterms:created>
  <dcterms:modified xsi:type="dcterms:W3CDTF">2021-11-24T00:38:35Z</dcterms:modified>
</cp:coreProperties>
</file>