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5e304e8ede71739/Assets/Securities/Trading Stocks/"/>
    </mc:Choice>
  </mc:AlternateContent>
  <xr:revisionPtr revIDLastSave="3" documentId="14_{80748C9E-F318-4B6E-BB9A-FCAA5A896259}" xr6:coauthVersionLast="47" xr6:coauthVersionMax="47" xr10:uidLastSave="{92CD2AAB-DA67-4806-8A50-A836AB9BEFC2}"/>
  <bookViews>
    <workbookView xWindow="-110" yWindow="-110" windowWidth="19420" windowHeight="10420" firstSheet="1" activeTab="1" xr2:uid="{00000000-000D-0000-FFFF-FFFF00000000}"/>
  </bookViews>
  <sheets>
    <sheet name="Main" sheetId="1" state="hidden" r:id="rId1"/>
    <sheet name="IBKR paper" sheetId="4" r:id="rId2"/>
    <sheet name="IBKR" sheetId="5" r:id="rId3"/>
  </sheets>
  <calcPr calcId="191029"/>
</workbook>
</file>

<file path=xl/calcChain.xml><?xml version="1.0" encoding="utf-8"?>
<calcChain xmlns="http://schemas.openxmlformats.org/spreadsheetml/2006/main">
  <c r="D19" i="1" l="1"/>
  <c r="D14" i="1"/>
  <c r="D8" i="1"/>
  <c r="F3" i="1"/>
  <c r="I6" i="4"/>
  <c r="J5" i="4" l="1"/>
  <c r="J3" i="5" l="1"/>
  <c r="L3" i="5" s="1"/>
  <c r="J8" i="5"/>
  <c r="L8" i="5" s="1"/>
  <c r="J10" i="5"/>
  <c r="L10" i="5" s="1"/>
  <c r="J9" i="5"/>
  <c r="L9" i="5" s="1"/>
  <c r="J5" i="5"/>
  <c r="L5" i="5" s="1"/>
  <c r="J4" i="5"/>
  <c r="L4" i="5" s="1"/>
  <c r="J6" i="5"/>
  <c r="L6" i="5" s="1"/>
  <c r="J7" i="5"/>
  <c r="L7" i="5" s="1"/>
  <c r="J11" i="5"/>
  <c r="L11" i="5" s="1"/>
  <c r="J3" i="4"/>
  <c r="L3" i="4" s="1"/>
  <c r="N3" i="5" l="1"/>
  <c r="N4" i="5" s="1"/>
  <c r="N5" i="5" s="1"/>
  <c r="N6" i="5" s="1"/>
  <c r="N7" i="5" s="1"/>
  <c r="N8" i="5" s="1"/>
  <c r="N9" i="5" s="1"/>
  <c r="N10" i="5" s="1"/>
  <c r="N11" i="5" s="1"/>
  <c r="J6" i="4"/>
  <c r="J7" i="4"/>
  <c r="I8" i="4"/>
  <c r="J8" i="4" s="1"/>
  <c r="I9" i="4"/>
  <c r="J9" i="4" s="1"/>
  <c r="I10" i="4"/>
  <c r="J10" i="4" s="1"/>
  <c r="I11" i="4"/>
  <c r="J11" i="4" s="1"/>
  <c r="I12" i="4"/>
  <c r="J12" i="4" s="1"/>
  <c r="J4" i="4" l="1"/>
  <c r="L4" i="4" s="1"/>
  <c r="L5" i="4" s="1"/>
  <c r="L6" i="4" l="1"/>
  <c r="L7" i="4" s="1"/>
  <c r="L8" i="4" s="1"/>
  <c r="L9" i="4" s="1"/>
  <c r="L10" i="4" s="1"/>
  <c r="L11" i="4" s="1"/>
  <c r="L12" i="4" s="1"/>
  <c r="D25" i="1" l="1"/>
  <c r="F25" i="1" s="1"/>
</calcChain>
</file>

<file path=xl/sharedStrings.xml><?xml version="1.0" encoding="utf-8"?>
<sst xmlns="http://schemas.openxmlformats.org/spreadsheetml/2006/main" count="66" uniqueCount="53">
  <si>
    <t>Realestate:</t>
    <phoneticPr fontId="7" type="noConversion"/>
  </si>
  <si>
    <t>Mortgage:</t>
    <phoneticPr fontId="7" type="noConversion"/>
  </si>
  <si>
    <t>Net Worth:</t>
    <phoneticPr fontId="7" type="noConversion"/>
  </si>
  <si>
    <t>Equity:</t>
    <phoneticPr fontId="7" type="noConversion"/>
  </si>
  <si>
    <t>Total</t>
    <phoneticPr fontId="7" type="noConversion"/>
  </si>
  <si>
    <t>Ticker</t>
    <phoneticPr fontId="7" type="noConversion"/>
  </si>
  <si>
    <t>Value</t>
    <phoneticPr fontId="7" type="noConversion"/>
  </si>
  <si>
    <t>Cash:</t>
    <phoneticPr fontId="7" type="noConversion"/>
  </si>
  <si>
    <t>Equities:</t>
    <phoneticPr fontId="7" type="noConversion"/>
  </si>
  <si>
    <t>Overall:</t>
    <phoneticPr fontId="7" type="noConversion"/>
  </si>
  <si>
    <t>InteractiveBroker</t>
    <phoneticPr fontId="7" type="noConversion"/>
  </si>
  <si>
    <t xml:space="preserve"> </t>
    <phoneticPr fontId="7" type="noConversion"/>
  </si>
  <si>
    <t>Student Loan Debt:</t>
  </si>
  <si>
    <t>Value:</t>
  </si>
  <si>
    <t>ASB (me)</t>
  </si>
  <si>
    <t>ANZ (me)</t>
  </si>
  <si>
    <t>Stop %</t>
  </si>
  <si>
    <t>CSGS</t>
  </si>
  <si>
    <t>Entry Date</t>
  </si>
  <si>
    <t>Exit Date</t>
  </si>
  <si>
    <t>26-04-2021</t>
  </si>
  <si>
    <t>High</t>
  </si>
  <si>
    <t>Exit Stop</t>
  </si>
  <si>
    <t>Entry Limit</t>
  </si>
  <si>
    <r>
      <t>Return</t>
    </r>
    <r>
      <rPr>
        <b/>
        <sz val="11"/>
        <color rgb="FF000000"/>
        <rFont val="SimSun"/>
        <charset val="134"/>
      </rPr>
      <t xml:space="preserve"> %</t>
    </r>
    <phoneticPr fontId="7" type="noConversion"/>
  </si>
  <si>
    <t>Actual Entry</t>
    <phoneticPr fontId="7" type="noConversion"/>
  </si>
  <si>
    <t>Actual Exit</t>
    <phoneticPr fontId="7" type="noConversion"/>
  </si>
  <si>
    <t>27-04-2021</t>
    <phoneticPr fontId="7" type="noConversion"/>
  </si>
  <si>
    <t>Overall Return %</t>
    <phoneticPr fontId="7" type="noConversion"/>
  </si>
  <si>
    <t>Comission $</t>
  </si>
  <si>
    <t>Value</t>
  </si>
  <si>
    <t>TAK</t>
  </si>
  <si>
    <t>29-04-2021</t>
  </si>
  <si>
    <t xml:space="preserve"> Excess for expenses</t>
  </si>
  <si>
    <t>TRMK</t>
    <phoneticPr fontId="7" type="noConversion"/>
  </si>
  <si>
    <t>04-05-2021</t>
    <phoneticPr fontId="7" type="noConversion"/>
  </si>
  <si>
    <t>04-05-2021</t>
  </si>
  <si>
    <t>11-05-2021</t>
  </si>
  <si>
    <t>LOMA</t>
  </si>
  <si>
    <t>12-05-2021</t>
  </si>
  <si>
    <t>13-05-2021</t>
  </si>
  <si>
    <t>ENIC</t>
  </si>
  <si>
    <t>18-05-2021</t>
  </si>
  <si>
    <t>NFLX</t>
  </si>
  <si>
    <t>ATSG</t>
  </si>
  <si>
    <t>19-05-2021</t>
  </si>
  <si>
    <t>InvestNow (me)</t>
  </si>
  <si>
    <t>InvestNow (爸)</t>
  </si>
  <si>
    <t>20-05-2021</t>
  </si>
  <si>
    <t>Westpac TD Emergency(妈)</t>
  </si>
  <si>
    <t>Westpac(妈)</t>
  </si>
  <si>
    <t xml:space="preserve"> Less SL</t>
  </si>
  <si>
    <t>Westpac Temporary Saving(妈)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</si>
</sst>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"/>
    <numFmt numFmtId="165" formatCode="#,##0.00_ "/>
    <numFmt numFmtId="166" formatCode="#,##0.0000000000_ "/>
    <numFmt numFmtId="167" formatCode="_-[$$-409]* #,##0.0_ ;_-[$$-409]* \-#,##0.0\ ;_-[$$-409]* &quot;-&quot;??_ ;_-@_ "/>
    <numFmt numFmtId="168" formatCode="0.00000"/>
  </numFmts>
  <fonts count="43">
    <font>
      <sz val="11"/>
      <color rgb="FF000000"/>
      <name val="SimSun"/>
    </font>
    <font>
      <b/>
      <u/>
      <sz val="18"/>
      <color rgb="FF000000"/>
      <name val="SimSun"/>
      <charset val="134"/>
    </font>
    <font>
      <sz val="18"/>
      <color rgb="FF000000"/>
      <name val="SimSun"/>
      <charset val="134"/>
    </font>
    <font>
      <sz val="14"/>
      <color rgb="FF000000"/>
      <name val="SimSun"/>
      <charset val="134"/>
    </font>
    <font>
      <b/>
      <sz val="18"/>
      <color rgb="FF000000"/>
      <name val="SimSun"/>
      <charset val="134"/>
    </font>
    <font>
      <b/>
      <sz val="18"/>
      <color rgb="FF3F3F3F"/>
      <name val="SimSun"/>
      <charset val="134"/>
    </font>
    <font>
      <sz val="8"/>
      <color rgb="FF000000"/>
      <name val="SimSun"/>
      <charset val="134"/>
    </font>
    <font>
      <sz val="9"/>
      <name val="宋体"/>
      <family val="3"/>
      <charset val="134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b/>
      <sz val="18"/>
      <color rgb="FFFA7D00"/>
      <name val="Calibri"/>
      <family val="2"/>
      <charset val="134"/>
      <scheme val="minor"/>
    </font>
    <font>
      <sz val="18"/>
      <color rgb="FF006100"/>
      <name val="Calibri"/>
      <family val="2"/>
      <charset val="134"/>
      <scheme val="minor"/>
    </font>
    <font>
      <sz val="18"/>
      <color rgb="FF9C0006"/>
      <name val="Calibri"/>
      <family val="2"/>
      <charset val="134"/>
      <scheme val="minor"/>
    </font>
    <font>
      <sz val="16"/>
      <color rgb="FF000000"/>
      <name val="SimSun"/>
      <charset val="134"/>
    </font>
    <font>
      <sz val="11"/>
      <color rgb="FF000000"/>
      <name val="SimSun"/>
      <charset val="134"/>
    </font>
    <font>
      <sz val="12"/>
      <color rgb="FF000000"/>
      <name val="SimSun"/>
      <charset val="134"/>
    </font>
    <font>
      <b/>
      <sz val="11"/>
      <color rgb="FF000000"/>
      <name val="SimSun"/>
      <charset val="134"/>
    </font>
    <font>
      <b/>
      <sz val="18"/>
      <name val="SimSun"/>
      <charset val="134"/>
    </font>
    <font>
      <b/>
      <sz val="18"/>
      <color rgb="FF000000"/>
      <name val="Cambria"/>
      <family val="3"/>
      <charset val="134"/>
      <scheme val="major"/>
    </font>
    <font>
      <sz val="18"/>
      <color rgb="FF000000"/>
      <name val="Cambria"/>
      <family val="3"/>
      <charset val="134"/>
      <scheme val="major"/>
    </font>
    <font>
      <i/>
      <sz val="18"/>
      <color rgb="FF000000"/>
      <name val="Cambria"/>
      <family val="3"/>
      <charset val="134"/>
      <scheme val="major"/>
    </font>
    <font>
      <b/>
      <u/>
      <sz val="18"/>
      <name val="SimSun"/>
      <charset val="134"/>
    </font>
    <font>
      <i/>
      <sz val="18"/>
      <color rgb="FF000000"/>
      <name val="SimSun"/>
      <charset val="134"/>
    </font>
    <font>
      <b/>
      <u/>
      <sz val="18"/>
      <color theme="0" tint="-0.249977111117893"/>
      <name val="SimSun"/>
      <charset val="134"/>
    </font>
    <font>
      <sz val="11"/>
      <color theme="0" tint="-0.249977111117893"/>
      <name val="SimSun"/>
      <charset val="134"/>
    </font>
    <font>
      <sz val="8"/>
      <color theme="0" tint="-0.249977111117893"/>
      <name val="SimSun"/>
      <charset val="134"/>
    </font>
    <font>
      <sz val="16"/>
      <color theme="0" tint="-0.249977111117893"/>
      <name val="SimSun"/>
      <charset val="134"/>
    </font>
    <font>
      <b/>
      <sz val="18"/>
      <color theme="0" tint="-0.249977111117893"/>
      <name val="SimSun"/>
      <charset val="134"/>
    </font>
    <font>
      <b/>
      <sz val="11"/>
      <color rgb="FF000000"/>
      <name val="SimSun"/>
      <charset val="134"/>
    </font>
    <font>
      <sz val="11"/>
      <color theme="5"/>
      <name val="SimSun"/>
      <charset val="134"/>
    </font>
    <font>
      <b/>
      <sz val="11"/>
      <color theme="5"/>
      <name val="SimSun"/>
      <charset val="134"/>
    </font>
    <font>
      <b/>
      <sz val="11"/>
      <color theme="1" tint="0.499984740745262"/>
      <name val="SimSun"/>
      <charset val="134"/>
    </font>
    <font>
      <i/>
      <sz val="16"/>
      <color rgb="FF000000"/>
      <name val="SimSun"/>
      <charset val="134"/>
    </font>
    <font>
      <sz val="11"/>
      <color theme="1" tint="0.499984740745262"/>
      <name val="SimSun"/>
      <charset val="134"/>
    </font>
    <font>
      <b/>
      <sz val="11"/>
      <color theme="1" tint="0.499984740745262"/>
      <name val="SimSun"/>
      <charset val="134"/>
    </font>
    <font>
      <b/>
      <sz val="11"/>
      <color rgb="FF000000"/>
      <name val="SimSun"/>
      <charset val="134"/>
    </font>
    <font>
      <b/>
      <sz val="18"/>
      <color rgb="FFFF0000"/>
      <name val="SimSun"/>
      <charset val="134"/>
    </font>
    <font>
      <b/>
      <sz val="18"/>
      <color theme="0" tint="-0.34998626667073579"/>
      <name val="Calibri"/>
      <family val="2"/>
      <scheme val="minor"/>
    </font>
    <font>
      <sz val="11"/>
      <color theme="0" tint="-0.34998626667073579"/>
      <name val="SimSun"/>
      <charset val="134"/>
    </font>
    <font>
      <b/>
      <u/>
      <sz val="18"/>
      <color theme="0" tint="-0.34998626667073579"/>
      <name val="SimSun"/>
      <charset val="134"/>
    </font>
    <font>
      <b/>
      <i/>
      <sz val="18"/>
      <color theme="0" tint="-0.499984740745262"/>
      <name val="SimSun"/>
      <charset val="134"/>
    </font>
    <font>
      <b/>
      <i/>
      <sz val="18"/>
      <color theme="0" tint="-0.249977111117893"/>
      <name val="Calibri"/>
      <family val="2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15" fillId="7" borderId="3" applyNumberFormat="0" applyFont="0" applyAlignment="0" applyProtection="0">
      <alignment vertical="center"/>
    </xf>
  </cellStyleXfs>
  <cellXfs count="87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0" fillId="0" borderId="0" xfId="0"/>
    <xf numFmtId="0" fontId="4" fillId="0" borderId="0" xfId="0" applyFont="1" applyAlignment="1">
      <alignment horizontal="left" vertical="top"/>
    </xf>
    <xf numFmtId="165" fontId="6" fillId="0" borderId="0" xfId="0" applyNumberFormat="1" applyFont="1" applyAlignment="1">
      <alignment vertical="center"/>
    </xf>
    <xf numFmtId="0" fontId="12" fillId="4" borderId="1" xfId="1" applyFont="1" applyBorder="1" applyAlignment="1">
      <alignment vertical="center"/>
    </xf>
    <xf numFmtId="0" fontId="13" fillId="5" borderId="1" xfId="2" applyFont="1" applyBorder="1" applyAlignment="1">
      <alignment vertical="center"/>
    </xf>
    <xf numFmtId="165" fontId="14" fillId="0" borderId="0" xfId="0" applyNumberFormat="1" applyFont="1" applyAlignment="1">
      <alignment vertical="center"/>
    </xf>
    <xf numFmtId="0" fontId="4" fillId="7" borderId="4" xfId="4" applyFont="1" applyBorder="1" applyAlignment="1">
      <alignment vertical="center"/>
    </xf>
    <xf numFmtId="166" fontId="0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164" fontId="14" fillId="0" borderId="0" xfId="0" applyNumberFormat="1" applyFont="1" applyAlignment="1">
      <alignment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165" fontId="0" fillId="0" borderId="0" xfId="0" applyNumberFormat="1" applyFont="1" applyAlignment="1">
      <alignment vertical="center"/>
    </xf>
    <xf numFmtId="167" fontId="20" fillId="0" borderId="0" xfId="0" applyNumberFormat="1" applyFont="1" applyAlignment="1">
      <alignment vertical="center"/>
    </xf>
    <xf numFmtId="167" fontId="20" fillId="0" borderId="0" xfId="0" applyNumberFormat="1" applyFont="1" applyAlignment="1">
      <alignment vertical="center" wrapText="1"/>
    </xf>
    <xf numFmtId="167" fontId="6" fillId="0" borderId="0" xfId="0" applyNumberFormat="1" applyFont="1" applyAlignment="1">
      <alignment vertical="center"/>
    </xf>
    <xf numFmtId="0" fontId="21" fillId="0" borderId="0" xfId="0" applyFont="1" applyAlignment="1">
      <alignment vertical="center"/>
    </xf>
    <xf numFmtId="167" fontId="21" fillId="0" borderId="0" xfId="0" applyNumberFormat="1" applyFont="1" applyAlignment="1">
      <alignment vertical="center" wrapText="1"/>
    </xf>
    <xf numFmtId="0" fontId="18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165" fontId="27" fillId="0" borderId="0" xfId="0" applyNumberFormat="1" applyFont="1" applyAlignment="1">
      <alignment vertical="center"/>
    </xf>
    <xf numFmtId="165" fontId="26" fillId="0" borderId="0" xfId="0" applyNumberFormat="1" applyFont="1" applyAlignment="1">
      <alignment vertical="center"/>
    </xf>
    <xf numFmtId="0" fontId="28" fillId="0" borderId="0" xfId="0" applyFont="1" applyAlignment="1">
      <alignment horizontal="left" vertical="center"/>
    </xf>
    <xf numFmtId="165" fontId="25" fillId="0" borderId="0" xfId="0" applyNumberFormat="1" applyFont="1" applyAlignment="1">
      <alignment vertical="center"/>
    </xf>
    <xf numFmtId="0" fontId="25" fillId="0" borderId="0" xfId="0" applyFont="1"/>
    <xf numFmtId="164" fontId="16" fillId="0" borderId="0" xfId="0" applyNumberFormat="1" applyFont="1" applyAlignment="1">
      <alignment vertical="center"/>
    </xf>
    <xf numFmtId="0" fontId="15" fillId="0" borderId="5" xfId="0" applyFont="1" applyBorder="1" applyAlignment="1">
      <alignment vertical="center"/>
    </xf>
    <xf numFmtId="0" fontId="0" fillId="0" borderId="5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9" fillId="0" borderId="7" xfId="0" applyFont="1" applyFill="1" applyBorder="1" applyAlignment="1">
      <alignment vertical="center"/>
    </xf>
    <xf numFmtId="0" fontId="29" fillId="0" borderId="7" xfId="0" applyFont="1" applyBorder="1" applyAlignment="1">
      <alignment vertical="center"/>
    </xf>
    <xf numFmtId="0" fontId="0" fillId="11" borderId="5" xfId="0" applyFont="1" applyFill="1" applyBorder="1" applyAlignment="1">
      <alignment vertical="center"/>
    </xf>
    <xf numFmtId="0" fontId="29" fillId="11" borderId="7" xfId="0" applyFont="1" applyFill="1" applyBorder="1" applyAlignment="1">
      <alignment vertical="center"/>
    </xf>
    <xf numFmtId="0" fontId="29" fillId="10" borderId="7" xfId="0" applyFont="1" applyFill="1" applyBorder="1" applyAlignment="1">
      <alignment vertical="center"/>
    </xf>
    <xf numFmtId="2" fontId="0" fillId="10" borderId="5" xfId="0" applyNumberFormat="1" applyFont="1" applyFill="1" applyBorder="1" applyAlignment="1">
      <alignment vertical="center"/>
    </xf>
    <xf numFmtId="2" fontId="0" fillId="9" borderId="5" xfId="0" applyNumberFormat="1" applyFont="1" applyFill="1" applyBorder="1" applyAlignment="1">
      <alignment vertical="center"/>
    </xf>
    <xf numFmtId="0" fontId="30" fillId="0" borderId="0" xfId="0" applyFont="1" applyAlignment="1">
      <alignment vertical="center"/>
    </xf>
    <xf numFmtId="0" fontId="31" fillId="0" borderId="7" xfId="0" applyFont="1" applyBorder="1" applyAlignment="1">
      <alignment vertical="center"/>
    </xf>
    <xf numFmtId="0" fontId="30" fillId="0" borderId="5" xfId="0" applyFont="1" applyBorder="1" applyAlignment="1">
      <alignment vertical="center"/>
    </xf>
    <xf numFmtId="0" fontId="32" fillId="0" borderId="7" xfId="0" applyFont="1" applyFill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0" fillId="0" borderId="4" xfId="0" applyNumberFormat="1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30" fillId="0" borderId="4" xfId="0" applyFont="1" applyBorder="1" applyAlignment="1">
      <alignment vertical="center"/>
    </xf>
    <xf numFmtId="2" fontId="0" fillId="10" borderId="4" xfId="0" applyNumberFormat="1" applyFont="1" applyFill="1" applyBorder="1" applyAlignment="1">
      <alignment vertical="center"/>
    </xf>
    <xf numFmtId="2" fontId="0" fillId="9" borderId="4" xfId="0" applyNumberFormat="1" applyFont="1" applyFill="1" applyBorder="1" applyAlignment="1">
      <alignment vertical="center"/>
    </xf>
    <xf numFmtId="0" fontId="17" fillId="9" borderId="7" xfId="0" applyFont="1" applyFill="1" applyBorder="1" applyAlignment="1">
      <alignment vertical="center"/>
    </xf>
    <xf numFmtId="0" fontId="17" fillId="0" borderId="8" xfId="0" applyFont="1" applyBorder="1" applyAlignment="1">
      <alignment vertical="center"/>
    </xf>
    <xf numFmtId="2" fontId="0" fillId="0" borderId="4" xfId="0" applyNumberFormat="1" applyFont="1" applyBorder="1" applyAlignment="1">
      <alignment vertical="center"/>
    </xf>
    <xf numFmtId="0" fontId="33" fillId="0" borderId="0" xfId="0" applyFont="1" applyAlignment="1">
      <alignment vertical="center"/>
    </xf>
    <xf numFmtId="0" fontId="34" fillId="0" borderId="5" xfId="0" applyNumberFormat="1" applyFont="1" applyBorder="1" applyAlignment="1">
      <alignment vertical="center"/>
    </xf>
    <xf numFmtId="0" fontId="35" fillId="0" borderId="7" xfId="0" applyFont="1" applyFill="1" applyBorder="1" applyAlignment="1">
      <alignment vertical="center"/>
    </xf>
    <xf numFmtId="2" fontId="34" fillId="0" borderId="5" xfId="0" applyNumberFormat="1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36" fillId="8" borderId="7" xfId="0" applyFont="1" applyFill="1" applyBorder="1" applyAlignment="1">
      <alignment vertical="center"/>
    </xf>
    <xf numFmtId="2" fontId="0" fillId="8" borderId="5" xfId="0" applyNumberFormat="1" applyFont="1" applyFill="1" applyBorder="1" applyAlignment="1">
      <alignment vertical="center"/>
    </xf>
    <xf numFmtId="2" fontId="0" fillId="8" borderId="4" xfId="0" applyNumberFormat="1" applyFont="1" applyFill="1" applyBorder="1" applyAlignment="1">
      <alignment vertical="center"/>
    </xf>
    <xf numFmtId="0" fontId="36" fillId="8" borderId="9" xfId="0" applyFont="1" applyFill="1" applyBorder="1" applyAlignment="1">
      <alignment vertical="center"/>
    </xf>
    <xf numFmtId="168" fontId="0" fillId="0" borderId="4" xfId="0" applyNumberFormat="1" applyFont="1" applyBorder="1" applyAlignment="1">
      <alignment vertical="center"/>
    </xf>
    <xf numFmtId="168" fontId="0" fillId="0" borderId="0" xfId="0" applyNumberFormat="1" applyFont="1" applyAlignment="1">
      <alignment vertical="center"/>
    </xf>
    <xf numFmtId="0" fontId="17" fillId="0" borderId="7" xfId="0" applyFont="1" applyFill="1" applyBorder="1" applyAlignment="1">
      <alignment vertical="center"/>
    </xf>
    <xf numFmtId="164" fontId="6" fillId="0" borderId="0" xfId="0" applyNumberFormat="1" applyFont="1" applyAlignment="1">
      <alignment vertical="center"/>
    </xf>
    <xf numFmtId="164" fontId="23" fillId="0" borderId="0" xfId="0" applyNumberFormat="1" applyFont="1" applyAlignment="1">
      <alignment vertical="center"/>
    </xf>
    <xf numFmtId="164" fontId="37" fillId="12" borderId="4" xfId="3" applyNumberFormat="1" applyFont="1" applyFill="1" applyBorder="1" applyAlignment="1">
      <alignment vertic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164" fontId="38" fillId="13" borderId="1" xfId="2" applyNumberFormat="1" applyFont="1" applyFill="1" applyBorder="1" applyAlignment="1">
      <alignment vertical="center"/>
    </xf>
    <xf numFmtId="164" fontId="11" fillId="6" borderId="4" xfId="3" applyNumberFormat="1" applyFont="1" applyBorder="1" applyAlignment="1">
      <alignment vertical="center"/>
    </xf>
    <xf numFmtId="49" fontId="15" fillId="0" borderId="4" xfId="0" applyNumberFormat="1" applyFont="1" applyBorder="1" applyAlignment="1">
      <alignment vertical="center"/>
    </xf>
    <xf numFmtId="49" fontId="15" fillId="0" borderId="5" xfId="0" applyNumberFormat="1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164" fontId="42" fillId="6" borderId="4" xfId="3" applyNumberFormat="1" applyFont="1" applyBorder="1" applyAlignment="1">
      <alignment vertical="center"/>
    </xf>
    <xf numFmtId="0" fontId="41" fillId="0" borderId="0" xfId="0" applyFont="1" applyAlignment="1">
      <alignment horizontal="left" vertical="center"/>
    </xf>
  </cellXfs>
  <cellStyles count="5">
    <cellStyle name="Bad" xfId="2" builtinId="27"/>
    <cellStyle name="Calculation" xfId="3" builtinId="22"/>
    <cellStyle name="Good" xfId="1" builtinId="26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BI1004"/>
  <sheetViews>
    <sheetView topLeftCell="A16" zoomScale="85" zoomScaleNormal="85" workbookViewId="0">
      <selection activeCell="F24" sqref="F24"/>
    </sheetView>
  </sheetViews>
  <sheetFormatPr defaultColWidth="15.08984375" defaultRowHeight="15" customHeight="1"/>
  <cols>
    <col min="1" max="1" width="3.08984375" customWidth="1"/>
    <col min="2" max="2" width="3" customWidth="1"/>
    <col min="3" max="3" width="52.453125" customWidth="1"/>
    <col min="4" max="4" width="26.26953125" customWidth="1"/>
    <col min="5" max="5" width="3.90625" customWidth="1"/>
    <col min="6" max="6" width="29.26953125" customWidth="1"/>
    <col min="7" max="36" width="21.26953125" customWidth="1"/>
    <col min="37" max="61" width="21.36328125" customWidth="1"/>
  </cols>
  <sheetData>
    <row r="2" spans="2:61" ht="30.75" customHeight="1">
      <c r="B2" s="1" t="s">
        <v>7</v>
      </c>
      <c r="C2" s="2"/>
      <c r="D2" s="2"/>
      <c r="E2" s="2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</row>
    <row r="3" spans="2:61" ht="30.75" customHeight="1">
      <c r="B3" s="2"/>
      <c r="C3" s="6" t="s">
        <v>14</v>
      </c>
      <c r="D3" s="4">
        <v>5900</v>
      </c>
      <c r="E3" s="2"/>
      <c r="F3" s="77">
        <f>D3+D4+D5</f>
        <v>20161.009999999998</v>
      </c>
      <c r="G3" s="63" t="s">
        <v>33</v>
      </c>
      <c r="H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2:61" ht="30.75" customHeight="1">
      <c r="B4" s="8"/>
      <c r="C4" s="6" t="s">
        <v>15</v>
      </c>
      <c r="D4" s="15">
        <v>5649.94</v>
      </c>
      <c r="E4" s="2"/>
      <c r="F4" s="18"/>
      <c r="H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</row>
    <row r="5" spans="2:61" ht="30.75" customHeight="1">
      <c r="B5" s="8"/>
      <c r="C5" s="6" t="s">
        <v>50</v>
      </c>
      <c r="D5" s="15">
        <v>8611.07</v>
      </c>
      <c r="E5" s="2"/>
      <c r="F5" s="18"/>
      <c r="H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</row>
    <row r="6" spans="2:61" ht="30.75" customHeight="1">
      <c r="B6" s="8"/>
      <c r="C6" s="6" t="s">
        <v>52</v>
      </c>
      <c r="D6" s="15">
        <v>50001.96</v>
      </c>
      <c r="E6" s="2"/>
      <c r="F6" s="18"/>
      <c r="G6" s="18"/>
      <c r="H6" s="8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</row>
    <row r="7" spans="2:61" ht="30.75" customHeight="1">
      <c r="B7" s="8"/>
      <c r="C7" s="6" t="s">
        <v>49</v>
      </c>
      <c r="D7" s="15">
        <v>55072.69</v>
      </c>
      <c r="E7" s="63"/>
      <c r="H7" s="8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</row>
    <row r="8" spans="2:61" ht="30.75" customHeight="1">
      <c r="B8" s="8"/>
      <c r="C8" s="6" t="s">
        <v>4</v>
      </c>
      <c r="D8" s="5">
        <f>SUM(D3:D7)</f>
        <v>125235.66</v>
      </c>
      <c r="E8" s="63"/>
      <c r="H8" s="8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</row>
    <row r="9" spans="2:61" ht="15" customHeight="1">
      <c r="B9" s="2"/>
      <c r="C9" s="10"/>
      <c r="D9" s="9"/>
      <c r="E9" s="2"/>
      <c r="F9" s="16"/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</row>
    <row r="10" spans="2:61" ht="33.75" customHeight="1">
      <c r="B10" s="1" t="s">
        <v>8</v>
      </c>
      <c r="C10" s="7"/>
      <c r="D10" s="7"/>
      <c r="E10" s="7"/>
      <c r="G10" s="7"/>
      <c r="H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2:61" ht="33.75" customHeight="1">
      <c r="B11" s="1"/>
      <c r="C11" s="6" t="s">
        <v>46</v>
      </c>
      <c r="D11" s="4">
        <v>25000</v>
      </c>
      <c r="E11" s="7"/>
      <c r="G11" s="7"/>
      <c r="H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2:61" ht="33.75" customHeight="1">
      <c r="B12" s="1"/>
      <c r="C12" s="6" t="s">
        <v>47</v>
      </c>
      <c r="D12" s="4">
        <v>25000</v>
      </c>
      <c r="E12" s="76"/>
      <c r="F12" s="84"/>
      <c r="G12" s="84"/>
      <c r="H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2:61" ht="33.75" customHeight="1">
      <c r="B13" s="1"/>
      <c r="C13" s="6" t="s">
        <v>10</v>
      </c>
      <c r="D13" s="4">
        <v>0</v>
      </c>
      <c r="E13" s="75"/>
      <c r="F13" s="75"/>
      <c r="G13" s="7"/>
      <c r="H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2:61" ht="33.75" customHeight="1">
      <c r="B14" s="7"/>
      <c r="C14" s="6" t="s">
        <v>4</v>
      </c>
      <c r="D14" s="5">
        <f>SUM(D11:D13)</f>
        <v>50000</v>
      </c>
      <c r="E14" s="7"/>
      <c r="F14" s="7"/>
      <c r="G14" s="7"/>
      <c r="H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2:61" ht="16.5" customHeight="1">
      <c r="B15" s="2"/>
      <c r="C15" s="9"/>
      <c r="D15" s="9"/>
      <c r="E15" s="9"/>
      <c r="F15" s="9"/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</row>
    <row r="16" spans="2:61" ht="30.75" customHeight="1">
      <c r="B16" s="1" t="s">
        <v>0</v>
      </c>
      <c r="C16" s="7"/>
      <c r="D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</row>
    <row r="17" spans="2:61" ht="32.25" customHeight="1">
      <c r="B17" s="7"/>
      <c r="C17" s="6" t="s">
        <v>13</v>
      </c>
      <c r="D17" s="12">
        <v>660000</v>
      </c>
      <c r="E17" s="1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</row>
    <row r="18" spans="2:61" ht="32.25" customHeight="1">
      <c r="B18" s="7"/>
      <c r="C18" s="6" t="s">
        <v>1</v>
      </c>
      <c r="D18" s="13">
        <v>430000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2:61" ht="32.25" customHeight="1">
      <c r="B19" s="7"/>
      <c r="C19" s="6" t="s">
        <v>3</v>
      </c>
      <c r="D19" s="5">
        <f>D17-D18</f>
        <v>230000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2:61" ht="13.5" customHeight="1">
      <c r="E20" s="7"/>
      <c r="F20" s="14"/>
      <c r="G20" s="11" t="s">
        <v>11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2:61" s="31" customFormat="1" ht="33.65" customHeight="1">
      <c r="B21" s="79" t="s">
        <v>12</v>
      </c>
      <c r="C21" s="78"/>
      <c r="E21" s="32"/>
      <c r="F21" s="33"/>
      <c r="G21" s="34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</row>
    <row r="22" spans="2:61" s="31" customFormat="1" ht="34.5" customHeight="1">
      <c r="B22" s="30"/>
      <c r="D22" s="80">
        <v>36632.589999999997</v>
      </c>
      <c r="E22" s="32"/>
      <c r="F22" s="32"/>
      <c r="G22" s="34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</row>
    <row r="23" spans="2:61" ht="15" customHeight="1">
      <c r="B23" s="7"/>
      <c r="C23" s="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2:61" ht="34.5" customHeight="1">
      <c r="B24" s="29" t="s">
        <v>2</v>
      </c>
      <c r="E24" s="7"/>
      <c r="F24" s="22"/>
      <c r="H24" s="22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2:61" ht="34.5" customHeight="1">
      <c r="B25" s="7"/>
      <c r="C25" s="28" t="s">
        <v>9</v>
      </c>
      <c r="D25" s="81">
        <f xml:space="preserve"> D8+D14+D19</f>
        <v>405235.66000000003</v>
      </c>
      <c r="E25" s="38"/>
      <c r="F25" s="85">
        <f xml:space="preserve"> D25 - D22</f>
        <v>368603.07000000007</v>
      </c>
      <c r="G25" s="86" t="s">
        <v>51</v>
      </c>
      <c r="H25" s="22"/>
      <c r="I25" s="9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2:61" s="31" customFormat="1" ht="11.15" customHeight="1">
      <c r="B26" s="32"/>
      <c r="C26" s="35"/>
      <c r="E26" s="32"/>
      <c r="H26" s="36"/>
      <c r="I26" s="37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</row>
    <row r="27" spans="2:61" ht="14.25" customHeight="1">
      <c r="B27" s="7"/>
      <c r="C27" s="7"/>
      <c r="D27" s="7"/>
      <c r="E27" s="7"/>
      <c r="F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2:61" ht="11.25" customHeight="1">
      <c r="B28" s="1"/>
      <c r="E28" s="7"/>
      <c r="F28" s="7"/>
      <c r="G28" s="19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T28" s="7"/>
      <c r="U28" s="7"/>
      <c r="V28" s="7"/>
      <c r="W28" s="7"/>
      <c r="X28" s="7"/>
      <c r="Y28" s="7"/>
      <c r="Z28" s="7"/>
      <c r="AA28" s="7"/>
      <c r="AC28" s="7"/>
      <c r="AD28" s="7"/>
      <c r="AE28" s="7"/>
      <c r="AF28" s="7"/>
      <c r="AG28" s="7"/>
      <c r="AH28" s="7"/>
      <c r="AI28" s="7"/>
      <c r="AJ28" s="7"/>
      <c r="AL28" s="7"/>
      <c r="AM28" s="7"/>
      <c r="AN28" s="7"/>
      <c r="AO28" s="7"/>
      <c r="AP28" s="7"/>
      <c r="AQ28" s="7"/>
      <c r="AR28" s="7"/>
      <c r="AS28" s="7"/>
      <c r="AU28" s="7"/>
      <c r="AV28" s="7"/>
      <c r="AW28" s="7"/>
      <c r="AX28" s="7"/>
      <c r="AY28" s="7"/>
      <c r="AZ28" s="7"/>
      <c r="BA28" s="7"/>
      <c r="BB28" s="7"/>
      <c r="BD28" s="7"/>
      <c r="BE28" s="7"/>
      <c r="BF28" s="7"/>
      <c r="BG28" s="7"/>
      <c r="BH28" s="7"/>
      <c r="BI28" s="7"/>
    </row>
    <row r="29" spans="2:61" ht="11.25" customHeight="1">
      <c r="C29" s="20"/>
      <c r="D29" s="20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2:61" ht="11.25" customHeight="1">
      <c r="C30" s="21"/>
      <c r="D30" s="23"/>
      <c r="E30" s="7"/>
      <c r="F30" s="7"/>
      <c r="G30" s="11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2:61" ht="11.25" customHeight="1">
      <c r="C31" s="21"/>
      <c r="D31" s="24"/>
      <c r="E31" s="7"/>
      <c r="F31" s="7"/>
      <c r="G31" s="11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2:61" ht="11.25" customHeight="1">
      <c r="C32" s="21"/>
      <c r="D32" s="24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2:61" ht="11.25" customHeight="1">
      <c r="C33" s="21"/>
      <c r="D33" s="24"/>
      <c r="E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2:61" ht="11.25" customHeight="1">
      <c r="B34" s="7"/>
      <c r="C34" s="21"/>
      <c r="D34" s="24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2:61" ht="11.25" customHeight="1">
      <c r="B35" s="7"/>
      <c r="C35" s="21"/>
      <c r="D35" s="24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2:61" ht="11.25" customHeight="1">
      <c r="B36" s="7"/>
      <c r="C36" s="21"/>
      <c r="D36" s="24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2:61" ht="11.25" customHeight="1">
      <c r="B37" s="7"/>
      <c r="C37" s="21"/>
      <c r="D37" s="24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2:61" ht="11.25" customHeight="1">
      <c r="B38" s="7"/>
      <c r="C38" s="21"/>
      <c r="D38" s="24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2:61" ht="11.25" customHeight="1">
      <c r="B39" s="7"/>
      <c r="C39" s="21"/>
      <c r="D39" s="24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2:61" ht="11.25" customHeight="1">
      <c r="B40" s="7"/>
      <c r="C40" s="21"/>
      <c r="D40" s="24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2:61" ht="11.25" customHeight="1">
      <c r="B41" s="7"/>
      <c r="C41" s="21"/>
      <c r="D41" s="24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2:61" ht="11.25" customHeight="1">
      <c r="B42" s="7"/>
      <c r="C42" s="26"/>
      <c r="D42" s="27"/>
      <c r="E42" s="7"/>
      <c r="F42" s="25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2:61" ht="11.25" customHeight="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2:61" ht="11.25" customHeight="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2:61" ht="11.25" customHeight="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2:61" ht="11.25" customHeight="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2:61" ht="11.25" customHeight="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2:61" ht="11.25" customHeight="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2:61" ht="11.25" customHeight="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2:61" ht="11.25" customHeight="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2:61" ht="11.25" customHeight="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2:61" ht="11.25" customHeight="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2:61" ht="11.25" customHeight="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2:61" ht="11.25" customHeight="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2:61" ht="11.25" customHeight="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2:61" ht="11.25" customHeight="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2:61" ht="11.25" customHeight="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2:61" ht="11.25" customHeight="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2:61" ht="11.25" customHeight="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2:61" ht="11.25" customHeight="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2:61" ht="11.25" customHeight="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2:61" ht="11.25" customHeight="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2:61" ht="11.25" customHeight="1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2:61" ht="11.25" customHeight="1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2:61" ht="11.25" customHeight="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2:61" ht="11.25" customHeight="1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2:61" ht="11.25" customHeight="1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2:61" ht="11.25" customHeight="1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2:61" ht="11.25" customHeight="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2:61" ht="11.25" customHeight="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2:61" ht="11.25" customHeight="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2:61" ht="11.25" customHeight="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2:61" ht="11.25" customHeight="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2:61" ht="11.25" customHeight="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2:61" ht="11.25" customHeight="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2:61" ht="11.25" customHeight="1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2:61" ht="11.25" customHeight="1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2:61" ht="11.25" customHeight="1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2:61" ht="11.25" customHeight="1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2:61" ht="11.25" customHeight="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2:61" ht="11.25" customHeight="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2:61" ht="11.25" customHeight="1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2:61" ht="11.25" customHeight="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2:61" ht="11.25" customHeight="1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2:61" ht="11.25" customHeight="1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2:61" ht="11.25" customHeight="1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2:61" ht="11.25" customHeight="1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2:61" ht="11.25" customHeight="1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2:61" ht="11.25" customHeight="1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2:61" ht="11.25" customHeight="1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2:61" ht="11.25" customHeight="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2:61" ht="11.25" customHeight="1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2:61" ht="11.25" customHeight="1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2:61" ht="11.25" customHeight="1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2:61" ht="11.25" customHeight="1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2:61" ht="11.25" customHeight="1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2:61" ht="11.25" customHeight="1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2:61" ht="11.25" customHeight="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2:61" ht="11.25" customHeight="1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2:61" ht="11.25" customHeight="1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2:61" ht="11.25" customHeight="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2:61" ht="11.25" customHeight="1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2:61" ht="11.25" customHeight="1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2:61" ht="11.25" customHeight="1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2:61" ht="11.25" customHeight="1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2:61" ht="11.25" customHeight="1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2:61" ht="11.25" customHeight="1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2:61" ht="11.25" customHeight="1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2:61" ht="11.25" customHeight="1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2:61" ht="11.25" customHeight="1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2:61" ht="11.25" customHeight="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2:61" ht="11.25" customHeight="1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2:61" ht="11.25" customHeight="1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2:61" ht="11.25" customHeight="1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2:61" ht="11.25" customHeight="1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2:61" ht="11.25" customHeight="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2:61" ht="11.25" customHeight="1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2:61" ht="11.25" customHeight="1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2:61" ht="11.25" customHeight="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2:61" ht="11.25" customHeight="1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2:61" ht="11.25" customHeight="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2:61" ht="11.25" customHeight="1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2:61" ht="11.25" customHeight="1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2:61" ht="11.25" customHeight="1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</row>
    <row r="125" spans="2:61" ht="11.25" customHeight="1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</row>
    <row r="126" spans="2:61" ht="11.25" customHeight="1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</row>
    <row r="127" spans="2:61" ht="11.25" customHeight="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</row>
    <row r="128" spans="2:61" ht="11.25" customHeight="1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</row>
    <row r="129" spans="2:61" ht="11.25" customHeight="1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</row>
    <row r="130" spans="2:61" ht="11.25" customHeight="1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</row>
    <row r="131" spans="2:61" ht="11.25" customHeight="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</row>
    <row r="132" spans="2:61" ht="11.25" customHeight="1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</row>
    <row r="133" spans="2:61" ht="11.25" customHeight="1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</row>
    <row r="134" spans="2:61" ht="11.25" customHeight="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</row>
    <row r="135" spans="2:61" ht="11.25" customHeight="1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</row>
    <row r="136" spans="2:61" ht="11.25" customHeight="1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</row>
    <row r="137" spans="2:61" ht="11.25" customHeight="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</row>
    <row r="138" spans="2:61" ht="11.25" customHeight="1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</row>
    <row r="139" spans="2:61" ht="11.25" customHeight="1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</row>
    <row r="140" spans="2:61" ht="11.25" customHeight="1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</row>
    <row r="141" spans="2:61" ht="11.25" customHeight="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</row>
    <row r="142" spans="2:61" ht="11.25" customHeight="1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</row>
    <row r="143" spans="2:61" ht="11.25" customHeight="1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</row>
    <row r="144" spans="2:61" ht="11.25" customHeight="1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</row>
    <row r="145" spans="2:61" ht="11.25" customHeight="1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</row>
    <row r="146" spans="2:61" ht="11.25" customHeight="1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</row>
    <row r="147" spans="2:61" ht="11.25" customHeight="1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</row>
    <row r="148" spans="2:61" ht="11.25" customHeight="1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</row>
    <row r="149" spans="2:61" ht="11.25" customHeight="1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</row>
    <row r="150" spans="2:61" ht="11.25" customHeight="1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</row>
    <row r="151" spans="2:61" ht="11.25" customHeight="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</row>
    <row r="152" spans="2:61" ht="11.25" customHeight="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</row>
    <row r="153" spans="2:61" ht="11.25" customHeight="1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</row>
    <row r="154" spans="2:61" ht="11.25" customHeight="1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</row>
    <row r="155" spans="2:61" ht="11.25" customHeight="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</row>
    <row r="156" spans="2:61" ht="11.25" customHeight="1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</row>
    <row r="157" spans="2:61" ht="11.25" customHeight="1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</row>
    <row r="158" spans="2:61" ht="11.25" customHeight="1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</row>
    <row r="159" spans="2:61" ht="11.25" customHeight="1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</row>
    <row r="160" spans="2:61" ht="11.25" customHeight="1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</row>
    <row r="161" spans="2:61" ht="11.25" customHeight="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</row>
    <row r="162" spans="2:61" ht="11.25" customHeight="1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</row>
    <row r="163" spans="2:61" ht="11.25" customHeight="1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</row>
    <row r="164" spans="2:61" ht="11.25" customHeight="1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</row>
    <row r="165" spans="2:61" ht="11.25" customHeight="1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</row>
    <row r="166" spans="2:61" ht="11.25" customHeight="1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</row>
    <row r="167" spans="2:61" ht="11.25" customHeight="1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</row>
    <row r="168" spans="2:61" ht="11.25" customHeight="1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</row>
    <row r="169" spans="2:61" ht="11.25" customHeight="1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</row>
    <row r="170" spans="2:61" ht="11.25" customHeight="1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</row>
    <row r="171" spans="2:61" ht="11.25" customHeight="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</row>
    <row r="172" spans="2:61" ht="11.25" customHeight="1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</row>
    <row r="173" spans="2:61" ht="11.25" customHeight="1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</row>
    <row r="174" spans="2:61" ht="11.25" customHeight="1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</row>
    <row r="175" spans="2:61" ht="11.25" customHeight="1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</row>
    <row r="176" spans="2:61" ht="11.25" customHeight="1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</row>
    <row r="177" spans="2:61" ht="11.25" customHeight="1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</row>
    <row r="178" spans="2:61" ht="11.25" customHeight="1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</row>
    <row r="179" spans="2:61" ht="11.25" customHeight="1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</row>
    <row r="180" spans="2:61" ht="11.25" customHeight="1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</row>
    <row r="181" spans="2:61" ht="11.25" customHeight="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</row>
    <row r="182" spans="2:61" ht="11.25" customHeight="1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</row>
    <row r="183" spans="2:61" ht="11.25" customHeight="1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</row>
    <row r="184" spans="2:61" ht="11.25" customHeight="1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</row>
    <row r="185" spans="2:61" ht="11.25" customHeight="1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</row>
    <row r="186" spans="2:61" ht="11.25" customHeight="1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</row>
    <row r="187" spans="2:61" ht="11.25" customHeight="1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</row>
    <row r="188" spans="2:61" ht="11.25" customHeight="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</row>
    <row r="189" spans="2:61" ht="11.25" customHeight="1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</row>
    <row r="190" spans="2:61" ht="11.25" customHeight="1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</row>
    <row r="191" spans="2:61" ht="11.25" customHeight="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</row>
    <row r="192" spans="2:61" ht="11.25" customHeight="1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</row>
    <row r="193" spans="2:61" ht="11.25" customHeight="1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</row>
    <row r="194" spans="2:61" ht="11.25" customHeight="1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</row>
    <row r="195" spans="2:61" ht="11.25" customHeight="1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</row>
    <row r="196" spans="2:61" ht="9.75" customHeight="1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</row>
    <row r="197" spans="2:61" ht="9.75" customHeight="1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</row>
    <row r="198" spans="2:61" ht="9.75" customHeight="1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</row>
    <row r="199" spans="2:61" ht="9.75" customHeight="1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</row>
    <row r="200" spans="2:61" ht="9.75" customHeight="1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</row>
    <row r="201" spans="2:61" ht="9.75" customHeight="1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</row>
    <row r="202" spans="2:61" ht="9.75" customHeight="1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</row>
    <row r="203" spans="2:61" ht="9.75" customHeight="1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</row>
    <row r="204" spans="2:61" ht="9.75" customHeight="1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</row>
    <row r="205" spans="2:61" ht="9.75" customHeight="1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</row>
    <row r="206" spans="2:61" ht="9.75" customHeight="1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</row>
    <row r="207" spans="2:61" ht="9.75" customHeight="1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</row>
    <row r="208" spans="2:61" ht="9.75" customHeight="1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</row>
    <row r="209" spans="2:61" ht="9.75" customHeight="1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</row>
    <row r="210" spans="2:61" ht="9.75" customHeight="1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</row>
    <row r="211" spans="2:61" ht="9.75" customHeight="1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</row>
    <row r="212" spans="2:61" ht="9.75" customHeight="1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</row>
    <row r="213" spans="2:61" ht="9.75" customHeight="1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</row>
    <row r="214" spans="2:61" ht="9.75" customHeight="1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</row>
    <row r="215" spans="2:61" ht="9.75" customHeight="1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</row>
    <row r="216" spans="2:61" ht="9.75" customHeight="1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</row>
    <row r="217" spans="2:61" ht="9.75" customHeight="1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</row>
    <row r="218" spans="2:61" ht="9.75" customHeight="1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</row>
    <row r="219" spans="2:61" ht="9.75" customHeight="1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</row>
    <row r="220" spans="2:61" ht="9.75" customHeight="1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</row>
    <row r="221" spans="2:61" ht="9.75" customHeight="1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</row>
    <row r="222" spans="2:61" ht="9.75" customHeight="1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</row>
    <row r="223" spans="2:61" ht="9.75" customHeight="1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</row>
    <row r="224" spans="2:61" ht="9.75" customHeight="1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</row>
    <row r="225" spans="2:61" ht="9.75" customHeight="1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</row>
    <row r="226" spans="2:61" ht="9.75" customHeight="1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</row>
    <row r="227" spans="2:61" ht="9.75" customHeight="1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</row>
    <row r="228" spans="2:61" ht="9.75" customHeight="1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</row>
    <row r="229" spans="2:61" ht="9.75" customHeight="1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</row>
    <row r="230" spans="2:61" ht="9.75" customHeight="1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</row>
    <row r="231" spans="2:61" ht="9.75" customHeight="1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</row>
    <row r="232" spans="2:61" ht="9.75" customHeight="1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</row>
    <row r="233" spans="2:61" ht="9.75" customHeight="1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</row>
    <row r="234" spans="2:61" ht="9.75" customHeight="1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</row>
    <row r="235" spans="2:61" ht="9.75" customHeight="1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</row>
    <row r="236" spans="2:61" ht="9.75" customHeight="1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</row>
    <row r="237" spans="2:61" ht="9.75" customHeight="1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</row>
    <row r="238" spans="2:61" ht="9.75" customHeight="1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</row>
    <row r="239" spans="2:61" ht="9.75" customHeight="1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</row>
    <row r="240" spans="2:61" ht="9.75" customHeight="1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</row>
    <row r="241" spans="2:61" ht="9.75" customHeight="1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</row>
    <row r="242" spans="2:61" ht="9.75" customHeight="1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</row>
    <row r="243" spans="2:61" ht="9.75" customHeight="1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</row>
    <row r="244" spans="2:61" ht="9.75" customHeight="1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</row>
    <row r="245" spans="2:61" ht="9.75" customHeight="1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</row>
    <row r="246" spans="2:61" ht="9.75" customHeight="1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</row>
    <row r="247" spans="2:61" ht="9.75" customHeight="1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</row>
    <row r="248" spans="2:61" ht="9.75" customHeight="1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</row>
    <row r="249" spans="2:61" ht="9.75" customHeight="1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</row>
    <row r="250" spans="2:61" ht="9.75" customHeight="1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</row>
    <row r="251" spans="2:61" ht="9.75" customHeight="1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</row>
    <row r="252" spans="2:61" ht="9.75" customHeight="1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</row>
    <row r="253" spans="2:61" ht="9.75" customHeight="1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</row>
    <row r="254" spans="2:61" ht="9.75" customHeight="1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</row>
    <row r="255" spans="2:61" ht="9.75" customHeight="1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</row>
    <row r="256" spans="2:61" ht="9.75" customHeight="1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</row>
    <row r="257" spans="2:61" ht="9.75" customHeight="1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</row>
    <row r="258" spans="2:61" ht="9.75" customHeight="1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</row>
    <row r="259" spans="2:61" ht="9.75" customHeight="1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</row>
    <row r="260" spans="2:61" ht="9.75" customHeight="1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</row>
    <row r="261" spans="2:61" ht="9.75" customHeight="1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</row>
    <row r="262" spans="2:61" ht="9.75" customHeight="1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</row>
    <row r="263" spans="2:61" ht="9.75" customHeight="1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</row>
    <row r="264" spans="2:61" ht="9.75" customHeight="1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</row>
    <row r="265" spans="2:61" ht="9.75" customHeight="1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</row>
    <row r="266" spans="2:61" ht="9.75" customHeight="1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</row>
    <row r="267" spans="2:61" ht="9.75" customHeight="1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</row>
    <row r="268" spans="2:61" ht="9.75" customHeight="1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</row>
    <row r="269" spans="2:61" ht="9.75" customHeight="1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</row>
    <row r="270" spans="2:61" ht="9.75" customHeight="1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</row>
    <row r="271" spans="2:61" ht="9.75" customHeight="1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</row>
    <row r="272" spans="2:61" ht="9.75" customHeight="1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</row>
    <row r="273" spans="2:61" ht="9.75" customHeight="1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</row>
    <row r="274" spans="2:61" ht="9.75" customHeight="1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</row>
    <row r="275" spans="2:61" ht="9.75" customHeight="1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</row>
    <row r="276" spans="2:61" ht="9.75" customHeight="1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</row>
    <row r="277" spans="2:61" ht="9.75" customHeight="1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</row>
    <row r="278" spans="2:61" ht="9.75" customHeight="1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</row>
    <row r="279" spans="2:61" ht="9.75" customHeight="1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</row>
    <row r="280" spans="2:61" ht="9.75" customHeight="1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</row>
    <row r="281" spans="2:61" ht="9.75" customHeight="1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</row>
    <row r="282" spans="2:61" ht="9.75" customHeight="1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</row>
    <row r="283" spans="2:61" ht="9.75" customHeight="1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</row>
    <row r="284" spans="2:61" ht="9.75" customHeight="1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</row>
    <row r="285" spans="2:61" ht="9.75" customHeight="1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</row>
    <row r="286" spans="2:61" ht="9.75" customHeight="1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</row>
    <row r="287" spans="2:61" ht="9.75" customHeight="1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</row>
    <row r="288" spans="2:61" ht="9.75" customHeight="1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</row>
    <row r="289" spans="2:61" ht="9.75" customHeight="1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</row>
    <row r="290" spans="2:61" ht="9.75" customHeight="1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</row>
    <row r="291" spans="2:61" ht="9.75" customHeight="1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</row>
    <row r="292" spans="2:61" ht="9.75" customHeight="1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</row>
    <row r="293" spans="2:61" ht="9.75" customHeight="1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</row>
    <row r="294" spans="2:61" ht="9.75" customHeight="1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</row>
    <row r="295" spans="2:61" ht="9.75" customHeight="1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</row>
    <row r="296" spans="2:61" ht="9.75" customHeight="1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</row>
    <row r="297" spans="2:61" ht="9.75" customHeight="1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</row>
    <row r="298" spans="2:61" ht="9.75" customHeight="1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</row>
    <row r="299" spans="2:61" ht="9.75" customHeight="1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</row>
    <row r="300" spans="2:61" ht="9.75" customHeight="1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</row>
    <row r="301" spans="2:61" ht="9.75" customHeight="1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</row>
    <row r="302" spans="2:61" ht="9.75" customHeight="1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</row>
    <row r="303" spans="2:61" ht="9.75" customHeight="1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</row>
    <row r="304" spans="2:61" ht="9.75" customHeight="1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</row>
    <row r="305" spans="2:61" ht="9.75" customHeight="1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</row>
    <row r="306" spans="2:61" ht="9.75" customHeight="1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</row>
    <row r="307" spans="2:61" ht="9.75" customHeight="1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</row>
    <row r="308" spans="2:61" ht="9.75" customHeight="1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</row>
    <row r="309" spans="2:61" ht="9.75" customHeight="1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</row>
    <row r="310" spans="2:61" ht="9.75" customHeight="1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</row>
    <row r="311" spans="2:61" ht="9.75" customHeight="1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</row>
    <row r="312" spans="2:61" ht="9.75" customHeight="1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</row>
    <row r="313" spans="2:61" ht="9.75" customHeight="1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</row>
    <row r="314" spans="2:61" ht="9.75" customHeight="1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</row>
    <row r="315" spans="2:61" ht="9.75" customHeight="1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</row>
    <row r="316" spans="2:61" ht="9.75" customHeight="1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</row>
    <row r="317" spans="2:61" ht="9.75" customHeight="1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</row>
    <row r="318" spans="2:61" ht="9.75" customHeight="1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</row>
    <row r="319" spans="2:61" ht="9.75" customHeight="1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</row>
    <row r="320" spans="2:61" ht="9.75" customHeight="1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</row>
    <row r="321" spans="2:61" ht="9.75" customHeight="1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</row>
    <row r="322" spans="2:61" ht="9.75" customHeight="1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</row>
    <row r="323" spans="2:61" ht="9.75" customHeight="1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</row>
    <row r="324" spans="2:61" ht="9.75" customHeight="1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</row>
    <row r="325" spans="2:61" ht="9.75" customHeight="1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</row>
    <row r="326" spans="2:61" ht="9.75" customHeight="1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</row>
    <row r="327" spans="2:61" ht="9.75" customHeight="1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</row>
    <row r="328" spans="2:61" ht="9.75" customHeight="1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</row>
    <row r="329" spans="2:61" ht="9.75" customHeight="1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</row>
    <row r="330" spans="2:61" ht="9.75" customHeight="1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</row>
    <row r="331" spans="2:61" ht="9.75" customHeight="1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</row>
    <row r="332" spans="2:61" ht="9.75" customHeight="1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</row>
    <row r="333" spans="2:61" ht="9.75" customHeight="1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</row>
    <row r="334" spans="2:61" ht="9.75" customHeight="1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</row>
    <row r="335" spans="2:61" ht="9.75" customHeight="1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</row>
    <row r="336" spans="2:61" ht="9.75" customHeight="1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</row>
    <row r="337" spans="2:61" ht="9.75" customHeight="1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</row>
    <row r="338" spans="2:61" ht="9.75" customHeight="1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</row>
    <row r="339" spans="2:61" ht="9.75" customHeight="1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</row>
    <row r="340" spans="2:61" ht="9.75" customHeight="1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</row>
    <row r="341" spans="2:61" ht="9.75" customHeight="1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</row>
    <row r="342" spans="2:61" ht="9.75" customHeight="1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</row>
    <row r="343" spans="2:61" ht="9.75" customHeight="1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</row>
    <row r="344" spans="2:61" ht="9.75" customHeight="1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</row>
    <row r="345" spans="2:61" ht="9.75" customHeight="1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</row>
    <row r="346" spans="2:61" ht="9.75" customHeight="1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</row>
    <row r="347" spans="2:61" ht="9.75" customHeight="1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</row>
    <row r="348" spans="2:61" ht="9.75" customHeight="1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</row>
    <row r="349" spans="2:61" ht="9.75" customHeight="1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</row>
    <row r="350" spans="2:61" ht="9.75" customHeight="1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</row>
    <row r="351" spans="2:61" ht="9.75" customHeight="1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</row>
    <row r="352" spans="2:61" ht="9.75" customHeight="1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</row>
    <row r="353" spans="2:61" ht="9.75" customHeight="1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</row>
    <row r="354" spans="2:61" ht="9.75" customHeight="1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</row>
    <row r="355" spans="2:61" ht="9.75" customHeight="1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</row>
    <row r="356" spans="2:61" ht="9.75" customHeight="1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</row>
    <row r="357" spans="2:61" ht="9.75" customHeight="1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</row>
    <row r="358" spans="2:61" ht="9.75" customHeight="1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</row>
    <row r="359" spans="2:61" ht="9.75" customHeight="1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</row>
    <row r="360" spans="2:61" ht="9.75" customHeight="1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</row>
    <row r="361" spans="2:61" ht="9.75" customHeight="1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</row>
    <row r="362" spans="2:61" ht="9.75" customHeight="1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</row>
    <row r="363" spans="2:61" ht="9.75" customHeight="1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</row>
    <row r="364" spans="2:61" ht="9.75" customHeight="1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</row>
    <row r="365" spans="2:61" ht="9.75" customHeight="1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</row>
    <row r="366" spans="2:61" ht="9.75" customHeight="1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</row>
    <row r="367" spans="2:61" ht="9.75" customHeight="1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</row>
    <row r="368" spans="2:61" ht="9.75" customHeight="1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</row>
    <row r="369" spans="2:61" ht="9.75" customHeight="1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</row>
    <row r="370" spans="2:61" ht="9.75" customHeight="1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</row>
    <row r="371" spans="2:61" ht="9.75" customHeight="1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</row>
    <row r="372" spans="2:61" ht="9.75" customHeight="1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</row>
    <row r="373" spans="2:61" ht="9.75" customHeight="1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</row>
    <row r="374" spans="2:61" ht="9.75" customHeight="1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</row>
    <row r="375" spans="2:61" ht="9.75" customHeight="1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</row>
    <row r="376" spans="2:61" ht="9.75" customHeight="1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</row>
    <row r="377" spans="2:61" ht="9.75" customHeight="1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</row>
    <row r="378" spans="2:61" ht="9.75" customHeight="1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</row>
    <row r="379" spans="2:61" ht="9.75" customHeight="1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</row>
    <row r="380" spans="2:61" ht="9.75" customHeight="1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</row>
    <row r="381" spans="2:61" ht="9.75" customHeight="1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</row>
    <row r="382" spans="2:61" ht="9.75" customHeight="1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</row>
    <row r="383" spans="2:61" ht="9.75" customHeight="1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</row>
    <row r="384" spans="2:61" ht="9.75" customHeight="1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</row>
    <row r="385" spans="2:61" ht="9.75" customHeight="1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</row>
    <row r="386" spans="2:61" ht="9.75" customHeight="1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</row>
    <row r="387" spans="2:61" ht="9.75" customHeight="1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</row>
    <row r="388" spans="2:61" ht="9.75" customHeight="1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</row>
    <row r="389" spans="2:61" ht="9.75" customHeight="1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</row>
    <row r="390" spans="2:61" ht="9.75" customHeight="1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</row>
    <row r="391" spans="2:61" ht="9.75" customHeight="1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</row>
    <row r="392" spans="2:61" ht="9.75" customHeight="1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</row>
    <row r="393" spans="2:61" ht="9.75" customHeight="1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</row>
    <row r="394" spans="2:61" ht="9.75" customHeight="1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</row>
    <row r="395" spans="2:61" ht="9.75" customHeight="1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</row>
    <row r="396" spans="2:61" ht="9.75" customHeight="1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</row>
    <row r="397" spans="2:61" ht="9.75" customHeight="1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</row>
    <row r="398" spans="2:61" ht="9.75" customHeight="1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</row>
    <row r="399" spans="2:61" ht="9.75" customHeight="1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</row>
    <row r="400" spans="2:61" ht="9.75" customHeight="1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</row>
    <row r="401" spans="2:61" ht="9.75" customHeight="1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</row>
    <row r="402" spans="2:61" ht="9.75" customHeight="1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</row>
    <row r="403" spans="2:61" ht="9.75" customHeight="1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</row>
    <row r="404" spans="2:61" ht="9.75" customHeight="1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</row>
    <row r="405" spans="2:61" ht="9.75" customHeight="1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</row>
    <row r="406" spans="2:61" ht="9.75" customHeight="1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</row>
    <row r="407" spans="2:61" ht="9.75" customHeight="1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</row>
    <row r="408" spans="2:61" ht="9.75" customHeight="1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</row>
    <row r="409" spans="2:61" ht="9.75" customHeight="1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</row>
    <row r="410" spans="2:61" ht="9.75" customHeight="1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</row>
    <row r="411" spans="2:61" ht="9.75" customHeight="1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</row>
    <row r="412" spans="2:61" ht="9.75" customHeight="1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</row>
    <row r="413" spans="2:61" ht="9.75" customHeight="1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</row>
    <row r="414" spans="2:61" ht="9.75" customHeight="1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</row>
    <row r="415" spans="2:61" ht="9.75" customHeight="1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</row>
    <row r="416" spans="2:61" ht="9.75" customHeight="1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</row>
    <row r="417" spans="2:61" ht="9.75" customHeight="1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</row>
    <row r="418" spans="2:61" ht="9.75" customHeight="1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</row>
    <row r="419" spans="2:61" ht="9.75" customHeight="1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</row>
    <row r="420" spans="2:61" ht="9.75" customHeight="1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</row>
    <row r="421" spans="2:61" ht="9.75" customHeight="1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</row>
    <row r="422" spans="2:61" ht="9.75" customHeight="1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</row>
    <row r="423" spans="2:61" ht="9.75" customHeight="1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</row>
    <row r="424" spans="2:61" ht="9.75" customHeight="1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</row>
    <row r="425" spans="2:61" ht="9.75" customHeight="1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</row>
    <row r="426" spans="2:61" ht="9.75" customHeight="1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</row>
    <row r="427" spans="2:61" ht="9.75" customHeight="1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</row>
    <row r="428" spans="2:61" ht="9.75" customHeight="1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</row>
    <row r="429" spans="2:61" ht="9.75" customHeight="1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</row>
    <row r="430" spans="2:61" ht="9.75" customHeight="1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</row>
    <row r="431" spans="2:61" ht="9.75" customHeight="1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</row>
    <row r="432" spans="2:61" ht="9.75" customHeight="1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</row>
    <row r="433" spans="2:61" ht="10.5" customHeight="1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</row>
    <row r="434" spans="2:61" ht="10.5" customHeight="1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</row>
    <row r="435" spans="2:61" ht="10.5" customHeight="1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</row>
    <row r="436" spans="2:61" ht="10.5" customHeight="1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</row>
    <row r="437" spans="2:61" ht="10.5" customHeight="1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</row>
    <row r="438" spans="2:61" ht="10.5" customHeight="1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</row>
    <row r="439" spans="2:61" ht="10.5" customHeight="1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</row>
    <row r="440" spans="2:61" ht="10.5" customHeight="1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</row>
    <row r="441" spans="2:61" ht="10.5" customHeight="1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</row>
    <row r="442" spans="2:61" ht="10.5" customHeight="1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</row>
    <row r="443" spans="2:61" ht="10.5" customHeight="1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</row>
    <row r="444" spans="2:61" ht="10.5" customHeight="1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</row>
    <row r="445" spans="2:61" ht="10.5" customHeight="1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</row>
    <row r="446" spans="2:61" ht="10.5" customHeight="1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</row>
    <row r="447" spans="2:61" ht="10.5" customHeight="1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</row>
    <row r="448" spans="2:61" ht="10.5" customHeight="1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</row>
    <row r="449" spans="2:61" ht="10.5" customHeight="1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</row>
    <row r="450" spans="2:61" ht="10.5" customHeight="1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</row>
    <row r="451" spans="2:61" ht="10.5" customHeight="1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</row>
    <row r="452" spans="2:61" ht="10.5" customHeight="1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</row>
    <row r="453" spans="2:61" ht="10.5" customHeight="1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</row>
    <row r="454" spans="2:61" ht="10.5" customHeight="1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</row>
    <row r="455" spans="2:61" ht="10.5" customHeight="1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</row>
    <row r="456" spans="2:61" ht="10.5" customHeight="1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</row>
    <row r="457" spans="2:61" ht="10.5" customHeight="1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</row>
    <row r="458" spans="2:61" ht="10.5" customHeight="1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</row>
    <row r="459" spans="2:61" ht="10.5" customHeight="1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</row>
    <row r="460" spans="2:61" ht="10.5" customHeight="1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</row>
    <row r="461" spans="2:61" ht="10.5" customHeight="1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</row>
    <row r="462" spans="2:61" ht="10.5" customHeight="1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</row>
    <row r="463" spans="2:61" ht="10.5" customHeight="1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</row>
    <row r="464" spans="2:61" ht="10.5" customHeight="1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</row>
    <row r="465" spans="2:61" ht="10.5" customHeight="1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</row>
    <row r="466" spans="2:61" ht="10.5" customHeight="1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</row>
    <row r="467" spans="2:61" ht="10.5" customHeight="1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</row>
    <row r="468" spans="2:61" ht="10.5" customHeight="1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</row>
    <row r="469" spans="2:61" ht="10.5" customHeight="1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</row>
    <row r="470" spans="2:61" ht="10.5" customHeight="1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</row>
    <row r="471" spans="2:61" ht="10.5" customHeight="1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</row>
    <row r="472" spans="2:61" ht="10.5" customHeight="1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</row>
    <row r="473" spans="2:61" ht="10.5" customHeight="1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</row>
    <row r="474" spans="2:61" ht="10.5" customHeight="1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</row>
    <row r="475" spans="2:61" ht="10.5" customHeight="1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</row>
    <row r="476" spans="2:61" ht="10.5" customHeight="1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</row>
    <row r="477" spans="2:61" ht="10.5" customHeight="1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</row>
    <row r="478" spans="2:61" ht="10.5" customHeight="1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</row>
    <row r="479" spans="2:61" ht="10.5" customHeight="1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</row>
    <row r="480" spans="2:61" ht="10.5" customHeight="1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</row>
    <row r="481" spans="2:61" ht="10.5" customHeight="1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</row>
    <row r="482" spans="2:61" ht="10.5" customHeight="1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</row>
    <row r="483" spans="2:61" ht="10.5" customHeight="1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</row>
    <row r="484" spans="2:61" ht="10.5" customHeight="1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</row>
    <row r="485" spans="2:61" ht="10.5" customHeight="1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</row>
    <row r="486" spans="2:61" ht="10.5" customHeight="1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</row>
    <row r="487" spans="2:61" ht="10.5" customHeight="1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</row>
    <row r="488" spans="2:61" ht="10.5" customHeight="1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</row>
    <row r="489" spans="2:61" ht="10.5" customHeight="1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</row>
    <row r="490" spans="2:61" ht="10.5" customHeight="1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</row>
    <row r="491" spans="2:61" ht="10.5" customHeight="1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</row>
    <row r="492" spans="2:61" ht="10.5" customHeight="1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</row>
    <row r="493" spans="2:61" ht="10.5" customHeight="1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</row>
    <row r="494" spans="2:61" ht="10.5" customHeight="1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</row>
    <row r="495" spans="2:61" ht="10.5" customHeight="1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</row>
    <row r="496" spans="2:61" ht="10.5" customHeight="1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</row>
    <row r="497" spans="2:61" ht="10.5" customHeight="1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</row>
    <row r="498" spans="2:61" ht="10.5" customHeight="1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</row>
    <row r="499" spans="2:61" ht="10.5" customHeight="1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</row>
    <row r="500" spans="2:61" ht="10.5" customHeight="1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</row>
    <row r="501" spans="2:61" ht="10.5" customHeight="1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</row>
    <row r="502" spans="2:61" ht="10.5" customHeight="1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</row>
    <row r="503" spans="2:61" ht="10.5" customHeight="1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</row>
    <row r="504" spans="2:61" ht="10.5" customHeight="1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</row>
    <row r="505" spans="2:61" ht="10.5" customHeight="1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</row>
    <row r="506" spans="2:61" ht="10.5" customHeight="1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</row>
    <row r="507" spans="2:61" ht="10.5" customHeight="1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</row>
    <row r="508" spans="2:61" ht="10.5" customHeight="1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</row>
    <row r="509" spans="2:61" ht="10.5" customHeight="1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</row>
    <row r="510" spans="2:61" ht="10.5" customHeight="1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</row>
    <row r="511" spans="2:61" ht="10.5" customHeight="1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</row>
    <row r="512" spans="2:61" ht="10.5" customHeight="1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</row>
    <row r="513" spans="2:61" ht="10.5" customHeight="1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</row>
    <row r="514" spans="2:61" ht="10.5" customHeight="1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</row>
    <row r="515" spans="2:61" ht="10.5" customHeight="1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</row>
    <row r="516" spans="2:61" ht="10.5" customHeight="1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</row>
    <row r="517" spans="2:61" ht="10.5" customHeight="1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</row>
    <row r="518" spans="2:61" ht="10.5" customHeight="1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</row>
    <row r="519" spans="2:61" ht="10.5" customHeight="1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</row>
    <row r="520" spans="2:61" ht="10.5" customHeight="1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</row>
    <row r="521" spans="2:61" ht="10.5" customHeight="1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</row>
    <row r="522" spans="2:61" ht="10.5" customHeight="1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</row>
    <row r="523" spans="2:61" ht="10.5" customHeight="1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</row>
    <row r="524" spans="2:61" ht="10.5" customHeight="1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</row>
    <row r="525" spans="2:61" ht="10.5" customHeight="1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</row>
    <row r="526" spans="2:61" ht="10.5" customHeight="1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</row>
    <row r="527" spans="2:61" ht="10.5" customHeight="1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</row>
    <row r="528" spans="2:61" ht="10.5" customHeight="1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</row>
    <row r="529" spans="2:61" ht="10.5" customHeight="1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</row>
    <row r="530" spans="2:61" ht="10.5" customHeight="1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</row>
    <row r="531" spans="2:61" ht="10.5" customHeight="1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</row>
    <row r="532" spans="2:61" ht="10.5" customHeight="1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</row>
    <row r="533" spans="2:61" ht="10.5" customHeight="1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</row>
    <row r="534" spans="2:61" ht="10.5" customHeight="1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</row>
    <row r="535" spans="2:61" ht="10.5" customHeight="1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</row>
    <row r="536" spans="2:61" ht="10.5" customHeight="1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</row>
    <row r="537" spans="2:61" ht="10.5" customHeight="1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</row>
    <row r="538" spans="2:61" ht="10.5" customHeight="1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</row>
    <row r="539" spans="2:61" ht="10.5" customHeight="1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</row>
    <row r="540" spans="2:61" ht="10.5" customHeight="1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</row>
    <row r="541" spans="2:61" ht="10.5" customHeight="1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</row>
    <row r="542" spans="2:61" ht="10.5" customHeight="1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</row>
    <row r="543" spans="2:61" ht="10.5" customHeight="1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</row>
    <row r="544" spans="2:61" ht="10.5" customHeight="1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</row>
    <row r="545" spans="2:61" ht="10.5" customHeight="1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</row>
    <row r="546" spans="2:61" ht="10.5" customHeight="1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</row>
    <row r="547" spans="2:61" ht="10.5" customHeight="1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</row>
    <row r="548" spans="2:61" ht="10.5" customHeight="1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</row>
    <row r="549" spans="2:61" ht="10.5" customHeight="1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</row>
    <row r="550" spans="2:61" ht="10.5" customHeight="1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</row>
    <row r="551" spans="2:61" ht="10.5" customHeight="1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</row>
    <row r="552" spans="2:61" ht="10.5" customHeight="1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</row>
    <row r="553" spans="2:61" ht="10.5" customHeight="1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</row>
    <row r="554" spans="2:61" ht="10.5" customHeight="1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</row>
    <row r="555" spans="2:61" ht="10.5" customHeight="1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</row>
    <row r="556" spans="2:61" ht="10.5" customHeight="1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</row>
    <row r="557" spans="2:61" ht="10.5" customHeight="1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</row>
    <row r="558" spans="2:61" ht="10.5" customHeight="1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</row>
    <row r="559" spans="2:61" ht="10.5" customHeight="1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</row>
    <row r="560" spans="2:61" ht="10.5" customHeight="1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</row>
    <row r="561" spans="2:61" ht="10.5" customHeight="1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</row>
    <row r="562" spans="2:61" ht="10.5" customHeight="1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</row>
    <row r="563" spans="2:61" ht="10.5" customHeight="1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</row>
    <row r="564" spans="2:61" ht="10.5" customHeight="1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</row>
    <row r="565" spans="2:61" ht="10.5" customHeight="1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</row>
    <row r="566" spans="2:61" ht="10.5" customHeight="1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</row>
    <row r="567" spans="2:61" ht="10.5" customHeight="1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</row>
    <row r="568" spans="2:61" ht="10.5" customHeight="1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</row>
    <row r="569" spans="2:61" ht="10.5" customHeight="1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</row>
    <row r="570" spans="2:61" ht="10.5" customHeight="1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</row>
    <row r="571" spans="2:61" ht="10.5" customHeight="1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</row>
    <row r="572" spans="2:61" ht="10.5" customHeight="1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</row>
    <row r="573" spans="2:61" ht="10.5" customHeight="1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</row>
    <row r="574" spans="2:61" ht="10.5" customHeight="1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</row>
    <row r="575" spans="2:61" ht="10.5" customHeight="1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</row>
    <row r="576" spans="2:61" ht="10.5" customHeight="1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</row>
    <row r="577" spans="2:61" ht="10.5" customHeight="1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</row>
    <row r="578" spans="2:61" ht="10.5" customHeight="1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</row>
    <row r="579" spans="2:61" ht="10.5" customHeight="1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</row>
    <row r="580" spans="2:61" ht="10.5" customHeight="1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</row>
    <row r="581" spans="2:61" ht="10.5" customHeight="1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</row>
    <row r="582" spans="2:61" ht="10.5" customHeight="1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</row>
    <row r="583" spans="2:61" ht="10.5" customHeight="1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</row>
    <row r="584" spans="2:61" ht="10.5" customHeight="1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</row>
    <row r="585" spans="2:61" ht="10.5" customHeight="1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</row>
    <row r="586" spans="2:61" ht="10.5" customHeight="1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</row>
    <row r="587" spans="2:61" ht="10.5" customHeight="1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</row>
    <row r="588" spans="2:61" ht="10.5" customHeight="1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</row>
    <row r="589" spans="2:61" ht="10.5" customHeight="1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</row>
    <row r="590" spans="2:61" ht="10.5" customHeight="1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</row>
    <row r="591" spans="2:61" ht="10.5" customHeight="1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</row>
    <row r="592" spans="2:61" ht="10.5" customHeight="1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</row>
    <row r="593" spans="2:61" ht="10.5" customHeight="1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</row>
    <row r="594" spans="2:61" ht="10.5" customHeight="1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</row>
    <row r="595" spans="2:61" ht="10.5" customHeight="1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</row>
    <row r="596" spans="2:61" ht="10.5" customHeight="1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</row>
    <row r="597" spans="2:61" ht="10.5" customHeight="1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</row>
    <row r="598" spans="2:61" ht="10.5" customHeight="1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</row>
    <row r="599" spans="2:61" ht="10.5" customHeight="1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</row>
    <row r="600" spans="2:61" ht="10.5" customHeight="1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</row>
    <row r="601" spans="2:61" ht="10.5" customHeight="1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</row>
    <row r="602" spans="2:61" ht="10.5" customHeight="1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</row>
    <row r="603" spans="2:61" ht="10.5" customHeight="1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</row>
    <row r="604" spans="2:61" ht="10.5" customHeight="1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</row>
    <row r="605" spans="2:61" ht="10.5" customHeight="1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</row>
    <row r="606" spans="2:61" ht="10.5" customHeight="1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</row>
    <row r="607" spans="2:61" ht="10.5" customHeight="1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</row>
    <row r="608" spans="2:61" ht="10.5" customHeight="1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</row>
    <row r="609" spans="2:61" ht="10.5" customHeight="1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</row>
    <row r="610" spans="2:61" ht="10.5" customHeight="1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</row>
    <row r="611" spans="2:61" ht="10.5" customHeight="1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</row>
    <row r="612" spans="2:61" ht="10.5" customHeight="1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</row>
    <row r="613" spans="2:61" ht="10.5" customHeight="1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</row>
    <row r="614" spans="2:61" ht="10.5" customHeight="1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</row>
    <row r="615" spans="2:61" ht="10.5" customHeight="1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</row>
    <row r="616" spans="2:61" ht="10.5" customHeight="1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</row>
    <row r="617" spans="2:61" ht="10.5" customHeight="1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</row>
    <row r="618" spans="2:61" ht="10.5" customHeight="1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</row>
    <row r="619" spans="2:61" ht="10.5" customHeight="1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</row>
    <row r="620" spans="2:61" ht="10.5" customHeight="1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</row>
    <row r="621" spans="2:61" ht="10.5" customHeight="1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</row>
    <row r="622" spans="2:61" ht="10.5" customHeight="1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</row>
    <row r="623" spans="2:61" ht="10.5" customHeight="1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</row>
    <row r="624" spans="2:61" ht="10.5" customHeight="1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</row>
    <row r="625" spans="2:61" ht="10.5" customHeight="1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</row>
    <row r="626" spans="2:61" ht="10.5" customHeight="1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</row>
    <row r="627" spans="2:61" ht="10.5" customHeight="1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</row>
    <row r="628" spans="2:61" ht="10.5" customHeight="1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</row>
    <row r="629" spans="2:61" ht="10.5" customHeight="1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</row>
    <row r="630" spans="2:61" ht="10.5" customHeight="1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</row>
    <row r="631" spans="2:61" ht="10.5" customHeight="1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</row>
    <row r="632" spans="2:61" ht="10.5" customHeight="1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</row>
    <row r="633" spans="2:61" ht="10.5" customHeight="1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</row>
    <row r="634" spans="2:61" ht="10.5" customHeight="1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</row>
    <row r="635" spans="2:61" ht="10.5" customHeight="1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</row>
    <row r="636" spans="2:61" ht="10.5" customHeight="1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</row>
    <row r="637" spans="2:61" ht="10.5" customHeight="1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</row>
    <row r="638" spans="2:61" ht="10.5" customHeight="1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</row>
    <row r="639" spans="2:61" ht="10.5" customHeight="1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</row>
    <row r="640" spans="2:61" ht="10.5" customHeight="1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</row>
    <row r="641" spans="2:61" ht="10.5" customHeight="1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</row>
    <row r="642" spans="2:61" ht="10.5" customHeight="1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</row>
    <row r="643" spans="2:61" ht="10.5" customHeight="1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</row>
    <row r="644" spans="2:61" ht="10.5" customHeight="1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</row>
    <row r="645" spans="2:61" ht="10.5" customHeight="1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</row>
    <row r="646" spans="2:61" ht="10.5" customHeight="1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</row>
    <row r="647" spans="2:61" ht="10.5" customHeight="1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</row>
    <row r="648" spans="2:61" ht="10.5" customHeight="1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</row>
    <row r="649" spans="2:61" ht="10.5" customHeight="1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</row>
    <row r="650" spans="2:61" ht="10.5" customHeight="1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</row>
    <row r="651" spans="2:61" ht="10.5" customHeight="1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7"/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  <c r="BG651" s="7"/>
      <c r="BH651" s="7"/>
      <c r="BI651" s="7"/>
    </row>
    <row r="652" spans="2:61" ht="10.5" customHeight="1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  <c r="BG652" s="7"/>
      <c r="BH652" s="7"/>
      <c r="BI652" s="7"/>
    </row>
    <row r="653" spans="2:61" ht="10.5" customHeight="1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  <c r="BG653" s="7"/>
      <c r="BH653" s="7"/>
      <c r="BI653" s="7"/>
    </row>
    <row r="654" spans="2:61" ht="10.5" customHeight="1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  <c r="BG654" s="7"/>
      <c r="BH654" s="7"/>
      <c r="BI654" s="7"/>
    </row>
    <row r="655" spans="2:61" ht="10.5" customHeight="1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7"/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7"/>
      <c r="BH655" s="7"/>
      <c r="BI655" s="7"/>
    </row>
    <row r="656" spans="2:61" ht="10.5" customHeight="1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</row>
    <row r="657" spans="2:61" ht="10.5" customHeight="1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</row>
    <row r="658" spans="2:61" ht="10.5" customHeight="1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</row>
    <row r="659" spans="2:61" ht="10.5" customHeight="1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7"/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  <c r="BG659" s="7"/>
      <c r="BH659" s="7"/>
      <c r="BI659" s="7"/>
    </row>
    <row r="660" spans="2:61" ht="10.5" customHeight="1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  <c r="BG660" s="7"/>
      <c r="BH660" s="7"/>
      <c r="BI660" s="7"/>
    </row>
    <row r="661" spans="2:61" ht="10.5" customHeight="1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  <c r="BG661" s="7"/>
      <c r="BH661" s="7"/>
      <c r="BI661" s="7"/>
    </row>
    <row r="662" spans="2:61" ht="10.5" customHeight="1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  <c r="BG662" s="7"/>
      <c r="BH662" s="7"/>
      <c r="BI662" s="7"/>
    </row>
    <row r="663" spans="2:61" ht="10.5" customHeight="1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7"/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7"/>
      <c r="BH663" s="7"/>
      <c r="BI663" s="7"/>
    </row>
    <row r="664" spans="2:61" ht="10.5" customHeight="1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</row>
    <row r="665" spans="2:61" ht="10.5" customHeight="1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</row>
    <row r="666" spans="2:61" ht="10.5" customHeight="1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</row>
    <row r="667" spans="2:61" ht="10.5" customHeight="1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7"/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  <c r="BG667" s="7"/>
      <c r="BH667" s="7"/>
      <c r="BI667" s="7"/>
    </row>
    <row r="668" spans="2:61" ht="10.5" customHeight="1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  <c r="BG668" s="7"/>
      <c r="BH668" s="7"/>
      <c r="BI668" s="7"/>
    </row>
    <row r="669" spans="2:61" ht="10.5" customHeight="1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  <c r="BG669" s="7"/>
      <c r="BH669" s="7"/>
      <c r="BI669" s="7"/>
    </row>
    <row r="670" spans="2:61" ht="10.5" customHeight="1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7"/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7"/>
      <c r="BH670" s="7"/>
      <c r="BI670" s="7"/>
    </row>
    <row r="671" spans="2:61" ht="10.5" customHeight="1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</row>
    <row r="672" spans="2:61" ht="10.5" customHeight="1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</row>
    <row r="673" spans="2:61" ht="10.5" customHeight="1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</row>
    <row r="674" spans="2:61" ht="10.5" customHeight="1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7"/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  <c r="BG674" s="7"/>
      <c r="BH674" s="7"/>
      <c r="BI674" s="7"/>
    </row>
    <row r="675" spans="2:61" ht="10.5" customHeight="1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  <c r="BG675" s="7"/>
      <c r="BH675" s="7"/>
      <c r="BI675" s="7"/>
    </row>
    <row r="676" spans="2:61" ht="10.5" customHeight="1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  <c r="BG676" s="7"/>
      <c r="BH676" s="7"/>
      <c r="BI676" s="7"/>
    </row>
    <row r="677" spans="2:61" ht="10.5" customHeight="1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  <c r="BG677" s="7"/>
      <c r="BH677" s="7"/>
      <c r="BI677" s="7"/>
    </row>
    <row r="678" spans="2:61" ht="10.5" customHeight="1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7"/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  <c r="BG678" s="7"/>
      <c r="BH678" s="7"/>
      <c r="BI678" s="7"/>
    </row>
    <row r="679" spans="2:61" ht="10.5" customHeight="1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  <c r="BG679" s="7"/>
      <c r="BH679" s="7"/>
      <c r="BI679" s="7"/>
    </row>
    <row r="680" spans="2:61" ht="10.5" customHeight="1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7"/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7"/>
      <c r="BH680" s="7"/>
      <c r="BI680" s="7"/>
    </row>
    <row r="681" spans="2:61" ht="10.5" customHeight="1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</row>
    <row r="682" spans="2:61" ht="10.5" customHeight="1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</row>
    <row r="683" spans="2:61" ht="10.5" customHeight="1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</row>
    <row r="684" spans="2:61" ht="10.5" customHeight="1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7"/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  <c r="BG684" s="7"/>
      <c r="BH684" s="7"/>
      <c r="BI684" s="7"/>
    </row>
    <row r="685" spans="2:61" ht="10.5" customHeight="1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  <c r="BG685" s="7"/>
      <c r="BH685" s="7"/>
      <c r="BI685" s="7"/>
    </row>
    <row r="686" spans="2:61" ht="10.5" customHeight="1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  <c r="BG686" s="7"/>
      <c r="BH686" s="7"/>
      <c r="BI686" s="7"/>
    </row>
    <row r="687" spans="2:61" ht="10.5" customHeight="1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  <c r="BG687" s="7"/>
      <c r="BH687" s="7"/>
      <c r="BI687" s="7"/>
    </row>
    <row r="688" spans="2:61" ht="10.5" customHeight="1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7"/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7"/>
      <c r="BH688" s="7"/>
      <c r="BI688" s="7"/>
    </row>
    <row r="689" spans="2:61" ht="10.5" customHeight="1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</row>
    <row r="690" spans="2:61" ht="10.5" customHeight="1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</row>
    <row r="691" spans="2:61" ht="10.5" customHeight="1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</row>
    <row r="692" spans="2:61" ht="10.5" customHeight="1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7"/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  <c r="BG692" s="7"/>
      <c r="BH692" s="7"/>
      <c r="BI692" s="7"/>
    </row>
    <row r="693" spans="2:61" ht="10.5" customHeight="1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  <c r="BG693" s="7"/>
      <c r="BH693" s="7"/>
      <c r="BI693" s="7"/>
    </row>
    <row r="694" spans="2:61" ht="10.5" customHeight="1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  <c r="BG694" s="7"/>
      <c r="BH694" s="7"/>
      <c r="BI694" s="7"/>
    </row>
    <row r="695" spans="2:61" ht="10.5" customHeight="1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  <c r="BG695" s="7"/>
      <c r="BH695" s="7"/>
      <c r="BI695" s="7"/>
    </row>
    <row r="696" spans="2:61" ht="10.5" customHeight="1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7"/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7"/>
      <c r="BH696" s="7"/>
      <c r="BI696" s="7"/>
    </row>
    <row r="697" spans="2:61" ht="10.5" customHeight="1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</row>
    <row r="698" spans="2:61" ht="10.5" customHeight="1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</row>
    <row r="699" spans="2:61" ht="10.5" customHeight="1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</row>
    <row r="700" spans="2:61" ht="10.5" customHeight="1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7"/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  <c r="BG700" s="7"/>
      <c r="BH700" s="7"/>
      <c r="BI700" s="7"/>
    </row>
    <row r="701" spans="2:61" ht="10.5" customHeight="1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  <c r="BG701" s="7"/>
      <c r="BH701" s="7"/>
      <c r="BI701" s="7"/>
    </row>
    <row r="702" spans="2:61" ht="10.5" customHeight="1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  <c r="BG702" s="7"/>
      <c r="BH702" s="7"/>
      <c r="BI702" s="7"/>
    </row>
    <row r="703" spans="2:61" ht="10.5" customHeight="1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  <c r="BG703" s="7"/>
      <c r="BH703" s="7"/>
      <c r="BI703" s="7"/>
    </row>
    <row r="704" spans="2:61" ht="10.5" customHeight="1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7"/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7"/>
      <c r="BH704" s="7"/>
      <c r="BI704" s="7"/>
    </row>
    <row r="705" spans="2:61" ht="10.5" customHeight="1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</row>
    <row r="706" spans="2:61" ht="10.5" customHeight="1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</row>
    <row r="707" spans="2:61" ht="10.5" customHeight="1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</row>
    <row r="708" spans="2:61" ht="10.5" customHeight="1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7"/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  <c r="BG708" s="7"/>
      <c r="BH708" s="7"/>
      <c r="BI708" s="7"/>
    </row>
    <row r="709" spans="2:61" ht="10.5" customHeight="1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  <c r="BG709" s="7"/>
      <c r="BH709" s="7"/>
      <c r="BI709" s="7"/>
    </row>
    <row r="710" spans="2:61" ht="10.5" customHeight="1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  <c r="BG710" s="7"/>
      <c r="BH710" s="7"/>
      <c r="BI710" s="7"/>
    </row>
    <row r="711" spans="2:61" ht="10.5" customHeight="1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  <c r="BG711" s="7"/>
      <c r="BH711" s="7"/>
      <c r="BI711" s="7"/>
    </row>
    <row r="712" spans="2:61" ht="10.5" customHeight="1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7"/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7"/>
      <c r="BH712" s="7"/>
      <c r="BI712" s="7"/>
    </row>
    <row r="713" spans="2:61" ht="10.5" customHeight="1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</row>
    <row r="714" spans="2:61" ht="10.5" customHeight="1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</row>
    <row r="715" spans="2:61" ht="10.5" customHeight="1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</row>
    <row r="716" spans="2:61" ht="10.5" customHeight="1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7"/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  <c r="BG716" s="7"/>
      <c r="BH716" s="7"/>
      <c r="BI716" s="7"/>
    </row>
    <row r="717" spans="2:61" ht="10.5" customHeight="1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  <c r="BG717" s="7"/>
      <c r="BH717" s="7"/>
      <c r="BI717" s="7"/>
    </row>
    <row r="718" spans="2:61" ht="10.5" customHeight="1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7"/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7"/>
      <c r="BH718" s="7"/>
      <c r="BI718" s="7"/>
    </row>
    <row r="719" spans="2:61" ht="10.5" customHeight="1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</row>
    <row r="720" spans="2:61" ht="10.5" customHeight="1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</row>
    <row r="721" spans="2:61" ht="10.5" customHeight="1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</row>
    <row r="722" spans="2:61" ht="10.5" customHeight="1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7"/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  <c r="BG722" s="7"/>
      <c r="BH722" s="7"/>
      <c r="BI722" s="7"/>
    </row>
    <row r="723" spans="2:61" ht="10.5" customHeight="1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  <c r="BG723" s="7"/>
      <c r="BH723" s="7"/>
      <c r="BI723" s="7"/>
    </row>
    <row r="724" spans="2:61" ht="10.5" customHeight="1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  <c r="BG724" s="7"/>
      <c r="BH724" s="7"/>
      <c r="BI724" s="7"/>
    </row>
    <row r="725" spans="2:61" ht="10.5" customHeight="1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  <c r="BG725" s="7"/>
      <c r="BH725" s="7"/>
      <c r="BI725" s="7"/>
    </row>
    <row r="726" spans="2:61" ht="10.5" customHeight="1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7"/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7"/>
      <c r="BH726" s="7"/>
      <c r="BI726" s="7"/>
    </row>
    <row r="727" spans="2:61" ht="10.5" customHeight="1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</row>
    <row r="728" spans="2:61" ht="10.5" customHeight="1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</row>
    <row r="729" spans="2:61" ht="10.5" customHeight="1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</row>
    <row r="730" spans="2:61" ht="10.5" customHeight="1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7"/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  <c r="BG730" s="7"/>
      <c r="BH730" s="7"/>
      <c r="BI730" s="7"/>
    </row>
    <row r="731" spans="2:61" ht="10.5" customHeight="1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  <c r="BG731" s="7"/>
      <c r="BH731" s="7"/>
      <c r="BI731" s="7"/>
    </row>
    <row r="732" spans="2:61" ht="10.5" customHeight="1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  <c r="BG732" s="7"/>
      <c r="BH732" s="7"/>
      <c r="BI732" s="7"/>
    </row>
    <row r="733" spans="2:61" ht="10.5" customHeight="1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  <c r="BG733" s="7"/>
      <c r="BH733" s="7"/>
      <c r="BI733" s="7"/>
    </row>
    <row r="734" spans="2:61" ht="10.5" customHeight="1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7"/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7"/>
      <c r="BH734" s="7"/>
      <c r="BI734" s="7"/>
    </row>
    <row r="735" spans="2:61" ht="10.5" customHeight="1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</row>
    <row r="736" spans="2:61" ht="10.5" customHeight="1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</row>
    <row r="737" spans="2:61" ht="10.5" customHeight="1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</row>
    <row r="738" spans="2:61" ht="10.5" customHeight="1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7"/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  <c r="BG738" s="7"/>
      <c r="BH738" s="7"/>
      <c r="BI738" s="7"/>
    </row>
    <row r="739" spans="2:61" ht="10.5" customHeight="1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  <c r="BG739" s="7"/>
      <c r="BH739" s="7"/>
      <c r="BI739" s="7"/>
    </row>
    <row r="740" spans="2:61" ht="10.5" customHeight="1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  <c r="BG740" s="7"/>
      <c r="BH740" s="7"/>
      <c r="BI740" s="7"/>
    </row>
    <row r="741" spans="2:61" ht="10.5" customHeight="1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  <c r="BG741" s="7"/>
      <c r="BH741" s="7"/>
      <c r="BI741" s="7"/>
    </row>
    <row r="742" spans="2:61" ht="10.5" customHeight="1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7"/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7"/>
      <c r="BH742" s="7"/>
      <c r="BI742" s="7"/>
    </row>
    <row r="743" spans="2:61" ht="10.5" customHeight="1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</row>
    <row r="744" spans="2:61" ht="10.5" customHeight="1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</row>
    <row r="745" spans="2:61" ht="10.5" customHeight="1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</row>
    <row r="746" spans="2:61" ht="10.5" customHeight="1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7"/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  <c r="BG746" s="7"/>
      <c r="BH746" s="7"/>
      <c r="BI746" s="7"/>
    </row>
    <row r="747" spans="2:61" ht="10.5" customHeight="1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  <c r="BG747" s="7"/>
      <c r="BH747" s="7"/>
      <c r="BI747" s="7"/>
    </row>
    <row r="748" spans="2:61" ht="10.5" customHeight="1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  <c r="BG748" s="7"/>
      <c r="BH748" s="7"/>
      <c r="BI748" s="7"/>
    </row>
    <row r="749" spans="2:61" ht="10.5" customHeight="1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  <c r="BG749" s="7"/>
      <c r="BH749" s="7"/>
      <c r="BI749" s="7"/>
    </row>
    <row r="750" spans="2:61" ht="10.5" customHeight="1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7"/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7"/>
      <c r="BH750" s="7"/>
      <c r="BI750" s="7"/>
    </row>
    <row r="751" spans="2:61" ht="10.5" customHeight="1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</row>
    <row r="752" spans="2:61" ht="10.5" customHeight="1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</row>
    <row r="753" spans="2:61" ht="10.5" customHeight="1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</row>
    <row r="754" spans="2:61" ht="10.5" customHeight="1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7"/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  <c r="BG754" s="7"/>
      <c r="BH754" s="7"/>
      <c r="BI754" s="7"/>
    </row>
    <row r="755" spans="2:61" ht="10.5" customHeight="1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  <c r="BG755" s="7"/>
      <c r="BH755" s="7"/>
      <c r="BI755" s="7"/>
    </row>
    <row r="756" spans="2:61" ht="10.5" customHeight="1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  <c r="BG756" s="7"/>
      <c r="BH756" s="7"/>
      <c r="BI756" s="7"/>
    </row>
    <row r="757" spans="2:61" ht="10.5" customHeight="1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  <c r="BG757" s="7"/>
      <c r="BH757" s="7"/>
      <c r="BI757" s="7"/>
    </row>
    <row r="758" spans="2:61" ht="10.5" customHeight="1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7"/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7"/>
      <c r="BH758" s="7"/>
      <c r="BI758" s="7"/>
    </row>
    <row r="759" spans="2:61" ht="10.5" customHeight="1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</row>
    <row r="760" spans="2:61" ht="10.5" customHeight="1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</row>
    <row r="761" spans="2:61" ht="10.5" customHeight="1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7"/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  <c r="BG761" s="7"/>
      <c r="BH761" s="7"/>
      <c r="BI761" s="7"/>
    </row>
    <row r="762" spans="2:61" ht="10.5" customHeight="1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  <c r="BG762" s="7"/>
      <c r="BH762" s="7"/>
      <c r="BI762" s="7"/>
    </row>
    <row r="763" spans="2:61" ht="10.5" customHeight="1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  <c r="BG763" s="7"/>
      <c r="BH763" s="7"/>
      <c r="BI763" s="7"/>
    </row>
    <row r="764" spans="2:61" ht="10.5" customHeight="1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  <c r="BG764" s="7"/>
      <c r="BH764" s="7"/>
      <c r="BI764" s="7"/>
    </row>
    <row r="765" spans="2:61" ht="10.5" customHeight="1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7"/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7"/>
      <c r="BH765" s="7"/>
      <c r="BI765" s="7"/>
    </row>
    <row r="766" spans="2:61" ht="10.5" customHeight="1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</row>
    <row r="767" spans="2:61" ht="10.5" customHeight="1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</row>
    <row r="768" spans="2:61" ht="10.5" customHeight="1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</row>
    <row r="769" spans="2:61" ht="10.5" customHeight="1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</row>
    <row r="770" spans="2:61" ht="10.5" customHeight="1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  <c r="AS770" s="7"/>
      <c r="AT770" s="7"/>
      <c r="AU770" s="7"/>
      <c r="AV770" s="7"/>
      <c r="AW770" s="7"/>
      <c r="AX770" s="7"/>
      <c r="AY770" s="7"/>
      <c r="AZ770" s="7"/>
      <c r="BA770" s="7"/>
      <c r="BB770" s="7"/>
      <c r="BC770" s="7"/>
      <c r="BD770" s="7"/>
      <c r="BE770" s="7"/>
      <c r="BF770" s="7"/>
      <c r="BG770" s="7"/>
      <c r="BH770" s="7"/>
      <c r="BI770" s="7"/>
    </row>
    <row r="771" spans="2:61" ht="10.5" customHeight="1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</row>
    <row r="772" spans="2:61" ht="10.5" customHeight="1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</row>
    <row r="773" spans="2:61" ht="10.5" customHeight="1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</row>
    <row r="774" spans="2:61" ht="10.5" customHeight="1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  <c r="BE774" s="7"/>
      <c r="BF774" s="7"/>
      <c r="BG774" s="7"/>
      <c r="BH774" s="7"/>
      <c r="BI774" s="7"/>
    </row>
    <row r="775" spans="2:61" ht="10.5" customHeight="1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</row>
    <row r="776" spans="2:61" ht="10.5" customHeight="1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</row>
    <row r="777" spans="2:61" ht="10.5" customHeight="1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  <c r="AS777" s="7"/>
      <c r="AT777" s="7"/>
      <c r="AU777" s="7"/>
      <c r="AV777" s="7"/>
      <c r="AW777" s="7"/>
      <c r="AX777" s="7"/>
      <c r="AY777" s="7"/>
      <c r="AZ777" s="7"/>
      <c r="BA777" s="7"/>
      <c r="BB777" s="7"/>
      <c r="BC777" s="7"/>
      <c r="BD777" s="7"/>
      <c r="BE777" s="7"/>
      <c r="BF777" s="7"/>
      <c r="BG777" s="7"/>
      <c r="BH777" s="7"/>
      <c r="BI777" s="7"/>
    </row>
    <row r="778" spans="2:61" ht="10.5" customHeight="1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</row>
    <row r="779" spans="2:61" ht="10.5" customHeight="1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7"/>
      <c r="BE779" s="7"/>
      <c r="BF779" s="7"/>
      <c r="BG779" s="7"/>
      <c r="BH779" s="7"/>
      <c r="BI779" s="7"/>
    </row>
    <row r="780" spans="2:61" ht="10.5" customHeight="1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</row>
    <row r="781" spans="2:61" ht="10.5" customHeight="1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7"/>
      <c r="BE781" s="7"/>
      <c r="BF781" s="7"/>
      <c r="BG781" s="7"/>
      <c r="BH781" s="7"/>
      <c r="BI781" s="7"/>
    </row>
    <row r="782" spans="2:61" ht="10.5" customHeight="1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7"/>
      <c r="BE782" s="7"/>
      <c r="BF782" s="7"/>
      <c r="BG782" s="7"/>
      <c r="BH782" s="7"/>
      <c r="BI782" s="7"/>
    </row>
    <row r="783" spans="2:61" ht="10.5" customHeight="1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</row>
    <row r="784" spans="2:61" ht="10.5" customHeight="1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</row>
    <row r="785" spans="2:61" ht="10.5" customHeight="1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</row>
    <row r="786" spans="2:61" ht="10.5" customHeight="1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  <c r="AW786" s="7"/>
      <c r="AX786" s="7"/>
      <c r="AY786" s="7"/>
      <c r="AZ786" s="7"/>
      <c r="BA786" s="7"/>
      <c r="BB786" s="7"/>
      <c r="BC786" s="7"/>
      <c r="BD786" s="7"/>
      <c r="BE786" s="7"/>
      <c r="BF786" s="7"/>
      <c r="BG786" s="7"/>
      <c r="BH786" s="7"/>
      <c r="BI786" s="7"/>
    </row>
    <row r="787" spans="2:61" ht="10.5" customHeight="1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</row>
    <row r="788" spans="2:61" ht="10.5" customHeight="1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</row>
    <row r="789" spans="2:61" ht="10.5" customHeight="1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</row>
    <row r="790" spans="2:61" ht="10.5" customHeight="1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</row>
    <row r="791" spans="2:61" ht="10.5" customHeight="1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</row>
    <row r="792" spans="2:61" ht="10.5" customHeight="1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</row>
    <row r="793" spans="2:61" ht="10.5" customHeight="1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  <c r="AW793" s="7"/>
      <c r="AX793" s="7"/>
      <c r="AY793" s="7"/>
      <c r="AZ793" s="7"/>
      <c r="BA793" s="7"/>
      <c r="BB793" s="7"/>
      <c r="BC793" s="7"/>
      <c r="BD793" s="7"/>
      <c r="BE793" s="7"/>
      <c r="BF793" s="7"/>
      <c r="BG793" s="7"/>
      <c r="BH793" s="7"/>
      <c r="BI793" s="7"/>
    </row>
    <row r="794" spans="2:61" ht="10.5" customHeight="1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  <c r="AW794" s="7"/>
      <c r="AX794" s="7"/>
      <c r="AY794" s="7"/>
      <c r="AZ794" s="7"/>
      <c r="BA794" s="7"/>
      <c r="BB794" s="7"/>
      <c r="BC794" s="7"/>
      <c r="BD794" s="7"/>
      <c r="BE794" s="7"/>
      <c r="BF794" s="7"/>
      <c r="BG794" s="7"/>
      <c r="BH794" s="7"/>
      <c r="BI794" s="7"/>
    </row>
    <row r="795" spans="2:61" ht="10.5" customHeight="1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</row>
    <row r="796" spans="2:61" ht="10.5" customHeight="1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</row>
    <row r="797" spans="2:61" ht="10.5" customHeight="1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</row>
    <row r="798" spans="2:61" ht="10.5" customHeight="1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  <c r="AW798" s="7"/>
      <c r="AX798" s="7"/>
      <c r="AY798" s="7"/>
      <c r="AZ798" s="7"/>
      <c r="BA798" s="7"/>
      <c r="BB798" s="7"/>
      <c r="BC798" s="7"/>
      <c r="BD798" s="7"/>
      <c r="BE798" s="7"/>
      <c r="BF798" s="7"/>
      <c r="BG798" s="7"/>
      <c r="BH798" s="7"/>
      <c r="BI798" s="7"/>
    </row>
    <row r="799" spans="2:61" ht="10.5" customHeight="1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  <c r="AW799" s="7"/>
      <c r="AX799" s="7"/>
      <c r="AY799" s="7"/>
      <c r="AZ799" s="7"/>
      <c r="BA799" s="7"/>
      <c r="BB799" s="7"/>
      <c r="BC799" s="7"/>
      <c r="BD799" s="7"/>
      <c r="BE799" s="7"/>
      <c r="BF799" s="7"/>
      <c r="BG799" s="7"/>
      <c r="BH799" s="7"/>
      <c r="BI799" s="7"/>
    </row>
    <row r="800" spans="2:61" ht="10.5" customHeight="1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  <c r="AW800" s="7"/>
      <c r="AX800" s="7"/>
      <c r="AY800" s="7"/>
      <c r="AZ800" s="7"/>
      <c r="BA800" s="7"/>
      <c r="BB800" s="7"/>
      <c r="BC800" s="7"/>
      <c r="BD800" s="7"/>
      <c r="BE800" s="7"/>
      <c r="BF800" s="7"/>
      <c r="BG800" s="7"/>
      <c r="BH800" s="7"/>
      <c r="BI800" s="7"/>
    </row>
    <row r="801" spans="2:61" ht="10.5" customHeight="1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  <c r="AW801" s="7"/>
      <c r="AX801" s="7"/>
      <c r="AY801" s="7"/>
      <c r="AZ801" s="7"/>
      <c r="BA801" s="7"/>
      <c r="BB801" s="7"/>
      <c r="BC801" s="7"/>
      <c r="BD801" s="7"/>
      <c r="BE801" s="7"/>
      <c r="BF801" s="7"/>
      <c r="BG801" s="7"/>
      <c r="BH801" s="7"/>
      <c r="BI801" s="7"/>
    </row>
    <row r="802" spans="2:61" ht="10.5" customHeight="1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  <c r="AW802" s="7"/>
      <c r="AX802" s="7"/>
      <c r="AY802" s="7"/>
      <c r="AZ802" s="7"/>
      <c r="BA802" s="7"/>
      <c r="BB802" s="7"/>
      <c r="BC802" s="7"/>
      <c r="BD802" s="7"/>
      <c r="BE802" s="7"/>
      <c r="BF802" s="7"/>
      <c r="BG802" s="7"/>
      <c r="BH802" s="7"/>
      <c r="BI802" s="7"/>
    </row>
    <row r="803" spans="2:61" ht="10.5" customHeight="1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  <c r="AW803" s="7"/>
      <c r="AX803" s="7"/>
      <c r="AY803" s="7"/>
      <c r="AZ803" s="7"/>
      <c r="BA803" s="7"/>
      <c r="BB803" s="7"/>
      <c r="BC803" s="7"/>
      <c r="BD803" s="7"/>
      <c r="BE803" s="7"/>
      <c r="BF803" s="7"/>
      <c r="BG803" s="7"/>
      <c r="BH803" s="7"/>
      <c r="BI803" s="7"/>
    </row>
    <row r="804" spans="2:61" ht="10.5" customHeight="1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  <c r="AW804" s="7"/>
      <c r="AX804" s="7"/>
      <c r="AY804" s="7"/>
      <c r="AZ804" s="7"/>
      <c r="BA804" s="7"/>
      <c r="BB804" s="7"/>
      <c r="BC804" s="7"/>
      <c r="BD804" s="7"/>
      <c r="BE804" s="7"/>
      <c r="BF804" s="7"/>
      <c r="BG804" s="7"/>
      <c r="BH804" s="7"/>
      <c r="BI804" s="7"/>
    </row>
    <row r="805" spans="2:61" ht="10.5" customHeight="1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  <c r="AW805" s="7"/>
      <c r="AX805" s="7"/>
      <c r="AY805" s="7"/>
      <c r="AZ805" s="7"/>
      <c r="BA805" s="7"/>
      <c r="BB805" s="7"/>
      <c r="BC805" s="7"/>
      <c r="BD805" s="7"/>
      <c r="BE805" s="7"/>
      <c r="BF805" s="7"/>
      <c r="BG805" s="7"/>
      <c r="BH805" s="7"/>
      <c r="BI805" s="7"/>
    </row>
    <row r="806" spans="2:61" ht="10.5" customHeight="1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  <c r="AW806" s="7"/>
      <c r="AX806" s="7"/>
      <c r="AY806" s="7"/>
      <c r="AZ806" s="7"/>
      <c r="BA806" s="7"/>
      <c r="BB806" s="7"/>
      <c r="BC806" s="7"/>
      <c r="BD806" s="7"/>
      <c r="BE806" s="7"/>
      <c r="BF806" s="7"/>
      <c r="BG806" s="7"/>
      <c r="BH806" s="7"/>
      <c r="BI806" s="7"/>
    </row>
    <row r="807" spans="2:61" ht="10.5" customHeight="1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  <c r="AS807" s="7"/>
      <c r="AT807" s="7"/>
      <c r="AU807" s="7"/>
      <c r="AV807" s="7"/>
      <c r="AW807" s="7"/>
      <c r="AX807" s="7"/>
      <c r="AY807" s="7"/>
      <c r="AZ807" s="7"/>
      <c r="BA807" s="7"/>
      <c r="BB807" s="7"/>
      <c r="BC807" s="7"/>
      <c r="BD807" s="7"/>
      <c r="BE807" s="7"/>
      <c r="BF807" s="7"/>
      <c r="BG807" s="7"/>
      <c r="BH807" s="7"/>
      <c r="BI807" s="7"/>
    </row>
    <row r="808" spans="2:61" ht="10.5" customHeight="1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  <c r="AS808" s="7"/>
      <c r="AT808" s="7"/>
      <c r="AU808" s="7"/>
      <c r="AV808" s="7"/>
      <c r="AW808" s="7"/>
      <c r="AX808" s="7"/>
      <c r="AY808" s="7"/>
      <c r="AZ808" s="7"/>
      <c r="BA808" s="7"/>
      <c r="BB808" s="7"/>
      <c r="BC808" s="7"/>
      <c r="BD808" s="7"/>
      <c r="BE808" s="7"/>
      <c r="BF808" s="7"/>
      <c r="BG808" s="7"/>
      <c r="BH808" s="7"/>
      <c r="BI808" s="7"/>
    </row>
    <row r="809" spans="2:61" ht="10.5" customHeight="1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  <c r="AS809" s="7"/>
      <c r="AT809" s="7"/>
      <c r="AU809" s="7"/>
      <c r="AV809" s="7"/>
      <c r="AW809" s="7"/>
      <c r="AX809" s="7"/>
      <c r="AY809" s="7"/>
      <c r="AZ809" s="7"/>
      <c r="BA809" s="7"/>
      <c r="BB809" s="7"/>
      <c r="BC809" s="7"/>
      <c r="BD809" s="7"/>
      <c r="BE809" s="7"/>
      <c r="BF809" s="7"/>
      <c r="BG809" s="7"/>
      <c r="BH809" s="7"/>
      <c r="BI809" s="7"/>
    </row>
    <row r="810" spans="2:61" ht="10.5" customHeight="1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  <c r="AS810" s="7"/>
      <c r="AT810" s="7"/>
      <c r="AU810" s="7"/>
      <c r="AV810" s="7"/>
      <c r="AW810" s="7"/>
      <c r="AX810" s="7"/>
      <c r="AY810" s="7"/>
      <c r="AZ810" s="7"/>
      <c r="BA810" s="7"/>
      <c r="BB810" s="7"/>
      <c r="BC810" s="7"/>
      <c r="BD810" s="7"/>
      <c r="BE810" s="7"/>
      <c r="BF810" s="7"/>
      <c r="BG810" s="7"/>
      <c r="BH810" s="7"/>
      <c r="BI810" s="7"/>
    </row>
    <row r="811" spans="2:61" ht="10.5" customHeight="1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  <c r="AS811" s="7"/>
      <c r="AT811" s="7"/>
      <c r="AU811" s="7"/>
      <c r="AV811" s="7"/>
      <c r="AW811" s="7"/>
      <c r="AX811" s="7"/>
      <c r="AY811" s="7"/>
      <c r="AZ811" s="7"/>
      <c r="BA811" s="7"/>
      <c r="BB811" s="7"/>
      <c r="BC811" s="7"/>
      <c r="BD811" s="7"/>
      <c r="BE811" s="7"/>
      <c r="BF811" s="7"/>
      <c r="BG811" s="7"/>
      <c r="BH811" s="7"/>
      <c r="BI811" s="7"/>
    </row>
    <row r="812" spans="2:61" ht="10.5" customHeight="1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  <c r="AS812" s="7"/>
      <c r="AT812" s="7"/>
      <c r="AU812" s="7"/>
      <c r="AV812" s="7"/>
      <c r="AW812" s="7"/>
      <c r="AX812" s="7"/>
      <c r="AY812" s="7"/>
      <c r="AZ812" s="7"/>
      <c r="BA812" s="7"/>
      <c r="BB812" s="7"/>
      <c r="BC812" s="7"/>
      <c r="BD812" s="7"/>
      <c r="BE812" s="7"/>
      <c r="BF812" s="7"/>
      <c r="BG812" s="7"/>
      <c r="BH812" s="7"/>
      <c r="BI812" s="7"/>
    </row>
    <row r="813" spans="2:61" ht="10.5" customHeight="1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  <c r="AS813" s="7"/>
      <c r="AT813" s="7"/>
      <c r="AU813" s="7"/>
      <c r="AV813" s="7"/>
      <c r="AW813" s="7"/>
      <c r="AX813" s="7"/>
      <c r="AY813" s="7"/>
      <c r="AZ813" s="7"/>
      <c r="BA813" s="7"/>
      <c r="BB813" s="7"/>
      <c r="BC813" s="7"/>
      <c r="BD813" s="7"/>
      <c r="BE813" s="7"/>
      <c r="BF813" s="7"/>
      <c r="BG813" s="7"/>
      <c r="BH813" s="7"/>
      <c r="BI813" s="7"/>
    </row>
    <row r="814" spans="2:61" ht="10.5" customHeight="1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7"/>
      <c r="AR814" s="7"/>
      <c r="AS814" s="7"/>
      <c r="AT814" s="7"/>
      <c r="AU814" s="7"/>
      <c r="AV814" s="7"/>
      <c r="AW814" s="7"/>
      <c r="AX814" s="7"/>
      <c r="AY814" s="7"/>
      <c r="AZ814" s="7"/>
      <c r="BA814" s="7"/>
      <c r="BB814" s="7"/>
      <c r="BC814" s="7"/>
      <c r="BD814" s="7"/>
      <c r="BE814" s="7"/>
      <c r="BF814" s="7"/>
      <c r="BG814" s="7"/>
      <c r="BH814" s="7"/>
      <c r="BI814" s="7"/>
    </row>
    <row r="815" spans="2:61" ht="10.5" customHeight="1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7"/>
      <c r="AR815" s="7"/>
      <c r="AS815" s="7"/>
      <c r="AT815" s="7"/>
      <c r="AU815" s="7"/>
      <c r="AV815" s="7"/>
      <c r="AW815" s="7"/>
      <c r="AX815" s="7"/>
      <c r="AY815" s="7"/>
      <c r="AZ815" s="7"/>
      <c r="BA815" s="7"/>
      <c r="BB815" s="7"/>
      <c r="BC815" s="7"/>
      <c r="BD815" s="7"/>
      <c r="BE815" s="7"/>
      <c r="BF815" s="7"/>
      <c r="BG815" s="7"/>
      <c r="BH815" s="7"/>
      <c r="BI815" s="7"/>
    </row>
    <row r="816" spans="2:61" ht="10.5" customHeight="1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7"/>
      <c r="AR816" s="7"/>
      <c r="AS816" s="7"/>
      <c r="AT816" s="7"/>
      <c r="AU816" s="7"/>
      <c r="AV816" s="7"/>
      <c r="AW816" s="7"/>
      <c r="AX816" s="7"/>
      <c r="AY816" s="7"/>
      <c r="AZ816" s="7"/>
      <c r="BA816" s="7"/>
      <c r="BB816" s="7"/>
      <c r="BC816" s="7"/>
      <c r="BD816" s="7"/>
      <c r="BE816" s="7"/>
      <c r="BF816" s="7"/>
      <c r="BG816" s="7"/>
      <c r="BH816" s="7"/>
      <c r="BI816" s="7"/>
    </row>
    <row r="817" spans="2:61" ht="10.5" customHeight="1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7"/>
      <c r="AR817" s="7"/>
      <c r="AS817" s="7"/>
      <c r="AT817" s="7"/>
      <c r="AU817" s="7"/>
      <c r="AV817" s="7"/>
      <c r="AW817" s="7"/>
      <c r="AX817" s="7"/>
      <c r="AY817" s="7"/>
      <c r="AZ817" s="7"/>
      <c r="BA817" s="7"/>
      <c r="BB817" s="7"/>
      <c r="BC817" s="7"/>
      <c r="BD817" s="7"/>
      <c r="BE817" s="7"/>
      <c r="BF817" s="7"/>
      <c r="BG817" s="7"/>
      <c r="BH817" s="7"/>
      <c r="BI817" s="7"/>
    </row>
    <row r="818" spans="2:61" ht="10.5" customHeight="1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7"/>
      <c r="AR818" s="7"/>
      <c r="AS818" s="7"/>
      <c r="AT818" s="7"/>
      <c r="AU818" s="7"/>
      <c r="AV818" s="7"/>
      <c r="AW818" s="7"/>
      <c r="AX818" s="7"/>
      <c r="AY818" s="7"/>
      <c r="AZ818" s="7"/>
      <c r="BA818" s="7"/>
      <c r="BB818" s="7"/>
      <c r="BC818" s="7"/>
      <c r="BD818" s="7"/>
      <c r="BE818" s="7"/>
      <c r="BF818" s="7"/>
      <c r="BG818" s="7"/>
      <c r="BH818" s="7"/>
      <c r="BI818" s="7"/>
    </row>
    <row r="819" spans="2:61" ht="10.5" customHeight="1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7"/>
      <c r="AR819" s="7"/>
      <c r="AS819" s="7"/>
      <c r="AT819" s="7"/>
      <c r="AU819" s="7"/>
      <c r="AV819" s="7"/>
      <c r="AW819" s="7"/>
      <c r="AX819" s="7"/>
      <c r="AY819" s="7"/>
      <c r="AZ819" s="7"/>
      <c r="BA819" s="7"/>
      <c r="BB819" s="7"/>
      <c r="BC819" s="7"/>
      <c r="BD819" s="7"/>
      <c r="BE819" s="7"/>
      <c r="BF819" s="7"/>
      <c r="BG819" s="7"/>
      <c r="BH819" s="7"/>
      <c r="BI819" s="7"/>
    </row>
    <row r="820" spans="2:61" ht="10.5" customHeight="1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7"/>
      <c r="AR820" s="7"/>
      <c r="AS820" s="7"/>
      <c r="AT820" s="7"/>
      <c r="AU820" s="7"/>
      <c r="AV820" s="7"/>
      <c r="AW820" s="7"/>
      <c r="AX820" s="7"/>
      <c r="AY820" s="7"/>
      <c r="AZ820" s="7"/>
      <c r="BA820" s="7"/>
      <c r="BB820" s="7"/>
      <c r="BC820" s="7"/>
      <c r="BD820" s="7"/>
      <c r="BE820" s="7"/>
      <c r="BF820" s="7"/>
      <c r="BG820" s="7"/>
      <c r="BH820" s="7"/>
      <c r="BI820" s="7"/>
    </row>
    <row r="821" spans="2:61" ht="10.5" customHeight="1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7"/>
      <c r="AR821" s="7"/>
      <c r="AS821" s="7"/>
      <c r="AT821" s="7"/>
      <c r="AU821" s="7"/>
      <c r="AV821" s="7"/>
      <c r="AW821" s="7"/>
      <c r="AX821" s="7"/>
      <c r="AY821" s="7"/>
      <c r="AZ821" s="7"/>
      <c r="BA821" s="7"/>
      <c r="BB821" s="7"/>
      <c r="BC821" s="7"/>
      <c r="BD821" s="7"/>
      <c r="BE821" s="7"/>
      <c r="BF821" s="7"/>
      <c r="BG821" s="7"/>
      <c r="BH821" s="7"/>
      <c r="BI821" s="7"/>
    </row>
    <row r="822" spans="2:61" ht="10.5" customHeight="1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7"/>
      <c r="AR822" s="7"/>
      <c r="AS822" s="7"/>
      <c r="AT822" s="7"/>
      <c r="AU822" s="7"/>
      <c r="AV822" s="7"/>
      <c r="AW822" s="7"/>
      <c r="AX822" s="7"/>
      <c r="AY822" s="7"/>
      <c r="AZ822" s="7"/>
      <c r="BA822" s="7"/>
      <c r="BB822" s="7"/>
      <c r="BC822" s="7"/>
      <c r="BD822" s="7"/>
      <c r="BE822" s="7"/>
      <c r="BF822" s="7"/>
      <c r="BG822" s="7"/>
      <c r="BH822" s="7"/>
      <c r="BI822" s="7"/>
    </row>
    <row r="823" spans="2:61" ht="10.5" customHeight="1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7"/>
      <c r="AR823" s="7"/>
      <c r="AS823" s="7"/>
      <c r="AT823" s="7"/>
      <c r="AU823" s="7"/>
      <c r="AV823" s="7"/>
      <c r="AW823" s="7"/>
      <c r="AX823" s="7"/>
      <c r="AY823" s="7"/>
      <c r="AZ823" s="7"/>
      <c r="BA823" s="7"/>
      <c r="BB823" s="7"/>
      <c r="BC823" s="7"/>
      <c r="BD823" s="7"/>
      <c r="BE823" s="7"/>
      <c r="BF823" s="7"/>
      <c r="BG823" s="7"/>
      <c r="BH823" s="7"/>
      <c r="BI823" s="7"/>
    </row>
    <row r="824" spans="2:61" ht="10.5" customHeight="1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7"/>
      <c r="AR824" s="7"/>
      <c r="AS824" s="7"/>
      <c r="AT824" s="7"/>
      <c r="AU824" s="7"/>
      <c r="AV824" s="7"/>
      <c r="AW824" s="7"/>
      <c r="AX824" s="7"/>
      <c r="AY824" s="7"/>
      <c r="AZ824" s="7"/>
      <c r="BA824" s="7"/>
      <c r="BB824" s="7"/>
      <c r="BC824" s="7"/>
      <c r="BD824" s="7"/>
      <c r="BE824" s="7"/>
      <c r="BF824" s="7"/>
      <c r="BG824" s="7"/>
      <c r="BH824" s="7"/>
      <c r="BI824" s="7"/>
    </row>
    <row r="825" spans="2:61" ht="10.5" customHeight="1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7"/>
      <c r="AR825" s="7"/>
      <c r="AS825" s="7"/>
      <c r="AT825" s="7"/>
      <c r="AU825" s="7"/>
      <c r="AV825" s="7"/>
      <c r="AW825" s="7"/>
      <c r="AX825" s="7"/>
      <c r="AY825" s="7"/>
      <c r="AZ825" s="7"/>
      <c r="BA825" s="7"/>
      <c r="BB825" s="7"/>
      <c r="BC825" s="7"/>
      <c r="BD825" s="7"/>
      <c r="BE825" s="7"/>
      <c r="BF825" s="7"/>
      <c r="BG825" s="7"/>
      <c r="BH825" s="7"/>
      <c r="BI825" s="7"/>
    </row>
    <row r="826" spans="2:61" ht="10.5" customHeight="1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7"/>
      <c r="AR826" s="7"/>
      <c r="AS826" s="7"/>
      <c r="AT826" s="7"/>
      <c r="AU826" s="7"/>
      <c r="AV826" s="7"/>
      <c r="AW826" s="7"/>
      <c r="AX826" s="7"/>
      <c r="AY826" s="7"/>
      <c r="AZ826" s="7"/>
      <c r="BA826" s="7"/>
      <c r="BB826" s="7"/>
      <c r="BC826" s="7"/>
      <c r="BD826" s="7"/>
      <c r="BE826" s="7"/>
      <c r="BF826" s="7"/>
      <c r="BG826" s="7"/>
      <c r="BH826" s="7"/>
      <c r="BI826" s="7"/>
    </row>
    <row r="827" spans="2:61" ht="10.5" customHeight="1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7"/>
      <c r="AR827" s="7"/>
      <c r="AS827" s="7"/>
      <c r="AT827" s="7"/>
      <c r="AU827" s="7"/>
      <c r="AV827" s="7"/>
      <c r="AW827" s="7"/>
      <c r="AX827" s="7"/>
      <c r="AY827" s="7"/>
      <c r="AZ827" s="7"/>
      <c r="BA827" s="7"/>
      <c r="BB827" s="7"/>
      <c r="BC827" s="7"/>
      <c r="BD827" s="7"/>
      <c r="BE827" s="7"/>
      <c r="BF827" s="7"/>
      <c r="BG827" s="7"/>
      <c r="BH827" s="7"/>
      <c r="BI827" s="7"/>
    </row>
    <row r="828" spans="2:61" ht="10.5" customHeight="1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7"/>
      <c r="AR828" s="7"/>
      <c r="AS828" s="7"/>
      <c r="AT828" s="7"/>
      <c r="AU828" s="7"/>
      <c r="AV828" s="7"/>
      <c r="AW828" s="7"/>
      <c r="AX828" s="7"/>
      <c r="AY828" s="7"/>
      <c r="AZ828" s="7"/>
      <c r="BA828" s="7"/>
      <c r="BB828" s="7"/>
      <c r="BC828" s="7"/>
      <c r="BD828" s="7"/>
      <c r="BE828" s="7"/>
      <c r="BF828" s="7"/>
      <c r="BG828" s="7"/>
      <c r="BH828" s="7"/>
      <c r="BI828" s="7"/>
    </row>
    <row r="829" spans="2:61" ht="10.5" customHeight="1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7"/>
      <c r="AR829" s="7"/>
      <c r="AS829" s="7"/>
      <c r="AT829" s="7"/>
      <c r="AU829" s="7"/>
      <c r="AV829" s="7"/>
      <c r="AW829" s="7"/>
      <c r="AX829" s="7"/>
      <c r="AY829" s="7"/>
      <c r="AZ829" s="7"/>
      <c r="BA829" s="7"/>
      <c r="BB829" s="7"/>
      <c r="BC829" s="7"/>
      <c r="BD829" s="7"/>
      <c r="BE829" s="7"/>
      <c r="BF829" s="7"/>
      <c r="BG829" s="7"/>
      <c r="BH829" s="7"/>
      <c r="BI829" s="7"/>
    </row>
    <row r="830" spans="2:61" ht="10.5" customHeight="1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7"/>
      <c r="AR830" s="7"/>
      <c r="AS830" s="7"/>
      <c r="AT830" s="7"/>
      <c r="AU830" s="7"/>
      <c r="AV830" s="7"/>
      <c r="AW830" s="7"/>
      <c r="AX830" s="7"/>
      <c r="AY830" s="7"/>
      <c r="AZ830" s="7"/>
      <c r="BA830" s="7"/>
      <c r="BB830" s="7"/>
      <c r="BC830" s="7"/>
      <c r="BD830" s="7"/>
      <c r="BE830" s="7"/>
      <c r="BF830" s="7"/>
      <c r="BG830" s="7"/>
      <c r="BH830" s="7"/>
      <c r="BI830" s="7"/>
    </row>
    <row r="831" spans="2:61" ht="10.5" customHeight="1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7"/>
      <c r="AR831" s="7"/>
      <c r="AS831" s="7"/>
      <c r="AT831" s="7"/>
      <c r="AU831" s="7"/>
      <c r="AV831" s="7"/>
      <c r="AW831" s="7"/>
      <c r="AX831" s="7"/>
      <c r="AY831" s="7"/>
      <c r="AZ831" s="7"/>
      <c r="BA831" s="7"/>
      <c r="BB831" s="7"/>
      <c r="BC831" s="7"/>
      <c r="BD831" s="7"/>
      <c r="BE831" s="7"/>
      <c r="BF831" s="7"/>
      <c r="BG831" s="7"/>
      <c r="BH831" s="7"/>
      <c r="BI831" s="7"/>
    </row>
    <row r="832" spans="2:61" ht="10.5" customHeight="1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7"/>
      <c r="AR832" s="7"/>
      <c r="AS832" s="7"/>
      <c r="AT832" s="7"/>
      <c r="AU832" s="7"/>
      <c r="AV832" s="7"/>
      <c r="AW832" s="7"/>
      <c r="AX832" s="7"/>
      <c r="AY832" s="7"/>
      <c r="AZ832" s="7"/>
      <c r="BA832" s="7"/>
      <c r="BB832" s="7"/>
      <c r="BC832" s="7"/>
      <c r="BD832" s="7"/>
      <c r="BE832" s="7"/>
      <c r="BF832" s="7"/>
      <c r="BG832" s="7"/>
      <c r="BH832" s="7"/>
      <c r="BI832" s="7"/>
    </row>
    <row r="833" spans="2:61" ht="10.5" customHeight="1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7"/>
      <c r="AR833" s="7"/>
      <c r="AS833" s="7"/>
      <c r="AT833" s="7"/>
      <c r="AU833" s="7"/>
      <c r="AV833" s="7"/>
      <c r="AW833" s="7"/>
      <c r="AX833" s="7"/>
      <c r="AY833" s="7"/>
      <c r="AZ833" s="7"/>
      <c r="BA833" s="7"/>
      <c r="BB833" s="7"/>
      <c r="BC833" s="7"/>
      <c r="BD833" s="7"/>
      <c r="BE833" s="7"/>
      <c r="BF833" s="7"/>
      <c r="BG833" s="7"/>
      <c r="BH833" s="7"/>
      <c r="BI833" s="7"/>
    </row>
    <row r="834" spans="2:61" ht="10.5" customHeight="1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7"/>
      <c r="AR834" s="7"/>
      <c r="AS834" s="7"/>
      <c r="AT834" s="7"/>
      <c r="AU834" s="7"/>
      <c r="AV834" s="7"/>
      <c r="AW834" s="7"/>
      <c r="AX834" s="7"/>
      <c r="AY834" s="7"/>
      <c r="AZ834" s="7"/>
      <c r="BA834" s="7"/>
      <c r="BB834" s="7"/>
      <c r="BC834" s="7"/>
      <c r="BD834" s="7"/>
      <c r="BE834" s="7"/>
      <c r="BF834" s="7"/>
      <c r="BG834" s="7"/>
      <c r="BH834" s="7"/>
      <c r="BI834" s="7"/>
    </row>
    <row r="835" spans="2:61" ht="10.5" customHeight="1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7"/>
      <c r="AR835" s="7"/>
      <c r="AS835" s="7"/>
      <c r="AT835" s="7"/>
      <c r="AU835" s="7"/>
      <c r="AV835" s="7"/>
      <c r="AW835" s="7"/>
      <c r="AX835" s="7"/>
      <c r="AY835" s="7"/>
      <c r="AZ835" s="7"/>
      <c r="BA835" s="7"/>
      <c r="BB835" s="7"/>
      <c r="BC835" s="7"/>
      <c r="BD835" s="7"/>
      <c r="BE835" s="7"/>
      <c r="BF835" s="7"/>
      <c r="BG835" s="7"/>
      <c r="BH835" s="7"/>
      <c r="BI835" s="7"/>
    </row>
    <row r="836" spans="2:61" ht="10.5" customHeight="1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7"/>
      <c r="AR836" s="7"/>
      <c r="AS836" s="7"/>
      <c r="AT836" s="7"/>
      <c r="AU836" s="7"/>
      <c r="AV836" s="7"/>
      <c r="AW836" s="7"/>
      <c r="AX836" s="7"/>
      <c r="AY836" s="7"/>
      <c r="AZ836" s="7"/>
      <c r="BA836" s="7"/>
      <c r="BB836" s="7"/>
      <c r="BC836" s="7"/>
      <c r="BD836" s="7"/>
      <c r="BE836" s="7"/>
      <c r="BF836" s="7"/>
      <c r="BG836" s="7"/>
      <c r="BH836" s="7"/>
      <c r="BI836" s="7"/>
    </row>
    <row r="837" spans="2:61" ht="10.5" customHeight="1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7"/>
      <c r="AR837" s="7"/>
      <c r="AS837" s="7"/>
      <c r="AT837" s="7"/>
      <c r="AU837" s="7"/>
      <c r="AV837" s="7"/>
      <c r="AW837" s="7"/>
      <c r="AX837" s="7"/>
      <c r="AY837" s="7"/>
      <c r="AZ837" s="7"/>
      <c r="BA837" s="7"/>
      <c r="BB837" s="7"/>
      <c r="BC837" s="7"/>
      <c r="BD837" s="7"/>
      <c r="BE837" s="7"/>
      <c r="BF837" s="7"/>
      <c r="BG837" s="7"/>
      <c r="BH837" s="7"/>
      <c r="BI837" s="7"/>
    </row>
    <row r="838" spans="2:61" ht="10.5" customHeight="1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7"/>
      <c r="AR838" s="7"/>
      <c r="AS838" s="7"/>
      <c r="AT838" s="7"/>
      <c r="AU838" s="7"/>
      <c r="AV838" s="7"/>
      <c r="AW838" s="7"/>
      <c r="AX838" s="7"/>
      <c r="AY838" s="7"/>
      <c r="AZ838" s="7"/>
      <c r="BA838" s="7"/>
      <c r="BB838" s="7"/>
      <c r="BC838" s="7"/>
      <c r="BD838" s="7"/>
      <c r="BE838" s="7"/>
      <c r="BF838" s="7"/>
      <c r="BG838" s="7"/>
      <c r="BH838" s="7"/>
      <c r="BI838" s="7"/>
    </row>
    <row r="839" spans="2:61" ht="10.5" customHeight="1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7"/>
      <c r="AR839" s="7"/>
      <c r="AS839" s="7"/>
      <c r="AT839" s="7"/>
      <c r="AU839" s="7"/>
      <c r="AV839" s="7"/>
      <c r="AW839" s="7"/>
      <c r="AX839" s="7"/>
      <c r="AY839" s="7"/>
      <c r="AZ839" s="7"/>
      <c r="BA839" s="7"/>
      <c r="BB839" s="7"/>
      <c r="BC839" s="7"/>
      <c r="BD839" s="7"/>
      <c r="BE839" s="7"/>
      <c r="BF839" s="7"/>
      <c r="BG839" s="7"/>
      <c r="BH839" s="7"/>
      <c r="BI839" s="7"/>
    </row>
    <row r="840" spans="2:61" ht="10.5" customHeight="1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7"/>
      <c r="AR840" s="7"/>
      <c r="AS840" s="7"/>
      <c r="AT840" s="7"/>
      <c r="AU840" s="7"/>
      <c r="AV840" s="7"/>
      <c r="AW840" s="7"/>
      <c r="AX840" s="7"/>
      <c r="AY840" s="7"/>
      <c r="AZ840" s="7"/>
      <c r="BA840" s="7"/>
      <c r="BB840" s="7"/>
      <c r="BC840" s="7"/>
      <c r="BD840" s="7"/>
      <c r="BE840" s="7"/>
      <c r="BF840" s="7"/>
      <c r="BG840" s="7"/>
      <c r="BH840" s="7"/>
      <c r="BI840" s="7"/>
    </row>
    <row r="841" spans="2:61" ht="10.5" customHeight="1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7"/>
      <c r="AR841" s="7"/>
      <c r="AS841" s="7"/>
      <c r="AT841" s="7"/>
      <c r="AU841" s="7"/>
      <c r="AV841" s="7"/>
      <c r="AW841" s="7"/>
      <c r="AX841" s="7"/>
      <c r="AY841" s="7"/>
      <c r="AZ841" s="7"/>
      <c r="BA841" s="7"/>
      <c r="BB841" s="7"/>
      <c r="BC841" s="7"/>
      <c r="BD841" s="7"/>
      <c r="BE841" s="7"/>
      <c r="BF841" s="7"/>
      <c r="BG841" s="7"/>
      <c r="BH841" s="7"/>
      <c r="BI841" s="7"/>
    </row>
    <row r="842" spans="2:61" ht="10.5" customHeight="1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</row>
    <row r="843" spans="2:61" ht="10.5" customHeight="1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</row>
    <row r="844" spans="2:61" ht="10.5" customHeight="1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</row>
    <row r="845" spans="2:61" ht="10.5" customHeight="1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  <c r="AI845" s="7"/>
      <c r="AJ845" s="7"/>
      <c r="AK845" s="7"/>
      <c r="AL845" s="7"/>
      <c r="AM845" s="7"/>
      <c r="AN845" s="7"/>
      <c r="AO845" s="7"/>
      <c r="AP845" s="7"/>
      <c r="AQ845" s="7"/>
      <c r="AR845" s="7"/>
      <c r="AS845" s="7"/>
      <c r="AT845" s="7"/>
      <c r="AU845" s="7"/>
      <c r="AV845" s="7"/>
      <c r="AW845" s="7"/>
      <c r="AX845" s="7"/>
      <c r="AY845" s="7"/>
      <c r="AZ845" s="7"/>
      <c r="BA845" s="7"/>
      <c r="BB845" s="7"/>
      <c r="BC845" s="7"/>
      <c r="BD845" s="7"/>
      <c r="BE845" s="7"/>
      <c r="BF845" s="7"/>
      <c r="BG845" s="7"/>
      <c r="BH845" s="7"/>
      <c r="BI845" s="7"/>
    </row>
    <row r="846" spans="2:61" ht="10.5" customHeight="1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</row>
    <row r="847" spans="2:61" ht="10.5" customHeight="1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  <c r="AI847" s="7"/>
      <c r="AJ847" s="7"/>
      <c r="AK847" s="7"/>
      <c r="AL847" s="7"/>
      <c r="AM847" s="7"/>
      <c r="AN847" s="7"/>
      <c r="AO847" s="7"/>
      <c r="AP847" s="7"/>
      <c r="AQ847" s="7"/>
      <c r="AR847" s="7"/>
      <c r="AS847" s="7"/>
      <c r="AT847" s="7"/>
      <c r="AU847" s="7"/>
      <c r="AV847" s="7"/>
      <c r="AW847" s="7"/>
      <c r="AX847" s="7"/>
      <c r="AY847" s="7"/>
      <c r="AZ847" s="7"/>
      <c r="BA847" s="7"/>
      <c r="BB847" s="7"/>
      <c r="BC847" s="7"/>
      <c r="BD847" s="7"/>
      <c r="BE847" s="7"/>
      <c r="BF847" s="7"/>
      <c r="BG847" s="7"/>
      <c r="BH847" s="7"/>
      <c r="BI847" s="7"/>
    </row>
    <row r="848" spans="2:61" ht="10.5" customHeight="1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</row>
    <row r="849" spans="2:61" ht="10.5" customHeight="1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</row>
    <row r="850" spans="2:61" ht="10.5" customHeight="1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</row>
    <row r="851" spans="2:61" ht="10.5" customHeight="1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</row>
    <row r="852" spans="2:61" ht="10.5" customHeight="1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</row>
    <row r="853" spans="2:61" ht="10.5" customHeight="1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</row>
    <row r="854" spans="2:61" ht="10.5" customHeight="1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</row>
    <row r="855" spans="2:61" ht="10.5" customHeight="1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</row>
    <row r="856" spans="2:61" ht="10.5" customHeight="1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</row>
    <row r="857" spans="2:61" ht="10.5" customHeight="1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</row>
    <row r="858" spans="2:61" ht="10.5" customHeight="1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</row>
    <row r="859" spans="2:61" ht="10.5" customHeight="1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</row>
    <row r="860" spans="2:61" ht="10.5" customHeight="1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</row>
    <row r="861" spans="2:61" ht="10.5" customHeight="1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</row>
    <row r="862" spans="2:61" ht="10.5" customHeight="1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</row>
    <row r="863" spans="2:61" ht="10.5" customHeight="1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</row>
    <row r="864" spans="2:61" ht="10.5" customHeight="1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</row>
    <row r="865" spans="2:61" ht="10.5" customHeight="1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</row>
    <row r="866" spans="2:61" ht="10.5" customHeight="1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</row>
    <row r="867" spans="2:61" ht="10.5" customHeight="1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</row>
    <row r="868" spans="2:61" ht="10.5" customHeight="1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</row>
    <row r="869" spans="2:61" ht="10.5" customHeight="1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</row>
    <row r="870" spans="2:61" ht="10.5" customHeight="1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</row>
    <row r="871" spans="2:61" ht="10.5" customHeight="1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</row>
    <row r="872" spans="2:61" ht="10.5" customHeight="1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</row>
    <row r="873" spans="2:61" ht="10.5" customHeight="1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</row>
    <row r="874" spans="2:61" ht="10.5" customHeight="1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</row>
    <row r="875" spans="2:61" ht="10.5" customHeight="1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</row>
    <row r="876" spans="2:61" ht="10.5" customHeight="1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</row>
    <row r="877" spans="2:61" ht="10.5" customHeight="1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</row>
    <row r="878" spans="2:61" ht="10.5" customHeight="1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</row>
    <row r="879" spans="2:61" ht="10.5" customHeight="1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</row>
    <row r="880" spans="2:61" ht="10.5" customHeight="1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</row>
    <row r="881" spans="2:61" ht="10.5" customHeight="1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</row>
    <row r="882" spans="2:61" ht="10.5" customHeight="1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</row>
    <row r="883" spans="2:61" ht="10.5" customHeight="1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</row>
    <row r="884" spans="2:61" ht="10.5" customHeight="1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</row>
    <row r="885" spans="2:61" ht="10.5" customHeight="1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</row>
    <row r="886" spans="2:61" ht="10.5" customHeight="1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</row>
    <row r="887" spans="2:61" ht="10.5" customHeight="1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</row>
    <row r="888" spans="2:61" ht="10.5" customHeight="1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</row>
    <row r="889" spans="2:61" ht="10.5" customHeight="1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</row>
    <row r="890" spans="2:61" ht="10.5" customHeight="1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</row>
    <row r="891" spans="2:61" ht="10.5" customHeight="1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</row>
    <row r="892" spans="2:61" ht="10.5" customHeight="1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</row>
    <row r="893" spans="2:61" ht="10.5" customHeight="1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</row>
    <row r="894" spans="2:61" ht="10.5" customHeight="1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</row>
    <row r="895" spans="2:61" ht="10.5" customHeight="1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</row>
    <row r="896" spans="2:61" ht="10.5" customHeight="1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</row>
    <row r="897" spans="2:61" ht="10.5" customHeight="1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</row>
    <row r="898" spans="2:61" ht="10.5" customHeight="1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</row>
    <row r="899" spans="2:61" ht="10.5" customHeight="1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</row>
    <row r="900" spans="2:61" ht="10.5" customHeight="1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</row>
    <row r="901" spans="2:61" ht="10.5" customHeight="1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</row>
    <row r="902" spans="2:61" ht="10.5" customHeight="1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  <c r="AI902" s="7"/>
      <c r="AJ902" s="7"/>
      <c r="AK902" s="7"/>
      <c r="AL902" s="7"/>
      <c r="AM902" s="7"/>
      <c r="AN902" s="7"/>
      <c r="AO902" s="7"/>
      <c r="AP902" s="7"/>
      <c r="AQ902" s="7"/>
      <c r="AR902" s="7"/>
      <c r="AS902" s="7"/>
      <c r="AT902" s="7"/>
      <c r="AU902" s="7"/>
      <c r="AV902" s="7"/>
      <c r="AW902" s="7"/>
      <c r="AX902" s="7"/>
      <c r="AY902" s="7"/>
      <c r="AZ902" s="7"/>
      <c r="BA902" s="7"/>
      <c r="BB902" s="7"/>
      <c r="BC902" s="7"/>
      <c r="BD902" s="7"/>
      <c r="BE902" s="7"/>
      <c r="BF902" s="7"/>
      <c r="BG902" s="7"/>
      <c r="BH902" s="7"/>
      <c r="BI902" s="7"/>
    </row>
    <row r="903" spans="2:61" ht="10.5" customHeight="1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  <c r="AI903" s="7"/>
      <c r="AJ903" s="7"/>
      <c r="AK903" s="7"/>
      <c r="AL903" s="7"/>
      <c r="AM903" s="7"/>
      <c r="AN903" s="7"/>
      <c r="AO903" s="7"/>
      <c r="AP903" s="7"/>
      <c r="AQ903" s="7"/>
      <c r="AR903" s="7"/>
      <c r="AS903" s="7"/>
      <c r="AT903" s="7"/>
      <c r="AU903" s="7"/>
      <c r="AV903" s="7"/>
      <c r="AW903" s="7"/>
      <c r="AX903" s="7"/>
      <c r="AY903" s="7"/>
      <c r="AZ903" s="7"/>
      <c r="BA903" s="7"/>
      <c r="BB903" s="7"/>
      <c r="BC903" s="7"/>
      <c r="BD903" s="7"/>
      <c r="BE903" s="7"/>
      <c r="BF903" s="7"/>
      <c r="BG903" s="7"/>
      <c r="BH903" s="7"/>
      <c r="BI903" s="7"/>
    </row>
    <row r="904" spans="2:61" ht="10.5" customHeight="1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  <c r="AI904" s="7"/>
      <c r="AJ904" s="7"/>
      <c r="AK904" s="7"/>
      <c r="AL904" s="7"/>
      <c r="AM904" s="7"/>
      <c r="AN904" s="7"/>
      <c r="AO904" s="7"/>
      <c r="AP904" s="7"/>
      <c r="AQ904" s="7"/>
      <c r="AR904" s="7"/>
      <c r="AS904" s="7"/>
      <c r="AT904" s="7"/>
      <c r="AU904" s="7"/>
      <c r="AV904" s="7"/>
      <c r="AW904" s="7"/>
      <c r="AX904" s="7"/>
      <c r="AY904" s="7"/>
      <c r="AZ904" s="7"/>
      <c r="BA904" s="7"/>
      <c r="BB904" s="7"/>
      <c r="BC904" s="7"/>
      <c r="BD904" s="7"/>
      <c r="BE904" s="7"/>
      <c r="BF904" s="7"/>
      <c r="BG904" s="7"/>
      <c r="BH904" s="7"/>
      <c r="BI904" s="7"/>
    </row>
    <row r="905" spans="2:61" ht="10.5" customHeight="1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  <c r="AI905" s="7"/>
      <c r="AJ905" s="7"/>
      <c r="AK905" s="7"/>
      <c r="AL905" s="7"/>
      <c r="AM905" s="7"/>
      <c r="AN905" s="7"/>
      <c r="AO905" s="7"/>
      <c r="AP905" s="7"/>
      <c r="AQ905" s="7"/>
      <c r="AR905" s="7"/>
      <c r="AS905" s="7"/>
      <c r="AT905" s="7"/>
      <c r="AU905" s="7"/>
      <c r="AV905" s="7"/>
      <c r="AW905" s="7"/>
      <c r="AX905" s="7"/>
      <c r="AY905" s="7"/>
      <c r="AZ905" s="7"/>
      <c r="BA905" s="7"/>
      <c r="BB905" s="7"/>
      <c r="BC905" s="7"/>
      <c r="BD905" s="7"/>
      <c r="BE905" s="7"/>
      <c r="BF905" s="7"/>
      <c r="BG905" s="7"/>
      <c r="BH905" s="7"/>
      <c r="BI905" s="7"/>
    </row>
    <row r="906" spans="2:61" ht="10.5" customHeight="1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  <c r="AI906" s="7"/>
      <c r="AJ906" s="7"/>
      <c r="AK906" s="7"/>
      <c r="AL906" s="7"/>
      <c r="AM906" s="7"/>
      <c r="AN906" s="7"/>
      <c r="AO906" s="7"/>
      <c r="AP906" s="7"/>
      <c r="AQ906" s="7"/>
      <c r="AR906" s="7"/>
      <c r="AS906" s="7"/>
      <c r="AT906" s="7"/>
      <c r="AU906" s="7"/>
      <c r="AV906" s="7"/>
      <c r="AW906" s="7"/>
      <c r="AX906" s="7"/>
      <c r="AY906" s="7"/>
      <c r="AZ906" s="7"/>
      <c r="BA906" s="7"/>
      <c r="BB906" s="7"/>
      <c r="BC906" s="7"/>
      <c r="BD906" s="7"/>
      <c r="BE906" s="7"/>
      <c r="BF906" s="7"/>
      <c r="BG906" s="7"/>
      <c r="BH906" s="7"/>
      <c r="BI906" s="7"/>
    </row>
    <row r="907" spans="2:61" ht="10.5" customHeight="1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  <c r="AI907" s="7"/>
      <c r="AJ907" s="7"/>
      <c r="AK907" s="7"/>
      <c r="AL907" s="7"/>
      <c r="AM907" s="7"/>
      <c r="AN907" s="7"/>
      <c r="AO907" s="7"/>
      <c r="AP907" s="7"/>
      <c r="AQ907" s="7"/>
      <c r="AR907" s="7"/>
      <c r="AS907" s="7"/>
      <c r="AT907" s="7"/>
      <c r="AU907" s="7"/>
      <c r="AV907" s="7"/>
      <c r="AW907" s="7"/>
      <c r="AX907" s="7"/>
      <c r="AY907" s="7"/>
      <c r="AZ907" s="7"/>
      <c r="BA907" s="7"/>
      <c r="BB907" s="7"/>
      <c r="BC907" s="7"/>
      <c r="BD907" s="7"/>
      <c r="BE907" s="7"/>
      <c r="BF907" s="7"/>
      <c r="BG907" s="7"/>
      <c r="BH907" s="7"/>
      <c r="BI907" s="7"/>
    </row>
    <row r="908" spans="2:61" ht="10.5" customHeight="1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  <c r="AI908" s="7"/>
      <c r="AJ908" s="7"/>
      <c r="AK908" s="7"/>
      <c r="AL908" s="7"/>
      <c r="AM908" s="7"/>
      <c r="AN908" s="7"/>
      <c r="AO908" s="7"/>
      <c r="AP908" s="7"/>
      <c r="AQ908" s="7"/>
      <c r="AR908" s="7"/>
      <c r="AS908" s="7"/>
      <c r="AT908" s="7"/>
      <c r="AU908" s="7"/>
      <c r="AV908" s="7"/>
      <c r="AW908" s="7"/>
      <c r="AX908" s="7"/>
      <c r="AY908" s="7"/>
      <c r="AZ908" s="7"/>
      <c r="BA908" s="7"/>
      <c r="BB908" s="7"/>
      <c r="BC908" s="7"/>
      <c r="BD908" s="7"/>
      <c r="BE908" s="7"/>
      <c r="BF908" s="7"/>
      <c r="BG908" s="7"/>
      <c r="BH908" s="7"/>
      <c r="BI908" s="7"/>
    </row>
    <row r="909" spans="2:61" ht="10.5" customHeight="1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  <c r="AI909" s="7"/>
      <c r="AJ909" s="7"/>
      <c r="AK909" s="7"/>
      <c r="AL909" s="7"/>
      <c r="AM909" s="7"/>
      <c r="AN909" s="7"/>
      <c r="AO909" s="7"/>
      <c r="AP909" s="7"/>
      <c r="AQ909" s="7"/>
      <c r="AR909" s="7"/>
      <c r="AS909" s="7"/>
      <c r="AT909" s="7"/>
      <c r="AU909" s="7"/>
      <c r="AV909" s="7"/>
      <c r="AW909" s="7"/>
      <c r="AX909" s="7"/>
      <c r="AY909" s="7"/>
      <c r="AZ909" s="7"/>
      <c r="BA909" s="7"/>
      <c r="BB909" s="7"/>
      <c r="BC909" s="7"/>
      <c r="BD909" s="7"/>
      <c r="BE909" s="7"/>
      <c r="BF909" s="7"/>
      <c r="BG909" s="7"/>
      <c r="BH909" s="7"/>
      <c r="BI909" s="7"/>
    </row>
    <row r="910" spans="2:61" ht="10.5" customHeight="1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  <c r="AI910" s="7"/>
      <c r="AJ910" s="7"/>
      <c r="AK910" s="7"/>
      <c r="AL910" s="7"/>
      <c r="AM910" s="7"/>
      <c r="AN910" s="7"/>
      <c r="AO910" s="7"/>
      <c r="AP910" s="7"/>
      <c r="AQ910" s="7"/>
      <c r="AR910" s="7"/>
      <c r="AS910" s="7"/>
      <c r="AT910" s="7"/>
      <c r="AU910" s="7"/>
      <c r="AV910" s="7"/>
      <c r="AW910" s="7"/>
      <c r="AX910" s="7"/>
      <c r="AY910" s="7"/>
      <c r="AZ910" s="7"/>
      <c r="BA910" s="7"/>
      <c r="BB910" s="7"/>
      <c r="BC910" s="7"/>
      <c r="BD910" s="7"/>
      <c r="BE910" s="7"/>
      <c r="BF910" s="7"/>
      <c r="BG910" s="7"/>
      <c r="BH910" s="7"/>
      <c r="BI910" s="7"/>
    </row>
    <row r="911" spans="2:61" ht="10.5" customHeight="1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  <c r="AI911" s="7"/>
      <c r="AJ911" s="7"/>
      <c r="AK911" s="7"/>
      <c r="AL911" s="7"/>
      <c r="AM911" s="7"/>
      <c r="AN911" s="7"/>
      <c r="AO911" s="7"/>
      <c r="AP911" s="7"/>
      <c r="AQ911" s="7"/>
      <c r="AR911" s="7"/>
      <c r="AS911" s="7"/>
      <c r="AT911" s="7"/>
      <c r="AU911" s="7"/>
      <c r="AV911" s="7"/>
      <c r="AW911" s="7"/>
      <c r="AX911" s="7"/>
      <c r="AY911" s="7"/>
      <c r="AZ911" s="7"/>
      <c r="BA911" s="7"/>
      <c r="BB911" s="7"/>
      <c r="BC911" s="7"/>
      <c r="BD911" s="7"/>
      <c r="BE911" s="7"/>
      <c r="BF911" s="7"/>
      <c r="BG911" s="7"/>
      <c r="BH911" s="7"/>
      <c r="BI911" s="7"/>
    </row>
    <row r="912" spans="2:61" ht="10.5" customHeight="1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  <c r="AI912" s="7"/>
      <c r="AJ912" s="7"/>
      <c r="AK912" s="7"/>
      <c r="AL912" s="7"/>
      <c r="AM912" s="7"/>
      <c r="AN912" s="7"/>
      <c r="AO912" s="7"/>
      <c r="AP912" s="7"/>
      <c r="AQ912" s="7"/>
      <c r="AR912" s="7"/>
      <c r="AS912" s="7"/>
      <c r="AT912" s="7"/>
      <c r="AU912" s="7"/>
      <c r="AV912" s="7"/>
      <c r="AW912" s="7"/>
      <c r="AX912" s="7"/>
      <c r="AY912" s="7"/>
      <c r="AZ912" s="7"/>
      <c r="BA912" s="7"/>
      <c r="BB912" s="7"/>
      <c r="BC912" s="7"/>
      <c r="BD912" s="7"/>
      <c r="BE912" s="7"/>
      <c r="BF912" s="7"/>
      <c r="BG912" s="7"/>
      <c r="BH912" s="7"/>
      <c r="BI912" s="7"/>
    </row>
    <row r="913" spans="2:61" ht="10.5" customHeight="1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  <c r="AI913" s="7"/>
      <c r="AJ913" s="7"/>
      <c r="AK913" s="7"/>
      <c r="AL913" s="7"/>
      <c r="AM913" s="7"/>
      <c r="AN913" s="7"/>
      <c r="AO913" s="7"/>
      <c r="AP913" s="7"/>
      <c r="AQ913" s="7"/>
      <c r="AR913" s="7"/>
      <c r="AS913" s="7"/>
      <c r="AT913" s="7"/>
      <c r="AU913" s="7"/>
      <c r="AV913" s="7"/>
      <c r="AW913" s="7"/>
      <c r="AX913" s="7"/>
      <c r="AY913" s="7"/>
      <c r="AZ913" s="7"/>
      <c r="BA913" s="7"/>
      <c r="BB913" s="7"/>
      <c r="BC913" s="7"/>
      <c r="BD913" s="7"/>
      <c r="BE913" s="7"/>
      <c r="BF913" s="7"/>
      <c r="BG913" s="7"/>
      <c r="BH913" s="7"/>
      <c r="BI913" s="7"/>
    </row>
    <row r="914" spans="2:61" ht="10.5" customHeight="1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  <c r="AI914" s="7"/>
      <c r="AJ914" s="7"/>
      <c r="AK914" s="7"/>
      <c r="AL914" s="7"/>
      <c r="AM914" s="7"/>
      <c r="AN914" s="7"/>
      <c r="AO914" s="7"/>
      <c r="AP914" s="7"/>
      <c r="AQ914" s="7"/>
      <c r="AR914" s="7"/>
      <c r="AS914" s="7"/>
      <c r="AT914" s="7"/>
      <c r="AU914" s="7"/>
      <c r="AV914" s="7"/>
      <c r="AW914" s="7"/>
      <c r="AX914" s="7"/>
      <c r="AY914" s="7"/>
      <c r="AZ914" s="7"/>
      <c r="BA914" s="7"/>
      <c r="BB914" s="7"/>
      <c r="BC914" s="7"/>
      <c r="BD914" s="7"/>
      <c r="BE914" s="7"/>
      <c r="BF914" s="7"/>
      <c r="BG914" s="7"/>
      <c r="BH914" s="7"/>
      <c r="BI914" s="7"/>
    </row>
    <row r="915" spans="2:61" ht="10.5" customHeight="1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  <c r="AI915" s="7"/>
      <c r="AJ915" s="7"/>
      <c r="AK915" s="7"/>
      <c r="AL915" s="7"/>
      <c r="AM915" s="7"/>
      <c r="AN915" s="7"/>
      <c r="AO915" s="7"/>
      <c r="AP915" s="7"/>
      <c r="AQ915" s="7"/>
      <c r="AR915" s="7"/>
      <c r="AS915" s="7"/>
      <c r="AT915" s="7"/>
      <c r="AU915" s="7"/>
      <c r="AV915" s="7"/>
      <c r="AW915" s="7"/>
      <c r="AX915" s="7"/>
      <c r="AY915" s="7"/>
      <c r="AZ915" s="7"/>
      <c r="BA915" s="7"/>
      <c r="BB915" s="7"/>
      <c r="BC915" s="7"/>
      <c r="BD915" s="7"/>
      <c r="BE915" s="7"/>
      <c r="BF915" s="7"/>
      <c r="BG915" s="7"/>
      <c r="BH915" s="7"/>
      <c r="BI915" s="7"/>
    </row>
    <row r="916" spans="2:61" ht="10.5" customHeight="1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  <c r="AI916" s="7"/>
      <c r="AJ916" s="7"/>
      <c r="AK916" s="7"/>
      <c r="AL916" s="7"/>
      <c r="AM916" s="7"/>
      <c r="AN916" s="7"/>
      <c r="AO916" s="7"/>
      <c r="AP916" s="7"/>
      <c r="AQ916" s="7"/>
      <c r="AR916" s="7"/>
      <c r="AS916" s="7"/>
      <c r="AT916" s="7"/>
      <c r="AU916" s="7"/>
      <c r="AV916" s="7"/>
      <c r="AW916" s="7"/>
      <c r="AX916" s="7"/>
      <c r="AY916" s="7"/>
      <c r="AZ916" s="7"/>
      <c r="BA916" s="7"/>
      <c r="BB916" s="7"/>
      <c r="BC916" s="7"/>
      <c r="BD916" s="7"/>
      <c r="BE916" s="7"/>
      <c r="BF916" s="7"/>
      <c r="BG916" s="7"/>
      <c r="BH916" s="7"/>
      <c r="BI916" s="7"/>
    </row>
    <row r="917" spans="2:61" ht="10.5" customHeight="1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  <c r="AI917" s="7"/>
      <c r="AJ917" s="7"/>
      <c r="AK917" s="7"/>
      <c r="AL917" s="7"/>
      <c r="AM917" s="7"/>
      <c r="AN917" s="7"/>
      <c r="AO917" s="7"/>
      <c r="AP917" s="7"/>
      <c r="AQ917" s="7"/>
      <c r="AR917" s="7"/>
      <c r="AS917" s="7"/>
      <c r="AT917" s="7"/>
      <c r="AU917" s="7"/>
      <c r="AV917" s="7"/>
      <c r="AW917" s="7"/>
      <c r="AX917" s="7"/>
      <c r="AY917" s="7"/>
      <c r="AZ917" s="7"/>
      <c r="BA917" s="7"/>
      <c r="BB917" s="7"/>
      <c r="BC917" s="7"/>
      <c r="BD917" s="7"/>
      <c r="BE917" s="7"/>
      <c r="BF917" s="7"/>
      <c r="BG917" s="7"/>
      <c r="BH917" s="7"/>
      <c r="BI917" s="7"/>
    </row>
    <row r="918" spans="2:61" ht="10.5" customHeight="1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  <c r="AI918" s="7"/>
      <c r="AJ918" s="7"/>
      <c r="AK918" s="7"/>
      <c r="AL918" s="7"/>
      <c r="AM918" s="7"/>
      <c r="AN918" s="7"/>
      <c r="AO918" s="7"/>
      <c r="AP918" s="7"/>
      <c r="AQ918" s="7"/>
      <c r="AR918" s="7"/>
      <c r="AS918" s="7"/>
      <c r="AT918" s="7"/>
      <c r="AU918" s="7"/>
      <c r="AV918" s="7"/>
      <c r="AW918" s="7"/>
      <c r="AX918" s="7"/>
      <c r="AY918" s="7"/>
      <c r="AZ918" s="7"/>
      <c r="BA918" s="7"/>
      <c r="BB918" s="7"/>
      <c r="BC918" s="7"/>
      <c r="BD918" s="7"/>
      <c r="BE918" s="7"/>
      <c r="BF918" s="7"/>
      <c r="BG918" s="7"/>
      <c r="BH918" s="7"/>
      <c r="BI918" s="7"/>
    </row>
    <row r="919" spans="2:61" ht="10.5" customHeight="1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  <c r="AI919" s="7"/>
      <c r="AJ919" s="7"/>
      <c r="AK919" s="7"/>
      <c r="AL919" s="7"/>
      <c r="AM919" s="7"/>
      <c r="AN919" s="7"/>
      <c r="AO919" s="7"/>
      <c r="AP919" s="7"/>
      <c r="AQ919" s="7"/>
      <c r="AR919" s="7"/>
      <c r="AS919" s="7"/>
      <c r="AT919" s="7"/>
      <c r="AU919" s="7"/>
      <c r="AV919" s="7"/>
      <c r="AW919" s="7"/>
      <c r="AX919" s="7"/>
      <c r="AY919" s="7"/>
      <c r="AZ919" s="7"/>
      <c r="BA919" s="7"/>
      <c r="BB919" s="7"/>
      <c r="BC919" s="7"/>
      <c r="BD919" s="7"/>
      <c r="BE919" s="7"/>
      <c r="BF919" s="7"/>
      <c r="BG919" s="7"/>
      <c r="BH919" s="7"/>
      <c r="BI919" s="7"/>
    </row>
    <row r="920" spans="2:61" ht="10.5" customHeight="1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  <c r="AI920" s="7"/>
      <c r="AJ920" s="7"/>
      <c r="AK920" s="7"/>
      <c r="AL920" s="7"/>
      <c r="AM920" s="7"/>
      <c r="AN920" s="7"/>
      <c r="AO920" s="7"/>
      <c r="AP920" s="7"/>
      <c r="AQ920" s="7"/>
      <c r="AR920" s="7"/>
      <c r="AS920" s="7"/>
      <c r="AT920" s="7"/>
      <c r="AU920" s="7"/>
      <c r="AV920" s="7"/>
      <c r="AW920" s="7"/>
      <c r="AX920" s="7"/>
      <c r="AY920" s="7"/>
      <c r="AZ920" s="7"/>
      <c r="BA920" s="7"/>
      <c r="BB920" s="7"/>
      <c r="BC920" s="7"/>
      <c r="BD920" s="7"/>
      <c r="BE920" s="7"/>
      <c r="BF920" s="7"/>
      <c r="BG920" s="7"/>
      <c r="BH920" s="7"/>
      <c r="BI920" s="7"/>
    </row>
    <row r="921" spans="2:61" ht="10.5" customHeight="1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  <c r="AI921" s="7"/>
      <c r="AJ921" s="7"/>
      <c r="AK921" s="7"/>
      <c r="AL921" s="7"/>
      <c r="AM921" s="7"/>
      <c r="AN921" s="7"/>
      <c r="AO921" s="7"/>
      <c r="AP921" s="7"/>
      <c r="AQ921" s="7"/>
      <c r="AR921" s="7"/>
      <c r="AS921" s="7"/>
      <c r="AT921" s="7"/>
      <c r="AU921" s="7"/>
      <c r="AV921" s="7"/>
      <c r="AW921" s="7"/>
      <c r="AX921" s="7"/>
      <c r="AY921" s="7"/>
      <c r="AZ921" s="7"/>
      <c r="BA921" s="7"/>
      <c r="BB921" s="7"/>
      <c r="BC921" s="7"/>
      <c r="BD921" s="7"/>
      <c r="BE921" s="7"/>
      <c r="BF921" s="7"/>
      <c r="BG921" s="7"/>
      <c r="BH921" s="7"/>
      <c r="BI921" s="7"/>
    </row>
    <row r="922" spans="2:61" ht="10.5" customHeight="1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  <c r="AI922" s="7"/>
      <c r="AJ922" s="7"/>
      <c r="AK922" s="7"/>
      <c r="AL922" s="7"/>
      <c r="AM922" s="7"/>
      <c r="AN922" s="7"/>
      <c r="AO922" s="7"/>
      <c r="AP922" s="7"/>
      <c r="AQ922" s="7"/>
      <c r="AR922" s="7"/>
      <c r="AS922" s="7"/>
      <c r="AT922" s="7"/>
      <c r="AU922" s="7"/>
      <c r="AV922" s="7"/>
      <c r="AW922" s="7"/>
      <c r="AX922" s="7"/>
      <c r="AY922" s="7"/>
      <c r="AZ922" s="7"/>
      <c r="BA922" s="7"/>
      <c r="BB922" s="7"/>
      <c r="BC922" s="7"/>
      <c r="BD922" s="7"/>
      <c r="BE922" s="7"/>
      <c r="BF922" s="7"/>
      <c r="BG922" s="7"/>
      <c r="BH922" s="7"/>
      <c r="BI922" s="7"/>
    </row>
    <row r="923" spans="2:61" ht="10.5" customHeight="1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  <c r="AI923" s="7"/>
      <c r="AJ923" s="7"/>
      <c r="AK923" s="7"/>
      <c r="AL923" s="7"/>
      <c r="AM923" s="7"/>
      <c r="AN923" s="7"/>
      <c r="AO923" s="7"/>
      <c r="AP923" s="7"/>
      <c r="AQ923" s="7"/>
      <c r="AR923" s="7"/>
      <c r="AS923" s="7"/>
      <c r="AT923" s="7"/>
      <c r="AU923" s="7"/>
      <c r="AV923" s="7"/>
      <c r="AW923" s="7"/>
      <c r="AX923" s="7"/>
      <c r="AY923" s="7"/>
      <c r="AZ923" s="7"/>
      <c r="BA923" s="7"/>
      <c r="BB923" s="7"/>
      <c r="BC923" s="7"/>
      <c r="BD923" s="7"/>
      <c r="BE923" s="7"/>
      <c r="BF923" s="7"/>
      <c r="BG923" s="7"/>
      <c r="BH923" s="7"/>
      <c r="BI923" s="7"/>
    </row>
    <row r="924" spans="2:61" ht="10.5" customHeight="1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  <c r="AI924" s="7"/>
      <c r="AJ924" s="7"/>
      <c r="AK924" s="7"/>
      <c r="AL924" s="7"/>
      <c r="AM924" s="7"/>
      <c r="AN924" s="7"/>
      <c r="AO924" s="7"/>
      <c r="AP924" s="7"/>
      <c r="AQ924" s="7"/>
      <c r="AR924" s="7"/>
      <c r="AS924" s="7"/>
      <c r="AT924" s="7"/>
      <c r="AU924" s="7"/>
      <c r="AV924" s="7"/>
      <c r="AW924" s="7"/>
      <c r="AX924" s="7"/>
      <c r="AY924" s="7"/>
      <c r="AZ924" s="7"/>
      <c r="BA924" s="7"/>
      <c r="BB924" s="7"/>
      <c r="BC924" s="7"/>
      <c r="BD924" s="7"/>
      <c r="BE924" s="7"/>
      <c r="BF924" s="7"/>
      <c r="BG924" s="7"/>
      <c r="BH924" s="7"/>
      <c r="BI924" s="7"/>
    </row>
    <row r="925" spans="2:61" ht="10.5" customHeight="1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  <c r="AI925" s="7"/>
      <c r="AJ925" s="7"/>
      <c r="AK925" s="7"/>
      <c r="AL925" s="7"/>
      <c r="AM925" s="7"/>
      <c r="AN925" s="7"/>
      <c r="AO925" s="7"/>
      <c r="AP925" s="7"/>
      <c r="AQ925" s="7"/>
      <c r="AR925" s="7"/>
      <c r="AS925" s="7"/>
      <c r="AT925" s="7"/>
      <c r="AU925" s="7"/>
      <c r="AV925" s="7"/>
      <c r="AW925" s="7"/>
      <c r="AX925" s="7"/>
      <c r="AY925" s="7"/>
      <c r="AZ925" s="7"/>
      <c r="BA925" s="7"/>
      <c r="BB925" s="7"/>
      <c r="BC925" s="7"/>
      <c r="BD925" s="7"/>
      <c r="BE925" s="7"/>
      <c r="BF925" s="7"/>
      <c r="BG925" s="7"/>
      <c r="BH925" s="7"/>
      <c r="BI925" s="7"/>
    </row>
    <row r="926" spans="2:61" ht="10.5" customHeight="1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  <c r="AI926" s="7"/>
      <c r="AJ926" s="7"/>
      <c r="AK926" s="7"/>
      <c r="AL926" s="7"/>
      <c r="AM926" s="7"/>
      <c r="AN926" s="7"/>
      <c r="AO926" s="7"/>
      <c r="AP926" s="7"/>
      <c r="AQ926" s="7"/>
      <c r="AR926" s="7"/>
      <c r="AS926" s="7"/>
      <c r="AT926" s="7"/>
      <c r="AU926" s="7"/>
      <c r="AV926" s="7"/>
      <c r="AW926" s="7"/>
      <c r="AX926" s="7"/>
      <c r="AY926" s="7"/>
      <c r="AZ926" s="7"/>
      <c r="BA926" s="7"/>
      <c r="BB926" s="7"/>
      <c r="BC926" s="7"/>
      <c r="BD926" s="7"/>
      <c r="BE926" s="7"/>
      <c r="BF926" s="7"/>
      <c r="BG926" s="7"/>
      <c r="BH926" s="7"/>
      <c r="BI926" s="7"/>
    </row>
    <row r="927" spans="2:61" ht="10.5" customHeight="1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  <c r="AI927" s="7"/>
      <c r="AJ927" s="7"/>
      <c r="AK927" s="7"/>
      <c r="AL927" s="7"/>
      <c r="AM927" s="7"/>
      <c r="AN927" s="7"/>
      <c r="AO927" s="7"/>
      <c r="AP927" s="7"/>
      <c r="AQ927" s="7"/>
      <c r="AR927" s="7"/>
      <c r="AS927" s="7"/>
      <c r="AT927" s="7"/>
      <c r="AU927" s="7"/>
      <c r="AV927" s="7"/>
      <c r="AW927" s="7"/>
      <c r="AX927" s="7"/>
      <c r="AY927" s="7"/>
      <c r="AZ927" s="7"/>
      <c r="BA927" s="7"/>
      <c r="BB927" s="7"/>
      <c r="BC927" s="7"/>
      <c r="BD927" s="7"/>
      <c r="BE927" s="7"/>
      <c r="BF927" s="7"/>
      <c r="BG927" s="7"/>
      <c r="BH927" s="7"/>
      <c r="BI927" s="7"/>
    </row>
    <row r="928" spans="2:61" ht="10.5" customHeight="1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  <c r="AI928" s="7"/>
      <c r="AJ928" s="7"/>
      <c r="AK928" s="7"/>
      <c r="AL928" s="7"/>
      <c r="AM928" s="7"/>
      <c r="AN928" s="7"/>
      <c r="AO928" s="7"/>
      <c r="AP928" s="7"/>
      <c r="AQ928" s="7"/>
      <c r="AR928" s="7"/>
      <c r="AS928" s="7"/>
      <c r="AT928" s="7"/>
      <c r="AU928" s="7"/>
      <c r="AV928" s="7"/>
      <c r="AW928" s="7"/>
      <c r="AX928" s="7"/>
      <c r="AY928" s="7"/>
      <c r="AZ928" s="7"/>
      <c r="BA928" s="7"/>
      <c r="BB928" s="7"/>
      <c r="BC928" s="7"/>
      <c r="BD928" s="7"/>
      <c r="BE928" s="7"/>
      <c r="BF928" s="7"/>
      <c r="BG928" s="7"/>
      <c r="BH928" s="7"/>
      <c r="BI928" s="7"/>
    </row>
    <row r="929" spans="2:61" ht="10.5" customHeight="1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  <c r="AI929" s="7"/>
      <c r="AJ929" s="7"/>
      <c r="AK929" s="7"/>
      <c r="AL929" s="7"/>
      <c r="AM929" s="7"/>
      <c r="AN929" s="7"/>
      <c r="AO929" s="7"/>
      <c r="AP929" s="7"/>
      <c r="AQ929" s="7"/>
      <c r="AR929" s="7"/>
      <c r="AS929" s="7"/>
      <c r="AT929" s="7"/>
      <c r="AU929" s="7"/>
      <c r="AV929" s="7"/>
      <c r="AW929" s="7"/>
      <c r="AX929" s="7"/>
      <c r="AY929" s="7"/>
      <c r="AZ929" s="7"/>
      <c r="BA929" s="7"/>
      <c r="BB929" s="7"/>
      <c r="BC929" s="7"/>
      <c r="BD929" s="7"/>
      <c r="BE929" s="7"/>
      <c r="BF929" s="7"/>
      <c r="BG929" s="7"/>
      <c r="BH929" s="7"/>
      <c r="BI929" s="7"/>
    </row>
    <row r="930" spans="2:61" ht="10.5" customHeight="1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  <c r="AI930" s="7"/>
      <c r="AJ930" s="7"/>
      <c r="AK930" s="7"/>
      <c r="AL930" s="7"/>
      <c r="AM930" s="7"/>
      <c r="AN930" s="7"/>
      <c r="AO930" s="7"/>
      <c r="AP930" s="7"/>
      <c r="AQ930" s="7"/>
      <c r="AR930" s="7"/>
      <c r="AS930" s="7"/>
      <c r="AT930" s="7"/>
      <c r="AU930" s="7"/>
      <c r="AV930" s="7"/>
      <c r="AW930" s="7"/>
      <c r="AX930" s="7"/>
      <c r="AY930" s="7"/>
      <c r="AZ930" s="7"/>
      <c r="BA930" s="7"/>
      <c r="BB930" s="7"/>
      <c r="BC930" s="7"/>
      <c r="BD930" s="7"/>
      <c r="BE930" s="7"/>
      <c r="BF930" s="7"/>
      <c r="BG930" s="7"/>
      <c r="BH930" s="7"/>
      <c r="BI930" s="7"/>
    </row>
    <row r="931" spans="2:61" ht="10.5" customHeight="1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  <c r="AI931" s="7"/>
      <c r="AJ931" s="7"/>
      <c r="AK931" s="7"/>
      <c r="AL931" s="7"/>
      <c r="AM931" s="7"/>
      <c r="AN931" s="7"/>
      <c r="AO931" s="7"/>
      <c r="AP931" s="7"/>
      <c r="AQ931" s="7"/>
      <c r="AR931" s="7"/>
      <c r="AS931" s="7"/>
      <c r="AT931" s="7"/>
      <c r="AU931" s="7"/>
      <c r="AV931" s="7"/>
      <c r="AW931" s="7"/>
      <c r="AX931" s="7"/>
      <c r="AY931" s="7"/>
      <c r="AZ931" s="7"/>
      <c r="BA931" s="7"/>
      <c r="BB931" s="7"/>
      <c r="BC931" s="7"/>
      <c r="BD931" s="7"/>
      <c r="BE931" s="7"/>
      <c r="BF931" s="7"/>
      <c r="BG931" s="7"/>
      <c r="BH931" s="7"/>
      <c r="BI931" s="7"/>
    </row>
    <row r="932" spans="2:61" ht="10.5" customHeight="1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  <c r="AI932" s="7"/>
      <c r="AJ932" s="7"/>
      <c r="AK932" s="7"/>
      <c r="AL932" s="7"/>
      <c r="AM932" s="7"/>
      <c r="AN932" s="7"/>
      <c r="AO932" s="7"/>
      <c r="AP932" s="7"/>
      <c r="AQ932" s="7"/>
      <c r="AR932" s="7"/>
      <c r="AS932" s="7"/>
      <c r="AT932" s="7"/>
      <c r="AU932" s="7"/>
      <c r="AV932" s="7"/>
      <c r="AW932" s="7"/>
      <c r="AX932" s="7"/>
      <c r="AY932" s="7"/>
      <c r="AZ932" s="7"/>
      <c r="BA932" s="7"/>
      <c r="BB932" s="7"/>
      <c r="BC932" s="7"/>
      <c r="BD932" s="7"/>
      <c r="BE932" s="7"/>
      <c r="BF932" s="7"/>
      <c r="BG932" s="7"/>
      <c r="BH932" s="7"/>
      <c r="BI932" s="7"/>
    </row>
    <row r="933" spans="2:61" ht="10.5" customHeight="1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  <c r="AI933" s="7"/>
      <c r="AJ933" s="7"/>
      <c r="AK933" s="7"/>
      <c r="AL933" s="7"/>
      <c r="AM933" s="7"/>
      <c r="AN933" s="7"/>
      <c r="AO933" s="7"/>
      <c r="AP933" s="7"/>
      <c r="AQ933" s="7"/>
      <c r="AR933" s="7"/>
      <c r="AS933" s="7"/>
      <c r="AT933" s="7"/>
      <c r="AU933" s="7"/>
      <c r="AV933" s="7"/>
      <c r="AW933" s="7"/>
      <c r="AX933" s="7"/>
      <c r="AY933" s="7"/>
      <c r="AZ933" s="7"/>
      <c r="BA933" s="7"/>
      <c r="BB933" s="7"/>
      <c r="BC933" s="7"/>
      <c r="BD933" s="7"/>
      <c r="BE933" s="7"/>
      <c r="BF933" s="7"/>
      <c r="BG933" s="7"/>
      <c r="BH933" s="7"/>
      <c r="BI933" s="7"/>
    </row>
    <row r="934" spans="2:61" ht="10.5" customHeight="1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  <c r="AI934" s="7"/>
      <c r="AJ934" s="7"/>
      <c r="AK934" s="7"/>
      <c r="AL934" s="7"/>
      <c r="AM934" s="7"/>
      <c r="AN934" s="7"/>
      <c r="AO934" s="7"/>
      <c r="AP934" s="7"/>
      <c r="AQ934" s="7"/>
      <c r="AR934" s="7"/>
      <c r="AS934" s="7"/>
      <c r="AT934" s="7"/>
      <c r="AU934" s="7"/>
      <c r="AV934" s="7"/>
      <c r="AW934" s="7"/>
      <c r="AX934" s="7"/>
      <c r="AY934" s="7"/>
      <c r="AZ934" s="7"/>
      <c r="BA934" s="7"/>
      <c r="BB934" s="7"/>
      <c r="BC934" s="7"/>
      <c r="BD934" s="7"/>
      <c r="BE934" s="7"/>
      <c r="BF934" s="7"/>
      <c r="BG934" s="7"/>
      <c r="BH934" s="7"/>
      <c r="BI934" s="7"/>
    </row>
    <row r="935" spans="2:61" ht="10.5" customHeight="1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  <c r="AI935" s="7"/>
      <c r="AJ935" s="7"/>
      <c r="AK935" s="7"/>
      <c r="AL935" s="7"/>
      <c r="AM935" s="7"/>
      <c r="AN935" s="7"/>
      <c r="AO935" s="7"/>
      <c r="AP935" s="7"/>
      <c r="AQ935" s="7"/>
      <c r="AR935" s="7"/>
      <c r="AS935" s="7"/>
      <c r="AT935" s="7"/>
      <c r="AU935" s="7"/>
      <c r="AV935" s="7"/>
      <c r="AW935" s="7"/>
      <c r="AX935" s="7"/>
      <c r="AY935" s="7"/>
      <c r="AZ935" s="7"/>
      <c r="BA935" s="7"/>
      <c r="BB935" s="7"/>
      <c r="BC935" s="7"/>
      <c r="BD935" s="7"/>
      <c r="BE935" s="7"/>
      <c r="BF935" s="7"/>
      <c r="BG935" s="7"/>
      <c r="BH935" s="7"/>
      <c r="BI935" s="7"/>
    </row>
    <row r="936" spans="2:61" ht="10.5" customHeight="1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  <c r="AI936" s="7"/>
      <c r="AJ936" s="7"/>
      <c r="AK936" s="7"/>
      <c r="AL936" s="7"/>
      <c r="AM936" s="7"/>
      <c r="AN936" s="7"/>
      <c r="AO936" s="7"/>
      <c r="AP936" s="7"/>
      <c r="AQ936" s="7"/>
      <c r="AR936" s="7"/>
      <c r="AS936" s="7"/>
      <c r="AT936" s="7"/>
      <c r="AU936" s="7"/>
      <c r="AV936" s="7"/>
      <c r="AW936" s="7"/>
      <c r="AX936" s="7"/>
      <c r="AY936" s="7"/>
      <c r="AZ936" s="7"/>
      <c r="BA936" s="7"/>
      <c r="BB936" s="7"/>
      <c r="BC936" s="7"/>
      <c r="BD936" s="7"/>
      <c r="BE936" s="7"/>
      <c r="BF936" s="7"/>
      <c r="BG936" s="7"/>
      <c r="BH936" s="7"/>
      <c r="BI936" s="7"/>
    </row>
    <row r="937" spans="2:61" ht="10.5" customHeight="1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  <c r="AI937" s="7"/>
      <c r="AJ937" s="7"/>
      <c r="AK937" s="7"/>
      <c r="AL937" s="7"/>
      <c r="AM937" s="7"/>
      <c r="AN937" s="7"/>
      <c r="AO937" s="7"/>
      <c r="AP937" s="7"/>
      <c r="AQ937" s="7"/>
      <c r="AR937" s="7"/>
      <c r="AS937" s="7"/>
      <c r="AT937" s="7"/>
      <c r="AU937" s="7"/>
      <c r="AV937" s="7"/>
      <c r="AW937" s="7"/>
      <c r="AX937" s="7"/>
      <c r="AY937" s="7"/>
      <c r="AZ937" s="7"/>
      <c r="BA937" s="7"/>
      <c r="BB937" s="7"/>
      <c r="BC937" s="7"/>
      <c r="BD937" s="7"/>
      <c r="BE937" s="7"/>
      <c r="BF937" s="7"/>
      <c r="BG937" s="7"/>
      <c r="BH937" s="7"/>
      <c r="BI937" s="7"/>
    </row>
    <row r="938" spans="2:61" ht="10.5" customHeight="1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  <c r="AI938" s="7"/>
      <c r="AJ938" s="7"/>
      <c r="AK938" s="7"/>
      <c r="AL938" s="7"/>
      <c r="AM938" s="7"/>
      <c r="AN938" s="7"/>
      <c r="AO938" s="7"/>
      <c r="AP938" s="7"/>
      <c r="AQ938" s="7"/>
      <c r="AR938" s="7"/>
      <c r="AS938" s="7"/>
      <c r="AT938" s="7"/>
      <c r="AU938" s="7"/>
      <c r="AV938" s="7"/>
      <c r="AW938" s="7"/>
      <c r="AX938" s="7"/>
      <c r="AY938" s="7"/>
      <c r="AZ938" s="7"/>
      <c r="BA938" s="7"/>
      <c r="BB938" s="7"/>
      <c r="BC938" s="7"/>
      <c r="BD938" s="7"/>
      <c r="BE938" s="7"/>
      <c r="BF938" s="7"/>
      <c r="BG938" s="7"/>
      <c r="BH938" s="7"/>
      <c r="BI938" s="7"/>
    </row>
    <row r="939" spans="2:61" ht="10.5" customHeight="1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  <c r="AI939" s="7"/>
      <c r="AJ939" s="7"/>
      <c r="AK939" s="7"/>
      <c r="AL939" s="7"/>
      <c r="AM939" s="7"/>
      <c r="AN939" s="7"/>
      <c r="AO939" s="7"/>
      <c r="AP939" s="7"/>
      <c r="AQ939" s="7"/>
      <c r="AR939" s="7"/>
      <c r="AS939" s="7"/>
      <c r="AT939" s="7"/>
      <c r="AU939" s="7"/>
      <c r="AV939" s="7"/>
      <c r="AW939" s="7"/>
      <c r="AX939" s="7"/>
      <c r="AY939" s="7"/>
      <c r="AZ939" s="7"/>
      <c r="BA939" s="7"/>
      <c r="BB939" s="7"/>
      <c r="BC939" s="7"/>
      <c r="BD939" s="7"/>
      <c r="BE939" s="7"/>
      <c r="BF939" s="7"/>
      <c r="BG939" s="7"/>
      <c r="BH939" s="7"/>
      <c r="BI939" s="7"/>
    </row>
    <row r="940" spans="2:61" ht="10.5" customHeight="1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  <c r="AI940" s="7"/>
      <c r="AJ940" s="7"/>
      <c r="AK940" s="7"/>
      <c r="AL940" s="7"/>
      <c r="AM940" s="7"/>
      <c r="AN940" s="7"/>
      <c r="AO940" s="7"/>
      <c r="AP940" s="7"/>
      <c r="AQ940" s="7"/>
      <c r="AR940" s="7"/>
      <c r="AS940" s="7"/>
      <c r="AT940" s="7"/>
      <c r="AU940" s="7"/>
      <c r="AV940" s="7"/>
      <c r="AW940" s="7"/>
      <c r="AX940" s="7"/>
      <c r="AY940" s="7"/>
      <c r="AZ940" s="7"/>
      <c r="BA940" s="7"/>
      <c r="BB940" s="7"/>
      <c r="BC940" s="7"/>
      <c r="BD940" s="7"/>
      <c r="BE940" s="7"/>
      <c r="BF940" s="7"/>
      <c r="BG940" s="7"/>
      <c r="BH940" s="7"/>
      <c r="BI940" s="7"/>
    </row>
    <row r="941" spans="2:61" ht="10.5" customHeight="1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  <c r="AI941" s="7"/>
      <c r="AJ941" s="7"/>
      <c r="AK941" s="7"/>
      <c r="AL941" s="7"/>
      <c r="AM941" s="7"/>
      <c r="AN941" s="7"/>
      <c r="AO941" s="7"/>
      <c r="AP941" s="7"/>
      <c r="AQ941" s="7"/>
      <c r="AR941" s="7"/>
      <c r="AS941" s="7"/>
      <c r="AT941" s="7"/>
      <c r="AU941" s="7"/>
      <c r="AV941" s="7"/>
      <c r="AW941" s="7"/>
      <c r="AX941" s="7"/>
      <c r="AY941" s="7"/>
      <c r="AZ941" s="7"/>
      <c r="BA941" s="7"/>
      <c r="BB941" s="7"/>
      <c r="BC941" s="7"/>
      <c r="BD941" s="7"/>
      <c r="BE941" s="7"/>
      <c r="BF941" s="7"/>
      <c r="BG941" s="7"/>
      <c r="BH941" s="7"/>
      <c r="BI941" s="7"/>
    </row>
    <row r="942" spans="2:61" ht="10.5" customHeight="1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  <c r="AI942" s="7"/>
      <c r="AJ942" s="7"/>
      <c r="AK942" s="7"/>
      <c r="AL942" s="7"/>
      <c r="AM942" s="7"/>
      <c r="AN942" s="7"/>
      <c r="AO942" s="7"/>
      <c r="AP942" s="7"/>
      <c r="AQ942" s="7"/>
      <c r="AR942" s="7"/>
      <c r="AS942" s="7"/>
      <c r="AT942" s="7"/>
      <c r="AU942" s="7"/>
      <c r="AV942" s="7"/>
      <c r="AW942" s="7"/>
      <c r="AX942" s="7"/>
      <c r="AY942" s="7"/>
      <c r="AZ942" s="7"/>
      <c r="BA942" s="7"/>
      <c r="BB942" s="7"/>
      <c r="BC942" s="7"/>
      <c r="BD942" s="7"/>
      <c r="BE942" s="7"/>
      <c r="BF942" s="7"/>
      <c r="BG942" s="7"/>
      <c r="BH942" s="7"/>
      <c r="BI942" s="7"/>
    </row>
    <row r="943" spans="2:61" ht="10.5" customHeight="1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  <c r="AI943" s="7"/>
      <c r="AJ943" s="7"/>
      <c r="AK943" s="7"/>
      <c r="AL943" s="7"/>
      <c r="AM943" s="7"/>
      <c r="AN943" s="7"/>
      <c r="AO943" s="7"/>
      <c r="AP943" s="7"/>
      <c r="AQ943" s="7"/>
      <c r="AR943" s="7"/>
      <c r="AS943" s="7"/>
      <c r="AT943" s="7"/>
      <c r="AU943" s="7"/>
      <c r="AV943" s="7"/>
      <c r="AW943" s="7"/>
      <c r="AX943" s="7"/>
      <c r="AY943" s="7"/>
      <c r="AZ943" s="7"/>
      <c r="BA943" s="7"/>
      <c r="BB943" s="7"/>
      <c r="BC943" s="7"/>
      <c r="BD943" s="7"/>
      <c r="BE943" s="7"/>
      <c r="BF943" s="7"/>
      <c r="BG943" s="7"/>
      <c r="BH943" s="7"/>
      <c r="BI943" s="7"/>
    </row>
    <row r="944" spans="2:61" ht="10.5" customHeight="1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  <c r="AI944" s="7"/>
      <c r="AJ944" s="7"/>
      <c r="AK944" s="7"/>
      <c r="AL944" s="7"/>
      <c r="AM944" s="7"/>
      <c r="AN944" s="7"/>
      <c r="AO944" s="7"/>
      <c r="AP944" s="7"/>
      <c r="AQ944" s="7"/>
      <c r="AR944" s="7"/>
      <c r="AS944" s="7"/>
      <c r="AT944" s="7"/>
      <c r="AU944" s="7"/>
      <c r="AV944" s="7"/>
      <c r="AW944" s="7"/>
      <c r="AX944" s="7"/>
      <c r="AY944" s="7"/>
      <c r="AZ944" s="7"/>
      <c r="BA944" s="7"/>
      <c r="BB944" s="7"/>
      <c r="BC944" s="7"/>
      <c r="BD944" s="7"/>
      <c r="BE944" s="7"/>
      <c r="BF944" s="7"/>
      <c r="BG944" s="7"/>
      <c r="BH944" s="7"/>
      <c r="BI944" s="7"/>
    </row>
    <row r="945" spans="2:61" ht="10.5" customHeight="1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  <c r="AI945" s="7"/>
      <c r="AJ945" s="7"/>
      <c r="AK945" s="7"/>
      <c r="AL945" s="7"/>
      <c r="AM945" s="7"/>
      <c r="AN945" s="7"/>
      <c r="AO945" s="7"/>
      <c r="AP945" s="7"/>
      <c r="AQ945" s="7"/>
      <c r="AR945" s="7"/>
      <c r="AS945" s="7"/>
      <c r="AT945" s="7"/>
      <c r="AU945" s="7"/>
      <c r="AV945" s="7"/>
      <c r="AW945" s="7"/>
      <c r="AX945" s="7"/>
      <c r="AY945" s="7"/>
      <c r="AZ945" s="7"/>
      <c r="BA945" s="7"/>
      <c r="BB945" s="7"/>
      <c r="BC945" s="7"/>
      <c r="BD945" s="7"/>
      <c r="BE945" s="7"/>
      <c r="BF945" s="7"/>
      <c r="BG945" s="7"/>
      <c r="BH945" s="7"/>
      <c r="BI945" s="7"/>
    </row>
    <row r="946" spans="2:61" ht="10.5" customHeight="1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  <c r="AI946" s="7"/>
      <c r="AJ946" s="7"/>
      <c r="AK946" s="7"/>
      <c r="AL946" s="7"/>
      <c r="AM946" s="7"/>
      <c r="AN946" s="7"/>
      <c r="AO946" s="7"/>
      <c r="AP946" s="7"/>
      <c r="AQ946" s="7"/>
      <c r="AR946" s="7"/>
      <c r="AS946" s="7"/>
      <c r="AT946" s="7"/>
      <c r="AU946" s="7"/>
      <c r="AV946" s="7"/>
      <c r="AW946" s="7"/>
      <c r="AX946" s="7"/>
      <c r="AY946" s="7"/>
      <c r="AZ946" s="7"/>
      <c r="BA946" s="7"/>
      <c r="BB946" s="7"/>
      <c r="BC946" s="7"/>
      <c r="BD946" s="7"/>
      <c r="BE946" s="7"/>
      <c r="BF946" s="7"/>
      <c r="BG946" s="7"/>
      <c r="BH946" s="7"/>
      <c r="BI946" s="7"/>
    </row>
    <row r="947" spans="2:61" ht="10.5" customHeight="1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  <c r="AI947" s="7"/>
      <c r="AJ947" s="7"/>
      <c r="AK947" s="7"/>
      <c r="AL947" s="7"/>
      <c r="AM947" s="7"/>
      <c r="AN947" s="7"/>
      <c r="AO947" s="7"/>
      <c r="AP947" s="7"/>
      <c r="AQ947" s="7"/>
      <c r="AR947" s="7"/>
      <c r="AS947" s="7"/>
      <c r="AT947" s="7"/>
      <c r="AU947" s="7"/>
      <c r="AV947" s="7"/>
      <c r="AW947" s="7"/>
      <c r="AX947" s="7"/>
      <c r="AY947" s="7"/>
      <c r="AZ947" s="7"/>
      <c r="BA947" s="7"/>
      <c r="BB947" s="7"/>
      <c r="BC947" s="7"/>
      <c r="BD947" s="7"/>
      <c r="BE947" s="7"/>
      <c r="BF947" s="7"/>
      <c r="BG947" s="7"/>
      <c r="BH947" s="7"/>
      <c r="BI947" s="7"/>
    </row>
    <row r="948" spans="2:61" ht="10.5" customHeight="1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  <c r="AI948" s="7"/>
      <c r="AJ948" s="7"/>
      <c r="AK948" s="7"/>
      <c r="AL948" s="7"/>
      <c r="AM948" s="7"/>
      <c r="AN948" s="7"/>
      <c r="AO948" s="7"/>
      <c r="AP948" s="7"/>
      <c r="AQ948" s="7"/>
      <c r="AR948" s="7"/>
      <c r="AS948" s="7"/>
      <c r="AT948" s="7"/>
      <c r="AU948" s="7"/>
      <c r="AV948" s="7"/>
      <c r="AW948" s="7"/>
      <c r="AX948" s="7"/>
      <c r="AY948" s="7"/>
      <c r="AZ948" s="7"/>
      <c r="BA948" s="7"/>
      <c r="BB948" s="7"/>
      <c r="BC948" s="7"/>
      <c r="BD948" s="7"/>
      <c r="BE948" s="7"/>
      <c r="BF948" s="7"/>
      <c r="BG948" s="7"/>
      <c r="BH948" s="7"/>
      <c r="BI948" s="7"/>
    </row>
    <row r="949" spans="2:61" ht="10.5" customHeight="1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</row>
    <row r="950" spans="2:61" ht="10.5" customHeight="1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</row>
    <row r="951" spans="2:61" ht="10.5" customHeight="1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  <c r="AI951" s="7"/>
      <c r="AJ951" s="7"/>
      <c r="AK951" s="7"/>
      <c r="AL951" s="7"/>
      <c r="AM951" s="7"/>
      <c r="AN951" s="7"/>
      <c r="AO951" s="7"/>
      <c r="AP951" s="7"/>
      <c r="AQ951" s="7"/>
      <c r="AR951" s="7"/>
      <c r="AS951" s="7"/>
      <c r="AT951" s="7"/>
      <c r="AU951" s="7"/>
      <c r="AV951" s="7"/>
      <c r="AW951" s="7"/>
      <c r="AX951" s="7"/>
      <c r="AY951" s="7"/>
      <c r="AZ951" s="7"/>
      <c r="BA951" s="7"/>
      <c r="BB951" s="7"/>
      <c r="BC951" s="7"/>
      <c r="BD951" s="7"/>
      <c r="BE951" s="7"/>
      <c r="BF951" s="7"/>
      <c r="BG951" s="7"/>
      <c r="BH951" s="7"/>
      <c r="BI951" s="7"/>
    </row>
    <row r="952" spans="2:61" ht="10.5" customHeight="1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  <c r="AI952" s="7"/>
      <c r="AJ952" s="7"/>
      <c r="AK952" s="7"/>
      <c r="AL952" s="7"/>
      <c r="AM952" s="7"/>
      <c r="AN952" s="7"/>
      <c r="AO952" s="7"/>
      <c r="AP952" s="7"/>
      <c r="AQ952" s="7"/>
      <c r="AR952" s="7"/>
      <c r="AS952" s="7"/>
      <c r="AT952" s="7"/>
      <c r="AU952" s="7"/>
      <c r="AV952" s="7"/>
      <c r="AW952" s="7"/>
      <c r="AX952" s="7"/>
      <c r="AY952" s="7"/>
      <c r="AZ952" s="7"/>
      <c r="BA952" s="7"/>
      <c r="BB952" s="7"/>
      <c r="BC952" s="7"/>
      <c r="BD952" s="7"/>
      <c r="BE952" s="7"/>
      <c r="BF952" s="7"/>
      <c r="BG952" s="7"/>
      <c r="BH952" s="7"/>
      <c r="BI952" s="7"/>
    </row>
    <row r="953" spans="2:61" ht="10.5" customHeight="1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  <c r="AI953" s="7"/>
      <c r="AJ953" s="7"/>
      <c r="AK953" s="7"/>
      <c r="AL953" s="7"/>
      <c r="AM953" s="7"/>
      <c r="AN953" s="7"/>
      <c r="AO953" s="7"/>
      <c r="AP953" s="7"/>
      <c r="AQ953" s="7"/>
      <c r="AR953" s="7"/>
      <c r="AS953" s="7"/>
      <c r="AT953" s="7"/>
      <c r="AU953" s="7"/>
      <c r="AV953" s="7"/>
      <c r="AW953" s="7"/>
      <c r="AX953" s="7"/>
      <c r="AY953" s="7"/>
      <c r="AZ953" s="7"/>
      <c r="BA953" s="7"/>
      <c r="BB953" s="7"/>
      <c r="BC953" s="7"/>
      <c r="BD953" s="7"/>
      <c r="BE953" s="7"/>
      <c r="BF953" s="7"/>
      <c r="BG953" s="7"/>
      <c r="BH953" s="7"/>
      <c r="BI953" s="7"/>
    </row>
    <row r="954" spans="2:61" ht="10.5" customHeight="1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  <c r="AI954" s="7"/>
      <c r="AJ954" s="7"/>
      <c r="AK954" s="7"/>
      <c r="AL954" s="7"/>
      <c r="AM954" s="7"/>
      <c r="AN954" s="7"/>
      <c r="AO954" s="7"/>
      <c r="AP954" s="7"/>
      <c r="AQ954" s="7"/>
      <c r="AR954" s="7"/>
      <c r="AS954" s="7"/>
      <c r="AT954" s="7"/>
      <c r="AU954" s="7"/>
      <c r="AV954" s="7"/>
      <c r="AW954" s="7"/>
      <c r="AX954" s="7"/>
      <c r="AY954" s="7"/>
      <c r="AZ954" s="7"/>
      <c r="BA954" s="7"/>
      <c r="BB954" s="7"/>
      <c r="BC954" s="7"/>
      <c r="BD954" s="7"/>
      <c r="BE954" s="7"/>
      <c r="BF954" s="7"/>
      <c r="BG954" s="7"/>
      <c r="BH954" s="7"/>
      <c r="BI954" s="7"/>
    </row>
    <row r="955" spans="2:61" ht="10.5" customHeight="1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  <c r="AI955" s="7"/>
      <c r="AJ955" s="7"/>
      <c r="AK955" s="7"/>
      <c r="AL955" s="7"/>
      <c r="AM955" s="7"/>
      <c r="AN955" s="7"/>
      <c r="AO955" s="7"/>
      <c r="AP955" s="7"/>
      <c r="AQ955" s="7"/>
      <c r="AR955" s="7"/>
      <c r="AS955" s="7"/>
      <c r="AT955" s="7"/>
      <c r="AU955" s="7"/>
      <c r="AV955" s="7"/>
      <c r="AW955" s="7"/>
      <c r="AX955" s="7"/>
      <c r="AY955" s="7"/>
      <c r="AZ955" s="7"/>
      <c r="BA955" s="7"/>
      <c r="BB955" s="7"/>
      <c r="BC955" s="7"/>
      <c r="BD955" s="7"/>
      <c r="BE955" s="7"/>
      <c r="BF955" s="7"/>
      <c r="BG955" s="7"/>
      <c r="BH955" s="7"/>
      <c r="BI955" s="7"/>
    </row>
    <row r="956" spans="2:61" ht="10.5" customHeight="1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  <c r="AI956" s="7"/>
      <c r="AJ956" s="7"/>
      <c r="AK956" s="7"/>
      <c r="AL956" s="7"/>
      <c r="AM956" s="7"/>
      <c r="AN956" s="7"/>
      <c r="AO956" s="7"/>
      <c r="AP956" s="7"/>
      <c r="AQ956" s="7"/>
      <c r="AR956" s="7"/>
      <c r="AS956" s="7"/>
      <c r="AT956" s="7"/>
      <c r="AU956" s="7"/>
      <c r="AV956" s="7"/>
      <c r="AW956" s="7"/>
      <c r="AX956" s="7"/>
      <c r="AY956" s="7"/>
      <c r="AZ956" s="7"/>
      <c r="BA956" s="7"/>
      <c r="BB956" s="7"/>
      <c r="BC956" s="7"/>
      <c r="BD956" s="7"/>
      <c r="BE956" s="7"/>
      <c r="BF956" s="7"/>
      <c r="BG956" s="7"/>
      <c r="BH956" s="7"/>
      <c r="BI956" s="7"/>
    </row>
    <row r="957" spans="2:61" ht="10.5" customHeight="1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  <c r="AI957" s="7"/>
      <c r="AJ957" s="7"/>
      <c r="AK957" s="7"/>
      <c r="AL957" s="7"/>
      <c r="AM957" s="7"/>
      <c r="AN957" s="7"/>
      <c r="AO957" s="7"/>
      <c r="AP957" s="7"/>
      <c r="AQ957" s="7"/>
      <c r="AR957" s="7"/>
      <c r="AS957" s="7"/>
      <c r="AT957" s="7"/>
      <c r="AU957" s="7"/>
      <c r="AV957" s="7"/>
      <c r="AW957" s="7"/>
      <c r="AX957" s="7"/>
      <c r="AY957" s="7"/>
      <c r="AZ957" s="7"/>
      <c r="BA957" s="7"/>
      <c r="BB957" s="7"/>
      <c r="BC957" s="7"/>
      <c r="BD957" s="7"/>
      <c r="BE957" s="7"/>
      <c r="BF957" s="7"/>
      <c r="BG957" s="7"/>
      <c r="BH957" s="7"/>
      <c r="BI957" s="7"/>
    </row>
    <row r="958" spans="2:61" ht="10.5" customHeight="1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  <c r="AI958" s="7"/>
      <c r="AJ958" s="7"/>
      <c r="AK958" s="7"/>
      <c r="AL958" s="7"/>
      <c r="AM958" s="7"/>
      <c r="AN958" s="7"/>
      <c r="AO958" s="7"/>
      <c r="AP958" s="7"/>
      <c r="AQ958" s="7"/>
      <c r="AR958" s="7"/>
      <c r="AS958" s="7"/>
      <c r="AT958" s="7"/>
      <c r="AU958" s="7"/>
      <c r="AV958" s="7"/>
      <c r="AW958" s="7"/>
      <c r="AX958" s="7"/>
      <c r="AY958" s="7"/>
      <c r="AZ958" s="7"/>
      <c r="BA958" s="7"/>
      <c r="BB958" s="7"/>
      <c r="BC958" s="7"/>
      <c r="BD958" s="7"/>
      <c r="BE958" s="7"/>
      <c r="BF958" s="7"/>
      <c r="BG958" s="7"/>
      <c r="BH958" s="7"/>
      <c r="BI958" s="7"/>
    </row>
    <row r="959" spans="2:61" ht="10.5" customHeight="1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  <c r="AI959" s="7"/>
      <c r="AJ959" s="7"/>
      <c r="AK959" s="7"/>
      <c r="AL959" s="7"/>
      <c r="AM959" s="7"/>
      <c r="AN959" s="7"/>
      <c r="AO959" s="7"/>
      <c r="AP959" s="7"/>
      <c r="AQ959" s="7"/>
      <c r="AR959" s="7"/>
      <c r="AS959" s="7"/>
      <c r="AT959" s="7"/>
      <c r="AU959" s="7"/>
      <c r="AV959" s="7"/>
      <c r="AW959" s="7"/>
      <c r="AX959" s="7"/>
      <c r="AY959" s="7"/>
      <c r="AZ959" s="7"/>
      <c r="BA959" s="7"/>
      <c r="BB959" s="7"/>
      <c r="BC959" s="7"/>
      <c r="BD959" s="7"/>
      <c r="BE959" s="7"/>
      <c r="BF959" s="7"/>
      <c r="BG959" s="7"/>
      <c r="BH959" s="7"/>
      <c r="BI959" s="7"/>
    </row>
    <row r="960" spans="2:61" ht="10.5" customHeight="1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  <c r="AI960" s="7"/>
      <c r="AJ960" s="7"/>
      <c r="AK960" s="7"/>
      <c r="AL960" s="7"/>
      <c r="AM960" s="7"/>
      <c r="AN960" s="7"/>
      <c r="AO960" s="7"/>
      <c r="AP960" s="7"/>
      <c r="AQ960" s="7"/>
      <c r="AR960" s="7"/>
      <c r="AS960" s="7"/>
      <c r="AT960" s="7"/>
      <c r="AU960" s="7"/>
      <c r="AV960" s="7"/>
      <c r="AW960" s="7"/>
      <c r="AX960" s="7"/>
      <c r="AY960" s="7"/>
      <c r="AZ960" s="7"/>
      <c r="BA960" s="7"/>
      <c r="BB960" s="7"/>
      <c r="BC960" s="7"/>
      <c r="BD960" s="7"/>
      <c r="BE960" s="7"/>
      <c r="BF960" s="7"/>
      <c r="BG960" s="7"/>
      <c r="BH960" s="7"/>
      <c r="BI960" s="7"/>
    </row>
    <row r="961" spans="2:61" ht="10.5" customHeight="1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  <c r="AI961" s="7"/>
      <c r="AJ961" s="7"/>
      <c r="AK961" s="7"/>
      <c r="AL961" s="7"/>
      <c r="AM961" s="7"/>
      <c r="AN961" s="7"/>
      <c r="AO961" s="7"/>
      <c r="AP961" s="7"/>
      <c r="AQ961" s="7"/>
      <c r="AR961" s="7"/>
      <c r="AS961" s="7"/>
      <c r="AT961" s="7"/>
      <c r="AU961" s="7"/>
      <c r="AV961" s="7"/>
      <c r="AW961" s="7"/>
      <c r="AX961" s="7"/>
      <c r="AY961" s="7"/>
      <c r="AZ961" s="7"/>
      <c r="BA961" s="7"/>
      <c r="BB961" s="7"/>
      <c r="BC961" s="7"/>
      <c r="BD961" s="7"/>
      <c r="BE961" s="7"/>
      <c r="BF961" s="7"/>
      <c r="BG961" s="7"/>
      <c r="BH961" s="7"/>
      <c r="BI961" s="7"/>
    </row>
    <row r="962" spans="2:61" ht="10.5" customHeight="1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  <c r="AI962" s="7"/>
      <c r="AJ962" s="7"/>
      <c r="AK962" s="7"/>
      <c r="AL962" s="7"/>
      <c r="AM962" s="7"/>
      <c r="AN962" s="7"/>
      <c r="AO962" s="7"/>
      <c r="AP962" s="7"/>
      <c r="AQ962" s="7"/>
      <c r="AR962" s="7"/>
      <c r="AS962" s="7"/>
      <c r="AT962" s="7"/>
      <c r="AU962" s="7"/>
      <c r="AV962" s="7"/>
      <c r="AW962" s="7"/>
      <c r="AX962" s="7"/>
      <c r="AY962" s="7"/>
      <c r="AZ962" s="7"/>
      <c r="BA962" s="7"/>
      <c r="BB962" s="7"/>
      <c r="BC962" s="7"/>
      <c r="BD962" s="7"/>
      <c r="BE962" s="7"/>
      <c r="BF962" s="7"/>
      <c r="BG962" s="7"/>
      <c r="BH962" s="7"/>
      <c r="BI962" s="7"/>
    </row>
    <row r="963" spans="2:61" ht="10.5" customHeight="1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  <c r="AI963" s="7"/>
      <c r="AJ963" s="7"/>
      <c r="AK963" s="7"/>
      <c r="AL963" s="7"/>
      <c r="AM963" s="7"/>
      <c r="AN963" s="7"/>
      <c r="AO963" s="7"/>
      <c r="AP963" s="7"/>
      <c r="AQ963" s="7"/>
      <c r="AR963" s="7"/>
      <c r="AS963" s="7"/>
      <c r="AT963" s="7"/>
      <c r="AU963" s="7"/>
      <c r="AV963" s="7"/>
      <c r="AW963" s="7"/>
      <c r="AX963" s="7"/>
      <c r="AY963" s="7"/>
      <c r="AZ963" s="7"/>
      <c r="BA963" s="7"/>
      <c r="BB963" s="7"/>
      <c r="BC963" s="7"/>
      <c r="BD963" s="7"/>
      <c r="BE963" s="7"/>
      <c r="BF963" s="7"/>
      <c r="BG963" s="7"/>
      <c r="BH963" s="7"/>
      <c r="BI963" s="7"/>
    </row>
    <row r="964" spans="2:61" ht="10.5" customHeight="1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  <c r="AI964" s="7"/>
      <c r="AJ964" s="7"/>
      <c r="AK964" s="7"/>
      <c r="AL964" s="7"/>
      <c r="AM964" s="7"/>
      <c r="AN964" s="7"/>
      <c r="AO964" s="7"/>
      <c r="AP964" s="7"/>
      <c r="AQ964" s="7"/>
      <c r="AR964" s="7"/>
      <c r="AS964" s="7"/>
      <c r="AT964" s="7"/>
      <c r="AU964" s="7"/>
      <c r="AV964" s="7"/>
      <c r="AW964" s="7"/>
      <c r="AX964" s="7"/>
      <c r="AY964" s="7"/>
      <c r="AZ964" s="7"/>
      <c r="BA964" s="7"/>
      <c r="BB964" s="7"/>
      <c r="BC964" s="7"/>
      <c r="BD964" s="7"/>
      <c r="BE964" s="7"/>
      <c r="BF964" s="7"/>
      <c r="BG964" s="7"/>
      <c r="BH964" s="7"/>
      <c r="BI964" s="7"/>
    </row>
    <row r="965" spans="2:61" ht="10.5" customHeight="1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  <c r="AI965" s="7"/>
      <c r="AJ965" s="7"/>
      <c r="AK965" s="7"/>
      <c r="AL965" s="7"/>
      <c r="AM965" s="7"/>
      <c r="AN965" s="7"/>
      <c r="AO965" s="7"/>
      <c r="AP965" s="7"/>
      <c r="AQ965" s="7"/>
      <c r="AR965" s="7"/>
      <c r="AS965" s="7"/>
      <c r="AT965" s="7"/>
      <c r="AU965" s="7"/>
      <c r="AV965" s="7"/>
      <c r="AW965" s="7"/>
      <c r="AX965" s="7"/>
      <c r="AY965" s="7"/>
      <c r="AZ965" s="7"/>
      <c r="BA965" s="7"/>
      <c r="BB965" s="7"/>
      <c r="BC965" s="7"/>
      <c r="BD965" s="7"/>
      <c r="BE965" s="7"/>
      <c r="BF965" s="7"/>
      <c r="BG965" s="7"/>
      <c r="BH965" s="7"/>
      <c r="BI965" s="7"/>
    </row>
    <row r="966" spans="2:61" ht="10.5" customHeight="1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  <c r="AI966" s="7"/>
      <c r="AJ966" s="7"/>
      <c r="AK966" s="7"/>
      <c r="AL966" s="7"/>
      <c r="AM966" s="7"/>
      <c r="AN966" s="7"/>
      <c r="AO966" s="7"/>
      <c r="AP966" s="7"/>
      <c r="AQ966" s="7"/>
      <c r="AR966" s="7"/>
      <c r="AS966" s="7"/>
      <c r="AT966" s="7"/>
      <c r="AU966" s="7"/>
      <c r="AV966" s="7"/>
      <c r="AW966" s="7"/>
      <c r="AX966" s="7"/>
      <c r="AY966" s="7"/>
      <c r="AZ966" s="7"/>
      <c r="BA966" s="7"/>
      <c r="BB966" s="7"/>
      <c r="BC966" s="7"/>
      <c r="BD966" s="7"/>
      <c r="BE966" s="7"/>
      <c r="BF966" s="7"/>
      <c r="BG966" s="7"/>
      <c r="BH966" s="7"/>
      <c r="BI966" s="7"/>
    </row>
    <row r="967" spans="2:61" ht="10.5" customHeight="1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  <c r="AI967" s="7"/>
      <c r="AJ967" s="7"/>
      <c r="AK967" s="7"/>
      <c r="AL967" s="7"/>
      <c r="AM967" s="7"/>
      <c r="AN967" s="7"/>
      <c r="AO967" s="7"/>
      <c r="AP967" s="7"/>
      <c r="AQ967" s="7"/>
      <c r="AR967" s="7"/>
      <c r="AS967" s="7"/>
      <c r="AT967" s="7"/>
      <c r="AU967" s="7"/>
      <c r="AV967" s="7"/>
      <c r="AW967" s="7"/>
      <c r="AX967" s="7"/>
      <c r="AY967" s="7"/>
      <c r="AZ967" s="7"/>
      <c r="BA967" s="7"/>
      <c r="BB967" s="7"/>
      <c r="BC967" s="7"/>
      <c r="BD967" s="7"/>
      <c r="BE967" s="7"/>
      <c r="BF967" s="7"/>
      <c r="BG967" s="7"/>
      <c r="BH967" s="7"/>
      <c r="BI967" s="7"/>
    </row>
    <row r="968" spans="2:61" ht="10.5" customHeight="1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  <c r="AI968" s="7"/>
      <c r="AJ968" s="7"/>
      <c r="AK968" s="7"/>
      <c r="AL968" s="7"/>
      <c r="AM968" s="7"/>
      <c r="AN968" s="7"/>
      <c r="AO968" s="7"/>
      <c r="AP968" s="7"/>
      <c r="AQ968" s="7"/>
      <c r="AR968" s="7"/>
      <c r="AS968" s="7"/>
      <c r="AT968" s="7"/>
      <c r="AU968" s="7"/>
      <c r="AV968" s="7"/>
      <c r="AW968" s="7"/>
      <c r="AX968" s="7"/>
      <c r="AY968" s="7"/>
      <c r="AZ968" s="7"/>
      <c r="BA968" s="7"/>
      <c r="BB968" s="7"/>
      <c r="BC968" s="7"/>
      <c r="BD968" s="7"/>
      <c r="BE968" s="7"/>
      <c r="BF968" s="7"/>
      <c r="BG968" s="7"/>
      <c r="BH968" s="7"/>
      <c r="BI968" s="7"/>
    </row>
    <row r="969" spans="2:61" ht="10.5" customHeight="1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  <c r="AI969" s="7"/>
      <c r="AJ969" s="7"/>
      <c r="AK969" s="7"/>
      <c r="AL969" s="7"/>
      <c r="AM969" s="7"/>
      <c r="AN969" s="7"/>
      <c r="AO969" s="7"/>
      <c r="AP969" s="7"/>
      <c r="AQ969" s="7"/>
      <c r="AR969" s="7"/>
      <c r="AS969" s="7"/>
      <c r="AT969" s="7"/>
      <c r="AU969" s="7"/>
      <c r="AV969" s="7"/>
      <c r="AW969" s="7"/>
      <c r="AX969" s="7"/>
      <c r="AY969" s="7"/>
      <c r="AZ969" s="7"/>
      <c r="BA969" s="7"/>
      <c r="BB969" s="7"/>
      <c r="BC969" s="7"/>
      <c r="BD969" s="7"/>
      <c r="BE969" s="7"/>
      <c r="BF969" s="7"/>
      <c r="BG969" s="7"/>
      <c r="BH969" s="7"/>
      <c r="BI969" s="7"/>
    </row>
    <row r="970" spans="2:61" ht="10.5" customHeight="1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  <c r="AI970" s="7"/>
      <c r="AJ970" s="7"/>
      <c r="AK970" s="7"/>
      <c r="AL970" s="7"/>
      <c r="AM970" s="7"/>
      <c r="AN970" s="7"/>
      <c r="AO970" s="7"/>
      <c r="AP970" s="7"/>
      <c r="AQ970" s="7"/>
      <c r="AR970" s="7"/>
      <c r="AS970" s="7"/>
      <c r="AT970" s="7"/>
      <c r="AU970" s="7"/>
      <c r="AV970" s="7"/>
      <c r="AW970" s="7"/>
      <c r="AX970" s="7"/>
      <c r="AY970" s="7"/>
      <c r="AZ970" s="7"/>
      <c r="BA970" s="7"/>
      <c r="BB970" s="7"/>
      <c r="BC970" s="7"/>
      <c r="BD970" s="7"/>
      <c r="BE970" s="7"/>
      <c r="BF970" s="7"/>
      <c r="BG970" s="7"/>
      <c r="BH970" s="7"/>
      <c r="BI970" s="7"/>
    </row>
    <row r="971" spans="2:61" ht="10.5" customHeight="1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  <c r="AI971" s="7"/>
      <c r="AJ971" s="7"/>
      <c r="AK971" s="7"/>
      <c r="AL971" s="7"/>
      <c r="AM971" s="7"/>
      <c r="AN971" s="7"/>
      <c r="AO971" s="7"/>
      <c r="AP971" s="7"/>
      <c r="AQ971" s="7"/>
      <c r="AR971" s="7"/>
      <c r="AS971" s="7"/>
      <c r="AT971" s="7"/>
      <c r="AU971" s="7"/>
      <c r="AV971" s="7"/>
      <c r="AW971" s="7"/>
      <c r="AX971" s="7"/>
      <c r="AY971" s="7"/>
      <c r="AZ971" s="7"/>
      <c r="BA971" s="7"/>
      <c r="BB971" s="7"/>
      <c r="BC971" s="7"/>
      <c r="BD971" s="7"/>
      <c r="BE971" s="7"/>
      <c r="BF971" s="7"/>
      <c r="BG971" s="7"/>
      <c r="BH971" s="7"/>
      <c r="BI971" s="7"/>
    </row>
    <row r="972" spans="2:61" ht="10.5" customHeight="1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  <c r="AI972" s="7"/>
      <c r="AJ972" s="7"/>
      <c r="AK972" s="7"/>
      <c r="AL972" s="7"/>
      <c r="AM972" s="7"/>
      <c r="AN972" s="7"/>
      <c r="AO972" s="7"/>
      <c r="AP972" s="7"/>
      <c r="AQ972" s="7"/>
      <c r="AR972" s="7"/>
      <c r="AS972" s="7"/>
      <c r="AT972" s="7"/>
      <c r="AU972" s="7"/>
      <c r="AV972" s="7"/>
      <c r="AW972" s="7"/>
      <c r="AX972" s="7"/>
      <c r="AY972" s="7"/>
      <c r="AZ972" s="7"/>
      <c r="BA972" s="7"/>
      <c r="BB972" s="7"/>
      <c r="BC972" s="7"/>
      <c r="BD972" s="7"/>
      <c r="BE972" s="7"/>
      <c r="BF972" s="7"/>
      <c r="BG972" s="7"/>
      <c r="BH972" s="7"/>
      <c r="BI972" s="7"/>
    </row>
    <row r="973" spans="2:61" ht="10.5" customHeight="1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  <c r="AI973" s="7"/>
      <c r="AJ973" s="7"/>
      <c r="AK973" s="7"/>
      <c r="AL973" s="7"/>
      <c r="AM973" s="7"/>
      <c r="AN973" s="7"/>
      <c r="AO973" s="7"/>
      <c r="AP973" s="7"/>
      <c r="AQ973" s="7"/>
      <c r="AR973" s="7"/>
      <c r="AS973" s="7"/>
      <c r="AT973" s="7"/>
      <c r="AU973" s="7"/>
      <c r="AV973" s="7"/>
      <c r="AW973" s="7"/>
      <c r="AX973" s="7"/>
      <c r="AY973" s="7"/>
      <c r="AZ973" s="7"/>
      <c r="BA973" s="7"/>
      <c r="BB973" s="7"/>
      <c r="BC973" s="7"/>
      <c r="BD973" s="7"/>
      <c r="BE973" s="7"/>
      <c r="BF973" s="7"/>
      <c r="BG973" s="7"/>
      <c r="BH973" s="7"/>
      <c r="BI973" s="7"/>
    </row>
    <row r="974" spans="2:61" ht="10.5" customHeight="1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  <c r="AI974" s="7"/>
      <c r="AJ974" s="7"/>
      <c r="AK974" s="7"/>
      <c r="AL974" s="7"/>
      <c r="AM974" s="7"/>
      <c r="AN974" s="7"/>
      <c r="AO974" s="7"/>
      <c r="AP974" s="7"/>
      <c r="AQ974" s="7"/>
      <c r="AR974" s="7"/>
      <c r="AS974" s="7"/>
      <c r="AT974" s="7"/>
      <c r="AU974" s="7"/>
      <c r="AV974" s="7"/>
      <c r="AW974" s="7"/>
      <c r="AX974" s="7"/>
      <c r="AY974" s="7"/>
      <c r="AZ974" s="7"/>
      <c r="BA974" s="7"/>
      <c r="BB974" s="7"/>
      <c r="BC974" s="7"/>
      <c r="BD974" s="7"/>
      <c r="BE974" s="7"/>
      <c r="BF974" s="7"/>
      <c r="BG974" s="7"/>
      <c r="BH974" s="7"/>
      <c r="BI974" s="7"/>
    </row>
    <row r="975" spans="2:61" ht="10.5" customHeight="1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  <c r="AI975" s="7"/>
      <c r="AJ975" s="7"/>
      <c r="AK975" s="7"/>
      <c r="AL975" s="7"/>
      <c r="AM975" s="7"/>
      <c r="AN975" s="7"/>
      <c r="AO975" s="7"/>
      <c r="AP975" s="7"/>
      <c r="AQ975" s="7"/>
      <c r="AR975" s="7"/>
      <c r="AS975" s="7"/>
      <c r="AT975" s="7"/>
      <c r="AU975" s="7"/>
      <c r="AV975" s="7"/>
      <c r="AW975" s="7"/>
      <c r="AX975" s="7"/>
      <c r="AY975" s="7"/>
      <c r="AZ975" s="7"/>
      <c r="BA975" s="7"/>
      <c r="BB975" s="7"/>
      <c r="BC975" s="7"/>
      <c r="BD975" s="7"/>
      <c r="BE975" s="7"/>
      <c r="BF975" s="7"/>
      <c r="BG975" s="7"/>
      <c r="BH975" s="7"/>
      <c r="BI975" s="7"/>
    </row>
    <row r="976" spans="2:61" ht="10.5" customHeight="1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  <c r="AI976" s="7"/>
      <c r="AJ976" s="7"/>
      <c r="AK976" s="7"/>
      <c r="AL976" s="7"/>
      <c r="AM976" s="7"/>
      <c r="AN976" s="7"/>
      <c r="AO976" s="7"/>
      <c r="AP976" s="7"/>
      <c r="AQ976" s="7"/>
      <c r="AR976" s="7"/>
      <c r="AS976" s="7"/>
      <c r="AT976" s="7"/>
      <c r="AU976" s="7"/>
      <c r="AV976" s="7"/>
      <c r="AW976" s="7"/>
      <c r="AX976" s="7"/>
      <c r="AY976" s="7"/>
      <c r="AZ976" s="7"/>
      <c r="BA976" s="7"/>
      <c r="BB976" s="7"/>
      <c r="BC976" s="7"/>
      <c r="BD976" s="7"/>
      <c r="BE976" s="7"/>
      <c r="BF976" s="7"/>
      <c r="BG976" s="7"/>
      <c r="BH976" s="7"/>
      <c r="BI976" s="7"/>
    </row>
    <row r="977" spans="2:61" ht="10.5" customHeight="1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  <c r="AI977" s="7"/>
      <c r="AJ977" s="7"/>
      <c r="AK977" s="7"/>
      <c r="AL977" s="7"/>
      <c r="AM977" s="7"/>
      <c r="AN977" s="7"/>
      <c r="AO977" s="7"/>
      <c r="AP977" s="7"/>
      <c r="AQ977" s="7"/>
      <c r="AR977" s="7"/>
      <c r="AS977" s="7"/>
      <c r="AT977" s="7"/>
      <c r="AU977" s="7"/>
      <c r="AV977" s="7"/>
      <c r="AW977" s="7"/>
      <c r="AX977" s="7"/>
      <c r="AY977" s="7"/>
      <c r="AZ977" s="7"/>
      <c r="BA977" s="7"/>
      <c r="BB977" s="7"/>
      <c r="BC977" s="7"/>
      <c r="BD977" s="7"/>
      <c r="BE977" s="7"/>
      <c r="BF977" s="7"/>
      <c r="BG977" s="7"/>
      <c r="BH977" s="7"/>
      <c r="BI977" s="7"/>
    </row>
    <row r="978" spans="2:61" ht="10.5" customHeight="1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  <c r="AI978" s="7"/>
      <c r="AJ978" s="7"/>
      <c r="AK978" s="7"/>
      <c r="AL978" s="7"/>
      <c r="AM978" s="7"/>
      <c r="AN978" s="7"/>
      <c r="AO978" s="7"/>
      <c r="AP978" s="7"/>
      <c r="AQ978" s="7"/>
      <c r="AR978" s="7"/>
      <c r="AS978" s="7"/>
      <c r="AT978" s="7"/>
      <c r="AU978" s="7"/>
      <c r="AV978" s="7"/>
      <c r="AW978" s="7"/>
      <c r="AX978" s="7"/>
      <c r="AY978" s="7"/>
      <c r="AZ978" s="7"/>
      <c r="BA978" s="7"/>
      <c r="BB978" s="7"/>
      <c r="BC978" s="7"/>
      <c r="BD978" s="7"/>
      <c r="BE978" s="7"/>
      <c r="BF978" s="7"/>
      <c r="BG978" s="7"/>
      <c r="BH978" s="7"/>
      <c r="BI978" s="7"/>
    </row>
    <row r="979" spans="2:61" ht="10.5" customHeight="1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  <c r="AI979" s="7"/>
      <c r="AJ979" s="7"/>
      <c r="AK979" s="7"/>
      <c r="AL979" s="7"/>
      <c r="AM979" s="7"/>
      <c r="AN979" s="7"/>
      <c r="AO979" s="7"/>
      <c r="AP979" s="7"/>
      <c r="AQ979" s="7"/>
      <c r="AR979" s="7"/>
      <c r="AS979" s="7"/>
      <c r="AT979" s="7"/>
      <c r="AU979" s="7"/>
      <c r="AV979" s="7"/>
      <c r="AW979" s="7"/>
      <c r="AX979" s="7"/>
      <c r="AY979" s="7"/>
      <c r="AZ979" s="7"/>
      <c r="BA979" s="7"/>
      <c r="BB979" s="7"/>
      <c r="BC979" s="7"/>
      <c r="BD979" s="7"/>
      <c r="BE979" s="7"/>
      <c r="BF979" s="7"/>
      <c r="BG979" s="7"/>
      <c r="BH979" s="7"/>
      <c r="BI979" s="7"/>
    </row>
    <row r="980" spans="2:61" ht="10.5" customHeight="1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  <c r="AI980" s="7"/>
      <c r="AJ980" s="7"/>
      <c r="AK980" s="7"/>
      <c r="AL980" s="7"/>
      <c r="AM980" s="7"/>
      <c r="AN980" s="7"/>
      <c r="AO980" s="7"/>
      <c r="AP980" s="7"/>
      <c r="AQ980" s="7"/>
      <c r="AR980" s="7"/>
      <c r="AS980" s="7"/>
      <c r="AT980" s="7"/>
      <c r="AU980" s="7"/>
      <c r="AV980" s="7"/>
      <c r="AW980" s="7"/>
      <c r="AX980" s="7"/>
      <c r="AY980" s="7"/>
      <c r="AZ980" s="7"/>
      <c r="BA980" s="7"/>
      <c r="BB980" s="7"/>
      <c r="BC980" s="7"/>
      <c r="BD980" s="7"/>
      <c r="BE980" s="7"/>
      <c r="BF980" s="7"/>
      <c r="BG980" s="7"/>
      <c r="BH980" s="7"/>
      <c r="BI980" s="7"/>
    </row>
    <row r="981" spans="2:61" ht="10.5" customHeight="1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  <c r="AI981" s="7"/>
      <c r="AJ981" s="7"/>
      <c r="AK981" s="7"/>
      <c r="AL981" s="7"/>
      <c r="AM981" s="7"/>
      <c r="AN981" s="7"/>
      <c r="AO981" s="7"/>
      <c r="AP981" s="7"/>
      <c r="AQ981" s="7"/>
      <c r="AR981" s="7"/>
      <c r="AS981" s="7"/>
      <c r="AT981" s="7"/>
      <c r="AU981" s="7"/>
      <c r="AV981" s="7"/>
      <c r="AW981" s="7"/>
      <c r="AX981" s="7"/>
      <c r="AY981" s="7"/>
      <c r="AZ981" s="7"/>
      <c r="BA981" s="7"/>
      <c r="BB981" s="7"/>
      <c r="BC981" s="7"/>
      <c r="BD981" s="7"/>
      <c r="BE981" s="7"/>
      <c r="BF981" s="7"/>
      <c r="BG981" s="7"/>
      <c r="BH981" s="7"/>
      <c r="BI981" s="7"/>
    </row>
    <row r="982" spans="2:61" ht="10.5" customHeight="1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  <c r="AI982" s="7"/>
      <c r="AJ982" s="7"/>
      <c r="AK982" s="7"/>
      <c r="AL982" s="7"/>
      <c r="AM982" s="7"/>
      <c r="AN982" s="7"/>
      <c r="AO982" s="7"/>
      <c r="AP982" s="7"/>
      <c r="AQ982" s="7"/>
      <c r="AR982" s="7"/>
      <c r="AS982" s="7"/>
      <c r="AT982" s="7"/>
      <c r="AU982" s="7"/>
      <c r="AV982" s="7"/>
      <c r="AW982" s="7"/>
      <c r="AX982" s="7"/>
      <c r="AY982" s="7"/>
      <c r="AZ982" s="7"/>
      <c r="BA982" s="7"/>
      <c r="BB982" s="7"/>
      <c r="BC982" s="7"/>
      <c r="BD982" s="7"/>
      <c r="BE982" s="7"/>
      <c r="BF982" s="7"/>
      <c r="BG982" s="7"/>
      <c r="BH982" s="7"/>
      <c r="BI982" s="7"/>
    </row>
    <row r="983" spans="2:61" ht="10.5" customHeight="1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  <c r="AI983" s="7"/>
      <c r="AJ983" s="7"/>
      <c r="AK983" s="7"/>
      <c r="AL983" s="7"/>
      <c r="AM983" s="7"/>
      <c r="AN983" s="7"/>
      <c r="AO983" s="7"/>
      <c r="AP983" s="7"/>
      <c r="AQ983" s="7"/>
      <c r="AR983" s="7"/>
      <c r="AS983" s="7"/>
      <c r="AT983" s="7"/>
      <c r="AU983" s="7"/>
      <c r="AV983" s="7"/>
      <c r="AW983" s="7"/>
      <c r="AX983" s="7"/>
      <c r="AY983" s="7"/>
      <c r="AZ983" s="7"/>
      <c r="BA983" s="7"/>
      <c r="BB983" s="7"/>
      <c r="BC983" s="7"/>
      <c r="BD983" s="7"/>
      <c r="BE983" s="7"/>
      <c r="BF983" s="7"/>
      <c r="BG983" s="7"/>
      <c r="BH983" s="7"/>
      <c r="BI983" s="7"/>
    </row>
    <row r="984" spans="2:61" ht="10.5" customHeight="1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  <c r="AI984" s="7"/>
      <c r="AJ984" s="7"/>
      <c r="AK984" s="7"/>
      <c r="AL984" s="7"/>
      <c r="AM984" s="7"/>
      <c r="AN984" s="7"/>
      <c r="AO984" s="7"/>
      <c r="AP984" s="7"/>
      <c r="AQ984" s="7"/>
      <c r="AR984" s="7"/>
      <c r="AS984" s="7"/>
      <c r="AT984" s="7"/>
      <c r="AU984" s="7"/>
      <c r="AV984" s="7"/>
      <c r="AW984" s="7"/>
      <c r="AX984" s="7"/>
      <c r="AY984" s="7"/>
      <c r="AZ984" s="7"/>
      <c r="BA984" s="7"/>
      <c r="BB984" s="7"/>
      <c r="BC984" s="7"/>
      <c r="BD984" s="7"/>
      <c r="BE984" s="7"/>
      <c r="BF984" s="7"/>
      <c r="BG984" s="7"/>
      <c r="BH984" s="7"/>
      <c r="BI984" s="7"/>
    </row>
    <row r="985" spans="2:61" ht="10.5" customHeight="1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  <c r="AI985" s="7"/>
      <c r="AJ985" s="7"/>
      <c r="AK985" s="7"/>
      <c r="AL985" s="7"/>
      <c r="AM985" s="7"/>
      <c r="AN985" s="7"/>
      <c r="AO985" s="7"/>
      <c r="AP985" s="7"/>
      <c r="AQ985" s="7"/>
      <c r="AR985" s="7"/>
      <c r="AS985" s="7"/>
      <c r="AT985" s="7"/>
      <c r="AU985" s="7"/>
      <c r="AV985" s="7"/>
      <c r="AW985" s="7"/>
      <c r="AX985" s="7"/>
      <c r="AY985" s="7"/>
      <c r="AZ985" s="7"/>
      <c r="BA985" s="7"/>
      <c r="BB985" s="7"/>
      <c r="BC985" s="7"/>
      <c r="BD985" s="7"/>
      <c r="BE985" s="7"/>
      <c r="BF985" s="7"/>
      <c r="BG985" s="7"/>
      <c r="BH985" s="7"/>
      <c r="BI985" s="7"/>
    </row>
    <row r="986" spans="2:61" ht="10.5" customHeight="1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  <c r="AI986" s="7"/>
      <c r="AJ986" s="7"/>
      <c r="AK986" s="7"/>
      <c r="AL986" s="7"/>
      <c r="AM986" s="7"/>
      <c r="AN986" s="7"/>
      <c r="AO986" s="7"/>
      <c r="AP986" s="7"/>
      <c r="AQ986" s="7"/>
      <c r="AR986" s="7"/>
      <c r="AS986" s="7"/>
      <c r="AT986" s="7"/>
      <c r="AU986" s="7"/>
      <c r="AV986" s="7"/>
      <c r="AW986" s="7"/>
      <c r="AX986" s="7"/>
      <c r="AY986" s="7"/>
      <c r="AZ986" s="7"/>
      <c r="BA986" s="7"/>
      <c r="BB986" s="7"/>
      <c r="BC986" s="7"/>
      <c r="BD986" s="7"/>
      <c r="BE986" s="7"/>
      <c r="BF986" s="7"/>
      <c r="BG986" s="7"/>
      <c r="BH986" s="7"/>
      <c r="BI986" s="7"/>
    </row>
    <row r="987" spans="2:61" ht="10.5" customHeight="1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  <c r="AI987" s="7"/>
      <c r="AJ987" s="7"/>
      <c r="AK987" s="7"/>
      <c r="AL987" s="7"/>
      <c r="AM987" s="7"/>
      <c r="AN987" s="7"/>
      <c r="AO987" s="7"/>
      <c r="AP987" s="7"/>
      <c r="AQ987" s="7"/>
      <c r="AR987" s="7"/>
      <c r="AS987" s="7"/>
      <c r="AT987" s="7"/>
      <c r="AU987" s="7"/>
      <c r="AV987" s="7"/>
      <c r="AW987" s="7"/>
      <c r="AX987" s="7"/>
      <c r="AY987" s="7"/>
      <c r="AZ987" s="7"/>
      <c r="BA987" s="7"/>
      <c r="BB987" s="7"/>
      <c r="BC987" s="7"/>
      <c r="BD987" s="7"/>
      <c r="BE987" s="7"/>
      <c r="BF987" s="7"/>
      <c r="BG987" s="7"/>
      <c r="BH987" s="7"/>
      <c r="BI987" s="7"/>
    </row>
    <row r="988" spans="2:61" ht="10.5" customHeight="1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  <c r="AI988" s="7"/>
      <c r="AJ988" s="7"/>
      <c r="AK988" s="7"/>
      <c r="AL988" s="7"/>
      <c r="AM988" s="7"/>
      <c r="AN988" s="7"/>
      <c r="AO988" s="7"/>
      <c r="AP988" s="7"/>
      <c r="AQ988" s="7"/>
      <c r="AR988" s="7"/>
      <c r="AS988" s="7"/>
      <c r="AT988" s="7"/>
      <c r="AU988" s="7"/>
      <c r="AV988" s="7"/>
      <c r="AW988" s="7"/>
      <c r="AX988" s="7"/>
      <c r="AY988" s="7"/>
      <c r="AZ988" s="7"/>
      <c r="BA988" s="7"/>
      <c r="BB988" s="7"/>
      <c r="BC988" s="7"/>
      <c r="BD988" s="7"/>
      <c r="BE988" s="7"/>
      <c r="BF988" s="7"/>
      <c r="BG988" s="7"/>
      <c r="BH988" s="7"/>
      <c r="BI988" s="7"/>
    </row>
    <row r="989" spans="2:61" ht="10.5" customHeight="1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  <c r="AI989" s="7"/>
      <c r="AJ989" s="7"/>
      <c r="AK989" s="7"/>
      <c r="AL989" s="7"/>
      <c r="AM989" s="7"/>
      <c r="AN989" s="7"/>
      <c r="AO989" s="7"/>
      <c r="AP989" s="7"/>
      <c r="AQ989" s="7"/>
      <c r="AR989" s="7"/>
      <c r="AS989" s="7"/>
      <c r="AT989" s="7"/>
      <c r="AU989" s="7"/>
      <c r="AV989" s="7"/>
      <c r="AW989" s="7"/>
      <c r="AX989" s="7"/>
      <c r="AY989" s="7"/>
      <c r="AZ989" s="7"/>
      <c r="BA989" s="7"/>
      <c r="BB989" s="7"/>
      <c r="BC989" s="7"/>
      <c r="BD989" s="7"/>
      <c r="BE989" s="7"/>
      <c r="BF989" s="7"/>
      <c r="BG989" s="7"/>
      <c r="BH989" s="7"/>
      <c r="BI989" s="7"/>
    </row>
    <row r="990" spans="2:61" ht="10.5" customHeight="1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  <c r="AI990" s="7"/>
      <c r="AJ990" s="7"/>
      <c r="AK990" s="7"/>
      <c r="AL990" s="7"/>
      <c r="AM990" s="7"/>
      <c r="AN990" s="7"/>
      <c r="AO990" s="7"/>
      <c r="AP990" s="7"/>
      <c r="AQ990" s="7"/>
      <c r="AR990" s="7"/>
      <c r="AS990" s="7"/>
      <c r="AT990" s="7"/>
      <c r="AU990" s="7"/>
      <c r="AV990" s="7"/>
      <c r="AW990" s="7"/>
      <c r="AX990" s="7"/>
      <c r="AY990" s="7"/>
      <c r="AZ990" s="7"/>
      <c r="BA990" s="7"/>
      <c r="BB990" s="7"/>
      <c r="BC990" s="7"/>
      <c r="BD990" s="7"/>
      <c r="BE990" s="7"/>
      <c r="BF990" s="7"/>
      <c r="BG990" s="7"/>
      <c r="BH990" s="7"/>
      <c r="BI990" s="7"/>
    </row>
    <row r="991" spans="2:61" ht="10.5" customHeight="1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  <c r="AI991" s="7"/>
      <c r="AJ991" s="7"/>
      <c r="AK991" s="7"/>
      <c r="AL991" s="7"/>
      <c r="AM991" s="7"/>
      <c r="AN991" s="7"/>
      <c r="AO991" s="7"/>
      <c r="AP991" s="7"/>
      <c r="AQ991" s="7"/>
      <c r="AR991" s="7"/>
      <c r="AS991" s="7"/>
      <c r="AT991" s="7"/>
      <c r="AU991" s="7"/>
      <c r="AV991" s="7"/>
      <c r="AW991" s="7"/>
      <c r="AX991" s="7"/>
      <c r="AY991" s="7"/>
      <c r="AZ991" s="7"/>
      <c r="BA991" s="7"/>
      <c r="BB991" s="7"/>
      <c r="BC991" s="7"/>
      <c r="BD991" s="7"/>
      <c r="BE991" s="7"/>
      <c r="BF991" s="7"/>
      <c r="BG991" s="7"/>
      <c r="BH991" s="7"/>
      <c r="BI991" s="7"/>
    </row>
    <row r="992" spans="2:61" ht="10.5" customHeight="1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  <c r="AI992" s="7"/>
      <c r="AJ992" s="7"/>
      <c r="AK992" s="7"/>
      <c r="AL992" s="7"/>
      <c r="AM992" s="7"/>
      <c r="AN992" s="7"/>
      <c r="AO992" s="7"/>
      <c r="AP992" s="7"/>
      <c r="AQ992" s="7"/>
      <c r="AR992" s="7"/>
      <c r="AS992" s="7"/>
      <c r="AT992" s="7"/>
      <c r="AU992" s="7"/>
      <c r="AV992" s="7"/>
      <c r="AW992" s="7"/>
      <c r="AX992" s="7"/>
      <c r="AY992" s="7"/>
      <c r="AZ992" s="7"/>
      <c r="BA992" s="7"/>
      <c r="BB992" s="7"/>
      <c r="BC992" s="7"/>
      <c r="BD992" s="7"/>
      <c r="BE992" s="7"/>
      <c r="BF992" s="7"/>
      <c r="BG992" s="7"/>
      <c r="BH992" s="7"/>
      <c r="BI992" s="7"/>
    </row>
    <row r="993" spans="2:61" ht="10.5" customHeight="1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  <c r="AI993" s="7"/>
      <c r="AJ993" s="7"/>
      <c r="AK993" s="7"/>
      <c r="AL993" s="7"/>
      <c r="AM993" s="7"/>
      <c r="AN993" s="7"/>
      <c r="AO993" s="7"/>
      <c r="AP993" s="7"/>
      <c r="AQ993" s="7"/>
      <c r="AR993" s="7"/>
      <c r="AS993" s="7"/>
      <c r="AT993" s="7"/>
      <c r="AU993" s="7"/>
      <c r="AV993" s="7"/>
      <c r="AW993" s="7"/>
      <c r="AX993" s="7"/>
      <c r="AY993" s="7"/>
      <c r="AZ993" s="7"/>
      <c r="BA993" s="7"/>
      <c r="BB993" s="7"/>
      <c r="BC993" s="7"/>
      <c r="BD993" s="7"/>
      <c r="BE993" s="7"/>
      <c r="BF993" s="7"/>
      <c r="BG993" s="7"/>
      <c r="BH993" s="7"/>
      <c r="BI993" s="7"/>
    </row>
    <row r="994" spans="2:61" ht="10.5" customHeight="1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  <c r="AI994" s="7"/>
      <c r="AJ994" s="7"/>
      <c r="AK994" s="7"/>
      <c r="AL994" s="7"/>
      <c r="AM994" s="7"/>
      <c r="AN994" s="7"/>
      <c r="AO994" s="7"/>
      <c r="AP994" s="7"/>
      <c r="AQ994" s="7"/>
      <c r="AR994" s="7"/>
      <c r="AS994" s="7"/>
      <c r="AT994" s="7"/>
      <c r="AU994" s="7"/>
      <c r="AV994" s="7"/>
      <c r="AW994" s="7"/>
      <c r="AX994" s="7"/>
      <c r="AY994" s="7"/>
      <c r="AZ994" s="7"/>
      <c r="BA994" s="7"/>
      <c r="BB994" s="7"/>
      <c r="BC994" s="7"/>
      <c r="BD994" s="7"/>
      <c r="BE994" s="7"/>
      <c r="BF994" s="7"/>
      <c r="BG994" s="7"/>
      <c r="BH994" s="7"/>
      <c r="BI994" s="7"/>
    </row>
    <row r="995" spans="2:61" ht="10.5" customHeight="1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  <c r="AI995" s="7"/>
      <c r="AJ995" s="7"/>
      <c r="AK995" s="7"/>
      <c r="AL995" s="7"/>
      <c r="AM995" s="7"/>
      <c r="AN995" s="7"/>
      <c r="AO995" s="7"/>
      <c r="AP995" s="7"/>
      <c r="AQ995" s="7"/>
      <c r="AR995" s="7"/>
      <c r="AS995" s="7"/>
      <c r="AT995" s="7"/>
      <c r="AU995" s="7"/>
      <c r="AV995" s="7"/>
      <c r="AW995" s="7"/>
      <c r="AX995" s="7"/>
      <c r="AY995" s="7"/>
      <c r="AZ995" s="7"/>
      <c r="BA995" s="7"/>
      <c r="BB995" s="7"/>
      <c r="BC995" s="7"/>
      <c r="BD995" s="7"/>
      <c r="BE995" s="7"/>
      <c r="BF995" s="7"/>
      <c r="BG995" s="7"/>
      <c r="BH995" s="7"/>
      <c r="BI995" s="7"/>
    </row>
    <row r="996" spans="2:61" ht="10.5" customHeight="1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  <c r="AI996" s="7"/>
      <c r="AJ996" s="7"/>
      <c r="AK996" s="7"/>
      <c r="AL996" s="7"/>
      <c r="AM996" s="7"/>
      <c r="AN996" s="7"/>
      <c r="AO996" s="7"/>
      <c r="AP996" s="7"/>
      <c r="AQ996" s="7"/>
      <c r="AR996" s="7"/>
      <c r="AS996" s="7"/>
      <c r="AT996" s="7"/>
      <c r="AU996" s="7"/>
      <c r="AV996" s="7"/>
      <c r="AW996" s="7"/>
      <c r="AX996" s="7"/>
      <c r="AY996" s="7"/>
      <c r="AZ996" s="7"/>
      <c r="BA996" s="7"/>
      <c r="BB996" s="7"/>
      <c r="BC996" s="7"/>
      <c r="BD996" s="7"/>
      <c r="BE996" s="7"/>
      <c r="BF996" s="7"/>
      <c r="BG996" s="7"/>
      <c r="BH996" s="7"/>
      <c r="BI996" s="7"/>
    </row>
    <row r="997" spans="2:61" ht="10.5" customHeight="1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  <c r="AI997" s="7"/>
      <c r="AJ997" s="7"/>
      <c r="AK997" s="7"/>
      <c r="AL997" s="7"/>
      <c r="AM997" s="7"/>
      <c r="AN997" s="7"/>
      <c r="AO997" s="7"/>
      <c r="AP997" s="7"/>
      <c r="AQ997" s="7"/>
      <c r="AR997" s="7"/>
      <c r="AS997" s="7"/>
      <c r="AT997" s="7"/>
      <c r="AU997" s="7"/>
      <c r="AV997" s="7"/>
      <c r="AW997" s="7"/>
      <c r="AX997" s="7"/>
      <c r="AY997" s="7"/>
      <c r="AZ997" s="7"/>
      <c r="BA997" s="7"/>
      <c r="BB997" s="7"/>
      <c r="BC997" s="7"/>
      <c r="BD997" s="7"/>
      <c r="BE997" s="7"/>
      <c r="BF997" s="7"/>
      <c r="BG997" s="7"/>
      <c r="BH997" s="7"/>
      <c r="BI997" s="7"/>
    </row>
    <row r="998" spans="2:61" ht="10.5" customHeight="1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  <c r="AI998" s="7"/>
      <c r="AJ998" s="7"/>
      <c r="AK998" s="7"/>
      <c r="AL998" s="7"/>
      <c r="AM998" s="7"/>
      <c r="AN998" s="7"/>
      <c r="AO998" s="7"/>
      <c r="AP998" s="7"/>
      <c r="AQ998" s="7"/>
      <c r="AR998" s="7"/>
      <c r="AS998" s="7"/>
      <c r="AT998" s="7"/>
      <c r="AU998" s="7"/>
      <c r="AV998" s="7"/>
      <c r="AW998" s="7"/>
      <c r="AX998" s="7"/>
      <c r="AY998" s="7"/>
      <c r="AZ998" s="7"/>
      <c r="BA998" s="7"/>
      <c r="BB998" s="7"/>
      <c r="BC998" s="7"/>
      <c r="BD998" s="7"/>
      <c r="BE998" s="7"/>
      <c r="BF998" s="7"/>
      <c r="BG998" s="7"/>
      <c r="BH998" s="7"/>
      <c r="BI998" s="7"/>
    </row>
    <row r="999" spans="2:61" ht="10.5" customHeight="1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  <c r="AI999" s="7"/>
      <c r="AJ999" s="7"/>
      <c r="AK999" s="7"/>
      <c r="AL999" s="7"/>
      <c r="AM999" s="7"/>
      <c r="AN999" s="7"/>
      <c r="AO999" s="7"/>
      <c r="AP999" s="7"/>
      <c r="AQ999" s="7"/>
      <c r="AR999" s="7"/>
      <c r="AS999" s="7"/>
      <c r="AT999" s="7"/>
      <c r="AU999" s="7"/>
      <c r="AV999" s="7"/>
      <c r="AW999" s="7"/>
      <c r="AX999" s="7"/>
      <c r="AY999" s="7"/>
      <c r="AZ999" s="7"/>
      <c r="BA999" s="7"/>
      <c r="BB999" s="7"/>
      <c r="BC999" s="7"/>
      <c r="BD999" s="7"/>
      <c r="BE999" s="7"/>
      <c r="BF999" s="7"/>
      <c r="BG999" s="7"/>
      <c r="BH999" s="7"/>
      <c r="BI999" s="7"/>
    </row>
    <row r="1000" spans="2:61" ht="10.5" customHeight="1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  <c r="AI1000" s="7"/>
      <c r="AJ1000" s="7"/>
      <c r="AK1000" s="7"/>
      <c r="AL1000" s="7"/>
      <c r="AM1000" s="7"/>
      <c r="AN1000" s="7"/>
      <c r="AO1000" s="7"/>
      <c r="AP1000" s="7"/>
      <c r="AQ1000" s="7"/>
      <c r="AR1000" s="7"/>
      <c r="AS1000" s="7"/>
      <c r="AT1000" s="7"/>
      <c r="AU1000" s="7"/>
      <c r="AV1000" s="7"/>
      <c r="AW1000" s="7"/>
      <c r="AX1000" s="7"/>
      <c r="AY1000" s="7"/>
      <c r="AZ1000" s="7"/>
      <c r="BA1000" s="7"/>
      <c r="BB1000" s="7"/>
      <c r="BC1000" s="7"/>
      <c r="BD1000" s="7"/>
      <c r="BE1000" s="7"/>
      <c r="BF1000" s="7"/>
      <c r="BG1000" s="7"/>
      <c r="BH1000" s="7"/>
      <c r="BI1000" s="7"/>
    </row>
    <row r="1001" spans="2:61" ht="10.5" customHeight="1"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  <c r="AC1001" s="7"/>
      <c r="AD1001" s="7"/>
      <c r="AE1001" s="7"/>
      <c r="AF1001" s="7"/>
      <c r="AG1001" s="7"/>
      <c r="AH1001" s="7"/>
      <c r="AI1001" s="7"/>
      <c r="AJ1001" s="7"/>
      <c r="AK1001" s="7"/>
      <c r="AL1001" s="7"/>
      <c r="AM1001" s="7"/>
      <c r="AN1001" s="7"/>
      <c r="AO1001" s="7"/>
      <c r="AP1001" s="7"/>
      <c r="AQ1001" s="7"/>
      <c r="AR1001" s="7"/>
      <c r="AS1001" s="7"/>
      <c r="AT1001" s="7"/>
      <c r="AU1001" s="7"/>
      <c r="AV1001" s="7"/>
      <c r="AW1001" s="7"/>
      <c r="AX1001" s="7"/>
      <c r="AY1001" s="7"/>
      <c r="AZ1001" s="7"/>
      <c r="BA1001" s="7"/>
      <c r="BB1001" s="7"/>
      <c r="BC1001" s="7"/>
      <c r="BD1001" s="7"/>
      <c r="BE1001" s="7"/>
      <c r="BF1001" s="7"/>
      <c r="BG1001" s="7"/>
      <c r="BH1001" s="7"/>
      <c r="BI1001" s="7"/>
    </row>
    <row r="1002" spans="2:61" ht="10.5" customHeight="1"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  <c r="AC1002" s="7"/>
      <c r="AD1002" s="7"/>
      <c r="AE1002" s="7"/>
      <c r="AF1002" s="7"/>
      <c r="AG1002" s="7"/>
      <c r="AH1002" s="7"/>
      <c r="AI1002" s="7"/>
      <c r="AJ1002" s="7"/>
      <c r="AK1002" s="7"/>
      <c r="AL1002" s="7"/>
      <c r="AM1002" s="7"/>
      <c r="AN1002" s="7"/>
      <c r="AO1002" s="7"/>
      <c r="AP1002" s="7"/>
      <c r="AQ1002" s="7"/>
      <c r="AR1002" s="7"/>
      <c r="AS1002" s="7"/>
      <c r="AT1002" s="7"/>
      <c r="AU1002" s="7"/>
      <c r="AV1002" s="7"/>
      <c r="AW1002" s="7"/>
      <c r="AX1002" s="7"/>
      <c r="AY1002" s="7"/>
      <c r="AZ1002" s="7"/>
      <c r="BA1002" s="7"/>
      <c r="BB1002" s="7"/>
      <c r="BC1002" s="7"/>
      <c r="BD1002" s="7"/>
      <c r="BE1002" s="7"/>
      <c r="BF1002" s="7"/>
      <c r="BG1002" s="7"/>
      <c r="BH1002" s="7"/>
      <c r="BI1002" s="7"/>
    </row>
    <row r="1003" spans="2:61" ht="10.5" customHeight="1"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  <c r="AC1003" s="7"/>
      <c r="AD1003" s="7"/>
      <c r="AE1003" s="7"/>
      <c r="AF1003" s="7"/>
      <c r="AG1003" s="7"/>
      <c r="AH1003" s="7"/>
      <c r="AI1003" s="7"/>
      <c r="AJ1003" s="7"/>
      <c r="AK1003" s="7"/>
      <c r="AL1003" s="7"/>
      <c r="AM1003" s="7"/>
      <c r="AN1003" s="7"/>
      <c r="AO1003" s="7"/>
      <c r="AP1003" s="7"/>
      <c r="AQ1003" s="7"/>
      <c r="AR1003" s="7"/>
      <c r="AS1003" s="7"/>
      <c r="AT1003" s="7"/>
      <c r="AU1003" s="7"/>
      <c r="AV1003" s="7"/>
      <c r="AW1003" s="7"/>
      <c r="AX1003" s="7"/>
      <c r="AY1003" s="7"/>
      <c r="AZ1003" s="7"/>
      <c r="BA1003" s="7"/>
      <c r="BB1003" s="7"/>
      <c r="BC1003" s="7"/>
      <c r="BD1003" s="7"/>
      <c r="BE1003" s="7"/>
      <c r="BF1003" s="7"/>
      <c r="BG1003" s="7"/>
      <c r="BH1003" s="7"/>
      <c r="BI1003" s="7"/>
    </row>
    <row r="1004" spans="2:61" ht="10.5" customHeight="1"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  <c r="AC1004" s="7"/>
      <c r="AD1004" s="7"/>
      <c r="AE1004" s="7"/>
      <c r="AF1004" s="7"/>
      <c r="AG1004" s="7"/>
      <c r="AH1004" s="7"/>
      <c r="AI1004" s="7"/>
      <c r="AJ1004" s="7"/>
      <c r="AK1004" s="7"/>
      <c r="AL1004" s="7"/>
      <c r="AM1004" s="7"/>
      <c r="AN1004" s="7"/>
      <c r="AO1004" s="7"/>
      <c r="AP1004" s="7"/>
      <c r="AQ1004" s="7"/>
      <c r="AR1004" s="7"/>
      <c r="AS1004" s="7"/>
      <c r="AT1004" s="7"/>
      <c r="AU1004" s="7"/>
      <c r="AV1004" s="7"/>
      <c r="AW1004" s="7"/>
      <c r="AX1004" s="7"/>
      <c r="AY1004" s="7"/>
      <c r="AZ1004" s="7"/>
      <c r="BA1004" s="7"/>
      <c r="BB1004" s="7"/>
      <c r="BC1004" s="7"/>
      <c r="BD1004" s="7"/>
      <c r="BE1004" s="7"/>
      <c r="BF1004" s="7"/>
      <c r="BG1004" s="7"/>
      <c r="BH1004" s="7"/>
      <c r="BI1004" s="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12"/>
  <sheetViews>
    <sheetView tabSelected="1" zoomScale="115" zoomScaleNormal="115" workbookViewId="0">
      <selection activeCell="E15" sqref="E15"/>
    </sheetView>
  </sheetViews>
  <sheetFormatPr defaultRowHeight="14"/>
  <cols>
    <col min="1" max="1" width="1.453125" customWidth="1"/>
    <col min="2" max="2" width="7.90625" customWidth="1"/>
    <col min="3" max="3" width="12.453125" customWidth="1"/>
    <col min="4" max="4" width="11.453125" customWidth="1"/>
    <col min="5" max="5" width="14" customWidth="1"/>
    <col min="6" max="6" width="8.453125" customWidth="1"/>
    <col min="7" max="7" width="9" customWidth="1"/>
    <col min="8" max="8" width="9" style="50" customWidth="1"/>
    <col min="9" max="9" width="10.90625" customWidth="1"/>
    <col min="10" max="10" width="10.36328125" customWidth="1"/>
    <col min="11" max="11" width="13.7265625" customWidth="1"/>
    <col min="12" max="12" width="19.08984375" customWidth="1"/>
    <col min="13" max="13" width="10.6328125" customWidth="1"/>
  </cols>
  <sheetData>
    <row r="1" spans="2:13" ht="9" customHeight="1" thickBot="1"/>
    <row r="2" spans="2:13" ht="14.5" thickBot="1">
      <c r="B2" s="42" t="s">
        <v>5</v>
      </c>
      <c r="C2" s="43" t="s">
        <v>18</v>
      </c>
      <c r="D2" s="43" t="s">
        <v>19</v>
      </c>
      <c r="E2" s="43" t="s">
        <v>23</v>
      </c>
      <c r="F2" s="74" t="s">
        <v>30</v>
      </c>
      <c r="G2" s="44" t="s">
        <v>16</v>
      </c>
      <c r="H2" s="51" t="s">
        <v>21</v>
      </c>
      <c r="I2" s="47" t="s">
        <v>22</v>
      </c>
      <c r="J2" s="60" t="s">
        <v>24</v>
      </c>
      <c r="K2" s="71" t="s">
        <v>29</v>
      </c>
      <c r="L2" s="61" t="s">
        <v>28</v>
      </c>
    </row>
    <row r="3" spans="2:13">
      <c r="B3" s="39" t="s">
        <v>17</v>
      </c>
      <c r="C3" s="83" t="s">
        <v>20</v>
      </c>
      <c r="D3" s="83" t="s">
        <v>27</v>
      </c>
      <c r="E3" s="40">
        <v>46.51</v>
      </c>
      <c r="F3" s="40">
        <v>10000</v>
      </c>
      <c r="G3" s="41">
        <v>1.55728</v>
      </c>
      <c r="H3" s="52">
        <v>46.93</v>
      </c>
      <c r="I3" s="48">
        <v>46.19</v>
      </c>
      <c r="J3" s="49">
        <f t="shared" ref="J3:J12" si="0">(I3-E3)/E3*100</f>
        <v>-0.68802408084283007</v>
      </c>
      <c r="K3" s="69">
        <v>2.2250000000000001</v>
      </c>
      <c r="L3" s="62">
        <f>(1+0/100)*(100+J3-K3/F3*100)-100</f>
        <v>-0.7102740808428365</v>
      </c>
      <c r="M3" s="73"/>
    </row>
    <row r="4" spans="2:13">
      <c r="B4" s="54" t="s">
        <v>31</v>
      </c>
      <c r="C4" s="82" t="s">
        <v>32</v>
      </c>
      <c r="D4" s="82" t="s">
        <v>36</v>
      </c>
      <c r="E4" s="55">
        <v>16.850000000000001</v>
      </c>
      <c r="F4" s="40">
        <v>10000</v>
      </c>
      <c r="G4" s="56">
        <v>1.7667900000000001</v>
      </c>
      <c r="H4" s="57">
        <v>16.899999999999999</v>
      </c>
      <c r="I4" s="58">
        <v>16.579999999999998</v>
      </c>
      <c r="J4" s="59">
        <f t="shared" si="0"/>
        <v>-1.6023738872403746</v>
      </c>
      <c r="K4" s="70">
        <v>6</v>
      </c>
      <c r="L4" s="62">
        <f>(1+L3/100)*(100+J4-K4/F4*100)-100</f>
        <v>-2.3608405572354485</v>
      </c>
    </row>
    <row r="5" spans="2:13">
      <c r="B5" s="54" t="s">
        <v>34</v>
      </c>
      <c r="C5" s="82" t="s">
        <v>35</v>
      </c>
      <c r="D5" s="82" t="s">
        <v>37</v>
      </c>
      <c r="E5" s="55">
        <v>32.770000000000003</v>
      </c>
      <c r="F5" s="40">
        <v>10000</v>
      </c>
      <c r="G5" s="72">
        <v>1.94890046752708</v>
      </c>
      <c r="H5" s="57">
        <v>34.299999999999997</v>
      </c>
      <c r="I5" s="58">
        <v>33.229999999999997</v>
      </c>
      <c r="J5" s="59">
        <f t="shared" si="0"/>
        <v>1.4037229173023915</v>
      </c>
      <c r="K5" s="70">
        <v>6.15</v>
      </c>
      <c r="L5" s="62">
        <f>(1+L4/100)*(100+J5-K5/(E5*F5)*100)-100</f>
        <v>-0.99208971010045843</v>
      </c>
    </row>
    <row r="6" spans="2:13">
      <c r="B6" s="54" t="s">
        <v>38</v>
      </c>
      <c r="C6" s="82" t="s">
        <v>39</v>
      </c>
      <c r="D6" s="82" t="s">
        <v>40</v>
      </c>
      <c r="E6" s="55">
        <v>5.84</v>
      </c>
      <c r="F6" s="55">
        <v>10000</v>
      </c>
      <c r="G6" s="56">
        <v>1.5777300000000001</v>
      </c>
      <c r="H6" s="57">
        <v>5.95</v>
      </c>
      <c r="I6" s="58">
        <f>(100-G6)/100*H6</f>
        <v>5.8561250650000005</v>
      </c>
      <c r="J6" s="59">
        <f t="shared" si="0"/>
        <v>0.27611412671234004</v>
      </c>
      <c r="K6" s="70">
        <v>17.5</v>
      </c>
      <c r="L6" s="62">
        <f t="shared" ref="L6:L12" si="1">(1+L5/100)*(100+J6-K6/(E6*F6)*100)-100</f>
        <v>-0.74838334949575369</v>
      </c>
    </row>
    <row r="7" spans="2:13">
      <c r="B7" s="54" t="s">
        <v>41</v>
      </c>
      <c r="C7" s="82" t="s">
        <v>42</v>
      </c>
      <c r="D7" s="82" t="s">
        <v>45</v>
      </c>
      <c r="E7" s="55">
        <v>3.58</v>
      </c>
      <c r="F7" s="55">
        <v>10000</v>
      </c>
      <c r="G7" s="56">
        <v>1.1399999999999999</v>
      </c>
      <c r="H7" s="57">
        <v>3.56</v>
      </c>
      <c r="I7" s="58">
        <v>3.37</v>
      </c>
      <c r="J7" s="59">
        <f t="shared" si="0"/>
        <v>-5.865921787709496</v>
      </c>
      <c r="K7" s="70">
        <v>28</v>
      </c>
      <c r="L7" s="62">
        <f t="shared" si="1"/>
        <v>-6.6480325179949915</v>
      </c>
    </row>
    <row r="8" spans="2:13">
      <c r="B8" s="54" t="s">
        <v>43</v>
      </c>
      <c r="C8" s="82" t="s">
        <v>42</v>
      </c>
      <c r="D8" s="82"/>
      <c r="E8" s="55">
        <v>488.23</v>
      </c>
      <c r="F8" s="55">
        <v>10000</v>
      </c>
      <c r="G8" s="56">
        <v>1.9655899999999999</v>
      </c>
      <c r="H8" s="57">
        <v>511.76</v>
      </c>
      <c r="I8" s="58">
        <f t="shared" ref="I8:I12" si="2">(100-G8)/100*H8</f>
        <v>501.70089661599997</v>
      </c>
      <c r="J8" s="59">
        <f t="shared" si="0"/>
        <v>2.7591292251602622</v>
      </c>
      <c r="K8" s="70">
        <v>0.25</v>
      </c>
      <c r="L8" s="62">
        <f t="shared" si="1"/>
        <v>-4.0723358810593453</v>
      </c>
    </row>
    <row r="9" spans="2:13">
      <c r="B9" s="54" t="s">
        <v>44</v>
      </c>
      <c r="C9" s="82" t="s">
        <v>42</v>
      </c>
      <c r="D9" s="82" t="s">
        <v>48</v>
      </c>
      <c r="E9" s="55">
        <v>24.99</v>
      </c>
      <c r="F9" s="55">
        <v>10000</v>
      </c>
      <c r="G9" s="56">
        <v>1.9427000000000001</v>
      </c>
      <c r="H9" s="57">
        <v>25.46</v>
      </c>
      <c r="I9" s="58">
        <f t="shared" si="2"/>
        <v>24.965388580000003</v>
      </c>
      <c r="J9" s="59">
        <f t="shared" si="0"/>
        <v>-9.8485074029595165E-2</v>
      </c>
      <c r="K9" s="70">
        <v>4</v>
      </c>
      <c r="L9" s="62">
        <f t="shared" si="1"/>
        <v>-4.1683457688903616</v>
      </c>
    </row>
    <row r="10" spans="2:13">
      <c r="B10" s="54"/>
      <c r="C10" s="82"/>
      <c r="D10" s="82"/>
      <c r="E10" s="55"/>
      <c r="F10" s="55"/>
      <c r="G10" s="56"/>
      <c r="H10" s="57"/>
      <c r="I10" s="58">
        <f t="shared" si="2"/>
        <v>0</v>
      </c>
      <c r="J10" s="59" t="e">
        <f t="shared" si="0"/>
        <v>#DIV/0!</v>
      </c>
      <c r="K10" s="70"/>
      <c r="L10" s="62" t="e">
        <f t="shared" si="1"/>
        <v>#DIV/0!</v>
      </c>
    </row>
    <row r="11" spans="2:13">
      <c r="B11" s="54"/>
      <c r="C11" s="82"/>
      <c r="D11" s="82"/>
      <c r="E11" s="55"/>
      <c r="F11" s="55"/>
      <c r="G11" s="56"/>
      <c r="H11" s="57"/>
      <c r="I11" s="58">
        <f t="shared" si="2"/>
        <v>0</v>
      </c>
      <c r="J11" s="59" t="e">
        <f t="shared" si="0"/>
        <v>#DIV/0!</v>
      </c>
      <c r="K11" s="70"/>
      <c r="L11" s="62" t="e">
        <f t="shared" si="1"/>
        <v>#DIV/0!</v>
      </c>
    </row>
    <row r="12" spans="2:13">
      <c r="B12" s="54"/>
      <c r="C12" s="82"/>
      <c r="D12" s="82"/>
      <c r="E12" s="55"/>
      <c r="F12" s="55"/>
      <c r="G12" s="56"/>
      <c r="H12" s="57"/>
      <c r="I12" s="58">
        <f t="shared" si="2"/>
        <v>0</v>
      </c>
      <c r="J12" s="59" t="e">
        <f t="shared" si="0"/>
        <v>#DIV/0!</v>
      </c>
      <c r="K12" s="70"/>
      <c r="L12" s="62" t="e">
        <f t="shared" si="1"/>
        <v>#DIV/0!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1"/>
  <sheetViews>
    <sheetView zoomScaleNormal="100" workbookViewId="0">
      <selection activeCell="N3" sqref="N3"/>
    </sheetView>
  </sheetViews>
  <sheetFormatPr defaultRowHeight="14"/>
  <cols>
    <col min="1" max="1" width="2.90625" customWidth="1"/>
    <col min="3" max="3" width="12.36328125" customWidth="1"/>
    <col min="4" max="4" width="11.453125" customWidth="1"/>
    <col min="5" max="5" width="13.90625" customWidth="1"/>
    <col min="6" max="6" width="14.90625" customWidth="1"/>
    <col min="10" max="10" width="11.453125" customWidth="1"/>
    <col min="11" max="11" width="14.26953125" customWidth="1"/>
    <col min="12" max="12" width="9.90625" customWidth="1"/>
    <col min="13" max="13" width="14.453125" customWidth="1"/>
    <col min="14" max="14" width="19.453125" customWidth="1"/>
  </cols>
  <sheetData>
    <row r="1" spans="2:14" ht="14.5" thickBot="1"/>
    <row r="2" spans="2:14" ht="14.5" thickBot="1">
      <c r="B2" s="42" t="s">
        <v>5</v>
      </c>
      <c r="C2" s="43" t="s">
        <v>18</v>
      </c>
      <c r="D2" s="43" t="s">
        <v>19</v>
      </c>
      <c r="E2" s="43" t="s">
        <v>23</v>
      </c>
      <c r="F2" s="53" t="s">
        <v>25</v>
      </c>
      <c r="G2" s="46" t="s">
        <v>6</v>
      </c>
      <c r="H2" s="44" t="s">
        <v>16</v>
      </c>
      <c r="I2" s="51" t="s">
        <v>21</v>
      </c>
      <c r="J2" s="47" t="s">
        <v>22</v>
      </c>
      <c r="K2" s="65" t="s">
        <v>26</v>
      </c>
      <c r="L2" s="60" t="s">
        <v>24</v>
      </c>
      <c r="M2" s="68" t="s">
        <v>29</v>
      </c>
      <c r="N2" s="61" t="s">
        <v>28</v>
      </c>
    </row>
    <row r="3" spans="2:14">
      <c r="B3" s="39"/>
      <c r="C3" s="39"/>
      <c r="D3" s="39"/>
      <c r="E3" s="40"/>
      <c r="F3" s="64"/>
      <c r="G3" s="45"/>
      <c r="H3" s="41"/>
      <c r="I3" s="52"/>
      <c r="J3" s="48">
        <f>(100-H3)/100*I3</f>
        <v>0</v>
      </c>
      <c r="K3" s="66"/>
      <c r="L3" s="49" t="e">
        <f t="shared" ref="L3:L11" si="0">(J3-E3)/E3*100</f>
        <v>#DIV/0!</v>
      </c>
      <c r="M3" s="67"/>
      <c r="N3" s="62" t="e">
        <f>(1+0/100)*(100+L3-M3/(E3*#REF!)*100)-100</f>
        <v>#DIV/0!</v>
      </c>
    </row>
    <row r="4" spans="2:14">
      <c r="B4" s="39"/>
      <c r="C4" s="39"/>
      <c r="D4" s="39"/>
      <c r="E4" s="40"/>
      <c r="F4" s="64"/>
      <c r="G4" s="45"/>
      <c r="H4" s="41"/>
      <c r="I4" s="52"/>
      <c r="J4" s="48">
        <f>(100-H4)/100*I4</f>
        <v>0</v>
      </c>
      <c r="K4" s="66"/>
      <c r="L4" s="49" t="e">
        <f t="shared" si="0"/>
        <v>#DIV/0!</v>
      </c>
      <c r="M4" s="67"/>
      <c r="N4" s="62" t="e">
        <f>(1+N3/100)*(100+L4-M4/(E4*#REF!)*100)-100</f>
        <v>#DIV/0!</v>
      </c>
    </row>
    <row r="5" spans="2:14">
      <c r="B5" s="39"/>
      <c r="C5" s="39"/>
      <c r="D5" s="39"/>
      <c r="E5" s="40"/>
      <c r="F5" s="64"/>
      <c r="G5" s="45"/>
      <c r="H5" s="41"/>
      <c r="I5" s="52"/>
      <c r="J5" s="48">
        <f>(100-H5)/100*I5</f>
        <v>0</v>
      </c>
      <c r="K5" s="66"/>
      <c r="L5" s="49" t="e">
        <f t="shared" si="0"/>
        <v>#DIV/0!</v>
      </c>
      <c r="M5" s="67"/>
      <c r="N5" s="62" t="e">
        <f>(1+N4/100)*(100+L5-M5/(E5*#REF!)*100)-100</f>
        <v>#DIV/0!</v>
      </c>
    </row>
    <row r="6" spans="2:14">
      <c r="B6" s="39"/>
      <c r="C6" s="39"/>
      <c r="D6" s="39"/>
      <c r="E6" s="40"/>
      <c r="F6" s="64"/>
      <c r="G6" s="45"/>
      <c r="H6" s="41"/>
      <c r="I6" s="52"/>
      <c r="J6" s="48">
        <f t="shared" ref="J6:J11" si="1">(100-H6)/100*I6</f>
        <v>0</v>
      </c>
      <c r="K6" s="66"/>
      <c r="L6" s="49" t="e">
        <f t="shared" si="0"/>
        <v>#DIV/0!</v>
      </c>
      <c r="M6" s="67"/>
      <c r="N6" s="62" t="e">
        <f>(1+N5/100)*(100+L6-M6/(E6*#REF!)*100)-100</f>
        <v>#DIV/0!</v>
      </c>
    </row>
    <row r="7" spans="2:14">
      <c r="B7" s="39"/>
      <c r="C7" s="39"/>
      <c r="D7" s="39"/>
      <c r="E7" s="40"/>
      <c r="F7" s="64"/>
      <c r="G7" s="45"/>
      <c r="H7" s="41"/>
      <c r="I7" s="52"/>
      <c r="J7" s="48">
        <f t="shared" si="1"/>
        <v>0</v>
      </c>
      <c r="K7" s="66"/>
      <c r="L7" s="49" t="e">
        <f t="shared" si="0"/>
        <v>#DIV/0!</v>
      </c>
      <c r="M7" s="67"/>
      <c r="N7" s="62" t="e">
        <f>(1+N6/100)*(100+L7-M7/(E7*#REF!)*100)-100</f>
        <v>#DIV/0!</v>
      </c>
    </row>
    <row r="8" spans="2:14">
      <c r="B8" s="39"/>
      <c r="C8" s="39"/>
      <c r="D8" s="39"/>
      <c r="E8" s="40"/>
      <c r="F8" s="64"/>
      <c r="G8" s="45"/>
      <c r="H8" s="41"/>
      <c r="I8" s="52"/>
      <c r="J8" s="48">
        <f>(100-H8)/100*I8</f>
        <v>0</v>
      </c>
      <c r="K8" s="66"/>
      <c r="L8" s="49" t="e">
        <f t="shared" si="0"/>
        <v>#DIV/0!</v>
      </c>
      <c r="M8" s="67"/>
      <c r="N8" s="62" t="e">
        <f>(1+N7/100)*(100+L8-M8/(E8*#REF!)*100)-100</f>
        <v>#DIV/0!</v>
      </c>
    </row>
    <row r="9" spans="2:14">
      <c r="B9" s="39"/>
      <c r="C9" s="39"/>
      <c r="D9" s="39"/>
      <c r="E9" s="40"/>
      <c r="F9" s="64"/>
      <c r="G9" s="45"/>
      <c r="H9" s="41"/>
      <c r="I9" s="52"/>
      <c r="J9" s="48">
        <f>(100-H9)/100*I9</f>
        <v>0</v>
      </c>
      <c r="K9" s="66"/>
      <c r="L9" s="49" t="e">
        <f t="shared" si="0"/>
        <v>#DIV/0!</v>
      </c>
      <c r="M9" s="67"/>
      <c r="N9" s="62" t="e">
        <f>(1+N8/100)*(100+L9-M9/(E9*#REF!)*100)-100</f>
        <v>#DIV/0!</v>
      </c>
    </row>
    <row r="10" spans="2:14">
      <c r="B10" s="39"/>
      <c r="C10" s="39"/>
      <c r="D10" s="39"/>
      <c r="E10" s="40"/>
      <c r="F10" s="64"/>
      <c r="G10" s="45"/>
      <c r="H10" s="41"/>
      <c r="I10" s="52"/>
      <c r="J10" s="48">
        <f>(100-H10)/100*I10</f>
        <v>0</v>
      </c>
      <c r="K10" s="66"/>
      <c r="L10" s="49" t="e">
        <f t="shared" si="0"/>
        <v>#DIV/0!</v>
      </c>
      <c r="M10" s="67"/>
      <c r="N10" s="62" t="e">
        <f>(1+N9/100)*(100+L10-M10/(E10*#REF!)*100)-100</f>
        <v>#DIV/0!</v>
      </c>
    </row>
    <row r="11" spans="2:14">
      <c r="B11" s="39"/>
      <c r="C11" s="39"/>
      <c r="D11" s="39"/>
      <c r="E11" s="40"/>
      <c r="F11" s="64"/>
      <c r="G11" s="45"/>
      <c r="H11" s="41"/>
      <c r="I11" s="52"/>
      <c r="J11" s="48">
        <f t="shared" si="1"/>
        <v>0</v>
      </c>
      <c r="K11" s="66"/>
      <c r="L11" s="49" t="e">
        <f t="shared" si="0"/>
        <v>#DIV/0!</v>
      </c>
      <c r="M11" s="67"/>
      <c r="N11" s="62" t="e">
        <f>(1+N10/100)*(100+L11-M11/(E11*#REF!)*100)-100</f>
        <v>#DIV/0!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IBKR paper</vt:lpstr>
      <vt:lpstr>IBKR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zhaohan xiong</dc:creator>
  <cp:keywords/>
  <dc:description/>
  <cp:lastModifiedBy>zhaohan</cp:lastModifiedBy>
  <cp:revision/>
  <dcterms:created xsi:type="dcterms:W3CDTF">2019-04-19T02:07:00Z</dcterms:created>
  <dcterms:modified xsi:type="dcterms:W3CDTF">2021-06-02T05:39:54Z</dcterms:modified>
  <cp:category/>
  <cp:contentStatus/>
</cp:coreProperties>
</file>