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925"/>
  </bookViews>
  <sheets>
    <sheet name="table" sheetId="1" r:id="rId1"/>
    <sheet name="fact verification" sheetId="2" r:id="rId2"/>
  </sheets>
  <calcPr calcId="191029" calcMode="manual" calcCompleted="0"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<sst xmlns="http://schemas.openxmlformats.org/spreadsheetml/2006/main" count="29" uniqueCount="29">
  <si>
    <t>Name of pollutant</t>
  </si>
  <si>
    <t>affected area</t>
  </si>
  <si>
    <t>cumulative</t>
  </si>
  <si>
    <t>unpredictability</t>
  </si>
  <si>
    <t>permanent nature</t>
  </si>
  <si>
    <t>non-seasonal</t>
  </si>
  <si>
    <t>Pollutant number</t>
  </si>
  <si>
    <t>damages</t>
  </si>
  <si>
    <t>Economic loss due to pollution(billion)</t>
  </si>
  <si>
    <t>Incidence of pollution-induced diseases(%)</t>
  </si>
  <si>
    <t>Possible health effects</t>
  </si>
  <si>
    <t>Source of contamination</t>
  </si>
  <si>
    <t>Specific sources</t>
  </si>
  <si>
    <t>Number of sources of pollution</t>
  </si>
  <si>
    <t>degree of contamination</t>
  </si>
  <si>
    <t>pollution index</t>
  </si>
  <si>
    <t>Contaminated area(m^2)</t>
  </si>
  <si>
    <t>concentration</t>
  </si>
  <si>
    <t>Quality of pollutants</t>
  </si>
  <si>
    <t>proposition</t>
  </si>
  <si>
    <t>1(true)/0(false)</t>
  </si>
  <si>
    <t>Pollution is permanent.</t>
  </si>
  <si>
    <t>Pollution is seasonal.</t>
  </si>
  <si>
    <t>Higher sources of pollution, more than 30.</t>
  </si>
  <si>
    <t>It is unpredictable.</t>
  </si>
  <si>
    <t>The contaminated area is over three million square metres.</t>
  </si>
  <si>
    <t>Pollution increases the likelihood of people getting sick by more than 17 percent.</t>
  </si>
  <si>
    <t>Pollution index over 7</t>
  </si>
  <si>
    <t>Economic losses due to pollution exceeded $15 billion.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</si>
</sst>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等线"/>
      <charset val="134"/>
      <scheme val="minor"/>
    </font>
    <font>
      <b/>
      <sz val="12"/>
      <color theme="1"/>
      <name val="Times New Roman"/>
      <charset val="134"/>
    </font>
    <font>
      <b/>
      <sz val="12"/>
      <color theme="1"/>
      <name val="等线"/>
      <charset val="134"/>
      <scheme val="minor"/>
    </font>
    <font>
      <b/>
      <sz val="14"/>
      <color theme="1"/>
      <name val="Times New Roman"/>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4">
    <fill>
      <patternFill patternType="none"/>
    </fill>
    <fill>
      <patternFill patternType="gray125"/>
    </fill>
    <fill>
      <patternFill patternType="solid">
        <fgColor rgb="FFC8C8C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41" fontId="4" fillId="0" borderId="0" applyFont="0" applyFill="0" applyBorder="0" applyAlignment="0" applyProtection="0">
      <alignment vertical="center"/>
    </xf>
    <xf numFmtId="42" fontId="4"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3" borderId="2"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3" applyNumberFormat="0" applyFill="0" applyAlignment="0" applyProtection="0">
      <alignment vertical="center"/>
    </xf>
    <xf numFmtId="0" fontId="11" fillId="0" borderId="3" applyNumberFormat="0" applyFill="0" applyAlignment="0" applyProtection="0">
      <alignment vertical="center"/>
    </xf>
    <xf numFmtId="0" fontId="12" fillId="0" borderId="4" applyNumberFormat="0" applyFill="0" applyAlignment="0" applyProtection="0">
      <alignment vertical="center"/>
    </xf>
    <xf numFmtId="0" fontId="12" fillId="0" borderId="0" applyNumberFormat="0" applyFill="0" applyBorder="0" applyAlignment="0" applyProtection="0">
      <alignment vertical="center"/>
    </xf>
    <xf numFmtId="0" fontId="13" fillId="4" borderId="5" applyNumberFormat="0" applyAlignment="0" applyProtection="0">
      <alignment vertical="center"/>
    </xf>
    <xf numFmtId="0" fontId="14" fillId="5" borderId="6" applyNumberFormat="0" applyAlignment="0" applyProtection="0">
      <alignment vertical="center"/>
    </xf>
    <xf numFmtId="0" fontId="15" fillId="5" borderId="5" applyNumberFormat="0" applyAlignment="0" applyProtection="0">
      <alignment vertical="center"/>
    </xf>
    <xf numFmtId="0" fontId="16" fillId="6" borderId="7" applyNumberFormat="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2" fillId="33" borderId="0" applyNumberFormat="0" applyBorder="0" applyAlignment="0" applyProtection="0">
      <alignment vertical="center"/>
    </xf>
  </cellStyleXfs>
  <cellXfs count="9">
    <xf numFmtId="0" fontId="0" fillId="0" borderId="0" xfId="0"/>
    <xf numFmtId="0" fontId="1" fillId="2"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vertical="center" wrapText="1"/>
    </xf>
    <xf numFmtId="0" fontId="1" fillId="0" borderId="0" xfId="0" applyFont="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C8C8C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0"/>
  <sheetViews>
    <sheetView tabSelected="1" workbookViewId="0">
      <selection activeCell="A1" sqref="$A1:$XFD1"/>
    </sheetView>
  </sheetViews>
  <sheetFormatPr defaultColWidth="9" defaultRowHeight="15.75"/>
  <cols>
    <col min="1" max="4" width="25.775" style="4" customWidth="1"/>
    <col min="5" max="14" width="20.775" style="4" customWidth="1"/>
    <col min="15" max="16384" width="8.88333333333333" style="4"/>
  </cols>
  <sheetData>
    <row r="1" ht="34.95" customHeight="1" spans="1:4">
      <c r="A1" s="5" t="s">
        <v>0</v>
      </c>
      <c r="B1" s="6" t="str">
        <f ca="1">CHOOSE(C4,"Sulphur","Hydrocarbons","Heavy metals","PM2.5","Noise","Pesticides","Plastic waste")</f>
        <v>Pesticides</v>
      </c>
      <c r="C1" s="5" t="s">
        <v>1</v>
      </c>
      <c r="D1" s="6" t="str">
        <f ca="1">CHOOSE(C4,"Industrialized cities","Oil-producing areas","Mining areas, near factories","Big cities","Busy streets, construction zones","Agricultural areas","Global oceans")</f>
        <v>Agricultural areas</v>
      </c>
    </row>
    <row r="2" ht="34.95" customHeight="1" spans="1:4">
      <c r="A2" s="5" t="s">
        <v>2</v>
      </c>
      <c r="B2" s="6">
        <f ca="1">RANDBETWEEN(0,1)</f>
        <v>1</v>
      </c>
      <c r="C2" s="5" t="s">
        <v>3</v>
      </c>
      <c r="D2" s="6">
        <f ca="1">RANDBETWEEN(0,1)</f>
        <v>1</v>
      </c>
    </row>
    <row r="3" ht="34.95" customHeight="1" spans="1:4">
      <c r="A3" s="5" t="s">
        <v>4</v>
      </c>
      <c r="B3" s="6">
        <f ca="1">RANDBETWEEN(0,1)</f>
        <v>0</v>
      </c>
      <c r="C3" s="5" t="s">
        <v>5</v>
      </c>
      <c r="D3" s="6">
        <f ca="1">RANDBETWEEN(0,1)</f>
        <v>1</v>
      </c>
    </row>
    <row r="4" ht="34.95" customHeight="1" spans="1:4">
      <c r="A4" s="5" t="s">
        <v>6</v>
      </c>
      <c r="B4" s="5"/>
      <c r="C4" s="6">
        <f ca="1">RANDBETWEEN(1,7)</f>
        <v>6</v>
      </c>
      <c r="D4" s="6"/>
    </row>
    <row r="5" ht="34.95" customHeight="1" spans="1:4">
      <c r="A5" s="5" t="s">
        <v>7</v>
      </c>
      <c r="B5" s="7" t="s">
        <v>8</v>
      </c>
      <c r="C5" s="6">
        <f ca="1">RAND()*18+7</f>
        <v>15.3509532307838</v>
      </c>
      <c r="D5" s="6"/>
    </row>
    <row r="6" ht="34.95" customHeight="1" spans="1:4">
      <c r="A6" s="5"/>
      <c r="B6" s="5" t="s">
        <v>9</v>
      </c>
      <c r="C6" s="6">
        <f ca="1">RAND()*20+7</f>
        <v>21.8426662911089</v>
      </c>
      <c r="D6" s="6"/>
    </row>
    <row r="7" ht="34.95" customHeight="1" spans="1:4">
      <c r="A7" s="5"/>
      <c r="B7" s="5" t="s">
        <v>10</v>
      </c>
      <c r="C7" s="6" t="str">
        <f ca="1">CHOOSE(C4,"Respiratory diseases, asthma","Diseases of the respiratory and digestive systems, cancer","Kidney disease, liver disease, brain injury, etc.","Heart disease, lung disease, respiratory diseases","Hearing impairment, insomnia, increased psychological stress","Neurological diseases, cancer, reproductive system problems","Immune system diseases, liver injury, reproductive system problems")</f>
        <v>Neurological diseases, cancer, reproductive system problems</v>
      </c>
      <c r="D7" s="6"/>
    </row>
    <row r="8" ht="34.95" customHeight="1" spans="1:4">
      <c r="A8" s="5" t="s">
        <v>11</v>
      </c>
      <c r="B8" s="5" t="s">
        <v>12</v>
      </c>
      <c r="C8" s="6" t="str">
        <f ca="1">CHOOSE(C4,"Factory emissions, car exhaust","Oil extraction, oil refining","Ore mining, factory wastewater","Coal burning, city dust","Road traffic, construction","Pest control, farmland management","Plastic consumption, improper garbage disposal")</f>
        <v>Pest control, farmland management</v>
      </c>
      <c r="D8" s="6"/>
    </row>
    <row r="9" ht="34.95" customHeight="1" spans="1:4">
      <c r="A9" s="5"/>
      <c r="B9" s="5" t="s">
        <v>13</v>
      </c>
      <c r="C9" s="6">
        <f ca="1">RANDBETWEEN(10,50)</f>
        <v>12</v>
      </c>
      <c r="D9" s="6"/>
    </row>
    <row r="10" ht="34.95" customHeight="1" spans="1:4">
      <c r="A10" s="5" t="s">
        <v>14</v>
      </c>
      <c r="B10" s="5"/>
      <c r="C10" s="5"/>
      <c r="D10" s="5"/>
    </row>
    <row r="11" ht="34.95" customHeight="1" spans="1:11">
      <c r="A11" s="5" t="s">
        <v>15</v>
      </c>
      <c r="B11" s="5" t="s">
        <v>16</v>
      </c>
      <c r="C11" s="5" t="s">
        <v>17</v>
      </c>
      <c r="D11" s="5" t="s">
        <v>18</v>
      </c>
      <c r="H11" s="8"/>
      <c r="I11" s="8"/>
      <c r="J11" s="8"/>
      <c r="K11" s="8"/>
    </row>
    <row r="12" ht="34.95" customHeight="1" spans="1:4">
      <c r="A12" s="6">
        <f ca="1">RANDBETWEEN(5,10)</f>
        <v>7</v>
      </c>
      <c r="B12" s="6">
        <f ca="1">RANDBETWEEN(1000000,5000000)</f>
        <v>3192578</v>
      </c>
      <c r="C12" s="6">
        <f ca="1">RANDBETWEEN(50,100)</f>
        <v>88</v>
      </c>
      <c r="D12" s="6">
        <f ca="1">RANDBETWEEN(150,500)</f>
        <v>313</v>
      </c>
    </row>
    <row r="13" ht="25.05" customHeight="1"/>
    <row r="14" ht="25.05" customHeight="1"/>
    <row r="15" ht="25.05" customHeight="1"/>
    <row r="16" ht="25.05" customHeight="1" spans="8:8">
      <c r="H16" s="8"/>
    </row>
    <row r="17" ht="25.05" customHeight="1"/>
    <row r="18" ht="25.05" customHeight="1"/>
    <row r="19" ht="25.05" customHeight="1"/>
    <row r="20" ht="25.05" customHeight="1"/>
  </sheetData>
  <mergeCells count="10">
    <mergeCell ref="A4:B4"/>
    <mergeCell ref="C4:D4"/>
    <mergeCell ref="C5:D5"/>
    <mergeCell ref="C6:D6"/>
    <mergeCell ref="C7:D7"/>
    <mergeCell ref="C8:D8"/>
    <mergeCell ref="C9:D9"/>
    <mergeCell ref="A10:D10"/>
    <mergeCell ref="A5:A7"/>
    <mergeCell ref="A8:A9"/>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
  <sheetViews>
    <sheetView zoomScale="130" zoomScaleNormal="130" workbookViewId="0">
      <selection activeCell="B5" sqref="B5"/>
    </sheetView>
  </sheetViews>
  <sheetFormatPr defaultColWidth="9" defaultRowHeight="14.25" outlineLevelCol="1"/>
  <cols>
    <col min="1" max="1" width="90.6666666666667" customWidth="1"/>
    <col min="2" max="2" width="20.775" customWidth="1"/>
  </cols>
  <sheetData>
    <row r="1" ht="25.05" customHeight="1" spans="1:2">
      <c r="A1" s="1" t="s">
        <v>19</v>
      </c>
      <c r="B1" s="1" t="s">
        <v>20</v>
      </c>
    </row>
    <row r="2" ht="25.05" customHeight="1" spans="1:2">
      <c r="A2" s="2" t="s">
        <v>21</v>
      </c>
      <c r="B2" s="2">
        <f ca="1">table!B3</f>
        <v>0</v>
      </c>
    </row>
    <row r="3" ht="25.05" customHeight="1" spans="1:2">
      <c r="A3" s="3" t="str">
        <f ca="1">"Pollution does not affect "&amp;table!D1&amp;"."</f>
        <v>Pollution does not affect Agricultural areas.</v>
      </c>
      <c r="B3" s="3">
        <v>0</v>
      </c>
    </row>
    <row r="4" ht="25.05" customHeight="1" spans="1:2">
      <c r="A4" s="2" t="s">
        <v>22</v>
      </c>
      <c r="B4" s="2">
        <f ca="1">IF(_xlfn.XOR(table!D3,1),1,0)</f>
        <v>0</v>
      </c>
    </row>
    <row r="5" ht="25.05" customHeight="1" spans="1:2">
      <c r="A5" s="2" t="s">
        <v>23</v>
      </c>
      <c r="B5" s="2">
        <f ca="1">IF(table!C9&gt;30,1,0)</f>
        <v>0</v>
      </c>
    </row>
    <row r="6" ht="25.05" customHeight="1" spans="1:2">
      <c r="A6" s="3" t="s">
        <v>24</v>
      </c>
      <c r="B6" s="3">
        <v>1</v>
      </c>
    </row>
    <row r="7" ht="25.05" customHeight="1" spans="1:2">
      <c r="A7" s="2" t="s">
        <v>25</v>
      </c>
      <c r="B7" s="2">
        <f ca="1">IF(table!#REF!&gt;3000000,1,0)</f>
        <v>1</v>
      </c>
    </row>
    <row r="8" ht="25.05" customHeight="1" spans="1:2">
      <c r="A8" s="2" t="s">
        <v>26</v>
      </c>
      <c r="B8" s="2">
        <f ca="1">IF(table!C6&gt;17,1,0)</f>
        <v>1</v>
      </c>
    </row>
    <row r="9" ht="25.05" customHeight="1" spans="1:2">
      <c r="A9" s="2" t="s">
        <v>27</v>
      </c>
      <c r="B9" s="3">
        <f ca="1">IF(table!#REF!&gt;7,1,0)</f>
        <v>0</v>
      </c>
    </row>
    <row r="10" ht="25.05" customHeight="1" spans="1:2">
      <c r="A10" s="2" t="s">
        <v>28</v>
      </c>
      <c r="B10" s="3">
        <f ca="1">IF(table!C5&gt;15,1,0)</f>
        <v>1</v>
      </c>
    </row>
    <row r="11" ht="25.05" customHeight="1" spans="1:2">
      <c r="A11" s="3" t="str">
        <f ca="1">"Pollution may cause "&amp;table!C7&amp;"."</f>
        <v>Pollution may cause Neurological diseases, cancer, reproductive system problems.</v>
      </c>
      <c r="B11" s="3">
        <v>1</v>
      </c>
    </row>
    <row r="12" ht="25.05" customHeight="1" spans="1:2">
      <c r="A12" s="3" t="str">
        <f ca="1">"Name of pollutant is "&amp;table!B1&amp;"."</f>
        <v>Name of pollutant is Pesticides.</v>
      </c>
      <c r="B12" s="3">
        <v>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table</vt:lpstr>
      <vt:lpstr>fact verification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高烧250℃不退</cp:lastModifiedBy>
  <dcterms:created xsi:type="dcterms:W3CDTF">2015-06-05T18:19:00Z</dcterms:created>
  <dcterms:modified xsi:type="dcterms:W3CDTF">2024-04-09T05:47:40Z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E5A0B6D9F5874866A1258A3B65F919A4_12</vt:lpwstr>
  </property>
  <property fmtid="{D5CDD505-2E9C-101B-9397-08002B2CF9AE}" pid="3" name="KSOProductBuildVer">
    <vt:lpwstr>2052-12.1.0.16417</vt:lpwstr>
  </property>
</Properties>
</file>