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1925"/>
  </bookViews>
  <sheets>
    <sheet name="table" sheetId="1" r:id="rId1"/>
    <sheet name="fact verification" sheetId="2" r:id="rId2"/>
  </sheets>
  <calcPr calcId="191029" calcMode="manual" calcCompleted="0" calcOnSave="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<sst xmlns="http://schemas.openxmlformats.org/spreadsheetml/2006/main" count="29" uniqueCount="29">
  <si>
    <t>Pollutant number</t>
  </si>
  <si>
    <t>Name of pollutant</t>
  </si>
  <si>
    <t>affected area</t>
  </si>
  <si>
    <t>degree of contamination</t>
  </si>
  <si>
    <t>concentration</t>
  </si>
  <si>
    <t>Quality of pollutants</t>
  </si>
  <si>
    <t>pollution index</t>
  </si>
  <si>
    <t>Contaminated area(m^2)</t>
  </si>
  <si>
    <t>damages</t>
  </si>
  <si>
    <t>Economic loss due to pollution(billion)</t>
  </si>
  <si>
    <t>Incidence of pollution-induced diseases(%)</t>
  </si>
  <si>
    <t>Possible health effects</t>
  </si>
  <si>
    <t>unpredictability</t>
  </si>
  <si>
    <t>cumulative</t>
  </si>
  <si>
    <t>non-seasonal</t>
  </si>
  <si>
    <t>permanent nature</t>
  </si>
  <si>
    <t>Source of contamination</t>
  </si>
  <si>
    <t>Specific sources</t>
  </si>
  <si>
    <t>Number of sources of pollution</t>
  </si>
  <si>
    <t>proposition</t>
  </si>
  <si>
    <t>1(true)/0(false)</t>
  </si>
  <si>
    <t>Pollution is permanent.</t>
  </si>
  <si>
    <t>Pollution is seasonal.</t>
  </si>
  <si>
    <t>Higher sources of pollution, more than 30.</t>
  </si>
  <si>
    <t>It is unpredictable.</t>
  </si>
  <si>
    <t>The contaminated area is over three million square metres.</t>
  </si>
  <si>
    <t>Pollution increases the likelihood of people getting sick by more than 17 percent.</t>
  </si>
  <si>
    <t>Pollution index over 7</t>
  </si>
  <si>
    <t>Economic losses due to pollution exceeded $15 billion.</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</si>
</sst>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4">
    <font>
      <sz val="11"/>
      <color theme="1"/>
      <name val="等线"/>
      <charset val="134"/>
      <scheme val="minor"/>
    </font>
    <font>
      <b/>
      <sz val="12"/>
      <color theme="1"/>
      <name val="Times New Roman"/>
      <charset val="134"/>
    </font>
    <font>
      <b/>
      <sz val="12"/>
      <color theme="1"/>
      <name val="等线"/>
      <charset val="134"/>
      <scheme val="minor"/>
    </font>
    <font>
      <b/>
      <sz val="14"/>
      <color theme="1"/>
      <name val="Times New Roman"/>
      <charset val="134"/>
    </font>
    <font>
      <sz val="11"/>
      <color theme="1"/>
      <name val="等线"/>
      <charset val="134"/>
      <scheme val="minor"/>
    </font>
    <font>
      <u/>
      <sz val="11"/>
      <color rgb="FF0000FF"/>
      <name val="等线"/>
      <charset val="0"/>
      <scheme val="minor"/>
    </font>
    <font>
      <u/>
      <sz val="11"/>
      <color rgb="FF800080"/>
      <name val="等线"/>
      <charset val="0"/>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theme="3"/>
      <name val="等线"/>
      <charset val="134"/>
      <scheme val="minor"/>
    </font>
    <font>
      <sz val="11"/>
      <color rgb="FF3F3F76"/>
      <name val="等线"/>
      <charset val="0"/>
      <scheme val="minor"/>
    </font>
    <font>
      <b/>
      <sz val="11"/>
      <color rgb="FF3F3F3F"/>
      <name val="等线"/>
      <charset val="0"/>
      <scheme val="minor"/>
    </font>
    <font>
      <b/>
      <sz val="11"/>
      <color rgb="FFFA7D00"/>
      <name val="等线"/>
      <charset val="0"/>
      <scheme val="minor"/>
    </font>
    <font>
      <b/>
      <sz val="11"/>
      <color rgb="FFFFFFFF"/>
      <name val="等线"/>
      <charset val="0"/>
      <scheme val="minor"/>
    </font>
    <font>
      <sz val="11"/>
      <color rgb="FFFA7D00"/>
      <name val="等线"/>
      <charset val="0"/>
      <scheme val="minor"/>
    </font>
    <font>
      <b/>
      <sz val="11"/>
      <color theme="1"/>
      <name val="等线"/>
      <charset val="0"/>
      <scheme val="minor"/>
    </font>
    <font>
      <sz val="11"/>
      <color rgb="FF006100"/>
      <name val="等线"/>
      <charset val="0"/>
      <scheme val="minor"/>
    </font>
    <font>
      <sz val="11"/>
      <color rgb="FF9C0006"/>
      <name val="等线"/>
      <charset val="0"/>
      <scheme val="minor"/>
    </font>
    <font>
      <sz val="11"/>
      <color rgb="FF9C6500"/>
      <name val="等线"/>
      <charset val="0"/>
      <scheme val="minor"/>
    </font>
    <font>
      <sz val="11"/>
      <color theme="0"/>
      <name val="等线"/>
      <charset val="0"/>
      <scheme val="minor"/>
    </font>
    <font>
      <sz val="11"/>
      <color theme="1"/>
      <name val="等线"/>
      <charset val="0"/>
      <scheme val="minor"/>
    </font>
  </fonts>
  <fills count="34">
    <fill>
      <patternFill patternType="none"/>
    </fill>
    <fill>
      <patternFill patternType="gray125"/>
    </fill>
    <fill>
      <patternFill patternType="solid">
        <fgColor rgb="FFC8C8C8"/>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3" fontId="4" fillId="0" borderId="0" applyFont="0" applyFill="0" applyBorder="0" applyAlignment="0" applyProtection="0">
      <alignment vertical="center"/>
    </xf>
    <xf numFmtId="44" fontId="4" fillId="0" borderId="0" applyFont="0" applyFill="0" applyBorder="0" applyAlignment="0" applyProtection="0">
      <alignment vertical="center"/>
    </xf>
    <xf numFmtId="9" fontId="4" fillId="0" borderId="0" applyFont="0" applyFill="0" applyBorder="0" applyAlignment="0" applyProtection="0">
      <alignment vertical="center"/>
    </xf>
    <xf numFmtId="41" fontId="4" fillId="0" borderId="0" applyFont="0" applyFill="0" applyBorder="0" applyAlignment="0" applyProtection="0">
      <alignment vertical="center"/>
    </xf>
    <xf numFmtId="42" fontId="4" fillId="0" borderId="0" applyFon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4" fillId="3" borderId="2" applyNumberFormat="0" applyFont="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3" applyNumberFormat="0" applyFill="0" applyAlignment="0" applyProtection="0">
      <alignment vertical="center"/>
    </xf>
    <xf numFmtId="0" fontId="11" fillId="0" borderId="3" applyNumberFormat="0" applyFill="0" applyAlignment="0" applyProtection="0">
      <alignment vertical="center"/>
    </xf>
    <xf numFmtId="0" fontId="12" fillId="0" borderId="4" applyNumberFormat="0" applyFill="0" applyAlignment="0" applyProtection="0">
      <alignment vertical="center"/>
    </xf>
    <xf numFmtId="0" fontId="12" fillId="0" borderId="0" applyNumberFormat="0" applyFill="0" applyBorder="0" applyAlignment="0" applyProtection="0">
      <alignment vertical="center"/>
    </xf>
    <xf numFmtId="0" fontId="13" fillId="4" borderId="5" applyNumberFormat="0" applyAlignment="0" applyProtection="0">
      <alignment vertical="center"/>
    </xf>
    <xf numFmtId="0" fontId="14" fillId="5" borderId="6" applyNumberFormat="0" applyAlignment="0" applyProtection="0">
      <alignment vertical="center"/>
    </xf>
    <xf numFmtId="0" fontId="15" fillId="5" borderId="5" applyNumberFormat="0" applyAlignment="0" applyProtection="0">
      <alignment vertical="center"/>
    </xf>
    <xf numFmtId="0" fontId="16" fillId="6" borderId="7" applyNumberFormat="0" applyAlignment="0" applyProtection="0">
      <alignment vertical="center"/>
    </xf>
    <xf numFmtId="0" fontId="17" fillId="0" borderId="8" applyNumberFormat="0" applyFill="0" applyAlignment="0" applyProtection="0">
      <alignment vertical="center"/>
    </xf>
    <xf numFmtId="0" fontId="18" fillId="0" borderId="9" applyNumberFormat="0" applyFill="0" applyAlignment="0" applyProtection="0">
      <alignment vertical="center"/>
    </xf>
    <xf numFmtId="0" fontId="19" fillId="7" borderId="0" applyNumberFormat="0" applyBorder="0" applyAlignment="0" applyProtection="0">
      <alignment vertical="center"/>
    </xf>
    <xf numFmtId="0" fontId="20" fillId="8" borderId="0" applyNumberFormat="0" applyBorder="0" applyAlignment="0" applyProtection="0">
      <alignment vertical="center"/>
    </xf>
    <xf numFmtId="0" fontId="21" fillId="9" borderId="0" applyNumberFormat="0" applyBorder="0" applyAlignment="0" applyProtection="0">
      <alignment vertical="center"/>
    </xf>
    <xf numFmtId="0" fontId="22" fillId="10" borderId="0" applyNumberFormat="0" applyBorder="0" applyAlignment="0" applyProtection="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3" fillId="15" borderId="0" applyNumberFormat="0" applyBorder="0" applyAlignment="0" applyProtection="0">
      <alignment vertical="center"/>
    </xf>
    <xf numFmtId="0" fontId="23" fillId="16"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3" fillId="19" borderId="0" applyNumberFormat="0" applyBorder="0" applyAlignment="0" applyProtection="0">
      <alignment vertical="center"/>
    </xf>
    <xf numFmtId="0" fontId="23" fillId="20"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3" fillId="23" borderId="0" applyNumberFormat="0" applyBorder="0" applyAlignment="0" applyProtection="0">
      <alignment vertical="center"/>
    </xf>
    <xf numFmtId="0" fontId="23" fillId="24" borderId="0" applyNumberFormat="0" applyBorder="0" applyAlignment="0" applyProtection="0">
      <alignment vertical="center"/>
    </xf>
    <xf numFmtId="0" fontId="22" fillId="25" borderId="0" applyNumberFormat="0" applyBorder="0" applyAlignment="0" applyProtection="0">
      <alignment vertical="center"/>
    </xf>
    <xf numFmtId="0" fontId="22" fillId="26" borderId="0" applyNumberFormat="0" applyBorder="0" applyAlignment="0" applyProtection="0">
      <alignment vertical="center"/>
    </xf>
    <xf numFmtId="0" fontId="23" fillId="27" borderId="0" applyNumberFormat="0" applyBorder="0" applyAlignment="0" applyProtection="0">
      <alignment vertical="center"/>
    </xf>
    <xf numFmtId="0" fontId="23" fillId="28" borderId="0" applyNumberFormat="0" applyBorder="0" applyAlignment="0" applyProtection="0">
      <alignment vertical="center"/>
    </xf>
    <xf numFmtId="0" fontId="22" fillId="29" borderId="0" applyNumberFormat="0" applyBorder="0" applyAlignment="0" applyProtection="0">
      <alignment vertical="center"/>
    </xf>
    <xf numFmtId="0" fontId="22" fillId="30" borderId="0" applyNumberFormat="0" applyBorder="0" applyAlignment="0" applyProtection="0">
      <alignment vertical="center"/>
    </xf>
    <xf numFmtId="0" fontId="23" fillId="31" borderId="0" applyNumberFormat="0" applyBorder="0" applyAlignment="0" applyProtection="0">
      <alignment vertical="center"/>
    </xf>
    <xf numFmtId="0" fontId="23" fillId="32" borderId="0" applyNumberFormat="0" applyBorder="0" applyAlignment="0" applyProtection="0">
      <alignment vertical="center"/>
    </xf>
    <xf numFmtId="0" fontId="22" fillId="33" borderId="0" applyNumberFormat="0" applyBorder="0" applyAlignment="0" applyProtection="0">
      <alignment vertical="center"/>
    </xf>
  </cellStyleXfs>
  <cellXfs count="9">
    <xf numFmtId="0" fontId="0" fillId="0" borderId="0" xfId="0"/>
    <xf numFmtId="0" fontId="1" fillId="2" borderId="0" xfId="0" applyFont="1" applyFill="1" applyAlignment="1">
      <alignment horizontal="center" vertical="center" wrapText="1"/>
    </xf>
    <xf numFmtId="0" fontId="2" fillId="0" borderId="0" xfId="0" applyFont="1" applyAlignment="1">
      <alignment horizontal="center" vertical="center" wrapText="1"/>
    </xf>
    <xf numFmtId="0" fontId="2" fillId="0" borderId="0" xfId="0" applyFont="1" applyAlignment="1">
      <alignment horizontal="center" vertical="center"/>
    </xf>
    <xf numFmtId="0" fontId="1" fillId="0" borderId="0" xfId="0" applyFont="1" applyAlignment="1">
      <alignment horizontal="center" vertical="center"/>
    </xf>
    <xf numFmtId="0" fontId="3" fillId="2"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3" fillId="2" borderId="1" xfId="0" applyFont="1" applyFill="1" applyBorder="1" applyAlignment="1">
      <alignment vertical="center" wrapText="1"/>
    </xf>
    <xf numFmtId="0" fontId="1" fillId="0" borderId="0" xfId="0" applyFont="1" applyAlignment="1">
      <alignment horizontal="center" vertical="center" wrapTex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2" defaultPivotStyle="PivotStyleLight16"/>
  <colors>
    <mruColors>
      <color rgb="00C8C8C8"/>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21"/>
  <sheetViews>
    <sheetView tabSelected="1" workbookViewId="0">
      <selection activeCell="A1" sqref="$A1:$XFD1"/>
    </sheetView>
  </sheetViews>
  <sheetFormatPr defaultColWidth="9" defaultRowHeight="15.75"/>
  <cols>
    <col min="1" max="4" width="25.775" style="4" customWidth="1"/>
    <col min="5" max="14" width="20.775" style="4" customWidth="1"/>
    <col min="15" max="16384" width="8.88333333333333" style="4"/>
  </cols>
  <sheetData>
    <row r="1" ht="34.95" customHeight="1" spans="1:4">
      <c r="A1" s="5" t="s">
        <v>0</v>
      </c>
      <c r="B1" s="5"/>
      <c r="C1" s="6">
        <f ca="1">RANDBETWEEN(1,7)</f>
        <v>4</v>
      </c>
      <c r="D1" s="6"/>
    </row>
    <row r="2" ht="34.95" customHeight="1" spans="1:4">
      <c r="A2" s="5" t="s">
        <v>1</v>
      </c>
      <c r="B2" s="6" t="str">
        <f ca="1">CHOOSE(C1,"Sulphur","Hydrocarbons","Heavy metals","PM2.5","Noise","Pesticides","Plastic waste")</f>
        <v>PM2.5</v>
      </c>
      <c r="C2" s="5" t="s">
        <v>2</v>
      </c>
      <c r="D2" s="6" t="str">
        <f ca="1">CHOOSE(C1,"Industrialized cities","Oil-producing areas","Mining areas, near factories","Big cities","Busy streets, construction zones","Agricultural areas","Global oceans")</f>
        <v>Big cities</v>
      </c>
    </row>
    <row r="3" ht="34.95" customHeight="1" spans="1:4">
      <c r="A3" s="5" t="s">
        <v>3</v>
      </c>
      <c r="B3" s="5" t="s">
        <v>4</v>
      </c>
      <c r="C3" s="6">
        <f ca="1">RANDBETWEEN(50,100)</f>
        <v>54</v>
      </c>
      <c r="D3" s="6"/>
    </row>
    <row r="4" ht="34.95" customHeight="1" spans="1:4">
      <c r="A4" s="5"/>
      <c r="B4" s="5" t="s">
        <v>5</v>
      </c>
      <c r="C4" s="6">
        <f ca="1">RANDBETWEEN(150,500)</f>
        <v>495</v>
      </c>
      <c r="D4" s="6"/>
    </row>
    <row r="5" ht="34.95" customHeight="1" spans="1:4">
      <c r="A5" s="5"/>
      <c r="B5" s="5" t="s">
        <v>6</v>
      </c>
      <c r="C5" s="6">
        <f ca="1">RANDBETWEEN(5,10)</f>
        <v>9</v>
      </c>
      <c r="D5" s="6"/>
    </row>
    <row r="6" ht="34.95" customHeight="1" spans="1:4">
      <c r="A6" s="5"/>
      <c r="B6" s="5" t="s">
        <v>7</v>
      </c>
      <c r="C6" s="6">
        <f ca="1">RANDBETWEEN(1000000,5000000)</f>
        <v>4103328</v>
      </c>
      <c r="D6" s="6"/>
    </row>
    <row r="7" ht="34.95" customHeight="1" spans="1:4">
      <c r="A7" s="5" t="s">
        <v>8</v>
      </c>
      <c r="B7" s="5"/>
      <c r="C7" s="5"/>
      <c r="D7" s="5"/>
    </row>
    <row r="8" ht="34.95" customHeight="1" spans="1:4">
      <c r="A8" s="7" t="s">
        <v>9</v>
      </c>
      <c r="B8" s="5" t="s">
        <v>10</v>
      </c>
      <c r="C8" s="5" t="s">
        <v>11</v>
      </c>
      <c r="D8" s="5"/>
    </row>
    <row r="9" ht="34.95" customHeight="1" spans="1:4">
      <c r="A9" s="6">
        <f ca="1">RAND()*18+7</f>
        <v>22.9505891541263</v>
      </c>
      <c r="B9" s="6">
        <f ca="1">RAND()*20+7</f>
        <v>8.17158905833096</v>
      </c>
      <c r="C9" s="6" t="str">
        <f ca="1">CHOOSE(#REF!,"Respiratory diseases, asthma","Diseases of the respiratory and digestive systems, cancer","Kidney disease, liver disease, brain injury, etc.","Heart disease, lung disease, respiratory diseases","Hearing impairment, insomnia, increased psychological stress","Neurological diseases, cancer, reproductive system problems","Immune system diseases, liver injury, reproductive system problems")</f>
        <v>Heart disease, lung disease, respiratory diseases</v>
      </c>
      <c r="D9" s="6"/>
    </row>
    <row r="10" ht="34.95" customHeight="1" spans="1:4">
      <c r="A10" s="6"/>
      <c r="B10" s="6"/>
      <c r="C10" s="6"/>
      <c r="D10" s="6"/>
    </row>
    <row r="11" ht="34.95" customHeight="1" spans="1:4">
      <c r="A11" s="5" t="s">
        <v>12</v>
      </c>
      <c r="B11" s="6">
        <f ca="1">RANDBETWEEN(0,1)</f>
        <v>1</v>
      </c>
      <c r="C11" s="5" t="s">
        <v>13</v>
      </c>
      <c r="D11" s="6">
        <f ca="1">RANDBETWEEN(0,1)</f>
        <v>1</v>
      </c>
    </row>
    <row r="12" ht="34.95" customHeight="1" spans="1:11">
      <c r="A12" s="5" t="s">
        <v>14</v>
      </c>
      <c r="B12" s="6">
        <f ca="1">RANDBETWEEN(0,1)</f>
        <v>1</v>
      </c>
      <c r="C12" s="5" t="s">
        <v>15</v>
      </c>
      <c r="D12" s="6">
        <f ca="1">RANDBETWEEN(0,1)</f>
        <v>0</v>
      </c>
      <c r="H12" s="8"/>
      <c r="I12" s="8"/>
      <c r="J12" s="8"/>
      <c r="K12" s="8"/>
    </row>
    <row r="13" ht="34.95" customHeight="1" spans="1:4">
      <c r="A13" s="5" t="s">
        <v>16</v>
      </c>
      <c r="B13" s="5"/>
      <c r="C13" s="5"/>
      <c r="D13" s="5"/>
    </row>
    <row r="14" ht="34.95" customHeight="1" spans="1:4">
      <c r="A14" s="5" t="s">
        <v>17</v>
      </c>
      <c r="B14" s="6" t="str">
        <f ca="1">CHOOSE(C1,"Factory emissions, car exhaust","Oil extraction, oil refining","Ore mining, factory wastewater","Coal burning, city dust","Road traffic, construction","Pest control, farmland management","Plastic consumption, improper garbage disposal")</f>
        <v>Coal burning, city dust</v>
      </c>
      <c r="C14" s="5" t="s">
        <v>18</v>
      </c>
      <c r="D14" s="6">
        <f ca="1">RANDBETWEEN(10,50)</f>
        <v>11</v>
      </c>
    </row>
    <row r="15" ht="25.05" customHeight="1"/>
    <row r="16" ht="25.05" customHeight="1"/>
    <row r="17" ht="25.05" customHeight="1" spans="8:8">
      <c r="H17" s="8"/>
    </row>
    <row r="18" ht="25.05" customHeight="1"/>
    <row r="19" ht="25.05" customHeight="1"/>
    <row r="20" ht="25.05" customHeight="1"/>
    <row r="21" ht="25.05" customHeight="1"/>
  </sheetData>
  <mergeCells count="13">
    <mergeCell ref="A1:B1"/>
    <mergeCell ref="C1:D1"/>
    <mergeCell ref="C3:D3"/>
    <mergeCell ref="C4:D4"/>
    <mergeCell ref="C5:D5"/>
    <mergeCell ref="C6:D6"/>
    <mergeCell ref="A7:D7"/>
    <mergeCell ref="C8:D8"/>
    <mergeCell ref="A13:D13"/>
    <mergeCell ref="A3:A6"/>
    <mergeCell ref="A9:A10"/>
    <mergeCell ref="B9:B10"/>
    <mergeCell ref="C9:D10"/>
  </mergeCells>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12"/>
  <sheetViews>
    <sheetView zoomScale="130" zoomScaleNormal="130" workbookViewId="0">
      <selection activeCell="B5" sqref="B5"/>
    </sheetView>
  </sheetViews>
  <sheetFormatPr defaultColWidth="9" defaultRowHeight="14.25" outlineLevelCol="1"/>
  <cols>
    <col min="1" max="1" width="90.6666666666667" customWidth="1"/>
    <col min="2" max="2" width="20.775" customWidth="1"/>
  </cols>
  <sheetData>
    <row r="1" ht="25.05" customHeight="1" spans="1:2">
      <c r="A1" s="1" t="s">
        <v>19</v>
      </c>
      <c r="B1" s="1" t="s">
        <v>20</v>
      </c>
    </row>
    <row r="2" ht="25.05" customHeight="1" spans="1:2">
      <c r="A2" s="2" t="s">
        <v>21</v>
      </c>
      <c r="B2" s="2">
        <f ca="1">table!D12</f>
        <v>0</v>
      </c>
    </row>
    <row r="3" ht="25.05" customHeight="1" spans="1:2">
      <c r="A3" s="3" t="str">
        <f ca="1">"Pollution does not affect "&amp;table!D2&amp;"."</f>
        <v>Pollution does not affect Big cities.</v>
      </c>
      <c r="B3" s="3">
        <v>0</v>
      </c>
    </row>
    <row r="4" ht="25.05" customHeight="1" spans="1:2">
      <c r="A4" s="2" t="s">
        <v>22</v>
      </c>
      <c r="B4" s="2">
        <f ca="1">IF(_xlfn.XOR(table!B12,1),1,0)</f>
        <v>0</v>
      </c>
    </row>
    <row r="5" ht="25.05" customHeight="1" spans="1:2">
      <c r="A5" s="2" t="s">
        <v>23</v>
      </c>
      <c r="B5" s="2">
        <f ca="1">IF(table!D14&gt;30,1,0)</f>
        <v>0</v>
      </c>
    </row>
    <row r="6" ht="25.05" customHeight="1" spans="1:2">
      <c r="A6" s="3" t="s">
        <v>24</v>
      </c>
      <c r="B6" s="3">
        <v>1</v>
      </c>
    </row>
    <row r="7" ht="25.05" customHeight="1" spans="1:2">
      <c r="A7" s="2" t="s">
        <v>25</v>
      </c>
      <c r="B7" s="2">
        <f ca="1">IF(table!C6&gt;3000000,1,0)</f>
        <v>1</v>
      </c>
    </row>
    <row r="8" ht="25.05" customHeight="1" spans="1:2">
      <c r="A8" s="2" t="s">
        <v>26</v>
      </c>
      <c r="B8" s="2">
        <f ca="1">IF(table!#REF!&gt;17,1,0)</f>
        <v>0</v>
      </c>
    </row>
    <row r="9" ht="25.05" customHeight="1" spans="1:2">
      <c r="A9" s="2" t="s">
        <v>27</v>
      </c>
      <c r="B9" s="3">
        <f ca="1">IF(table!C5&gt;7,1,0)</f>
        <v>1</v>
      </c>
    </row>
    <row r="10" ht="25.05" customHeight="1" spans="1:2">
      <c r="A10" s="2" t="s">
        <v>28</v>
      </c>
      <c r="B10" s="3">
        <f ca="1">IF(table!#REF!&gt;15,1,0)</f>
        <v>1</v>
      </c>
    </row>
    <row r="11" ht="25.05" customHeight="1" spans="1:2">
      <c r="A11" s="3" t="str">
        <f ca="1">"Pollution may cause "&amp;table!#REF!&amp;"."</f>
        <v>Pollution may cause Heart disease, lung disease, respiratory diseases.</v>
      </c>
      <c r="B11" s="3">
        <v>1</v>
      </c>
    </row>
    <row r="12" ht="25.05" customHeight="1" spans="1:2">
      <c r="A12" s="3" t="str">
        <f ca="1">"Name of pollutant is "&amp;table!B2&amp;"."</f>
        <v>Name of pollutant is PM2.5.</v>
      </c>
      <c r="B12" s="3">
        <v>1</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table</vt:lpstr>
      <vt:lpstr>fact verification</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周文杰</dc:creator>
  <cp:lastModifiedBy>高烧250℃不退</cp:lastModifiedBy>
  <dcterms:created xsi:type="dcterms:W3CDTF">2015-06-05T18:19:00Z</dcterms:created>
  <dcterms:modified xsi:type="dcterms:W3CDTF">2024-04-09T05:49:26Z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1A0F09CE52C049A98DFB14DE5B359E89_12</vt:lpwstr>
  </property>
  <property fmtid="{D5CDD505-2E9C-101B-9397-08002B2CF9AE}" pid="3" name="KSOProductBuildVer">
    <vt:lpwstr>2052-12.1.0.16417</vt:lpwstr>
  </property>
</Properties>
</file>