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328"/>
  <workbookPr/>
  <mc:AlternateContent xmlns:mc="http://schemas.openxmlformats.org/markup-compatibility/2006">
    <mc:Choice Requires="x15">
      <x15ac:absPath xmlns:x15ac="http://schemas.microsoft.com/office/spreadsheetml/2010/11/ac" url="D:\OneDrive\experimental\text_to_table\data_create\wuran\"/>
    </mc:Choice>
  </mc:AlternateContent>
  <xr:revisionPtr revIDLastSave="0" documentId="13_ncr:1_{84BA9796-1734-4DAD-BABB-14A567D4C5DE}" xr6:coauthVersionLast="47" xr6:coauthVersionMax="47" xr10:uidLastSave="{00000000-0000-0000-0000-000000000000}"/>
  <bookViews>
    <workbookView xWindow="-108" yWindow="-108" windowWidth="23256" windowHeight="12576" activeTab="1" xr2:uid="{00000000-000D-0000-FFFF-FFFF00000000}"/>
  </bookViews>
  <sheets>
    <sheet name="table" sheetId="1" r:id="rId1"/>
    <sheet name="fact verification" sheetId="2" r:id="rId2"/>
  </sheets>
  <calcPr calcId="191029" calcMode="manual" calcCompleted="0" calcOnSave="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7" i="1" l="1"/>
  <c r="F7" i="1"/>
  <c r="E7" i="1"/>
  <c r="B8" i="2"/>
  <c r="B10" i="2"/>
  <c r="B4" i="1"/>
  <c r="B5" i="1"/>
  <c r="B2" i="2" s="1"/>
  <c r="D5" i="1"/>
  <c r="B4" i="2" s="1"/>
  <c r="D4" i="1"/>
  <c r="F4" i="1"/>
  <c r="F3" i="1"/>
  <c r="H4" i="1"/>
  <c r="B7" i="2" s="1"/>
  <c r="H3" i="1"/>
  <c r="B9" i="2" s="1"/>
  <c r="D7" i="1"/>
  <c r="B5" i="2" s="1"/>
  <c r="C2" i="1"/>
  <c r="D3" i="1" s="1"/>
  <c r="A3" i="2" s="1"/>
  <c r="B7" i="1" l="1"/>
  <c r="B3" i="1"/>
  <c r="A12" i="2" s="1"/>
  <c r="A11" i="2"/>
</calcChain>
</file>

<file path=xl/sharedStrings.xml><?xml version="1.0" encoding="utf-8"?>
<sst xmlns="http://schemas.openxmlformats.org/spreadsheetml/2006/main" count="30" uniqueCount="30">
  <si>
    <t>Name of pollutant</t>
    <phoneticPr fontId="1" type="noConversion"/>
  </si>
  <si>
    <t>affected area</t>
    <phoneticPr fontId="1" type="noConversion"/>
  </si>
  <si>
    <t>cumulative</t>
    <phoneticPr fontId="1" type="noConversion"/>
  </si>
  <si>
    <t>unpredictability</t>
    <phoneticPr fontId="1" type="noConversion"/>
  </si>
  <si>
    <t>permanent nature</t>
    <phoneticPr fontId="1" type="noConversion"/>
  </si>
  <si>
    <t>non-seasonal</t>
    <phoneticPr fontId="1" type="noConversion"/>
  </si>
  <si>
    <t>Source of contamination</t>
    <phoneticPr fontId="1" type="noConversion"/>
  </si>
  <si>
    <t>Specific sources</t>
    <phoneticPr fontId="1" type="noConversion"/>
  </si>
  <si>
    <t>Number of sources of pollution</t>
    <phoneticPr fontId="1" type="noConversion"/>
  </si>
  <si>
    <t>pollution index</t>
    <phoneticPr fontId="1" type="noConversion"/>
  </si>
  <si>
    <t>Quality of pollutants</t>
    <phoneticPr fontId="1" type="noConversion"/>
  </si>
  <si>
    <t>concentration</t>
    <phoneticPr fontId="1" type="noConversion"/>
  </si>
  <si>
    <t>Possible health effects</t>
    <phoneticPr fontId="1" type="noConversion"/>
  </si>
  <si>
    <t>damages</t>
    <phoneticPr fontId="1" type="noConversion"/>
  </si>
  <si>
    <t>degree of contamination</t>
    <phoneticPr fontId="1" type="noConversion"/>
  </si>
  <si>
    <t>Pollutant number</t>
    <phoneticPr fontId="1" type="noConversion"/>
  </si>
  <si>
    <t>Contaminated area(m^2)</t>
    <phoneticPr fontId="1" type="noConversion"/>
  </si>
  <si>
    <t>Economic loss due to pollution(billion)</t>
    <phoneticPr fontId="1" type="noConversion"/>
  </si>
  <si>
    <t>Incidence of pollution-induced diseases(%)</t>
    <phoneticPr fontId="1" type="noConversion"/>
  </si>
  <si>
    <t>Pollution</t>
    <phoneticPr fontId="1" type="noConversion"/>
  </si>
  <si>
    <t>proposition</t>
    <phoneticPr fontId="4" type="noConversion"/>
  </si>
  <si>
    <t>1(true)/0(false)</t>
    <phoneticPr fontId="4" type="noConversion"/>
  </si>
  <si>
    <t>Pollution is permanent.</t>
    <phoneticPr fontId="1" type="noConversion"/>
  </si>
  <si>
    <t>The contaminated area is over three million square metres.</t>
    <phoneticPr fontId="1" type="noConversion"/>
  </si>
  <si>
    <t>Higher sources of pollution, more than 30.</t>
    <phoneticPr fontId="1" type="noConversion"/>
  </si>
  <si>
    <t>Pollution is seasonal.</t>
    <phoneticPr fontId="1" type="noConversion"/>
  </si>
  <si>
    <t>Pollution increases the likelihood of people getting sick by more than 17 percent.</t>
    <phoneticPr fontId="1" type="noConversion"/>
  </si>
  <si>
    <t>Pollution index over 7</t>
    <phoneticPr fontId="1" type="noConversion"/>
  </si>
  <si>
    <t>Economic losses due to pollution exceeded $15 billion.</t>
    <phoneticPr fontId="1" type="noConversion"/>
  </si>
  <si>
    <t>It is unpredictable.</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</si>
</sst>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等线"/>
      <family val="2"/>
      <scheme val="minor"/>
    </font>
    <font>
      <sz val="9"/>
      <name val="等线"/>
      <family val="3"/>
      <charset val="134"/>
      <scheme val="minor"/>
    </font>
    <font>
      <b/>
      <sz val="12"/>
      <color theme="1"/>
      <name val="Times New Roman"/>
      <family val="1"/>
    </font>
    <font>
      <b/>
      <sz val="14"/>
      <color theme="1"/>
      <name val="Times New Roman"/>
      <family val="1"/>
    </font>
    <font>
      <sz val="9"/>
      <name val="等线"/>
      <family val="2"/>
      <charset val="134"/>
      <scheme val="minor"/>
    </font>
    <font>
      <b/>
      <sz val="12"/>
      <color theme="1"/>
      <name val="等线"/>
      <family val="2"/>
      <scheme val="minor"/>
    </font>
  </fonts>
  <fills count="3">
    <fill>
      <patternFill patternType="none"/>
    </fill>
    <fill>
      <patternFill patternType="gray125"/>
    </fill>
    <fill>
      <patternFill patternType="solid">
        <fgColor rgb="FFC8C8C8"/>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1">
    <xf numFmtId="0" fontId="0" fillId="0" borderId="0" xfId="0"/>
    <xf numFmtId="0" fontId="2" fillId="0" borderId="0" xfId="0" applyFont="1" applyAlignment="1">
      <alignment horizontal="center" vertical="center" wrapText="1"/>
    </xf>
    <xf numFmtId="0" fontId="2" fillId="0" borderId="0" xfId="0" applyFont="1" applyAlignment="1">
      <alignment horizontal="center" vertical="center"/>
    </xf>
    <xf numFmtId="0" fontId="3" fillId="2"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2" fillId="2" borderId="0" xfId="0" applyFont="1" applyFill="1" applyAlignment="1">
      <alignment horizontal="center" vertical="center" wrapText="1"/>
    </xf>
    <xf numFmtId="0" fontId="5" fillId="0" borderId="0" xfId="0" applyFont="1" applyAlignment="1">
      <alignment horizontal="center" vertical="center" wrapText="1"/>
    </xf>
    <xf numFmtId="0" fontId="5" fillId="0" borderId="0" xfId="0" applyFont="1" applyAlignment="1">
      <alignment horizontal="center" vertical="center"/>
    </xf>
    <xf numFmtId="0" fontId="3" fillId="2"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3" fillId="2" borderId="1" xfId="0" applyFont="1" applyFill="1" applyBorder="1" applyAlignment="1">
      <alignment horizontal="center" vertical="center"/>
    </xf>
  </cellXfs>
  <cellStyles count="1">
    <cellStyle name="常规" xfId="0" builtinId="0"/>
  </cellStyles>
  <dxfs count="0"/>
  <tableStyles count="0" defaultTableStyle="TableStyleMedium2" defaultPivotStyle="PivotStyleLight16"/>
  <colors>
    <mruColors>
      <color rgb="FFC8C8C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1"/>
  <sheetViews>
    <sheetView zoomScaleNormal="100" workbookViewId="0">
      <selection activeCell="E10" sqref="E10"/>
    </sheetView>
  </sheetViews>
  <sheetFormatPr defaultRowHeight="15.6" x14ac:dyDescent="0.25"/>
  <cols>
    <col min="1" max="4" width="25.77734375" style="2" customWidth="1"/>
    <col min="5" max="14" width="20.77734375" style="2" customWidth="1"/>
    <col min="15" max="16384" width="8.88671875" style="2"/>
  </cols>
  <sheetData>
    <row r="1" spans="1:8" ht="34.950000000000003" customHeight="1" x14ac:dyDescent="0.25">
      <c r="A1" s="10" t="s">
        <v>19</v>
      </c>
      <c r="B1" s="10"/>
      <c r="C1" s="10"/>
      <c r="D1" s="10"/>
      <c r="E1" s="10"/>
      <c r="F1" s="10"/>
      <c r="G1" s="10"/>
      <c r="H1" s="10"/>
    </row>
    <row r="2" spans="1:8" ht="34.950000000000003" customHeight="1" x14ac:dyDescent="0.25">
      <c r="A2" s="8" t="s">
        <v>15</v>
      </c>
      <c r="B2" s="8"/>
      <c r="C2" s="9">
        <f ca="1">RANDBETWEEN(1, 7)</f>
        <v>3</v>
      </c>
      <c r="D2" s="9"/>
      <c r="E2" s="8" t="s">
        <v>14</v>
      </c>
      <c r="F2" s="8"/>
      <c r="G2" s="8"/>
      <c r="H2" s="8"/>
    </row>
    <row r="3" spans="1:8" ht="34.950000000000003" customHeight="1" x14ac:dyDescent="0.25">
      <c r="A3" s="3" t="s">
        <v>0</v>
      </c>
      <c r="B3" s="4" t="str">
        <f ca="1">CHOOSE(C2,"Sulphur", "Hydrocarbons", "Heavy metals", "PM2.5", "Noise", "Pesticides", "Plastic waste")</f>
        <v>Heavy metals</v>
      </c>
      <c r="C3" s="3" t="s">
        <v>1</v>
      </c>
      <c r="D3" s="4" t="str">
        <f ca="1">CHOOSE(C2,"Industrialized cities", "Oil-producing areas", "Mining areas, near factories", "Big cities", "Busy streets, construction zones", "Agricultural areas", "Global oceans")</f>
        <v>Mining areas, near factories</v>
      </c>
      <c r="E3" s="3" t="s">
        <v>11</v>
      </c>
      <c r="F3" s="4">
        <f ca="1">RANDBETWEEN(50, 100)</f>
        <v>73</v>
      </c>
      <c r="G3" s="3" t="s">
        <v>9</v>
      </c>
      <c r="H3" s="4">
        <f ca="1">RANDBETWEEN(5, 10)</f>
        <v>6</v>
      </c>
    </row>
    <row r="4" spans="1:8" ht="34.950000000000003" customHeight="1" x14ac:dyDescent="0.25">
      <c r="A4" s="3" t="s">
        <v>2</v>
      </c>
      <c r="B4" s="4">
        <f ca="1">RANDBETWEEN(0, 1)</f>
        <v>1</v>
      </c>
      <c r="C4" s="3" t="s">
        <v>3</v>
      </c>
      <c r="D4" s="4">
        <f ca="1">RANDBETWEEN(0, 1)</f>
        <v>0</v>
      </c>
      <c r="E4" s="3" t="s">
        <v>10</v>
      </c>
      <c r="F4" s="4">
        <f ca="1">RANDBETWEEN(150, 500)</f>
        <v>441</v>
      </c>
      <c r="G4" s="3" t="s">
        <v>16</v>
      </c>
      <c r="H4" s="4">
        <f ca="1">RANDBETWEEN(1000000, 5000000)</f>
        <v>3945951</v>
      </c>
    </row>
    <row r="5" spans="1:8" ht="34.950000000000003" customHeight="1" x14ac:dyDescent="0.25">
      <c r="A5" s="3" t="s">
        <v>4</v>
      </c>
      <c r="B5" s="4">
        <f ca="1">RANDBETWEEN(0, 1)</f>
        <v>0</v>
      </c>
      <c r="C5" s="3" t="s">
        <v>5</v>
      </c>
      <c r="D5" s="4">
        <f ca="1">RANDBETWEEN(0, 1)</f>
        <v>1</v>
      </c>
      <c r="E5" s="8" t="s">
        <v>13</v>
      </c>
      <c r="F5" s="8"/>
      <c r="G5" s="8"/>
      <c r="H5" s="8"/>
    </row>
    <row r="6" spans="1:8" ht="34.950000000000003" customHeight="1" x14ac:dyDescent="0.25">
      <c r="A6" s="8" t="s">
        <v>6</v>
      </c>
      <c r="B6" s="8"/>
      <c r="C6" s="8"/>
      <c r="D6" s="8"/>
      <c r="E6" s="3" t="s">
        <v>17</v>
      </c>
      <c r="F6" s="3" t="s">
        <v>18</v>
      </c>
      <c r="G6" s="8" t="s">
        <v>12</v>
      </c>
      <c r="H6" s="8"/>
    </row>
    <row r="7" spans="1:8" ht="34.950000000000003" customHeight="1" x14ac:dyDescent="0.25">
      <c r="A7" s="3" t="s">
        <v>7</v>
      </c>
      <c r="B7" s="4" t="str">
        <f ca="1">CHOOSE(C2,"Factory emissions, car exhaust", "Oil extraction, oil refining", "Ore mining, factory wastewater", "Coal burning, city dust", "Road traffic, construction", "Pest control, farmland management", "Plastic consumption, improper garbage disposal")</f>
        <v>Ore mining, factory wastewater</v>
      </c>
      <c r="C7" s="3" t="s">
        <v>8</v>
      </c>
      <c r="D7" s="4">
        <f ca="1">RANDBETWEEN(10, 50)</f>
        <v>48</v>
      </c>
      <c r="E7" s="4">
        <f ca="1">RAND()*18 + 7</f>
        <v>19.754542607345968</v>
      </c>
      <c r="F7" s="4">
        <f ca="1">RAND()*20+7</f>
        <v>13.236747231506135</v>
      </c>
      <c r="G7" s="9" t="str">
        <f ca="1">CHOOSE(#REF!,"Respiratory diseases, asthma", "Diseases of the respiratory and digestive systems, cancer", "Kidney disease, liver disease, brain injury, etc.", "Heart disease, lung disease, respiratory diseases", "Hearing impairment, insomnia, increased psychological stress", "Neurological diseases, cancer, reproductive system problems", "Immune system diseases, liver injury, reproductive system problems")</f>
        <v>Kidney disease, liver disease, brain injury, etc.</v>
      </c>
      <c r="H7" s="9"/>
    </row>
    <row r="8" spans="1:8" ht="34.950000000000003" customHeight="1" x14ac:dyDescent="0.25"/>
    <row r="9" spans="1:8" ht="34.950000000000003" customHeight="1" x14ac:dyDescent="0.25"/>
    <row r="10" spans="1:8" ht="34.950000000000003" customHeight="1" x14ac:dyDescent="0.25"/>
    <row r="11" spans="1:8" ht="34.950000000000003" customHeight="1" x14ac:dyDescent="0.25"/>
    <row r="12" spans="1:8" ht="34.950000000000003" customHeight="1" x14ac:dyDescent="0.25">
      <c r="C12" s="1"/>
      <c r="D12" s="1"/>
      <c r="E12" s="1"/>
      <c r="F12" s="1"/>
    </row>
    <row r="13" spans="1:8" ht="34.950000000000003" customHeight="1" x14ac:dyDescent="0.25"/>
    <row r="14" spans="1:8" ht="25.05" customHeight="1" x14ac:dyDescent="0.25"/>
    <row r="15" spans="1:8" ht="25.05" customHeight="1" x14ac:dyDescent="0.25"/>
    <row r="16" spans="1:8" ht="25.05" customHeight="1" x14ac:dyDescent="0.25"/>
    <row r="17" spans="8:8" ht="25.05" customHeight="1" x14ac:dyDescent="0.25">
      <c r="H17" s="1"/>
    </row>
    <row r="18" spans="8:8" ht="25.05" customHeight="1" x14ac:dyDescent="0.25"/>
    <row r="19" spans="8:8" ht="25.05" customHeight="1" x14ac:dyDescent="0.25"/>
    <row r="20" spans="8:8" ht="25.05" customHeight="1" x14ac:dyDescent="0.25"/>
    <row r="21" spans="8:8" ht="25.05" customHeight="1" x14ac:dyDescent="0.25"/>
  </sheetData>
  <mergeCells count="8">
    <mergeCell ref="E5:H5"/>
    <mergeCell ref="G6:H6"/>
    <mergeCell ref="G7:H7"/>
    <mergeCell ref="A1:H1"/>
    <mergeCell ref="A2:B2"/>
    <mergeCell ref="C2:D2"/>
    <mergeCell ref="A6:D6"/>
    <mergeCell ref="E2:H2"/>
  </mergeCells>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3F2295-0445-4E1B-A3C3-288FA6077832}">
  <dimension ref="A1:B12"/>
  <sheetViews>
    <sheetView tabSelected="1" zoomScale="130" zoomScaleNormal="130" workbookViewId="0">
      <selection activeCell="B5" sqref="B5"/>
    </sheetView>
  </sheetViews>
  <sheetFormatPr defaultRowHeight="13.8" x14ac:dyDescent="0.25"/>
  <cols>
    <col min="1" max="1" width="90.6640625" customWidth="1"/>
    <col min="2" max="2" width="20.77734375" customWidth="1"/>
  </cols>
  <sheetData>
    <row r="1" spans="1:2" ht="25.05" customHeight="1" x14ac:dyDescent="0.25">
      <c r="A1" s="5" t="s">
        <v>20</v>
      </c>
      <c r="B1" s="5" t="s">
        <v>21</v>
      </c>
    </row>
    <row r="2" spans="1:2" ht="25.05" customHeight="1" x14ac:dyDescent="0.25">
      <c r="A2" s="6" t="s">
        <v>22</v>
      </c>
      <c r="B2" s="6">
        <f ca="1">table!B5</f>
        <v>0</v>
      </c>
    </row>
    <row r="3" spans="1:2" ht="25.05" customHeight="1" x14ac:dyDescent="0.25">
      <c r="A3" s="7" t="str">
        <f ca="1">"Pollution does not affect "&amp;table!D3&amp;"."</f>
        <v>Pollution does not affect Mining areas, near factories.</v>
      </c>
      <c r="B3" s="7">
        <v>0</v>
      </c>
    </row>
    <row r="4" spans="1:2" ht="25.05" customHeight="1" x14ac:dyDescent="0.25">
      <c r="A4" s="6" t="s">
        <v>25</v>
      </c>
      <c r="B4" s="6">
        <f ca="1">IF(_xlfn.XOR(table!D5, 1), 1, 0)</f>
        <v>0</v>
      </c>
    </row>
    <row r="5" spans="1:2" ht="25.05" customHeight="1" x14ac:dyDescent="0.25">
      <c r="A5" s="6" t="s">
        <v>24</v>
      </c>
      <c r="B5" s="6">
        <f ca="1">IF(table!D7&gt;30, 1, 0)</f>
        <v>1</v>
      </c>
    </row>
    <row r="6" spans="1:2" ht="25.05" customHeight="1" x14ac:dyDescent="0.25">
      <c r="A6" s="7" t="s">
        <v>29</v>
      </c>
      <c r="B6" s="7">
        <v>1</v>
      </c>
    </row>
    <row r="7" spans="1:2" ht="25.05" customHeight="1" x14ac:dyDescent="0.25">
      <c r="A7" s="6" t="s">
        <v>23</v>
      </c>
      <c r="B7" s="6">
        <f ca="1">IF(table!H4&gt;3000000, 1, 0)</f>
        <v>1</v>
      </c>
    </row>
    <row r="8" spans="1:2" ht="25.05" customHeight="1" x14ac:dyDescent="0.25">
      <c r="A8" s="6" t="s">
        <v>26</v>
      </c>
      <c r="B8" s="6">
        <f ca="1">IF(table!#REF!&gt;17, 1, 0)</f>
        <v>0</v>
      </c>
    </row>
    <row r="9" spans="1:2" ht="25.05" customHeight="1" x14ac:dyDescent="0.25">
      <c r="A9" s="6" t="s">
        <v>27</v>
      </c>
      <c r="B9" s="7">
        <f ca="1">IF(table!H3&gt;7, 1, 0)</f>
        <v>0</v>
      </c>
    </row>
    <row r="10" spans="1:2" ht="25.05" customHeight="1" x14ac:dyDescent="0.25">
      <c r="A10" s="6" t="s">
        <v>28</v>
      </c>
      <c r="B10" s="7">
        <f ca="1">IF(table!#REF!&gt;15, 1, 0)</f>
        <v>1</v>
      </c>
    </row>
    <row r="11" spans="1:2" ht="25.05" customHeight="1" x14ac:dyDescent="0.25">
      <c r="A11" s="7" t="str">
        <f ca="1">"Pollution may cause "&amp;table!#REF!&amp;"."</f>
        <v>Pollution may cause Kidney disease, liver disease, brain injury, etc..</v>
      </c>
      <c r="B11" s="7">
        <v>1</v>
      </c>
    </row>
    <row r="12" spans="1:2" ht="25.05" customHeight="1" x14ac:dyDescent="0.25">
      <c r="A12" s="7" t="str">
        <f ca="1">"Name of pollutant is "&amp;table!B3&amp;"."</f>
        <v>Name of pollutant is Heavy metals.</v>
      </c>
      <c r="B12" s="7">
        <v>1</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table</vt:lpstr>
      <vt:lpstr>fact verification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周文杰</dc:creator>
  <cp:lastModifiedBy>文杰 周</cp:lastModifiedBy>
  <dcterms:created xsi:type="dcterms:W3CDTF">2015-06-05T18:19:34Z</dcterms:created>
  <dcterms:modified xsi:type="dcterms:W3CDTF">2024-03-30T13:47:53Z</dcterms:modified>
</cp:coreProperties>
</file>