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9001"/>
  <workbookPr filterPrivacy="1"/>
  <bookViews>
    <workbookView xWindow="0" yWindow="0" windowWidth="22260" windowHeight="12648" activeTab="1" xr2:uid="{00000000-000D-0000-FFFF-FFFF00000000}"/>
  </bookViews>
  <sheets>
    <sheet name="Sheet1" sheetId="1" r:id="rId1"/>
    <sheet name="Sheet2" sheetId="2" r:id="rId2"/>
    <sheet name="Sheet3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1" l="1"/>
  <c r="J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" i="1"/>
  <c r="H4" i="1"/>
  <c r="E23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A22" i="2" l="1"/>
  <c r="A21" i="2"/>
  <c r="A20" i="2"/>
  <c r="A19" i="2"/>
  <c r="A18" i="2"/>
  <c r="A17" i="2"/>
  <c r="A16" i="2"/>
  <c r="A15" i="2"/>
  <c r="A14" i="2"/>
  <c r="A13" i="2"/>
  <c r="A12" i="2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H3" i="1"/>
  <c r="H2" i="1"/>
  <c r="G23" i="1"/>
  <c r="F23" i="1"/>
  <c r="D23" i="1"/>
  <c r="C23" i="1"/>
  <c r="G2" i="1"/>
  <c r="G3" i="1"/>
  <c r="G4" i="1"/>
  <c r="G5" i="1"/>
  <c r="G6" i="1"/>
  <c r="G7" i="1"/>
  <c r="G8" i="1"/>
  <c r="G9" i="1"/>
  <c r="G10" i="1"/>
  <c r="G11" i="1"/>
  <c r="F2" i="1"/>
  <c r="F3" i="1"/>
  <c r="F4" i="1"/>
  <c r="F5" i="1"/>
  <c r="F6" i="1"/>
  <c r="F7" i="1"/>
  <c r="F8" i="1"/>
  <c r="F9" i="1"/>
  <c r="F10" i="1"/>
  <c r="F11" i="1"/>
  <c r="F12" i="1"/>
  <c r="F14" i="1"/>
  <c r="F16" i="1"/>
  <c r="F18" i="1"/>
  <c r="F20" i="1"/>
  <c r="F22" i="1"/>
  <c r="E22" i="1"/>
  <c r="G22" i="1" s="1"/>
  <c r="E21" i="1"/>
  <c r="F21" i="1" s="1"/>
  <c r="E20" i="1"/>
  <c r="G20" i="1" s="1"/>
  <c r="E19" i="1"/>
  <c r="G19" i="1" s="1"/>
  <c r="E18" i="1"/>
  <c r="G18" i="1" s="1"/>
  <c r="E17" i="1"/>
  <c r="F17" i="1" s="1"/>
  <c r="E16" i="1"/>
  <c r="G16" i="1" s="1"/>
  <c r="E15" i="1"/>
  <c r="G15" i="1" s="1"/>
  <c r="E14" i="1"/>
  <c r="G14" i="1" s="1"/>
  <c r="E13" i="1"/>
  <c r="F13" i="1" s="1"/>
  <c r="E12" i="1"/>
  <c r="G12" i="1" s="1"/>
  <c r="G21" i="1" l="1"/>
  <c r="G17" i="1"/>
  <c r="G13" i="1"/>
  <c r="F19" i="1"/>
  <c r="F15" i="1"/>
</calcChain>
</file>

<file path=xl/sharedStrings.xml><?xml version="1.0" encoding="utf-8"?>
<sst xmlns="http://schemas.openxmlformats.org/spreadsheetml/2006/main" count="15" uniqueCount="10">
  <si>
    <t>squares(cloest distance)</t>
  </si>
  <si>
    <t>no squares(closest distance)</t>
  </si>
  <si>
    <t>squares(time)</t>
  </si>
  <si>
    <t>no squares(time)</t>
  </si>
  <si>
    <t xml:space="preserve"> squares(theoretical)</t>
  </si>
  <si>
    <t>no squares(theoretical)</t>
  </si>
  <si>
    <t>n</t>
  </si>
  <si>
    <t>constant coefficient</t>
  </si>
  <si>
    <t>theoretical time(squares)</t>
  </si>
  <si>
    <t>theoretical time(no squares)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</si>
</sst>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Theoretical and Experimental results</a:t>
            </a:r>
          </a:p>
        </c:rich>
      </c:tx>
      <c:layout>
        <c:manualLayout>
          <c:xMode val="edge"/>
          <c:yMode val="edge"/>
          <c:x val="0.32476040781435273"/>
          <c:y val="1.96596773717892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Experimental time(squares)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Sheet2!$A$2:$A$22</c:f>
              <c:numCache>
                <c:formatCode>General</c:formatCode>
                <c:ptCount val="21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</c:numCache>
            </c:numRef>
          </c:cat>
          <c:val>
            <c:numRef>
              <c:f>Sheet2!$C$2:$C$22</c:f>
              <c:numCache>
                <c:formatCode>General</c:formatCode>
                <c:ptCount val="21"/>
                <c:pt idx="0">
                  <c:v>100144</c:v>
                </c:pt>
                <c:pt idx="1">
                  <c:v>115306</c:v>
                </c:pt>
                <c:pt idx="2">
                  <c:v>244717</c:v>
                </c:pt>
                <c:pt idx="3">
                  <c:v>546910</c:v>
                </c:pt>
                <c:pt idx="4">
                  <c:v>1065610</c:v>
                </c:pt>
                <c:pt idx="5">
                  <c:v>1967253</c:v>
                </c:pt>
                <c:pt idx="6">
                  <c:v>3322363</c:v>
                </c:pt>
                <c:pt idx="7">
                  <c:v>3654528</c:v>
                </c:pt>
                <c:pt idx="8">
                  <c:v>8956485</c:v>
                </c:pt>
                <c:pt idx="9">
                  <c:v>16639668</c:v>
                </c:pt>
                <c:pt idx="10">
                  <c:v>38158857</c:v>
                </c:pt>
                <c:pt idx="11">
                  <c:v>48715521</c:v>
                </c:pt>
                <c:pt idx="12">
                  <c:v>111592160</c:v>
                </c:pt>
                <c:pt idx="13">
                  <c:v>283910345</c:v>
                </c:pt>
                <c:pt idx="14">
                  <c:v>463999515</c:v>
                </c:pt>
                <c:pt idx="15">
                  <c:v>813552078</c:v>
                </c:pt>
                <c:pt idx="16">
                  <c:v>2080554766</c:v>
                </c:pt>
                <c:pt idx="17">
                  <c:v>4806741624</c:v>
                </c:pt>
                <c:pt idx="18">
                  <c:v>11792284306</c:v>
                </c:pt>
                <c:pt idx="19">
                  <c:v>31545075802</c:v>
                </c:pt>
                <c:pt idx="20">
                  <c:v>147510332399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42-428B-928A-11EF0274E82E}"/>
            </c:ext>
          </c:extLst>
        </c:ser>
        <c:ser>
          <c:idx val="1"/>
          <c:order val="1"/>
          <c:tx>
            <c:v>theoretical time(squares)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Sheet2!$B$2:$B$22</c:f>
              <c:numCache>
                <c:formatCode>0</c:formatCode>
                <c:ptCount val="21"/>
                <c:pt idx="0">
                  <c:v>12974.188631999999</c:v>
                </c:pt>
                <c:pt idx="1">
                  <c:v>34597.836351999998</c:v>
                </c:pt>
                <c:pt idx="2">
                  <c:v>86494.590880000003</c:v>
                </c:pt>
                <c:pt idx="3">
                  <c:v>207587.01811199999</c:v>
                </c:pt>
                <c:pt idx="4">
                  <c:v>484369.70892799995</c:v>
                </c:pt>
                <c:pt idx="5">
                  <c:v>1107130.763264</c:v>
                </c:pt>
                <c:pt idx="6">
                  <c:v>2491044.217344</c:v>
                </c:pt>
                <c:pt idx="7">
                  <c:v>5535653.8163200002</c:v>
                </c:pt>
                <c:pt idx="8">
                  <c:v>12178438.395903999</c:v>
                </c:pt>
                <c:pt idx="9">
                  <c:v>26571138.318335999</c:v>
                </c:pt>
                <c:pt idx="10">
                  <c:v>57570799.689727999</c:v>
                </c:pt>
                <c:pt idx="11">
                  <c:v>123998645.48556799</c:v>
                </c:pt>
                <c:pt idx="12">
                  <c:v>265711383.18335998</c:v>
                </c:pt>
                <c:pt idx="13">
                  <c:v>566850950.79116797</c:v>
                </c:pt>
                <c:pt idx="14">
                  <c:v>1204558270.4312301</c:v>
                </c:pt>
                <c:pt idx="15">
                  <c:v>2550829278.560256</c:v>
                </c:pt>
                <c:pt idx="16">
                  <c:v>5385084032.5160961</c:v>
                </c:pt>
                <c:pt idx="17">
                  <c:v>11337019015.82336</c:v>
                </c:pt>
                <c:pt idx="18">
                  <c:v>23807739933.229053</c:v>
                </c:pt>
                <c:pt idx="19">
                  <c:v>49882883669.62278</c:v>
                </c:pt>
                <c:pt idx="20">
                  <c:v>104300574945.57491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42-428B-928A-11EF0274E82E}"/>
            </c:ext>
          </c:extLst>
        </c:ser>
        <c:ser>
          <c:idx val="2"/>
          <c:order val="2"/>
          <c:tx>
            <c:v>Theoretical time(no squares)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Sheet2!$D$2:$D$22</c:f>
              <c:numCache>
                <c:formatCode>General</c:formatCode>
                <c:ptCount val="21"/>
                <c:pt idx="0">
                  <c:v>213.90727348800002</c:v>
                </c:pt>
                <c:pt idx="1">
                  <c:v>760.55919462400004</c:v>
                </c:pt>
                <c:pt idx="2">
                  <c:v>2376.7474832000003</c:v>
                </c:pt>
                <c:pt idx="3">
                  <c:v>6845.0327516160005</c:v>
                </c:pt>
                <c:pt idx="4">
                  <c:v>18633.700268288001</c:v>
                </c:pt>
                <c:pt idx="5">
                  <c:v>48675.788455936003</c:v>
                </c:pt>
                <c:pt idx="6">
                  <c:v>123210.589529088</c:v>
                </c:pt>
                <c:pt idx="7">
                  <c:v>304223.67784960003</c:v>
                </c:pt>
                <c:pt idx="8">
                  <c:v>736221.30039603205</c:v>
                </c:pt>
                <c:pt idx="9">
                  <c:v>1752328.3844136961</c:v>
                </c:pt>
                <c:pt idx="10">
                  <c:v>4113104.1245265924</c:v>
                </c:pt>
                <c:pt idx="11">
                  <c:v>9540454.5373634566</c:v>
                </c:pt>
                <c:pt idx="12">
                  <c:v>21904104.805171203</c:v>
                </c:pt>
                <c:pt idx="13">
                  <c:v>49844007.378878467</c:v>
                </c:pt>
                <c:pt idx="14">
                  <c:v>112538422.91012403</c:v>
                </c:pt>
                <c:pt idx="15">
                  <c:v>252335287.35557222</c:v>
                </c:pt>
                <c:pt idx="16">
                  <c:v>562302708.24297273</c:v>
                </c:pt>
                <c:pt idx="17">
                  <c:v>1246100184.4719617</c:v>
                </c:pt>
                <c:pt idx="18">
                  <c:v>2747650906.7606754</c:v>
                </c:pt>
                <c:pt idx="19">
                  <c:v>6031124892.8442945</c:v>
                </c:pt>
                <c:pt idx="20">
                  <c:v>13183739951.713354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42-428B-928A-11EF0274E82E}"/>
            </c:ext>
          </c:extLst>
        </c:ser>
        <c:ser>
          <c:idx val="3"/>
          <c:order val="3"/>
          <c:tx>
            <c:v>Experimental time(no squares)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Sheet2!$E$2:$E$22</c:f>
              <c:numCache>
                <c:formatCode>General</c:formatCode>
                <c:ptCount val="21"/>
                <c:pt idx="0">
                  <c:v>39845</c:v>
                </c:pt>
                <c:pt idx="1">
                  <c:v>104728</c:v>
                </c:pt>
                <c:pt idx="2">
                  <c:v>240485</c:v>
                </c:pt>
                <c:pt idx="3">
                  <c:v>274336</c:v>
                </c:pt>
                <c:pt idx="4">
                  <c:v>622369</c:v>
                </c:pt>
                <c:pt idx="5">
                  <c:v>1029291</c:v>
                </c:pt>
                <c:pt idx="6">
                  <c:v>2340322</c:v>
                </c:pt>
                <c:pt idx="7">
                  <c:v>2514163</c:v>
                </c:pt>
                <c:pt idx="8">
                  <c:v>4241636</c:v>
                </c:pt>
                <c:pt idx="9">
                  <c:v>8330236</c:v>
                </c:pt>
                <c:pt idx="10">
                  <c:v>17504991</c:v>
                </c:pt>
                <c:pt idx="11">
                  <c:v>29338483</c:v>
                </c:pt>
                <c:pt idx="12">
                  <c:v>78033904</c:v>
                </c:pt>
                <c:pt idx="13">
                  <c:v>113121109</c:v>
                </c:pt>
                <c:pt idx="14">
                  <c:v>164908986</c:v>
                </c:pt>
                <c:pt idx="15">
                  <c:v>287470371</c:v>
                </c:pt>
                <c:pt idx="16">
                  <c:v>546103682</c:v>
                </c:pt>
                <c:pt idx="17">
                  <c:v>1197069819</c:v>
                </c:pt>
                <c:pt idx="18">
                  <c:v>2510832410</c:v>
                </c:pt>
                <c:pt idx="19">
                  <c:v>6220169440</c:v>
                </c:pt>
                <c:pt idx="20">
                  <c:v>13039896909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942-428B-928A-11EF0274E82E}"/>
            </c:ext>
          </c:extLst>
        </c:ser>
        <c:ser>
          <c:idx val="4"/>
          <c:order val="4"/>
          <c:tx>
            <c:v>Ngrowth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Sheet2!$F$2:$F$22</c:f>
              <c:numCache>
                <c:formatCode>General</c:formatCode>
                <c:ptCount val="21"/>
                <c:pt idx="0">
                  <c:v>11550.998240000001</c:v>
                </c:pt>
                <c:pt idx="1">
                  <c:v>23101.996480000002</c:v>
                </c:pt>
                <c:pt idx="2">
                  <c:v>46203.992960000003</c:v>
                </c:pt>
                <c:pt idx="3">
                  <c:v>92407.985920000006</c:v>
                </c:pt>
                <c:pt idx="4">
                  <c:v>184815.97184000001</c:v>
                </c:pt>
                <c:pt idx="5">
                  <c:v>369631.94368000003</c:v>
                </c:pt>
                <c:pt idx="6">
                  <c:v>739263.88736000005</c:v>
                </c:pt>
                <c:pt idx="7">
                  <c:v>1478527.7747200001</c:v>
                </c:pt>
                <c:pt idx="8">
                  <c:v>2957055.5494400002</c:v>
                </c:pt>
                <c:pt idx="9">
                  <c:v>5914111.0988800004</c:v>
                </c:pt>
                <c:pt idx="10">
                  <c:v>11828222.197760001</c:v>
                </c:pt>
                <c:pt idx="11">
                  <c:v>23656444.395520002</c:v>
                </c:pt>
                <c:pt idx="12">
                  <c:v>47312888.791040003</c:v>
                </c:pt>
                <c:pt idx="13">
                  <c:v>94625777.582080007</c:v>
                </c:pt>
                <c:pt idx="14">
                  <c:v>189251555.16416001</c:v>
                </c:pt>
                <c:pt idx="15">
                  <c:v>378503110.32832003</c:v>
                </c:pt>
                <c:pt idx="16">
                  <c:v>757006220.65664005</c:v>
                </c:pt>
                <c:pt idx="17">
                  <c:v>1514012441.3132801</c:v>
                </c:pt>
                <c:pt idx="18">
                  <c:v>3028024882.6265602</c:v>
                </c:pt>
                <c:pt idx="19">
                  <c:v>6056049765.2531204</c:v>
                </c:pt>
                <c:pt idx="20">
                  <c:v>12112099530.506241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32-47C8-94AD-B2473FEB6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8603704"/>
        <c:axId val="638600424"/>
      </c:lineChart>
      <c:catAx>
        <c:axId val="638603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4940112898567103"/>
              <c:y val="0.783171727449208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600424"/>
        <c:crosses val="autoZero"/>
        <c:auto val="1"/>
        <c:lblAlgn val="ctr"/>
        <c:lblOffset val="100"/>
        <c:noMultiLvlLbl val="0"/>
      </c:catAx>
      <c:valAx>
        <c:axId val="6386004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Running</a:t>
                </a:r>
                <a:r>
                  <a:rPr lang="en-US" baseline="0"/>
                  <a:t> time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9.9681020733652318E-3"/>
              <c:y val="0.170062794706110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603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594360</xdr:colOff>
      <xdr:row>1</xdr:row>
      <xdr:rowOff>144780</xdr:rowOff>
    </xdr:from>
    <xdr:to>
      <xdr:col>4</xdr:col>
      <xdr:colOff>1752600</xdr:colOff>
      <xdr:row>29</xdr:row>
      <xdr:rowOff>110490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2ACD4CD-2469-4A51-B3FA-BE30129E14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3"/>
  <sheetViews>
    <sheetView topLeftCell="C1" workbookViewId="0">
      <selection activeCell="I7" sqref="I7"/>
    </sheetView>
  </sheetViews>
  <sheetFormatPr defaultRowHeight="14.4" x14ac:dyDescent="0.3"/>
  <cols>
    <col min="1" max="2" width="23.6640625" customWidth="1"/>
    <col min="3" max="3" width="20.5546875" customWidth="1"/>
    <col min="4" max="5" width="15.5546875" customWidth="1"/>
    <col min="6" max="6" width="23.77734375" customWidth="1"/>
    <col min="7" max="7" width="34.44140625" customWidth="1"/>
    <col min="8" max="8" width="26" customWidth="1"/>
    <col min="9" max="9" width="24.109375" customWidth="1"/>
    <col min="10" max="10" width="23" customWidth="1"/>
    <col min="11" max="11" width="20.109375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4</v>
      </c>
      <c r="G1" t="s">
        <v>5</v>
      </c>
      <c r="H1" t="s">
        <v>7</v>
      </c>
      <c r="I1" t="s">
        <v>8</v>
      </c>
      <c r="J1" t="s">
        <v>9</v>
      </c>
    </row>
    <row r="2" spans="1:11" x14ac:dyDescent="0.3">
      <c r="A2">
        <v>0.16627336307333401</v>
      </c>
      <c r="B2">
        <v>0.25529235883871099</v>
      </c>
      <c r="C2" s="2">
        <v>100144</v>
      </c>
      <c r="D2">
        <v>39845</v>
      </c>
      <c r="E2">
        <v>8</v>
      </c>
      <c r="F2">
        <f t="shared" ref="F2:F22" si="0">E2*LOG(E2,2)</f>
        <v>24</v>
      </c>
      <c r="G2">
        <f t="shared" ref="G2:G22" si="1">E2*LOG(E2,2)*LOG(E2,2)</f>
        <v>72</v>
      </c>
      <c r="H2">
        <f>C23/F23</f>
        <v>540.59119300877387</v>
      </c>
      <c r="I2">
        <f>F2*540.591193</f>
        <v>12974.188631999999</v>
      </c>
      <c r="J2">
        <f>G2*2.970934354</f>
        <v>213.90727348800002</v>
      </c>
      <c r="K2">
        <f>E2*1443.87478</f>
        <v>11550.998240000001</v>
      </c>
    </row>
    <row r="3" spans="1:11" x14ac:dyDescent="0.3">
      <c r="A3">
        <v>5.1521843376457203E-2</v>
      </c>
      <c r="B3">
        <v>1.19358847762279E-2</v>
      </c>
      <c r="C3" s="2">
        <v>115306</v>
      </c>
      <c r="D3">
        <v>104728</v>
      </c>
      <c r="E3">
        <v>16</v>
      </c>
      <c r="F3">
        <f t="shared" si="0"/>
        <v>64</v>
      </c>
      <c r="G3">
        <f t="shared" si="1"/>
        <v>256</v>
      </c>
      <c r="H3">
        <f>D23/G23</f>
        <v>2.9709343540205415</v>
      </c>
      <c r="I3">
        <f t="shared" ref="I3:I22" si="2">F3*540.591193</f>
        <v>34597.836351999998</v>
      </c>
      <c r="J3">
        <f t="shared" ref="J3:J22" si="3">G3*2.970934354</f>
        <v>760.55919462400004</v>
      </c>
      <c r="K3">
        <f t="shared" ref="K3:K22" si="4">E3*1443.87478</f>
        <v>23101.996480000002</v>
      </c>
    </row>
    <row r="4" spans="1:11" x14ac:dyDescent="0.3">
      <c r="A4">
        <v>2.9439680891985599E-2</v>
      </c>
      <c r="B4">
        <v>0.115888844126308</v>
      </c>
      <c r="C4" s="2">
        <v>244717</v>
      </c>
      <c r="D4">
        <v>240485</v>
      </c>
      <c r="E4">
        <v>32</v>
      </c>
      <c r="F4">
        <f t="shared" si="0"/>
        <v>160</v>
      </c>
      <c r="G4">
        <f t="shared" si="1"/>
        <v>800</v>
      </c>
      <c r="H4">
        <f>D23/E23</f>
        <v>1443.8747802971745</v>
      </c>
      <c r="I4">
        <f t="shared" si="2"/>
        <v>86494.590880000003</v>
      </c>
      <c r="J4">
        <f t="shared" si="3"/>
        <v>2376.7474832000003</v>
      </c>
      <c r="K4">
        <f t="shared" si="4"/>
        <v>46203.992960000003</v>
      </c>
    </row>
    <row r="5" spans="1:11" x14ac:dyDescent="0.3">
      <c r="A5">
        <v>5.7843259928474604E-3</v>
      </c>
      <c r="B5">
        <v>8.5570685054636997E-3</v>
      </c>
      <c r="C5" s="2">
        <v>546910</v>
      </c>
      <c r="D5">
        <v>274336</v>
      </c>
      <c r="E5">
        <v>64</v>
      </c>
      <c r="F5">
        <f t="shared" si="0"/>
        <v>384</v>
      </c>
      <c r="G5">
        <f t="shared" si="1"/>
        <v>2304</v>
      </c>
      <c r="I5">
        <f t="shared" si="2"/>
        <v>207587.01811199999</v>
      </c>
      <c r="J5">
        <f t="shared" si="3"/>
        <v>6845.0327516160005</v>
      </c>
      <c r="K5">
        <f t="shared" si="4"/>
        <v>92407.985920000006</v>
      </c>
    </row>
    <row r="6" spans="1:11" x14ac:dyDescent="0.3">
      <c r="A6">
        <v>1.0196111761877199E-2</v>
      </c>
      <c r="B6">
        <v>1.5108480629433501E-2</v>
      </c>
      <c r="C6" s="2">
        <v>1065610</v>
      </c>
      <c r="D6">
        <v>622369</v>
      </c>
      <c r="E6">
        <v>128</v>
      </c>
      <c r="F6">
        <f t="shared" si="0"/>
        <v>896</v>
      </c>
      <c r="G6">
        <f t="shared" si="1"/>
        <v>6272</v>
      </c>
      <c r="I6">
        <f t="shared" si="2"/>
        <v>484369.70892799995</v>
      </c>
      <c r="J6">
        <f t="shared" si="3"/>
        <v>18633.700268288001</v>
      </c>
      <c r="K6">
        <f t="shared" si="4"/>
        <v>184815.97184000001</v>
      </c>
    </row>
    <row r="7" spans="1:11" x14ac:dyDescent="0.3">
      <c r="A7">
        <v>1.53933863690868E-3</v>
      </c>
      <c r="B7">
        <v>9.3007619101490597E-3</v>
      </c>
      <c r="C7" s="2">
        <v>1967253</v>
      </c>
      <c r="D7">
        <v>1029291</v>
      </c>
      <c r="E7">
        <v>256</v>
      </c>
      <c r="F7">
        <f t="shared" si="0"/>
        <v>2048</v>
      </c>
      <c r="G7">
        <f t="shared" si="1"/>
        <v>16384</v>
      </c>
      <c r="I7">
        <f t="shared" si="2"/>
        <v>1107130.763264</v>
      </c>
      <c r="J7">
        <f t="shared" si="3"/>
        <v>48675.788455936003</v>
      </c>
      <c r="K7">
        <f t="shared" si="4"/>
        <v>369631.94368000003</v>
      </c>
    </row>
    <row r="8" spans="1:11" x14ac:dyDescent="0.3">
      <c r="A8" s="1">
        <v>4.5478292225053601E-4</v>
      </c>
      <c r="B8" s="1">
        <v>9.9900030734116608E-4</v>
      </c>
      <c r="C8" s="2">
        <v>3322363</v>
      </c>
      <c r="D8">
        <v>2340322</v>
      </c>
      <c r="E8">
        <v>512</v>
      </c>
      <c r="F8">
        <f t="shared" si="0"/>
        <v>4608</v>
      </c>
      <c r="G8">
        <f t="shared" si="1"/>
        <v>41472</v>
      </c>
      <c r="I8">
        <f t="shared" si="2"/>
        <v>2491044.217344</v>
      </c>
      <c r="J8">
        <f t="shared" si="3"/>
        <v>123210.589529088</v>
      </c>
      <c r="K8">
        <f t="shared" si="4"/>
        <v>739263.88736000005</v>
      </c>
    </row>
    <row r="9" spans="1:11" x14ac:dyDescent="0.3">
      <c r="A9" s="1">
        <v>9.5055280919704695E-4</v>
      </c>
      <c r="B9" s="1">
        <v>1.80607681169704E-4</v>
      </c>
      <c r="C9" s="2">
        <v>3654528</v>
      </c>
      <c r="D9">
        <v>2514163</v>
      </c>
      <c r="E9">
        <v>1024</v>
      </c>
      <c r="F9">
        <f t="shared" si="0"/>
        <v>10240</v>
      </c>
      <c r="G9">
        <f t="shared" si="1"/>
        <v>102400</v>
      </c>
      <c r="I9">
        <f t="shared" si="2"/>
        <v>5535653.8163200002</v>
      </c>
      <c r="J9">
        <f t="shared" si="3"/>
        <v>304223.67784960003</v>
      </c>
      <c r="K9">
        <f t="shared" si="4"/>
        <v>1478527.7747200001</v>
      </c>
    </row>
    <row r="10" spans="1:11" x14ac:dyDescent="0.3">
      <c r="A10" s="1">
        <v>5.54857932692156E-4</v>
      </c>
      <c r="B10" s="1">
        <v>4.0492865272100098E-4</v>
      </c>
      <c r="C10" s="2">
        <v>8956485</v>
      </c>
      <c r="D10">
        <v>4241636</v>
      </c>
      <c r="E10">
        <v>2048</v>
      </c>
      <c r="F10">
        <f t="shared" si="0"/>
        <v>22528</v>
      </c>
      <c r="G10">
        <f t="shared" si="1"/>
        <v>247808</v>
      </c>
      <c r="I10">
        <f t="shared" si="2"/>
        <v>12178438.395903999</v>
      </c>
      <c r="J10">
        <f t="shared" si="3"/>
        <v>736221.30039603205</v>
      </c>
      <c r="K10">
        <f t="shared" si="4"/>
        <v>2957055.5494400002</v>
      </c>
    </row>
    <row r="11" spans="1:11" x14ac:dyDescent="0.3">
      <c r="A11" s="1">
        <v>1.77065255834689E-4</v>
      </c>
      <c r="B11" s="1">
        <v>1.9732457975902201E-4</v>
      </c>
      <c r="C11" s="2">
        <v>16639668</v>
      </c>
      <c r="D11">
        <v>8330236</v>
      </c>
      <c r="E11">
        <v>4096</v>
      </c>
      <c r="F11">
        <f t="shared" si="0"/>
        <v>49152</v>
      </c>
      <c r="G11">
        <f t="shared" si="1"/>
        <v>589824</v>
      </c>
      <c r="I11">
        <f t="shared" si="2"/>
        <v>26571138.318335999</v>
      </c>
      <c r="J11">
        <f t="shared" si="3"/>
        <v>1752328.3844136961</v>
      </c>
      <c r="K11">
        <f t="shared" si="4"/>
        <v>5914111.0988800004</v>
      </c>
    </row>
    <row r="12" spans="1:11" x14ac:dyDescent="0.3">
      <c r="A12" s="1">
        <v>7.4642843047847401E-5</v>
      </c>
      <c r="B12" s="1">
        <v>6.1340330294598698E-5</v>
      </c>
      <c r="C12" s="2">
        <v>38158857</v>
      </c>
      <c r="D12">
        <v>17504991</v>
      </c>
      <c r="E12">
        <f>4096*2</f>
        <v>8192</v>
      </c>
      <c r="F12">
        <f t="shared" si="0"/>
        <v>106496</v>
      </c>
      <c r="G12">
        <f t="shared" si="1"/>
        <v>1384448</v>
      </c>
      <c r="I12">
        <f t="shared" si="2"/>
        <v>57570799.689727999</v>
      </c>
      <c r="J12">
        <f t="shared" si="3"/>
        <v>4113104.1245265924</v>
      </c>
      <c r="K12">
        <f t="shared" si="4"/>
        <v>11828222.197760001</v>
      </c>
    </row>
    <row r="13" spans="1:11" x14ac:dyDescent="0.3">
      <c r="A13" s="1">
        <v>1.41911583302949E-5</v>
      </c>
      <c r="B13" s="1">
        <v>8.1884626412568007E-5</v>
      </c>
      <c r="C13" s="2">
        <v>48715521</v>
      </c>
      <c r="D13">
        <v>29338483</v>
      </c>
      <c r="E13">
        <f>8192*2</f>
        <v>16384</v>
      </c>
      <c r="F13">
        <f t="shared" si="0"/>
        <v>229376</v>
      </c>
      <c r="G13">
        <f t="shared" si="1"/>
        <v>3211264</v>
      </c>
      <c r="I13">
        <f t="shared" si="2"/>
        <v>123998645.48556799</v>
      </c>
      <c r="J13">
        <f t="shared" si="3"/>
        <v>9540454.5373634566</v>
      </c>
      <c r="K13">
        <f t="shared" si="4"/>
        <v>23656444.395520002</v>
      </c>
    </row>
    <row r="14" spans="1:11" x14ac:dyDescent="0.3">
      <c r="A14" s="1">
        <v>3.30802596828941E-5</v>
      </c>
      <c r="B14" s="1">
        <v>7.0448739508354699E-6</v>
      </c>
      <c r="C14" s="2">
        <v>111592160</v>
      </c>
      <c r="D14">
        <v>78033904</v>
      </c>
      <c r="E14">
        <f>16384*2</f>
        <v>32768</v>
      </c>
      <c r="F14">
        <f t="shared" si="0"/>
        <v>491520</v>
      </c>
      <c r="G14">
        <f t="shared" si="1"/>
        <v>7372800</v>
      </c>
      <c r="I14">
        <f t="shared" si="2"/>
        <v>265711383.18335998</v>
      </c>
      <c r="J14">
        <f t="shared" si="3"/>
        <v>21904104.805171203</v>
      </c>
      <c r="K14">
        <f t="shared" si="4"/>
        <v>47312888.791040003</v>
      </c>
    </row>
    <row r="15" spans="1:11" x14ac:dyDescent="0.3">
      <c r="A15" s="1">
        <v>1.17364894877051E-5</v>
      </c>
      <c r="B15" s="1">
        <v>9.2468550429700906E-5</v>
      </c>
      <c r="C15" s="2">
        <v>283910345</v>
      </c>
      <c r="D15">
        <v>113121109</v>
      </c>
      <c r="E15">
        <f>32768*2</f>
        <v>65536</v>
      </c>
      <c r="F15">
        <f t="shared" si="0"/>
        <v>1048576</v>
      </c>
      <c r="G15">
        <f t="shared" si="1"/>
        <v>16777216</v>
      </c>
      <c r="I15">
        <f t="shared" si="2"/>
        <v>566850950.79116797</v>
      </c>
      <c r="J15">
        <f t="shared" si="3"/>
        <v>49844007.378878467</v>
      </c>
      <c r="K15">
        <f t="shared" si="4"/>
        <v>94625777.582080007</v>
      </c>
    </row>
    <row r="16" spans="1:11" x14ac:dyDescent="0.3">
      <c r="A16" s="1">
        <v>3.9490899754886302E-6</v>
      </c>
      <c r="B16" s="1">
        <v>1.29586690274337E-5</v>
      </c>
      <c r="C16" s="2">
        <v>463999515</v>
      </c>
      <c r="D16">
        <v>164908986</v>
      </c>
      <c r="E16">
        <f>65536*2</f>
        <v>131072</v>
      </c>
      <c r="F16">
        <f t="shared" si="0"/>
        <v>2228224</v>
      </c>
      <c r="G16">
        <f t="shared" si="1"/>
        <v>37879808</v>
      </c>
      <c r="I16">
        <f t="shared" si="2"/>
        <v>1204558270.431232</v>
      </c>
      <c r="J16">
        <f t="shared" si="3"/>
        <v>112538422.91012403</v>
      </c>
      <c r="K16">
        <f t="shared" si="4"/>
        <v>189251555.16416001</v>
      </c>
    </row>
    <row r="17" spans="1:11" x14ac:dyDescent="0.3">
      <c r="A17" s="1">
        <v>1.72313852102542E-6</v>
      </c>
      <c r="B17" s="1">
        <v>1.1335398789073499E-5</v>
      </c>
      <c r="C17" s="2">
        <v>813552078</v>
      </c>
      <c r="D17">
        <v>287470371</v>
      </c>
      <c r="E17">
        <f>131072*2</f>
        <v>262144</v>
      </c>
      <c r="F17">
        <f t="shared" si="0"/>
        <v>4718592</v>
      </c>
      <c r="G17">
        <f t="shared" si="1"/>
        <v>84934656</v>
      </c>
      <c r="I17">
        <f t="shared" si="2"/>
        <v>2550829278.560256</v>
      </c>
      <c r="J17">
        <f t="shared" si="3"/>
        <v>252335287.35557222</v>
      </c>
      <c r="K17">
        <f t="shared" si="4"/>
        <v>378503110.32832003</v>
      </c>
    </row>
    <row r="18" spans="1:11" x14ac:dyDescent="0.3">
      <c r="A18" s="1">
        <v>6.4549461899938004E-7</v>
      </c>
      <c r="B18" s="1">
        <v>5.0790010994537105E-7</v>
      </c>
      <c r="C18" s="2">
        <v>2080554766</v>
      </c>
      <c r="D18">
        <v>546103682</v>
      </c>
      <c r="E18">
        <f>262144*2</f>
        <v>524288</v>
      </c>
      <c r="F18">
        <f t="shared" si="0"/>
        <v>9961472</v>
      </c>
      <c r="G18">
        <f t="shared" si="1"/>
        <v>189267968</v>
      </c>
      <c r="I18">
        <f t="shared" si="2"/>
        <v>5385084032.5160961</v>
      </c>
      <c r="J18">
        <f t="shared" si="3"/>
        <v>562302708.24297273</v>
      </c>
      <c r="K18">
        <f t="shared" si="4"/>
        <v>757006220.65664005</v>
      </c>
    </row>
    <row r="19" spans="1:11" x14ac:dyDescent="0.3">
      <c r="A19" s="1">
        <v>7.5473392071670101E-7</v>
      </c>
      <c r="B19" s="1">
        <v>6.31777961288241E-7</v>
      </c>
      <c r="C19" s="2">
        <v>4806741624</v>
      </c>
      <c r="D19">
        <v>1197069819</v>
      </c>
      <c r="E19">
        <f>524288*2</f>
        <v>1048576</v>
      </c>
      <c r="F19">
        <f t="shared" si="0"/>
        <v>20971520</v>
      </c>
      <c r="G19">
        <f t="shared" si="1"/>
        <v>419430400</v>
      </c>
      <c r="I19">
        <f t="shared" si="2"/>
        <v>11337019015.82336</v>
      </c>
      <c r="J19">
        <f t="shared" si="3"/>
        <v>1246100184.4719617</v>
      </c>
      <c r="K19">
        <f t="shared" si="4"/>
        <v>1514012441.3132801</v>
      </c>
    </row>
    <row r="20" spans="1:11" x14ac:dyDescent="0.3">
      <c r="A20" s="1">
        <v>6.0246085619337798E-7</v>
      </c>
      <c r="B20" s="1">
        <v>1.25714506994174E-6</v>
      </c>
      <c r="C20" s="2">
        <v>11792284306</v>
      </c>
      <c r="D20">
        <v>2510832410</v>
      </c>
      <c r="E20">
        <f>1048576*2</f>
        <v>2097152</v>
      </c>
      <c r="F20">
        <f t="shared" si="0"/>
        <v>44040192</v>
      </c>
      <c r="G20">
        <f t="shared" si="1"/>
        <v>924844032</v>
      </c>
      <c r="I20">
        <f t="shared" si="2"/>
        <v>23807739933.229053</v>
      </c>
      <c r="J20">
        <f t="shared" si="3"/>
        <v>2747650906.7606754</v>
      </c>
      <c r="K20">
        <f t="shared" si="4"/>
        <v>3028024882.6265602</v>
      </c>
    </row>
    <row r="21" spans="1:11" x14ac:dyDescent="0.3">
      <c r="A21" s="1">
        <v>3.0843753378336198E-7</v>
      </c>
      <c r="B21" s="1">
        <v>3.3375506512794701E-7</v>
      </c>
      <c r="C21" s="2">
        <v>31545075802</v>
      </c>
      <c r="D21">
        <v>6220169440</v>
      </c>
      <c r="E21">
        <f>2097152*2</f>
        <v>4194304</v>
      </c>
      <c r="F21">
        <f t="shared" si="0"/>
        <v>92274688</v>
      </c>
      <c r="G21">
        <f t="shared" si="1"/>
        <v>2030043136</v>
      </c>
      <c r="I21">
        <f t="shared" si="2"/>
        <v>49882883669.62278</v>
      </c>
      <c r="J21">
        <f t="shared" si="3"/>
        <v>6031124892.8442945</v>
      </c>
      <c r="K21">
        <f t="shared" si="4"/>
        <v>6056049765.2531204</v>
      </c>
    </row>
    <row r="22" spans="1:11" x14ac:dyDescent="0.3">
      <c r="A22" s="1">
        <v>6.0590466776395295E-8</v>
      </c>
      <c r="B22" s="1">
        <v>2.4590747079022699E-7</v>
      </c>
      <c r="C22" s="2">
        <v>147510332399</v>
      </c>
      <c r="D22">
        <v>13039896909</v>
      </c>
      <c r="E22">
        <f>4194304*2</f>
        <v>8388608</v>
      </c>
      <c r="F22">
        <f t="shared" si="0"/>
        <v>192937984</v>
      </c>
      <c r="G22">
        <f t="shared" si="1"/>
        <v>4437573632</v>
      </c>
      <c r="I22">
        <f t="shared" si="2"/>
        <v>104300574945.57491</v>
      </c>
      <c r="J22">
        <f t="shared" si="3"/>
        <v>13183739951.713354</v>
      </c>
      <c r="K22">
        <f t="shared" si="4"/>
        <v>12112099530.506241</v>
      </c>
    </row>
    <row r="23" spans="1:11" x14ac:dyDescent="0.3">
      <c r="C23" s="2">
        <f>SUM(C2:C22)</f>
        <v>199531530357</v>
      </c>
      <c r="D23">
        <f>SUM(D2:D22)</f>
        <v>24224187515</v>
      </c>
      <c r="E23">
        <f>SUM(E2:E22)</f>
        <v>16777208</v>
      </c>
      <c r="F23">
        <f>SUM(F2:F22)</f>
        <v>369098744</v>
      </c>
      <c r="G23">
        <f>SUM(G2:G22)</f>
        <v>8153726952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D083D-17D0-4983-ADC2-9AE55DFD8315}">
  <dimension ref="A1:F22"/>
  <sheetViews>
    <sheetView tabSelected="1" workbookViewId="0">
      <selection activeCell="F18" sqref="F18"/>
    </sheetView>
  </sheetViews>
  <sheetFormatPr defaultRowHeight="14.4" x14ac:dyDescent="0.3"/>
  <cols>
    <col min="1" max="1" width="15.5546875" customWidth="1"/>
    <col min="2" max="2" width="26.6640625" style="3" customWidth="1"/>
    <col min="3" max="3" width="28.77734375" customWidth="1"/>
    <col min="4" max="4" width="28.44140625" customWidth="1"/>
    <col min="5" max="5" width="29.6640625" customWidth="1"/>
    <col min="6" max="6" width="27.77734375" customWidth="1"/>
  </cols>
  <sheetData>
    <row r="1" spans="1:6" x14ac:dyDescent="0.3">
      <c r="A1" t="s">
        <v>6</v>
      </c>
      <c r="B1" s="3" t="s">
        <v>8</v>
      </c>
      <c r="C1" t="s">
        <v>2</v>
      </c>
      <c r="D1" t="s">
        <v>9</v>
      </c>
      <c r="E1" t="s">
        <v>3</v>
      </c>
    </row>
    <row r="2" spans="1:6" x14ac:dyDescent="0.3">
      <c r="A2">
        <v>8</v>
      </c>
      <c r="B2" s="3">
        <v>12974.188631999999</v>
      </c>
      <c r="C2">
        <v>100144</v>
      </c>
      <c r="D2">
        <v>213.90727348800002</v>
      </c>
      <c r="E2">
        <v>39845</v>
      </c>
      <c r="F2">
        <v>11550.998240000001</v>
      </c>
    </row>
    <row r="3" spans="1:6" x14ac:dyDescent="0.3">
      <c r="A3">
        <v>16</v>
      </c>
      <c r="B3" s="3">
        <v>34597.836351999998</v>
      </c>
      <c r="C3">
        <v>115306</v>
      </c>
      <c r="D3">
        <v>760.55919462400004</v>
      </c>
      <c r="E3">
        <v>104728</v>
      </c>
      <c r="F3">
        <v>23101.996480000002</v>
      </c>
    </row>
    <row r="4" spans="1:6" x14ac:dyDescent="0.3">
      <c r="A4">
        <v>32</v>
      </c>
      <c r="B4" s="3">
        <v>86494.590880000003</v>
      </c>
      <c r="C4">
        <v>244717</v>
      </c>
      <c r="D4">
        <v>2376.7474832000003</v>
      </c>
      <c r="E4">
        <v>240485</v>
      </c>
      <c r="F4">
        <v>46203.992960000003</v>
      </c>
    </row>
    <row r="5" spans="1:6" x14ac:dyDescent="0.3">
      <c r="A5">
        <v>64</v>
      </c>
      <c r="B5" s="3">
        <v>207587.01811199999</v>
      </c>
      <c r="C5">
        <v>546910</v>
      </c>
      <c r="D5">
        <v>6845.0327516160005</v>
      </c>
      <c r="E5">
        <v>274336</v>
      </c>
      <c r="F5">
        <v>92407.985920000006</v>
      </c>
    </row>
    <row r="6" spans="1:6" x14ac:dyDescent="0.3">
      <c r="A6">
        <v>128</v>
      </c>
      <c r="B6" s="3">
        <v>484369.70892799995</v>
      </c>
      <c r="C6">
        <v>1065610</v>
      </c>
      <c r="D6">
        <v>18633.700268288001</v>
      </c>
      <c r="E6">
        <v>622369</v>
      </c>
      <c r="F6">
        <v>184815.97184000001</v>
      </c>
    </row>
    <row r="7" spans="1:6" x14ac:dyDescent="0.3">
      <c r="A7">
        <v>256</v>
      </c>
      <c r="B7" s="3">
        <v>1107130.763264</v>
      </c>
      <c r="C7">
        <v>1967253</v>
      </c>
      <c r="D7">
        <v>48675.788455936003</v>
      </c>
      <c r="E7">
        <v>1029291</v>
      </c>
      <c r="F7">
        <v>369631.94368000003</v>
      </c>
    </row>
    <row r="8" spans="1:6" x14ac:dyDescent="0.3">
      <c r="A8">
        <v>512</v>
      </c>
      <c r="B8" s="3">
        <v>2491044.217344</v>
      </c>
      <c r="C8">
        <v>3322363</v>
      </c>
      <c r="D8">
        <v>123210.589529088</v>
      </c>
      <c r="E8">
        <v>2340322</v>
      </c>
      <c r="F8">
        <v>739263.88736000005</v>
      </c>
    </row>
    <row r="9" spans="1:6" x14ac:dyDescent="0.3">
      <c r="A9">
        <v>1024</v>
      </c>
      <c r="B9" s="3">
        <v>5535653.8163200002</v>
      </c>
      <c r="C9">
        <v>3654528</v>
      </c>
      <c r="D9">
        <v>304223.67784960003</v>
      </c>
      <c r="E9">
        <v>2514163</v>
      </c>
      <c r="F9">
        <v>1478527.7747200001</v>
      </c>
    </row>
    <row r="10" spans="1:6" x14ac:dyDescent="0.3">
      <c r="A10">
        <v>2048</v>
      </c>
      <c r="B10" s="3">
        <v>12178438.395903999</v>
      </c>
      <c r="C10">
        <v>8956485</v>
      </c>
      <c r="D10">
        <v>736221.30039603205</v>
      </c>
      <c r="E10">
        <v>4241636</v>
      </c>
      <c r="F10">
        <v>2957055.5494400002</v>
      </c>
    </row>
    <row r="11" spans="1:6" x14ac:dyDescent="0.3">
      <c r="A11">
        <v>4096</v>
      </c>
      <c r="B11" s="3">
        <v>26571138.318335999</v>
      </c>
      <c r="C11">
        <v>16639668</v>
      </c>
      <c r="D11">
        <v>1752328.3844136961</v>
      </c>
      <c r="E11">
        <v>8330236</v>
      </c>
      <c r="F11">
        <v>5914111.0988800004</v>
      </c>
    </row>
    <row r="12" spans="1:6" x14ac:dyDescent="0.3">
      <c r="A12">
        <f>4096*2</f>
        <v>8192</v>
      </c>
      <c r="B12" s="3">
        <v>57570799.689727999</v>
      </c>
      <c r="C12">
        <v>38158857</v>
      </c>
      <c r="D12">
        <v>4113104.1245265924</v>
      </c>
      <c r="E12">
        <v>17504991</v>
      </c>
      <c r="F12">
        <v>11828222.197760001</v>
      </c>
    </row>
    <row r="13" spans="1:6" x14ac:dyDescent="0.3">
      <c r="A13">
        <f>8192*2</f>
        <v>16384</v>
      </c>
      <c r="B13" s="3">
        <v>123998645.48556799</v>
      </c>
      <c r="C13">
        <v>48715521</v>
      </c>
      <c r="D13">
        <v>9540454.5373634566</v>
      </c>
      <c r="E13">
        <v>29338483</v>
      </c>
      <c r="F13">
        <v>23656444.395520002</v>
      </c>
    </row>
    <row r="14" spans="1:6" x14ac:dyDescent="0.3">
      <c r="A14">
        <f>16384*2</f>
        <v>32768</v>
      </c>
      <c r="B14" s="3">
        <v>265711383.18335998</v>
      </c>
      <c r="C14">
        <v>111592160</v>
      </c>
      <c r="D14">
        <v>21904104.805171203</v>
      </c>
      <c r="E14">
        <v>78033904</v>
      </c>
      <c r="F14">
        <v>47312888.791040003</v>
      </c>
    </row>
    <row r="15" spans="1:6" x14ac:dyDescent="0.3">
      <c r="A15">
        <f>32768*2</f>
        <v>65536</v>
      </c>
      <c r="B15" s="3">
        <v>566850950.79116797</v>
      </c>
      <c r="C15">
        <v>283910345</v>
      </c>
      <c r="D15">
        <v>49844007.378878467</v>
      </c>
      <c r="E15">
        <v>113121109</v>
      </c>
      <c r="F15">
        <v>94625777.582080007</v>
      </c>
    </row>
    <row r="16" spans="1:6" x14ac:dyDescent="0.3">
      <c r="A16">
        <f>65536*2</f>
        <v>131072</v>
      </c>
      <c r="B16" s="3">
        <v>1204558270.4312301</v>
      </c>
      <c r="C16">
        <v>463999515</v>
      </c>
      <c r="D16">
        <v>112538422.91012403</v>
      </c>
      <c r="E16">
        <v>164908986</v>
      </c>
      <c r="F16">
        <v>189251555.16416001</v>
      </c>
    </row>
    <row r="17" spans="1:6" x14ac:dyDescent="0.3">
      <c r="A17">
        <f>131072*2</f>
        <v>262144</v>
      </c>
      <c r="B17" s="3">
        <v>2550829278.560256</v>
      </c>
      <c r="C17">
        <v>813552078</v>
      </c>
      <c r="D17">
        <v>252335287.35557222</v>
      </c>
      <c r="E17">
        <v>287470371</v>
      </c>
      <c r="F17">
        <v>378503110.32832003</v>
      </c>
    </row>
    <row r="18" spans="1:6" x14ac:dyDescent="0.3">
      <c r="A18">
        <f>262144*2</f>
        <v>524288</v>
      </c>
      <c r="B18" s="3">
        <v>5385084032.5160961</v>
      </c>
      <c r="C18">
        <v>2080554766</v>
      </c>
      <c r="D18">
        <v>562302708.24297273</v>
      </c>
      <c r="E18">
        <v>546103682</v>
      </c>
      <c r="F18">
        <v>757006220.65664005</v>
      </c>
    </row>
    <row r="19" spans="1:6" x14ac:dyDescent="0.3">
      <c r="A19">
        <f>524288*2</f>
        <v>1048576</v>
      </c>
      <c r="B19" s="3">
        <v>11337019015.82336</v>
      </c>
      <c r="C19">
        <v>4806741624</v>
      </c>
      <c r="D19">
        <v>1246100184.4719617</v>
      </c>
      <c r="E19">
        <v>1197069819</v>
      </c>
      <c r="F19">
        <v>1514012441.3132801</v>
      </c>
    </row>
    <row r="20" spans="1:6" x14ac:dyDescent="0.3">
      <c r="A20">
        <f>1048576*2</f>
        <v>2097152</v>
      </c>
      <c r="B20" s="3">
        <v>23807739933.229053</v>
      </c>
      <c r="C20">
        <v>11792284306</v>
      </c>
      <c r="D20">
        <v>2747650906.7606754</v>
      </c>
      <c r="E20">
        <v>2510832410</v>
      </c>
      <c r="F20">
        <v>3028024882.6265602</v>
      </c>
    </row>
    <row r="21" spans="1:6" x14ac:dyDescent="0.3">
      <c r="A21">
        <f>2097152*2</f>
        <v>4194304</v>
      </c>
      <c r="B21" s="3">
        <v>49882883669.62278</v>
      </c>
      <c r="C21">
        <v>31545075802</v>
      </c>
      <c r="D21">
        <v>6031124892.8442945</v>
      </c>
      <c r="E21">
        <v>6220169440</v>
      </c>
      <c r="F21">
        <v>6056049765.2531204</v>
      </c>
    </row>
    <row r="22" spans="1:6" x14ac:dyDescent="0.3">
      <c r="A22">
        <f>4194304*2</f>
        <v>8388608</v>
      </c>
      <c r="B22" s="3">
        <v>104300574945.57491</v>
      </c>
      <c r="C22">
        <v>147510332399</v>
      </c>
      <c r="D22">
        <v>13183739951.713354</v>
      </c>
      <c r="E22">
        <v>13039896909</v>
      </c>
      <c r="F22">
        <v>12112099530.506241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25C19-6454-424F-9A0D-47EFE316E821}">
  <dimension ref="A1:D6"/>
  <sheetViews>
    <sheetView workbookViewId="0">
      <selection activeCell="B9" sqref="B9"/>
    </sheetView>
  </sheetViews>
  <sheetFormatPr defaultRowHeight="14.4" x14ac:dyDescent="0.3"/>
  <cols>
    <col min="1" max="1" width="46.77734375" customWidth="1"/>
    <col min="2" max="2" width="46" customWidth="1"/>
    <col min="3" max="3" width="44.44140625" customWidth="1"/>
  </cols>
  <sheetData>
    <row r="1" spans="1:4" x14ac:dyDescent="0.3">
      <c r="A1">
        <v>9.7965391801362503E-2</v>
      </c>
      <c r="B1">
        <v>790921</v>
      </c>
      <c r="C1">
        <v>0.12846247028956301</v>
      </c>
      <c r="D1">
        <v>801500</v>
      </c>
    </row>
    <row r="2" spans="1:4" x14ac:dyDescent="0.3">
      <c r="A2">
        <v>3.4687220876374499E-3</v>
      </c>
      <c r="B2">
        <v>993677</v>
      </c>
      <c r="C2">
        <v>2.3212552420430899E-2</v>
      </c>
      <c r="D2">
        <v>1033522</v>
      </c>
    </row>
    <row r="3" spans="1:4" x14ac:dyDescent="0.3">
      <c r="A3">
        <v>1.0022972673349199E-3</v>
      </c>
      <c r="B3">
        <v>7164482</v>
      </c>
      <c r="C3">
        <v>1.98464387492774E-3</v>
      </c>
      <c r="D3">
        <v>4603422</v>
      </c>
    </row>
    <row r="4" spans="1:4" x14ac:dyDescent="0.3">
      <c r="A4" s="1">
        <v>3.3407679313819403E-5</v>
      </c>
      <c r="B4">
        <v>45024672</v>
      </c>
      <c r="C4" s="1">
        <v>9.04272558319567E-5</v>
      </c>
      <c r="D4">
        <v>21169745</v>
      </c>
    </row>
    <row r="5" spans="1:4" x14ac:dyDescent="0.3">
      <c r="A5" s="1">
        <v>8.3235983038984492E-6</v>
      </c>
      <c r="B5">
        <v>408887160</v>
      </c>
      <c r="C5" s="1">
        <v>4.2676596322060703E-5</v>
      </c>
      <c r="D5">
        <v>219425064</v>
      </c>
    </row>
    <row r="6" spans="1:4" x14ac:dyDescent="0.3">
      <c r="A6" s="1">
        <v>1.07885522328056E-6</v>
      </c>
      <c r="B6">
        <v>5150297926</v>
      </c>
      <c r="C6" s="1">
        <v>1.11070858851301E-6</v>
      </c>
      <c r="D6">
        <v>1342704732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2018-02-15T04:14:57Z</dcterms:modified>
</cp:coreProperties>
</file>