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60" windowHeight="12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<sst xmlns="http://schemas.openxmlformats.org/spreadsheetml/2006/main" count="9">
  <si>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N</t>
  </si>
  <si>
    <t>P(make)</t>
  </si>
  <si>
    <t>P(miss)</t>
  </si>
  <si>
    <t>K</t>
  </si>
  <si>
    <t>P(make)^K*P(miss)^(N-K)</t>
  </si>
  <si>
    <t>N choose K</t>
  </si>
  <si>
    <t>P(X=K)</t>
  </si>
  <si>
    <t>泊松分布</t>
  </si>
  <si>
    <t>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</si>
</sst>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P(X=K)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Sheet1!$D$6:$D$12</c:f>
              <c:numCache>
                <c:formatCode>General</c:formatCode>
                <c:ptCount val="7"/>
                <c:pt idx="0">
                  <c:v>0.117649</c:v>
                </c:pt>
                <c:pt idx="1">
                  <c:v>0.302526</c:v>
                </c:pt>
                <c:pt idx="2">
                  <c:v>0.324135</c:v>
                </c:pt>
                <c:pt idx="3">
                  <c:v>0.18522</c:v>
                </c:pt>
                <c:pt idx="4">
                  <c:v>0.059535</c:v>
                </c:pt>
                <c:pt idx="5">
                  <c:v>0.010206</c:v>
                </c:pt>
                <c:pt idx="6">
                  <c:v>0.000729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660395"/>
        <c:axId val="692503282"/>
      </c:barChart>
      <c:catAx>
        <c:axId val="5516603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503282"/>
        <c:crosses val="autoZero"/>
        <c:auto val="1"/>
        <c:lblAlgn val="ctr"/>
        <c:lblOffset val="100"/>
        <c:noMultiLvlLbl val="0"/>
      </c:catAx>
      <c:valAx>
        <c:axId val="6925032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6603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8836038052602"/>
          <c:y val="0.177456916627853"/>
          <c:w val="0.883100167879127"/>
          <c:h val="0.60465766185374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Sheet1!$A$18</c:f>
              <c:strCache>
                <c:ptCount val="1"/>
                <c:pt idx="0">
                  <c:v>泊松分布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Sheet1!$B$20:$B$59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Sheet1!$C$20:$C$59</c:f>
              <c:numCache>
                <c:formatCode>General</c:formatCode>
                <c:ptCount val="40"/>
                <c:pt idx="0">
                  <c:v>0.0497870683678639</c:v>
                </c:pt>
                <c:pt idx="1">
                  <c:v>0.149361205103592</c:v>
                </c:pt>
                <c:pt idx="2">
                  <c:v>0.224041807655388</c:v>
                </c:pt>
                <c:pt idx="3">
                  <c:v>0.224041807655388</c:v>
                </c:pt>
                <c:pt idx="4">
                  <c:v>0.168031355741541</c:v>
                </c:pt>
                <c:pt idx="5">
                  <c:v>0.100818813444924</c:v>
                </c:pt>
                <c:pt idx="6">
                  <c:v>0.0504094067224622</c:v>
                </c:pt>
                <c:pt idx="7">
                  <c:v>0.0216040314524838</c:v>
                </c:pt>
                <c:pt idx="8">
                  <c:v>0.00810151179468143</c:v>
                </c:pt>
                <c:pt idx="9">
                  <c:v>0.00270050393156048</c:v>
                </c:pt>
                <c:pt idx="10">
                  <c:v>0.000810151179468143</c:v>
                </c:pt>
                <c:pt idx="11">
                  <c:v>0.00022095032167313</c:v>
                </c:pt>
                <c:pt idx="12">
                  <c:v>5.52375804182825e-5</c:v>
                </c:pt>
                <c:pt idx="13">
                  <c:v>1.27471339426806e-5</c:v>
                </c:pt>
                <c:pt idx="14">
                  <c:v>2.73152870200298e-6</c:v>
                </c:pt>
                <c:pt idx="15">
                  <c:v>5.46305740400596e-7</c:v>
                </c:pt>
                <c:pt idx="16">
                  <c:v>1.02432326325112e-7</c:v>
                </c:pt>
                <c:pt idx="17">
                  <c:v>1.80762928809021e-8</c:v>
                </c:pt>
                <c:pt idx="18">
                  <c:v>3.01271548015035e-9</c:v>
                </c:pt>
                <c:pt idx="19">
                  <c:v>4.75691917918476e-10</c:v>
                </c:pt>
                <c:pt idx="20">
                  <c:v>7.13537876877713e-11</c:v>
                </c:pt>
                <c:pt idx="21">
                  <c:v>1.01933982411102e-11</c:v>
                </c:pt>
                <c:pt idx="22">
                  <c:v>1.39000885106048e-12</c:v>
                </c:pt>
                <c:pt idx="23">
                  <c:v>1.81305502312237e-13</c:v>
                </c:pt>
                <c:pt idx="24">
                  <c:v>2.26631877890296e-14</c:v>
                </c:pt>
                <c:pt idx="25">
                  <c:v>2.71958253468355e-15</c:v>
                </c:pt>
                <c:pt idx="26">
                  <c:v>3.13797984771179e-16</c:v>
                </c:pt>
                <c:pt idx="27">
                  <c:v>3.48664427523532e-17</c:v>
                </c:pt>
                <c:pt idx="28">
                  <c:v>3.73569029489499e-18</c:v>
                </c:pt>
                <c:pt idx="29">
                  <c:v>3.8645072016155e-19</c:v>
                </c:pt>
                <c:pt idx="30">
                  <c:v>3.8645072016155e-20</c:v>
                </c:pt>
                <c:pt idx="31">
                  <c:v>3.73984567898274e-21</c:v>
                </c:pt>
                <c:pt idx="32">
                  <c:v>3.50610532404632e-22</c:v>
                </c:pt>
                <c:pt idx="33">
                  <c:v>3.18736847640575e-23</c:v>
                </c:pt>
                <c:pt idx="34">
                  <c:v>2.81238394976978e-24</c:v>
                </c:pt>
                <c:pt idx="35">
                  <c:v>2.41061481408838e-25</c:v>
                </c:pt>
                <c:pt idx="36">
                  <c:v>2.00884567840698e-26</c:v>
                </c:pt>
                <c:pt idx="37">
                  <c:v>1.62879379330296e-27</c:v>
                </c:pt>
                <c:pt idx="38">
                  <c:v>1.28588983681813e-28</c:v>
                </c:pt>
                <c:pt idx="39">
                  <c:v>9.89146028321636e-30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971059"/>
        <c:axId val="268287542"/>
      </c:barChart>
      <c:catAx>
        <c:axId val="6939710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287542"/>
        <c:crosses val="autoZero"/>
        <c:auto val="1"/>
        <c:lblAlgn val="ctr"/>
        <c:lblOffset val="100"/>
        <c:noMultiLvlLbl val="0"/>
      </c:catAx>
      <c:valAx>
        <c:axId val="268287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9710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427990</xdr:colOff>
      <xdr:row>4</xdr:row>
      <xdr:rowOff>9525</xdr:rowOff>
    </xdr:from>
    <xdr:to>
      <xdr:col>13</xdr:col>
      <xdr:colOff>448945</xdr:colOff>
      <xdr:row>16</xdr:row>
      <xdr:rowOff>70485</xdr:rowOff>
    </xdr:to>
    <xdr:graphicFrame>
      <xdr:nvGraphicFramePr>
        <xdr:cNvPr id="2" name="图表 1"/>
        <xdr:cNvGraphicFramePr/>
      </xdr:nvGraphicFramePr>
      <xdr:xfrm>
        <a:off x="5822950" y="90360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</xdr:colOff>
      <xdr:row>17</xdr:row>
      <xdr:rowOff>203835</xdr:rowOff>
    </xdr:from>
    <xdr:to>
      <xdr:col>12</xdr:col>
      <xdr:colOff>123190</xdr:colOff>
      <xdr:row>30</xdr:row>
      <xdr:rowOff>41275</xdr:rowOff>
    </xdr:to>
    <xdr:graphicFrame>
      <xdr:nvGraphicFramePr>
        <xdr:cNvPr id="5" name="图表 4"/>
        <xdr:cNvGraphicFramePr/>
      </xdr:nvGraphicFramePr>
      <xdr:xfrm>
        <a:off x="4847590" y="4003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9"/>
  <sheetViews>
    <sheetView tabSelected="1" topLeftCell="A16" workbookViewId="0">
      <selection activeCell="A21" sqref="A21"/>
    </sheetView>
  </sheetViews>
  <sheetFormatPr defaultColWidth="9.14285714285714" defaultRowHeight="17.6" outlineLevelCol="4"/>
  <cols>
    <col min="2" max="2" width="26.6428571428571" customWidth="1"/>
    <col min="3" max="3" width="12.7857142857143" customWidth="1"/>
    <col min="4" max="4" width="8.57142857142857" customWidth="1"/>
    <col min="5" max="5" width="9.57142857142857"/>
  </cols>
  <sheetData>
    <row r="1" spans="1:2">
      <c r="A1" t="s">
        <v>0</v>
      </c>
      <c r="B1">
        <v>6</v>
      </c>
    </row>
    <row r="2" spans="1:2">
      <c r="A2" t="s">
        <v>1</v>
      </c>
      <c r="B2">
        <v>0.3</v>
      </c>
    </row>
    <row r="3" spans="1:2">
      <c r="A3" t="s">
        <v>2</v>
      </c>
      <c r="B3">
        <f>1-B2</f>
        <v>0.7</v>
      </c>
    </row>
    <row r="5" spans="1:4">
      <c r="A5" t="s">
        <v>3</v>
      </c>
      <c r="B5" t="s">
        <v>4</v>
      </c>
      <c r="C5" t="s">
        <v>5</v>
      </c>
      <c r="D5" t="s">
        <v>6</v>
      </c>
    </row>
    <row r="6" spans="1:5">
      <c r="A6">
        <v>0</v>
      </c>
      <c r="B6">
        <f>$B$2^A6*$B$3^($B$1-A6)</f>
        <v>0.117649</v>
      </c>
      <c r="C6">
        <f>FACT($B$1)/(FACT(A6)*FACT($B$1-A6))</f>
        <v>1</v>
      </c>
      <c r="D6">
        <f>B6*C6</f>
        <v>0.117649</v>
      </c>
      <c r="E6">
        <f>+A6*D6</f>
        <v>0</v>
      </c>
    </row>
    <row r="7" spans="1:5">
      <c r="A7">
        <v>1</v>
      </c>
      <c r="B7">
        <f t="shared" ref="B7:B12" si="0">$B$2^A7*$B$3^($B$1-A7)</f>
        <v>0.050421</v>
      </c>
      <c r="C7">
        <f t="shared" ref="C7:C12" si="1">FACT($B$1)/(FACT(A7)*FACT($B$1-A7))</f>
        <v>6</v>
      </c>
      <c r="D7">
        <f t="shared" ref="D7:D12" si="2">B7*C7</f>
        <v>0.302526</v>
      </c>
      <c r="E7">
        <f t="shared" ref="E7:E12" si="3">+A7*D7</f>
        <v>0.302526</v>
      </c>
    </row>
    <row r="8" spans="1:5">
      <c r="A8">
        <v>2</v>
      </c>
      <c r="B8">
        <f t="shared" si="0"/>
        <v>0.021609</v>
      </c>
      <c r="C8">
        <f t="shared" si="1"/>
        <v>15</v>
      </c>
      <c r="D8">
        <f t="shared" si="2"/>
        <v>0.324135</v>
      </c>
      <c r="E8">
        <f t="shared" si="3"/>
        <v>0.64827</v>
      </c>
    </row>
    <row r="9" spans="1:5">
      <c r="A9">
        <v>3</v>
      </c>
      <c r="B9">
        <f t="shared" si="0"/>
        <v>0.009261</v>
      </c>
      <c r="C9">
        <f t="shared" si="1"/>
        <v>20</v>
      </c>
      <c r="D9">
        <f t="shared" si="2"/>
        <v>0.18522</v>
      </c>
      <c r="E9">
        <f t="shared" si="3"/>
        <v>0.55566</v>
      </c>
    </row>
    <row r="10" spans="1:5">
      <c r="A10">
        <v>4</v>
      </c>
      <c r="B10">
        <f t="shared" si="0"/>
        <v>0.003969</v>
      </c>
      <c r="C10">
        <f t="shared" si="1"/>
        <v>15</v>
      </c>
      <c r="D10">
        <f t="shared" si="2"/>
        <v>0.059535</v>
      </c>
      <c r="E10">
        <f t="shared" si="3"/>
        <v>0.23814</v>
      </c>
    </row>
    <row r="11" spans="1:5">
      <c r="A11">
        <v>5</v>
      </c>
      <c r="B11">
        <f t="shared" si="0"/>
        <v>0.001701</v>
      </c>
      <c r="C11">
        <f t="shared" si="1"/>
        <v>6</v>
      </c>
      <c r="D11">
        <f t="shared" si="2"/>
        <v>0.010206</v>
      </c>
      <c r="E11">
        <f t="shared" si="3"/>
        <v>0.05103</v>
      </c>
    </row>
    <row r="12" spans="1:5">
      <c r="A12">
        <v>6</v>
      </c>
      <c r="B12">
        <f t="shared" si="0"/>
        <v>0.000729</v>
      </c>
      <c r="C12">
        <f t="shared" si="1"/>
        <v>1</v>
      </c>
      <c r="D12">
        <f t="shared" si="2"/>
        <v>0.000729</v>
      </c>
      <c r="E12">
        <f t="shared" si="3"/>
        <v>0.004374</v>
      </c>
    </row>
    <row r="14" spans="5:5">
      <c r="E14">
        <f>SUM(E6:E12)</f>
        <v>1.8</v>
      </c>
    </row>
    <row r="18" spans="1:1">
      <c r="A18" t="s">
        <v>7</v>
      </c>
    </row>
    <row r="19" spans="1:3">
      <c r="A19" t="s">
        <v>8</v>
      </c>
      <c r="B19" t="s">
        <v>3</v>
      </c>
      <c r="C19" t="s">
        <v>6</v>
      </c>
    </row>
    <row r="20" spans="1:3">
      <c r="A20">
        <v>3</v>
      </c>
      <c r="B20">
        <v>0</v>
      </c>
      <c r="C20">
        <f>$A$20^B20/(EXP($A$20)*FACT(B20))</f>
        <v>0.0497870683678639</v>
      </c>
    </row>
    <row r="21" spans="2:3">
      <c r="B21">
        <v>1</v>
      </c>
      <c r="C21">
        <f t="shared" ref="C21:C41" si="4">$A$20^B21/(EXP($A$20)*FACT(B21))</f>
        <v>0.149361205103592</v>
      </c>
    </row>
    <row r="22" spans="2:3">
      <c r="B22">
        <v>2</v>
      </c>
      <c r="C22">
        <f t="shared" si="4"/>
        <v>0.224041807655388</v>
      </c>
    </row>
    <row r="23" spans="2:3">
      <c r="B23">
        <v>3</v>
      </c>
      <c r="C23">
        <f t="shared" si="4"/>
        <v>0.224041807655388</v>
      </c>
    </row>
    <row r="24" spans="2:3">
      <c r="B24">
        <v>4</v>
      </c>
      <c r="C24">
        <f t="shared" si="4"/>
        <v>0.168031355741541</v>
      </c>
    </row>
    <row r="25" spans="2:3">
      <c r="B25">
        <v>5</v>
      </c>
      <c r="C25">
        <f t="shared" si="4"/>
        <v>0.100818813444924</v>
      </c>
    </row>
    <row r="26" spans="2:3">
      <c r="B26">
        <v>6</v>
      </c>
      <c r="C26">
        <f t="shared" si="4"/>
        <v>0.0504094067224622</v>
      </c>
    </row>
    <row r="27" spans="2:3">
      <c r="B27">
        <v>7</v>
      </c>
      <c r="C27">
        <f t="shared" si="4"/>
        <v>0.0216040314524838</v>
      </c>
    </row>
    <row r="28" spans="2:3">
      <c r="B28">
        <v>8</v>
      </c>
      <c r="C28">
        <f t="shared" si="4"/>
        <v>0.00810151179468143</v>
      </c>
    </row>
    <row r="29" spans="2:3">
      <c r="B29">
        <v>9</v>
      </c>
      <c r="C29">
        <f t="shared" si="4"/>
        <v>0.00270050393156048</v>
      </c>
    </row>
    <row r="30" spans="2:3">
      <c r="B30">
        <v>10</v>
      </c>
      <c r="C30">
        <f t="shared" si="4"/>
        <v>0.000810151179468143</v>
      </c>
    </row>
    <row r="31" spans="2:3">
      <c r="B31">
        <v>11</v>
      </c>
      <c r="C31">
        <f t="shared" si="4"/>
        <v>0.00022095032167313</v>
      </c>
    </row>
    <row r="32" spans="2:3">
      <c r="B32">
        <v>12</v>
      </c>
      <c r="C32">
        <f t="shared" si="4"/>
        <v>5.52375804182825e-5</v>
      </c>
    </row>
    <row r="33" spans="2:3">
      <c r="B33">
        <v>13</v>
      </c>
      <c r="C33">
        <f t="shared" si="4"/>
        <v>1.27471339426806e-5</v>
      </c>
    </row>
    <row r="34" spans="2:3">
      <c r="B34">
        <v>14</v>
      </c>
      <c r="C34">
        <f t="shared" si="4"/>
        <v>2.73152870200298e-6</v>
      </c>
    </row>
    <row r="35" spans="2:3">
      <c r="B35">
        <v>15</v>
      </c>
      <c r="C35">
        <f t="shared" si="4"/>
        <v>5.46305740400596e-7</v>
      </c>
    </row>
    <row r="36" spans="2:3">
      <c r="B36">
        <v>16</v>
      </c>
      <c r="C36">
        <f t="shared" si="4"/>
        <v>1.02432326325112e-7</v>
      </c>
    </row>
    <row r="37" spans="2:3">
      <c r="B37">
        <v>17</v>
      </c>
      <c r="C37">
        <f t="shared" si="4"/>
        <v>1.80762928809021e-8</v>
      </c>
    </row>
    <row r="38" spans="2:3">
      <c r="B38">
        <v>18</v>
      </c>
      <c r="C38">
        <f t="shared" si="4"/>
        <v>3.01271548015035e-9</v>
      </c>
    </row>
    <row r="39" spans="2:3">
      <c r="B39">
        <v>19</v>
      </c>
      <c r="C39">
        <f t="shared" si="4"/>
        <v>4.75691917918476e-10</v>
      </c>
    </row>
    <row r="40" spans="2:3">
      <c r="B40">
        <v>20</v>
      </c>
      <c r="C40">
        <f t="shared" si="4"/>
        <v>7.13537876877713e-11</v>
      </c>
    </row>
    <row r="41" spans="2:3">
      <c r="B41">
        <v>21</v>
      </c>
      <c r="C41">
        <f t="shared" si="4"/>
        <v>1.01933982411102e-11</v>
      </c>
    </row>
    <row r="42" spans="2:3">
      <c r="B42">
        <v>22</v>
      </c>
      <c r="C42">
        <f>$A$20^B42/(EXP($A$20)*FACT(B42))</f>
        <v>1.39000885106048e-12</v>
      </c>
    </row>
    <row r="43" spans="2:3">
      <c r="B43">
        <v>23</v>
      </c>
      <c r="C43">
        <f>$A$20^B43/(EXP($A$20)*FACT(B43))</f>
        <v>1.81305502312237e-13</v>
      </c>
    </row>
    <row r="44" spans="2:3">
      <c r="B44">
        <v>24</v>
      </c>
      <c r="C44">
        <f>$A$20^B44/(EXP($A$20)*FACT(B44))</f>
        <v>2.26631877890296e-14</v>
      </c>
    </row>
    <row r="45" spans="2:3">
      <c r="B45">
        <v>25</v>
      </c>
      <c r="C45">
        <f t="shared" ref="C45:C52" si="5">$A$20^B45/(EXP($A$20)*FACT(B45))</f>
        <v>2.71958253468355e-15</v>
      </c>
    </row>
    <row r="46" spans="2:3">
      <c r="B46">
        <v>26</v>
      </c>
      <c r="C46">
        <f t="shared" si="5"/>
        <v>3.13797984771179e-16</v>
      </c>
    </row>
    <row r="47" spans="2:3">
      <c r="B47">
        <v>27</v>
      </c>
      <c r="C47">
        <f t="shared" si="5"/>
        <v>3.48664427523532e-17</v>
      </c>
    </row>
    <row r="48" spans="2:3">
      <c r="B48">
        <v>28</v>
      </c>
      <c r="C48">
        <f t="shared" si="5"/>
        <v>3.73569029489499e-18</v>
      </c>
    </row>
    <row r="49" spans="2:3">
      <c r="B49">
        <v>29</v>
      </c>
      <c r="C49">
        <f t="shared" si="5"/>
        <v>3.8645072016155e-19</v>
      </c>
    </row>
    <row r="50" spans="2:3">
      <c r="B50">
        <v>30</v>
      </c>
      <c r="C50">
        <f t="shared" si="5"/>
        <v>3.8645072016155e-20</v>
      </c>
    </row>
    <row r="51" spans="2:3">
      <c r="B51">
        <v>31</v>
      </c>
      <c r="C51">
        <f t="shared" si="5"/>
        <v>3.73984567898274e-21</v>
      </c>
    </row>
    <row r="52" spans="2:3">
      <c r="B52">
        <v>32</v>
      </c>
      <c r="C52">
        <f t="shared" si="5"/>
        <v>3.50610532404632e-22</v>
      </c>
    </row>
    <row r="53" spans="2:3">
      <c r="B53">
        <v>33</v>
      </c>
      <c r="C53">
        <f t="shared" ref="C53:C59" si="6">$A$20^B53/(EXP($A$20)*FACT(B53))</f>
        <v>3.18736847640575e-23</v>
      </c>
    </row>
    <row r="54" spans="2:3">
      <c r="B54">
        <v>34</v>
      </c>
      <c r="C54">
        <f t="shared" si="6"/>
        <v>2.81238394976978e-24</v>
      </c>
    </row>
    <row r="55" spans="2:3">
      <c r="B55">
        <v>35</v>
      </c>
      <c r="C55">
        <f t="shared" si="6"/>
        <v>2.41061481408838e-25</v>
      </c>
    </row>
    <row r="56" spans="2:3">
      <c r="B56">
        <v>36</v>
      </c>
      <c r="C56">
        <f t="shared" si="6"/>
        <v>2.00884567840698e-26</v>
      </c>
    </row>
    <row r="57" spans="2:3">
      <c r="B57">
        <v>37</v>
      </c>
      <c r="C57">
        <f t="shared" si="6"/>
        <v>1.62879379330296e-27</v>
      </c>
    </row>
    <row r="58" spans="2:3">
      <c r="B58">
        <v>38</v>
      </c>
      <c r="C58">
        <f t="shared" si="6"/>
        <v>1.28588983681813e-28</v>
      </c>
    </row>
    <row r="59" spans="2:3">
      <c r="B59">
        <v>39</v>
      </c>
      <c r="C59">
        <f t="shared" si="6"/>
        <v>9.89146028321636e-30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zhaoqinghua</dc:creator>
  <dcterms:created xsi:type="dcterms:W3CDTF">2019-03-19T01:58:00Z</dcterms:created>
  <dcterms:modified xsi:type="dcterms:W3CDTF">2019-04-01T11:17:08Z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