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訓勇\"/>
    </mc:Choice>
  </mc:AlternateContent>
  <bookViews>
    <workbookView xWindow="0" yWindow="3105" windowWidth="21600" windowHeight="10200" activeTab="5"/>
  </bookViews>
  <sheets>
    <sheet name="日K線圖" sheetId="1" r:id="rId1"/>
    <sheet name="周月K線圖" sheetId="2" r:id="rId2"/>
    <sheet name="寶塔K線" sheetId="4" r:id="rId3"/>
    <sheet name="RSI" sheetId="3" r:id="rId4"/>
    <sheet name="MACD" sheetId="5" r:id="rId5"/>
    <sheet name="DM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6" l="1"/>
  <c r="P5" i="6"/>
  <c r="Q5" i="6"/>
  <c r="R5" i="6" s="1"/>
  <c r="O6" i="6"/>
  <c r="P6" i="6"/>
  <c r="Q6" i="6"/>
  <c r="R6" i="6"/>
  <c r="O7" i="6"/>
  <c r="P7" i="6"/>
  <c r="Q7" i="6"/>
  <c r="R7" i="6"/>
  <c r="O8" i="6"/>
  <c r="P8" i="6"/>
  <c r="Q8" i="6"/>
  <c r="R8" i="6"/>
  <c r="O9" i="6"/>
  <c r="P9" i="6"/>
  <c r="Q9" i="6"/>
  <c r="R9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O14" i="6"/>
  <c r="P14" i="6"/>
  <c r="Q14" i="6"/>
  <c r="R13" i="6" s="1"/>
  <c r="O15" i="6"/>
  <c r="P15" i="6"/>
  <c r="Q15" i="6"/>
  <c r="R14" i="6" s="1"/>
  <c r="O16" i="6"/>
  <c r="P16" i="6"/>
  <c r="Q16" i="6"/>
  <c r="R15" i="6" s="1"/>
  <c r="O17" i="6"/>
  <c r="P17" i="6"/>
  <c r="Q17" i="6"/>
  <c r="R16" i="6" s="1"/>
  <c r="O18" i="6"/>
  <c r="P18" i="6"/>
  <c r="Q18" i="6"/>
  <c r="R17" i="6" s="1"/>
  <c r="O19" i="6"/>
  <c r="P19" i="6"/>
  <c r="Q19" i="6"/>
  <c r="R19" i="6" s="1"/>
  <c r="O20" i="6"/>
  <c r="P20" i="6"/>
  <c r="Q20" i="6"/>
  <c r="R20" i="6" s="1"/>
  <c r="O21" i="6"/>
  <c r="P21" i="6"/>
  <c r="Q21" i="6"/>
  <c r="R21" i="6" s="1"/>
  <c r="O22" i="6"/>
  <c r="P22" i="6"/>
  <c r="Q22" i="6"/>
  <c r="R22" i="6" s="1"/>
  <c r="O23" i="6"/>
  <c r="P23" i="6"/>
  <c r="Q23" i="6"/>
  <c r="R23" i="6" s="1"/>
  <c r="O24" i="6"/>
  <c r="P24" i="6"/>
  <c r="Q24" i="6"/>
  <c r="R24" i="6" s="1"/>
  <c r="O25" i="6"/>
  <c r="P25" i="6"/>
  <c r="Q25" i="6"/>
  <c r="R25" i="6" s="1"/>
  <c r="O26" i="6"/>
  <c r="P26" i="6"/>
  <c r="Q26" i="6"/>
  <c r="R26" i="6" s="1"/>
  <c r="O27" i="6"/>
  <c r="P27" i="6"/>
  <c r="Q27" i="6"/>
  <c r="R27" i="6" s="1"/>
  <c r="O28" i="6"/>
  <c r="P28" i="6"/>
  <c r="Q28" i="6"/>
  <c r="R28" i="6" s="1"/>
  <c r="O29" i="6"/>
  <c r="P29" i="6"/>
  <c r="Q29" i="6"/>
  <c r="R29" i="6" s="1"/>
  <c r="O30" i="6"/>
  <c r="P30" i="6"/>
  <c r="Q30" i="6"/>
  <c r="R30" i="6" s="1"/>
  <c r="O31" i="6"/>
  <c r="P31" i="6"/>
  <c r="Q31" i="6"/>
  <c r="R31" i="6" s="1"/>
  <c r="O32" i="6"/>
  <c r="P32" i="6"/>
  <c r="Q32" i="6"/>
  <c r="R32" i="6" s="1"/>
  <c r="O33" i="6"/>
  <c r="P33" i="6"/>
  <c r="Q33" i="6"/>
  <c r="R33" i="6" s="1"/>
  <c r="O34" i="6"/>
  <c r="P34" i="6"/>
  <c r="Q34" i="6"/>
  <c r="R34" i="6" s="1"/>
  <c r="O35" i="6"/>
  <c r="P35" i="6"/>
  <c r="Q35" i="6"/>
  <c r="R35" i="6" s="1"/>
  <c r="O36" i="6"/>
  <c r="P36" i="6"/>
  <c r="Q36" i="6"/>
  <c r="R36" i="6" s="1"/>
  <c r="O37" i="6"/>
  <c r="P37" i="6"/>
  <c r="Q37" i="6"/>
  <c r="R37" i="6" s="1"/>
  <c r="O38" i="6"/>
  <c r="P38" i="6"/>
  <c r="Q38" i="6"/>
  <c r="R38" i="6" s="1"/>
  <c r="O39" i="6"/>
  <c r="P39" i="6"/>
  <c r="Q39" i="6"/>
  <c r="R39" i="6" s="1"/>
  <c r="O40" i="6"/>
  <c r="P40" i="6"/>
  <c r="Q40" i="6"/>
  <c r="R40" i="6" s="1"/>
  <c r="O41" i="6"/>
  <c r="P41" i="6"/>
  <c r="Q41" i="6"/>
  <c r="R41" i="6" s="1"/>
  <c r="O42" i="6"/>
  <c r="P42" i="6"/>
  <c r="Q42" i="6"/>
  <c r="R42" i="6" s="1"/>
  <c r="O43" i="6"/>
  <c r="P43" i="6"/>
  <c r="Q43" i="6"/>
  <c r="R43" i="6" s="1"/>
  <c r="O44" i="6"/>
  <c r="P44" i="6"/>
  <c r="Q44" i="6"/>
  <c r="R44" i="6" s="1"/>
  <c r="O45" i="6"/>
  <c r="P45" i="6"/>
  <c r="Q45" i="6"/>
  <c r="R45" i="6" s="1"/>
  <c r="O46" i="6"/>
  <c r="P46" i="6"/>
  <c r="Q46" i="6"/>
  <c r="R46" i="6" s="1"/>
  <c r="O47" i="6"/>
  <c r="P47" i="6"/>
  <c r="Q47" i="6"/>
  <c r="R47" i="6" s="1"/>
  <c r="O48" i="6"/>
  <c r="P48" i="6"/>
  <c r="Q48" i="6"/>
  <c r="R48" i="6" s="1"/>
  <c r="O49" i="6"/>
  <c r="P49" i="6"/>
  <c r="Q49" i="6"/>
  <c r="R49" i="6" s="1"/>
  <c r="O50" i="6"/>
  <c r="P50" i="6"/>
  <c r="Q50" i="6"/>
  <c r="R50" i="6" s="1"/>
  <c r="O51" i="6"/>
  <c r="P51" i="6"/>
  <c r="Q51" i="6"/>
  <c r="R51" i="6" s="1"/>
  <c r="O52" i="6"/>
  <c r="P52" i="6"/>
  <c r="Q52" i="6"/>
  <c r="R52" i="6" s="1"/>
  <c r="O53" i="6"/>
  <c r="P53" i="6"/>
  <c r="Q53" i="6"/>
  <c r="R53" i="6" s="1"/>
  <c r="O54" i="6"/>
  <c r="P54" i="6"/>
  <c r="Q54" i="6"/>
  <c r="R54" i="6" s="1"/>
  <c r="O55" i="6"/>
  <c r="P55" i="6"/>
  <c r="Q55" i="6"/>
  <c r="R55" i="6" s="1"/>
  <c r="O56" i="6"/>
  <c r="P56" i="6"/>
  <c r="Q56" i="6"/>
  <c r="R56" i="6" s="1"/>
  <c r="O57" i="6"/>
  <c r="P57" i="6"/>
  <c r="Q57" i="6"/>
  <c r="R57" i="6" s="1"/>
  <c r="O58" i="6"/>
  <c r="P58" i="6"/>
  <c r="Q58" i="6"/>
  <c r="R58" i="6" s="1"/>
  <c r="O59" i="6"/>
  <c r="P59" i="6"/>
  <c r="Q59" i="6"/>
  <c r="R59" i="6" s="1"/>
  <c r="O60" i="6"/>
  <c r="P60" i="6"/>
  <c r="Q60" i="6"/>
  <c r="R60" i="6" s="1"/>
  <c r="O61" i="6"/>
  <c r="P61" i="6"/>
  <c r="Q61" i="6"/>
  <c r="R61" i="6" s="1"/>
  <c r="O62" i="6"/>
  <c r="P62" i="6"/>
  <c r="Q62" i="6"/>
  <c r="R62" i="6" s="1"/>
  <c r="O63" i="6"/>
  <c r="P63" i="6"/>
  <c r="Q63" i="6"/>
  <c r="R63" i="6" s="1"/>
  <c r="O64" i="6"/>
  <c r="P64" i="6"/>
  <c r="Q64" i="6"/>
  <c r="R64" i="6" s="1"/>
  <c r="O65" i="6"/>
  <c r="P65" i="6"/>
  <c r="Q65" i="6"/>
  <c r="R65" i="6" s="1"/>
  <c r="O66" i="6"/>
  <c r="P66" i="6"/>
  <c r="Q66" i="6"/>
  <c r="R66" i="6" s="1"/>
  <c r="O67" i="6"/>
  <c r="P67" i="6"/>
  <c r="Q67" i="6"/>
  <c r="R67" i="6" s="1"/>
  <c r="O68" i="6"/>
  <c r="P68" i="6"/>
  <c r="Q68" i="6"/>
  <c r="R68" i="6" s="1"/>
  <c r="O69" i="6"/>
  <c r="P69" i="6"/>
  <c r="Q69" i="6"/>
  <c r="R69" i="6" s="1"/>
  <c r="O70" i="6"/>
  <c r="P70" i="6"/>
  <c r="Q70" i="6"/>
  <c r="R70" i="6" s="1"/>
  <c r="O71" i="6"/>
  <c r="P71" i="6"/>
  <c r="Q71" i="6"/>
  <c r="R71" i="6" s="1"/>
  <c r="O72" i="6"/>
  <c r="P72" i="6"/>
  <c r="Q72" i="6"/>
  <c r="R72" i="6" s="1"/>
  <c r="O73" i="6"/>
  <c r="P73" i="6"/>
  <c r="Q73" i="6"/>
  <c r="R73" i="6" s="1"/>
  <c r="O74" i="6"/>
  <c r="P74" i="6"/>
  <c r="Q74" i="6"/>
  <c r="R74" i="6" s="1"/>
  <c r="O75" i="6"/>
  <c r="P75" i="6"/>
  <c r="Q75" i="6"/>
  <c r="R75" i="6" s="1"/>
  <c r="O76" i="6"/>
  <c r="P76" i="6"/>
  <c r="Q76" i="6"/>
  <c r="R76" i="6" s="1"/>
  <c r="O77" i="6"/>
  <c r="P77" i="6"/>
  <c r="Q77" i="6"/>
  <c r="R77" i="6" s="1"/>
  <c r="O78" i="6"/>
  <c r="P78" i="6"/>
  <c r="Q78" i="6"/>
  <c r="R78" i="6" s="1"/>
  <c r="O79" i="6"/>
  <c r="P79" i="6"/>
  <c r="Q79" i="6"/>
  <c r="R79" i="6" s="1"/>
  <c r="O80" i="6"/>
  <c r="P80" i="6"/>
  <c r="Q80" i="6"/>
  <c r="R80" i="6" s="1"/>
  <c r="O81" i="6"/>
  <c r="P81" i="6"/>
  <c r="Q81" i="6"/>
  <c r="R81" i="6" s="1"/>
  <c r="O82" i="6"/>
  <c r="P82" i="6"/>
  <c r="Q82" i="6"/>
  <c r="R82" i="6" s="1"/>
  <c r="O83" i="6"/>
  <c r="P83" i="6"/>
  <c r="Q83" i="6"/>
  <c r="R83" i="6" s="1"/>
  <c r="O84" i="6"/>
  <c r="P84" i="6"/>
  <c r="Q84" i="6"/>
  <c r="R84" i="6" s="1"/>
  <c r="O85" i="6"/>
  <c r="P85" i="6"/>
  <c r="Q85" i="6"/>
  <c r="R85" i="6" s="1"/>
  <c r="O86" i="6"/>
  <c r="P86" i="6"/>
  <c r="Q86" i="6"/>
  <c r="O87" i="6"/>
  <c r="P87" i="6"/>
  <c r="Q87" i="6"/>
  <c r="R87" i="6" s="1"/>
  <c r="O88" i="6"/>
  <c r="P88" i="6"/>
  <c r="Q88" i="6"/>
  <c r="O89" i="6"/>
  <c r="P89" i="6"/>
  <c r="Q89" i="6"/>
  <c r="R89" i="6" s="1"/>
  <c r="O90" i="6"/>
  <c r="P90" i="6"/>
  <c r="Q90" i="6"/>
  <c r="O91" i="6"/>
  <c r="P91" i="6"/>
  <c r="Q91" i="6"/>
  <c r="R91" i="6" s="1"/>
  <c r="O92" i="6"/>
  <c r="P92" i="6"/>
  <c r="Q92" i="6"/>
  <c r="O93" i="6"/>
  <c r="P93" i="6"/>
  <c r="Q93" i="6"/>
  <c r="R93" i="6" s="1"/>
  <c r="O94" i="6"/>
  <c r="P94" i="6"/>
  <c r="Q94" i="6"/>
  <c r="O95" i="6"/>
  <c r="P95" i="6"/>
  <c r="Q95" i="6"/>
  <c r="R95" i="6" s="1"/>
  <c r="O96" i="6"/>
  <c r="P96" i="6"/>
  <c r="Q96" i="6"/>
  <c r="O97" i="6"/>
  <c r="P97" i="6"/>
  <c r="Q97" i="6"/>
  <c r="R97" i="6" s="1"/>
  <c r="O98" i="6"/>
  <c r="P98" i="6"/>
  <c r="Q98" i="6"/>
  <c r="R98" i="6" s="1"/>
  <c r="O99" i="6"/>
  <c r="P99" i="6"/>
  <c r="Q99" i="6"/>
  <c r="R99" i="6" s="1"/>
  <c r="O100" i="6"/>
  <c r="P100" i="6"/>
  <c r="Q100" i="6"/>
  <c r="R100" i="6" s="1"/>
  <c r="O101" i="6"/>
  <c r="P101" i="6"/>
  <c r="Q101" i="6"/>
  <c r="R101" i="6" s="1"/>
  <c r="O102" i="6"/>
  <c r="P102" i="6"/>
  <c r="Q102" i="6"/>
  <c r="R102" i="6" s="1"/>
  <c r="O103" i="6"/>
  <c r="P103" i="6"/>
  <c r="Q103" i="6"/>
  <c r="R103" i="6" s="1"/>
  <c r="O104" i="6"/>
  <c r="P104" i="6"/>
  <c r="Q104" i="6"/>
  <c r="R104" i="6" s="1"/>
  <c r="O105" i="6"/>
  <c r="P105" i="6"/>
  <c r="Q105" i="6"/>
  <c r="R105" i="6" s="1"/>
  <c r="O106" i="6"/>
  <c r="P106" i="6"/>
  <c r="Q106" i="6"/>
  <c r="R106" i="6" s="1"/>
  <c r="O107" i="6"/>
  <c r="P107" i="6"/>
  <c r="Q107" i="6"/>
  <c r="R107" i="6" s="1"/>
  <c r="O108" i="6"/>
  <c r="P108" i="6"/>
  <c r="Q108" i="6"/>
  <c r="R108" i="6" s="1"/>
  <c r="O109" i="6"/>
  <c r="P109" i="6"/>
  <c r="Q109" i="6"/>
  <c r="R109" i="6" s="1"/>
  <c r="O110" i="6"/>
  <c r="P110" i="6"/>
  <c r="Q110" i="6"/>
  <c r="R110" i="6" s="1"/>
  <c r="O111" i="6"/>
  <c r="P111" i="6"/>
  <c r="Q111" i="6"/>
  <c r="R111" i="6" s="1"/>
  <c r="O112" i="6"/>
  <c r="P112" i="6"/>
  <c r="Q112" i="6"/>
  <c r="R112" i="6" s="1"/>
  <c r="O113" i="6"/>
  <c r="P113" i="6"/>
  <c r="Q113" i="6"/>
  <c r="R113" i="6" s="1"/>
  <c r="O114" i="6"/>
  <c r="P114" i="6"/>
  <c r="Q114" i="6"/>
  <c r="R114" i="6" s="1"/>
  <c r="O115" i="6"/>
  <c r="P115" i="6"/>
  <c r="Q115" i="6"/>
  <c r="R115" i="6" s="1"/>
  <c r="O116" i="6"/>
  <c r="P116" i="6"/>
  <c r="Q116" i="6"/>
  <c r="R116" i="6" s="1"/>
  <c r="O117" i="6"/>
  <c r="P117" i="6"/>
  <c r="Q117" i="6"/>
  <c r="R117" i="6" s="1"/>
  <c r="O118" i="6"/>
  <c r="P118" i="6"/>
  <c r="Q118" i="6"/>
  <c r="R118" i="6" s="1"/>
  <c r="O119" i="6"/>
  <c r="P119" i="6"/>
  <c r="Q119" i="6"/>
  <c r="R119" i="6" s="1"/>
  <c r="O120" i="6"/>
  <c r="P120" i="6"/>
  <c r="Q120" i="6"/>
  <c r="R120" i="6" s="1"/>
  <c r="O121" i="6"/>
  <c r="P121" i="6"/>
  <c r="Q121" i="6"/>
  <c r="R121" i="6" s="1"/>
  <c r="O122" i="6"/>
  <c r="P122" i="6"/>
  <c r="Q122" i="6"/>
  <c r="R122" i="6" s="1"/>
  <c r="O123" i="6"/>
  <c r="P123" i="6"/>
  <c r="Q123" i="6"/>
  <c r="R123" i="6" s="1"/>
  <c r="O124" i="6"/>
  <c r="P124" i="6"/>
  <c r="Q124" i="6"/>
  <c r="R124" i="6" s="1"/>
  <c r="O125" i="6"/>
  <c r="P125" i="6"/>
  <c r="Q125" i="6"/>
  <c r="R125" i="6" s="1"/>
  <c r="O126" i="6"/>
  <c r="P126" i="6"/>
  <c r="Q126" i="6"/>
  <c r="R126" i="6" s="1"/>
  <c r="O127" i="6"/>
  <c r="P127" i="6"/>
  <c r="Q127" i="6"/>
  <c r="R127" i="6" s="1"/>
  <c r="O128" i="6"/>
  <c r="P128" i="6"/>
  <c r="Q128" i="6"/>
  <c r="R128" i="6" s="1"/>
  <c r="O129" i="6"/>
  <c r="P129" i="6"/>
  <c r="Q129" i="6"/>
  <c r="R129" i="6" s="1"/>
  <c r="O130" i="6"/>
  <c r="P130" i="6"/>
  <c r="Q130" i="6"/>
  <c r="R130" i="6" s="1"/>
  <c r="O131" i="6"/>
  <c r="P131" i="6"/>
  <c r="Q131" i="6"/>
  <c r="R131" i="6" s="1"/>
  <c r="O132" i="6"/>
  <c r="P132" i="6"/>
  <c r="Q132" i="6"/>
  <c r="R132" i="6" s="1"/>
  <c r="O133" i="6"/>
  <c r="P133" i="6"/>
  <c r="Q133" i="6"/>
  <c r="R133" i="6" s="1"/>
  <c r="O134" i="6"/>
  <c r="P134" i="6"/>
  <c r="Q134" i="6"/>
  <c r="R134" i="6" s="1"/>
  <c r="O135" i="6"/>
  <c r="P135" i="6"/>
  <c r="Q135" i="6"/>
  <c r="R135" i="6" s="1"/>
  <c r="O136" i="6"/>
  <c r="P136" i="6"/>
  <c r="Q136" i="6"/>
  <c r="R136" i="6" s="1"/>
  <c r="O137" i="6"/>
  <c r="P137" i="6"/>
  <c r="Q137" i="6"/>
  <c r="R137" i="6" s="1"/>
  <c r="O138" i="6"/>
  <c r="P138" i="6"/>
  <c r="Q138" i="6"/>
  <c r="R138" i="6" s="1"/>
  <c r="O139" i="6"/>
  <c r="P139" i="6"/>
  <c r="Q139" i="6"/>
  <c r="R139" i="6" s="1"/>
  <c r="O140" i="6"/>
  <c r="P140" i="6"/>
  <c r="Q140" i="6"/>
  <c r="R140" i="6" s="1"/>
  <c r="O141" i="6"/>
  <c r="P141" i="6"/>
  <c r="Q141" i="6"/>
  <c r="R141" i="6" s="1"/>
  <c r="O142" i="6"/>
  <c r="P142" i="6"/>
  <c r="Q142" i="6"/>
  <c r="R142" i="6" s="1"/>
  <c r="O143" i="6"/>
  <c r="P143" i="6"/>
  <c r="Q143" i="6"/>
  <c r="R143" i="6" s="1"/>
  <c r="O144" i="6"/>
  <c r="P144" i="6"/>
  <c r="Q144" i="6"/>
  <c r="R144" i="6" s="1"/>
  <c r="O145" i="6"/>
  <c r="P145" i="6"/>
  <c r="Q145" i="6"/>
  <c r="R145" i="6" s="1"/>
  <c r="O146" i="6"/>
  <c r="P146" i="6"/>
  <c r="Q146" i="6"/>
  <c r="R146" i="6" s="1"/>
  <c r="O147" i="6"/>
  <c r="P147" i="6"/>
  <c r="Q147" i="6"/>
  <c r="R147" i="6" s="1"/>
  <c r="O148" i="6"/>
  <c r="P148" i="6"/>
  <c r="Q148" i="6"/>
  <c r="R148" i="6" s="1"/>
  <c r="O149" i="6"/>
  <c r="P149" i="6"/>
  <c r="Q149" i="6"/>
  <c r="R149" i="6" s="1"/>
  <c r="O150" i="6"/>
  <c r="P150" i="6"/>
  <c r="Q150" i="6"/>
  <c r="R150" i="6" s="1"/>
  <c r="O151" i="6"/>
  <c r="P151" i="6"/>
  <c r="Q151" i="6"/>
  <c r="R151" i="6" s="1"/>
  <c r="O152" i="6"/>
  <c r="P152" i="6"/>
  <c r="Q152" i="6"/>
  <c r="R152" i="6" s="1"/>
  <c r="O153" i="6"/>
  <c r="P153" i="6"/>
  <c r="Q153" i="6"/>
  <c r="R153" i="6" s="1"/>
  <c r="O154" i="6"/>
  <c r="P154" i="6"/>
  <c r="Q154" i="6"/>
  <c r="R154" i="6" s="1"/>
  <c r="O155" i="6"/>
  <c r="P155" i="6"/>
  <c r="Q155" i="6"/>
  <c r="R155" i="6" s="1"/>
  <c r="O156" i="6"/>
  <c r="P156" i="6"/>
  <c r="Q156" i="6"/>
  <c r="R156" i="6" s="1"/>
  <c r="O157" i="6"/>
  <c r="P157" i="6"/>
  <c r="Q157" i="6"/>
  <c r="R157" i="6" s="1"/>
  <c r="O158" i="6"/>
  <c r="P158" i="6"/>
  <c r="Q158" i="6"/>
  <c r="R158" i="6" s="1"/>
  <c r="O159" i="6"/>
  <c r="P159" i="6"/>
  <c r="Q159" i="6"/>
  <c r="R159" i="6" s="1"/>
  <c r="O160" i="6"/>
  <c r="P160" i="6"/>
  <c r="Q160" i="6"/>
  <c r="R160" i="6" s="1"/>
  <c r="O161" i="6"/>
  <c r="P161" i="6"/>
  <c r="Q161" i="6"/>
  <c r="R161" i="6" s="1"/>
  <c r="O162" i="6"/>
  <c r="P162" i="6"/>
  <c r="Q162" i="6"/>
  <c r="R162" i="6" s="1"/>
  <c r="O163" i="6"/>
  <c r="P163" i="6"/>
  <c r="Q163" i="6"/>
  <c r="R163" i="6" s="1"/>
  <c r="O164" i="6"/>
  <c r="P164" i="6"/>
  <c r="Q164" i="6"/>
  <c r="R164" i="6" s="1"/>
  <c r="O165" i="6"/>
  <c r="P165" i="6"/>
  <c r="Q165" i="6"/>
  <c r="R165" i="6" s="1"/>
  <c r="O166" i="6"/>
  <c r="P166" i="6"/>
  <c r="Q166" i="6"/>
  <c r="R166" i="6" s="1"/>
  <c r="O167" i="6"/>
  <c r="P167" i="6"/>
  <c r="Q167" i="6"/>
  <c r="O168" i="6"/>
  <c r="P168" i="6"/>
  <c r="Q168" i="6"/>
  <c r="R168" i="6" s="1"/>
  <c r="O169" i="6"/>
  <c r="P169" i="6"/>
  <c r="Q169" i="6"/>
  <c r="O170" i="6"/>
  <c r="P170" i="6"/>
  <c r="Q170" i="6"/>
  <c r="R170" i="6" s="1"/>
  <c r="O171" i="6"/>
  <c r="P171" i="6"/>
  <c r="Q171" i="6"/>
  <c r="O172" i="6"/>
  <c r="P172" i="6"/>
  <c r="Q172" i="6"/>
  <c r="R172" i="6" s="1"/>
  <c r="O173" i="6"/>
  <c r="P173" i="6"/>
  <c r="Q173" i="6"/>
  <c r="O174" i="6"/>
  <c r="P174" i="6"/>
  <c r="Q174" i="6"/>
  <c r="R174" i="6" s="1"/>
  <c r="O175" i="6"/>
  <c r="P175" i="6"/>
  <c r="Q175" i="6"/>
  <c r="O176" i="6"/>
  <c r="P176" i="6"/>
  <c r="Q176" i="6"/>
  <c r="R176" i="6" s="1"/>
  <c r="O177" i="6"/>
  <c r="P177" i="6"/>
  <c r="Q177" i="6"/>
  <c r="R177" i="6" s="1"/>
  <c r="O178" i="6"/>
  <c r="P178" i="6"/>
  <c r="Q178" i="6"/>
  <c r="R178" i="6" s="1"/>
  <c r="O179" i="6"/>
  <c r="P179" i="6"/>
  <c r="Q179" i="6"/>
  <c r="R179" i="6" s="1"/>
  <c r="O180" i="6"/>
  <c r="P180" i="6"/>
  <c r="Q180" i="6"/>
  <c r="R180" i="6" s="1"/>
  <c r="O181" i="6"/>
  <c r="P181" i="6"/>
  <c r="Q181" i="6"/>
  <c r="R181" i="6" s="1"/>
  <c r="O182" i="6"/>
  <c r="P182" i="6"/>
  <c r="Q182" i="6"/>
  <c r="R182" i="6" s="1"/>
  <c r="O183" i="6"/>
  <c r="P183" i="6"/>
  <c r="Q183" i="6"/>
  <c r="R183" i="6" s="1"/>
  <c r="O184" i="6"/>
  <c r="P184" i="6"/>
  <c r="Q184" i="6"/>
  <c r="R184" i="6" s="1"/>
  <c r="O185" i="6"/>
  <c r="P185" i="6"/>
  <c r="Q185" i="6"/>
  <c r="R185" i="6" s="1"/>
  <c r="O186" i="6"/>
  <c r="P186" i="6"/>
  <c r="Q186" i="6"/>
  <c r="R186" i="6" s="1"/>
  <c r="O187" i="6"/>
  <c r="P187" i="6"/>
  <c r="Q187" i="6"/>
  <c r="R187" i="6" s="1"/>
  <c r="O188" i="6"/>
  <c r="P188" i="6"/>
  <c r="Q188" i="6"/>
  <c r="R188" i="6" s="1"/>
  <c r="O189" i="6"/>
  <c r="P189" i="6"/>
  <c r="Q189" i="6"/>
  <c r="R189" i="6" s="1"/>
  <c r="O190" i="6"/>
  <c r="P190" i="6"/>
  <c r="Q190" i="6"/>
  <c r="R190" i="6" s="1"/>
  <c r="O191" i="6"/>
  <c r="P191" i="6"/>
  <c r="Q191" i="6"/>
  <c r="R191" i="6" s="1"/>
  <c r="O192" i="6"/>
  <c r="P192" i="6"/>
  <c r="Q192" i="6"/>
  <c r="R192" i="6" s="1"/>
  <c r="O193" i="6"/>
  <c r="P193" i="6"/>
  <c r="Q193" i="6"/>
  <c r="R193" i="6" s="1"/>
  <c r="O194" i="6"/>
  <c r="P194" i="6"/>
  <c r="Q194" i="6"/>
  <c r="R194" i="6" s="1"/>
  <c r="O195" i="6"/>
  <c r="P195" i="6"/>
  <c r="Q195" i="6"/>
  <c r="R195" i="6" s="1"/>
  <c r="O196" i="6"/>
  <c r="P196" i="6"/>
  <c r="Q196" i="6"/>
  <c r="R196" i="6" s="1"/>
  <c r="O197" i="6"/>
  <c r="P197" i="6"/>
  <c r="Q197" i="6"/>
  <c r="R197" i="6" s="1"/>
  <c r="O198" i="6"/>
  <c r="P198" i="6"/>
  <c r="Q198" i="6"/>
  <c r="R198" i="6" s="1"/>
  <c r="O199" i="6"/>
  <c r="P199" i="6"/>
  <c r="Q199" i="6"/>
  <c r="R199" i="6" s="1"/>
  <c r="O200" i="6"/>
  <c r="P200" i="6"/>
  <c r="Q200" i="6"/>
  <c r="R200" i="6" s="1"/>
  <c r="O201" i="6"/>
  <c r="P201" i="6"/>
  <c r="Q201" i="6"/>
  <c r="R201" i="6" s="1"/>
  <c r="O202" i="6"/>
  <c r="P202" i="6"/>
  <c r="Q202" i="6"/>
  <c r="R202" i="6" s="1"/>
  <c r="O203" i="6"/>
  <c r="P203" i="6"/>
  <c r="Q203" i="6"/>
  <c r="R203" i="6" s="1"/>
  <c r="O204" i="6"/>
  <c r="P204" i="6"/>
  <c r="Q204" i="6"/>
  <c r="R204" i="6" s="1"/>
  <c r="O205" i="6"/>
  <c r="P205" i="6"/>
  <c r="Q205" i="6"/>
  <c r="R205" i="6" s="1"/>
  <c r="O206" i="6"/>
  <c r="P206" i="6"/>
  <c r="Q206" i="6"/>
  <c r="R206" i="6" s="1"/>
  <c r="O207" i="6"/>
  <c r="P207" i="6"/>
  <c r="Q207" i="6"/>
  <c r="R207" i="6" s="1"/>
  <c r="O208" i="6"/>
  <c r="P208" i="6"/>
  <c r="Q208" i="6"/>
  <c r="R208" i="6" s="1"/>
  <c r="O209" i="6"/>
  <c r="P209" i="6"/>
  <c r="Q209" i="6"/>
  <c r="R209" i="6" s="1"/>
  <c r="O210" i="6"/>
  <c r="P210" i="6"/>
  <c r="Q210" i="6"/>
  <c r="R210" i="6" s="1"/>
  <c r="O211" i="6"/>
  <c r="P211" i="6"/>
  <c r="Q211" i="6"/>
  <c r="R211" i="6" s="1"/>
  <c r="O212" i="6"/>
  <c r="P212" i="6"/>
  <c r="Q212" i="6"/>
  <c r="R212" i="6" s="1"/>
  <c r="O213" i="6"/>
  <c r="P213" i="6"/>
  <c r="Q213" i="6"/>
  <c r="R213" i="6" s="1"/>
  <c r="O214" i="6"/>
  <c r="P214" i="6"/>
  <c r="Q214" i="6"/>
  <c r="R214" i="6" s="1"/>
  <c r="O215" i="6"/>
  <c r="P215" i="6"/>
  <c r="Q215" i="6"/>
  <c r="R215" i="6" s="1"/>
  <c r="O216" i="6"/>
  <c r="P216" i="6"/>
  <c r="Q216" i="6"/>
  <c r="R216" i="6" s="1"/>
  <c r="O217" i="6"/>
  <c r="P217" i="6"/>
  <c r="Q217" i="6"/>
  <c r="R217" i="6" s="1"/>
  <c r="O218" i="6"/>
  <c r="P218" i="6"/>
  <c r="Q218" i="6"/>
  <c r="R218" i="6" s="1"/>
  <c r="O219" i="6"/>
  <c r="P219" i="6"/>
  <c r="Q219" i="6"/>
  <c r="R219" i="6" s="1"/>
  <c r="O220" i="6"/>
  <c r="P220" i="6"/>
  <c r="Q220" i="6"/>
  <c r="R220" i="6" s="1"/>
  <c r="O221" i="6"/>
  <c r="P221" i="6"/>
  <c r="Q221" i="6"/>
  <c r="R221" i="6" s="1"/>
  <c r="O222" i="6"/>
  <c r="P222" i="6"/>
  <c r="Q222" i="6"/>
  <c r="R222" i="6" s="1"/>
  <c r="O223" i="6"/>
  <c r="P223" i="6"/>
  <c r="Q223" i="6"/>
  <c r="R223" i="6" s="1"/>
  <c r="O224" i="6"/>
  <c r="P224" i="6"/>
  <c r="Q224" i="6"/>
  <c r="R224" i="6" s="1"/>
  <c r="O225" i="6"/>
  <c r="P225" i="6"/>
  <c r="Q225" i="6"/>
  <c r="R225" i="6" s="1"/>
  <c r="O226" i="6"/>
  <c r="P226" i="6"/>
  <c r="Q226" i="6"/>
  <c r="R226" i="6" s="1"/>
  <c r="O227" i="6"/>
  <c r="P227" i="6"/>
  <c r="Q227" i="6"/>
  <c r="R227" i="6" s="1"/>
  <c r="O228" i="6"/>
  <c r="P228" i="6"/>
  <c r="Q228" i="6"/>
  <c r="R228" i="6" s="1"/>
  <c r="O229" i="6"/>
  <c r="P229" i="6"/>
  <c r="Q229" i="6"/>
  <c r="R229" i="6" s="1"/>
  <c r="O230" i="6"/>
  <c r="P230" i="6"/>
  <c r="Q230" i="6"/>
  <c r="R230" i="6" s="1"/>
  <c r="O231" i="6"/>
  <c r="P231" i="6"/>
  <c r="Q231" i="6"/>
  <c r="R231" i="6" s="1"/>
  <c r="O232" i="6"/>
  <c r="P232" i="6"/>
  <c r="Q232" i="6"/>
  <c r="R232" i="6" s="1"/>
  <c r="O233" i="6"/>
  <c r="P233" i="6"/>
  <c r="Q233" i="6"/>
  <c r="R233" i="6" s="1"/>
  <c r="O234" i="6"/>
  <c r="P234" i="6"/>
  <c r="Q234" i="6"/>
  <c r="R234" i="6" s="1"/>
  <c r="O235" i="6"/>
  <c r="P235" i="6"/>
  <c r="Q235" i="6"/>
  <c r="R235" i="6" s="1"/>
  <c r="O236" i="6"/>
  <c r="P236" i="6"/>
  <c r="Q236" i="6"/>
  <c r="R236" i="6" s="1"/>
  <c r="O237" i="6"/>
  <c r="P237" i="6"/>
  <c r="Q237" i="6"/>
  <c r="R237" i="6" s="1"/>
  <c r="O238" i="6"/>
  <c r="P238" i="6"/>
  <c r="Q238" i="6"/>
  <c r="R238" i="6" s="1"/>
  <c r="O239" i="6"/>
  <c r="P239" i="6"/>
  <c r="Q239" i="6"/>
  <c r="R239" i="6" s="1"/>
  <c r="O240" i="6"/>
  <c r="P240" i="6"/>
  <c r="Q240" i="6"/>
  <c r="R240" i="6" s="1"/>
  <c r="O241" i="6"/>
  <c r="P241" i="6"/>
  <c r="Q241" i="6"/>
  <c r="R241" i="6" s="1"/>
  <c r="O242" i="6"/>
  <c r="P242" i="6"/>
  <c r="Q242" i="6"/>
  <c r="R242" i="6" s="1"/>
  <c r="O243" i="6"/>
  <c r="P243" i="6"/>
  <c r="Q243" i="6"/>
  <c r="R243" i="6" s="1"/>
  <c r="O244" i="6"/>
  <c r="P244" i="6"/>
  <c r="Q244" i="6"/>
  <c r="R244" i="6" s="1"/>
  <c r="O245" i="6"/>
  <c r="P245" i="6"/>
  <c r="Q245" i="6"/>
  <c r="R245" i="6" s="1"/>
  <c r="O246" i="6"/>
  <c r="P246" i="6"/>
  <c r="Q246" i="6"/>
  <c r="R246" i="6" s="1"/>
  <c r="O247" i="6"/>
  <c r="P247" i="6"/>
  <c r="Q247" i="6"/>
  <c r="R247" i="6" s="1"/>
  <c r="O248" i="6"/>
  <c r="P248" i="6"/>
  <c r="Q248" i="6"/>
  <c r="R248" i="6" s="1"/>
  <c r="O249" i="6"/>
  <c r="P249" i="6"/>
  <c r="Q249" i="6"/>
  <c r="R249" i="6" s="1"/>
  <c r="O250" i="6"/>
  <c r="P250" i="6"/>
  <c r="Q250" i="6"/>
  <c r="R250" i="6" s="1"/>
  <c r="O251" i="6"/>
  <c r="P251" i="6"/>
  <c r="Q251" i="6"/>
  <c r="R251" i="6" s="1"/>
  <c r="O252" i="6"/>
  <c r="P252" i="6"/>
  <c r="Q252" i="6"/>
  <c r="R252" i="6" s="1"/>
  <c r="O253" i="6"/>
  <c r="P253" i="6"/>
  <c r="Q253" i="6"/>
  <c r="R253" i="6" s="1"/>
  <c r="O254" i="6"/>
  <c r="P254" i="6"/>
  <c r="Q254" i="6"/>
  <c r="R254" i="6" s="1"/>
  <c r="O255" i="6"/>
  <c r="P255" i="6"/>
  <c r="Q255" i="6"/>
  <c r="R255" i="6" s="1"/>
  <c r="O256" i="6"/>
  <c r="P256" i="6"/>
  <c r="Q256" i="6"/>
  <c r="R256" i="6" s="1"/>
  <c r="O257" i="6"/>
  <c r="P257" i="6"/>
  <c r="Q257" i="6"/>
  <c r="R257" i="6" s="1"/>
  <c r="O258" i="6"/>
  <c r="P258" i="6"/>
  <c r="Q258" i="6"/>
  <c r="R258" i="6" s="1"/>
  <c r="O259" i="6"/>
  <c r="P259" i="6"/>
  <c r="Q259" i="6"/>
  <c r="R259" i="6" s="1"/>
  <c r="O260" i="6"/>
  <c r="P260" i="6"/>
  <c r="Q260" i="6"/>
  <c r="R260" i="6" s="1"/>
  <c r="O261" i="6"/>
  <c r="P261" i="6"/>
  <c r="Q261" i="6"/>
  <c r="R261" i="6" s="1"/>
  <c r="O262" i="6"/>
  <c r="P262" i="6"/>
  <c r="Q262" i="6"/>
  <c r="R262" i="6" s="1"/>
  <c r="O263" i="6"/>
  <c r="P263" i="6"/>
  <c r="Q263" i="6"/>
  <c r="R263" i="6" s="1"/>
  <c r="O264" i="6"/>
  <c r="P264" i="6"/>
  <c r="Q264" i="6"/>
  <c r="R264" i="6" s="1"/>
  <c r="O265" i="6"/>
  <c r="P265" i="6"/>
  <c r="Q265" i="6"/>
  <c r="R265" i="6" s="1"/>
  <c r="O266" i="6"/>
  <c r="P266" i="6"/>
  <c r="Q266" i="6"/>
  <c r="R266" i="6" s="1"/>
  <c r="O267" i="6"/>
  <c r="P267" i="6"/>
  <c r="Q267" i="6"/>
  <c r="R267" i="6" s="1"/>
  <c r="O268" i="6"/>
  <c r="P268" i="6"/>
  <c r="Q268" i="6"/>
  <c r="R268" i="6" s="1"/>
  <c r="O269" i="6"/>
  <c r="P269" i="6"/>
  <c r="Q269" i="6"/>
  <c r="R269" i="6" s="1"/>
  <c r="O270" i="6"/>
  <c r="P270" i="6"/>
  <c r="Q270" i="6"/>
  <c r="R270" i="6" s="1"/>
  <c r="O271" i="6"/>
  <c r="P271" i="6"/>
  <c r="Q271" i="6"/>
  <c r="R271" i="6" s="1"/>
  <c r="O272" i="6"/>
  <c r="P272" i="6"/>
  <c r="Q272" i="6"/>
  <c r="R272" i="6" s="1"/>
  <c r="O273" i="6"/>
  <c r="P273" i="6"/>
  <c r="Q273" i="6"/>
  <c r="R273" i="6" s="1"/>
  <c r="O274" i="6"/>
  <c r="P274" i="6"/>
  <c r="Q274" i="6"/>
  <c r="R274" i="6" s="1"/>
  <c r="O275" i="6"/>
  <c r="P275" i="6"/>
  <c r="Q275" i="6"/>
  <c r="R275" i="6" s="1"/>
  <c r="O276" i="6"/>
  <c r="P276" i="6"/>
  <c r="Q276" i="6"/>
  <c r="R276" i="6" s="1"/>
  <c r="O277" i="6"/>
  <c r="P277" i="6"/>
  <c r="Q277" i="6"/>
  <c r="R277" i="6" s="1"/>
  <c r="O278" i="6"/>
  <c r="P278" i="6"/>
  <c r="Q278" i="6"/>
  <c r="R278" i="6" s="1"/>
  <c r="O279" i="6"/>
  <c r="P279" i="6"/>
  <c r="Q279" i="6"/>
  <c r="R279" i="6" s="1"/>
  <c r="O280" i="6"/>
  <c r="P280" i="6"/>
  <c r="Q280" i="6"/>
  <c r="R280" i="6" s="1"/>
  <c r="O281" i="6"/>
  <c r="P281" i="6"/>
  <c r="Q281" i="6"/>
  <c r="R281" i="6" s="1"/>
  <c r="O282" i="6"/>
  <c r="P282" i="6"/>
  <c r="Q282" i="6"/>
  <c r="R282" i="6" s="1"/>
  <c r="O283" i="6"/>
  <c r="P283" i="6"/>
  <c r="Q283" i="6"/>
  <c r="R283" i="6" s="1"/>
  <c r="O284" i="6"/>
  <c r="P284" i="6"/>
  <c r="Q284" i="6"/>
  <c r="R284" i="6" s="1"/>
  <c r="O285" i="6"/>
  <c r="P285" i="6"/>
  <c r="Q285" i="6"/>
  <c r="R285" i="6" s="1"/>
  <c r="O286" i="6"/>
  <c r="P286" i="6"/>
  <c r="Q286" i="6"/>
  <c r="R286" i="6" s="1"/>
  <c r="O287" i="6"/>
  <c r="P287" i="6"/>
  <c r="Q287" i="6"/>
  <c r="R287" i="6" s="1"/>
  <c r="O288" i="6"/>
  <c r="P288" i="6"/>
  <c r="Q288" i="6"/>
  <c r="R288" i="6" s="1"/>
  <c r="O289" i="6"/>
  <c r="P289" i="6"/>
  <c r="Q289" i="6"/>
  <c r="R289" i="6" s="1"/>
  <c r="O290" i="6"/>
  <c r="P290" i="6"/>
  <c r="Q290" i="6"/>
  <c r="R290" i="6" s="1"/>
  <c r="O291" i="6"/>
  <c r="P291" i="6"/>
  <c r="Q291" i="6"/>
  <c r="R291" i="6" s="1"/>
  <c r="O292" i="6"/>
  <c r="P292" i="6"/>
  <c r="Q292" i="6"/>
  <c r="R292" i="6" s="1"/>
  <c r="O293" i="6"/>
  <c r="P293" i="6"/>
  <c r="Q293" i="6"/>
  <c r="R293" i="6" s="1"/>
  <c r="O294" i="6"/>
  <c r="P294" i="6"/>
  <c r="Q294" i="6"/>
  <c r="R294" i="6" s="1"/>
  <c r="O295" i="6"/>
  <c r="P295" i="6"/>
  <c r="Q295" i="6"/>
  <c r="R295" i="6" s="1"/>
  <c r="O296" i="6"/>
  <c r="P296" i="6"/>
  <c r="Q296" i="6"/>
  <c r="R296" i="6" s="1"/>
  <c r="O297" i="6"/>
  <c r="P297" i="6"/>
  <c r="Q297" i="6"/>
  <c r="R297" i="6" s="1"/>
  <c r="O298" i="6"/>
  <c r="P298" i="6"/>
  <c r="Q298" i="6"/>
  <c r="R298" i="6" s="1"/>
  <c r="O299" i="6"/>
  <c r="P299" i="6"/>
  <c r="Q299" i="6"/>
  <c r="R299" i="6" s="1"/>
  <c r="O300" i="6"/>
  <c r="P300" i="6"/>
  <c r="Q300" i="6"/>
  <c r="R300" i="6" s="1"/>
  <c r="O301" i="6"/>
  <c r="P301" i="6"/>
  <c r="Q301" i="6"/>
  <c r="R301" i="6" s="1"/>
  <c r="O302" i="6"/>
  <c r="P302" i="6"/>
  <c r="Q302" i="6"/>
  <c r="R302" i="6" s="1"/>
  <c r="O303" i="6"/>
  <c r="P303" i="6"/>
  <c r="Q303" i="6"/>
  <c r="R303" i="6" s="1"/>
  <c r="O304" i="6"/>
  <c r="P304" i="6"/>
  <c r="Q304" i="6"/>
  <c r="R304" i="6" s="1"/>
  <c r="O305" i="6"/>
  <c r="P305" i="6"/>
  <c r="Q305" i="6"/>
  <c r="R305" i="6" s="1"/>
  <c r="O306" i="6"/>
  <c r="P306" i="6"/>
  <c r="Q306" i="6"/>
  <c r="R306" i="6" s="1"/>
  <c r="O307" i="6"/>
  <c r="P307" i="6"/>
  <c r="Q307" i="6"/>
  <c r="R307" i="6" s="1"/>
  <c r="O308" i="6"/>
  <c r="P308" i="6"/>
  <c r="Q308" i="6"/>
  <c r="R308" i="6" s="1"/>
  <c r="O309" i="6"/>
  <c r="P309" i="6"/>
  <c r="Q309" i="6"/>
  <c r="R309" i="6" s="1"/>
  <c r="O310" i="6"/>
  <c r="P310" i="6"/>
  <c r="Q310" i="6"/>
  <c r="R310" i="6" s="1"/>
  <c r="O311" i="6"/>
  <c r="P311" i="6"/>
  <c r="Q311" i="6"/>
  <c r="R311" i="6" s="1"/>
  <c r="O312" i="6"/>
  <c r="P312" i="6"/>
  <c r="Q312" i="6"/>
  <c r="R312" i="6" s="1"/>
  <c r="O313" i="6"/>
  <c r="P313" i="6"/>
  <c r="Q313" i="6"/>
  <c r="R313" i="6" s="1"/>
  <c r="O314" i="6"/>
  <c r="P314" i="6"/>
  <c r="Q314" i="6"/>
  <c r="R314" i="6" s="1"/>
  <c r="O315" i="6"/>
  <c r="P315" i="6"/>
  <c r="Q315" i="6"/>
  <c r="R315" i="6" s="1"/>
  <c r="O316" i="6"/>
  <c r="P316" i="6"/>
  <c r="Q316" i="6"/>
  <c r="R316" i="6" s="1"/>
  <c r="O317" i="6"/>
  <c r="P317" i="6"/>
  <c r="Q317" i="6"/>
  <c r="R317" i="6" s="1"/>
  <c r="O318" i="6"/>
  <c r="P318" i="6"/>
  <c r="Q318" i="6"/>
  <c r="R318" i="6" s="1"/>
  <c r="O319" i="6"/>
  <c r="P319" i="6"/>
  <c r="Q319" i="6"/>
  <c r="R319" i="6" s="1"/>
  <c r="O320" i="6"/>
  <c r="P320" i="6"/>
  <c r="Q320" i="6"/>
  <c r="O321" i="6"/>
  <c r="P321" i="6"/>
  <c r="Q321" i="6"/>
  <c r="R321" i="6" s="1"/>
  <c r="O322" i="6"/>
  <c r="P322" i="6"/>
  <c r="Q322" i="6"/>
  <c r="O323" i="6"/>
  <c r="P323" i="6"/>
  <c r="Q323" i="6"/>
  <c r="O324" i="6"/>
  <c r="P324" i="6"/>
  <c r="Q324" i="6"/>
  <c r="O325" i="6"/>
  <c r="P325" i="6"/>
  <c r="Q325" i="6"/>
  <c r="R325" i="6" s="1"/>
  <c r="O326" i="6"/>
  <c r="P326" i="6"/>
  <c r="Q326" i="6"/>
  <c r="O327" i="6"/>
  <c r="P327" i="6"/>
  <c r="Q327" i="6"/>
  <c r="R327" i="6" s="1"/>
  <c r="O328" i="6"/>
  <c r="P328" i="6"/>
  <c r="Q328" i="6"/>
  <c r="O329" i="6"/>
  <c r="P329" i="6"/>
  <c r="Q329" i="6"/>
  <c r="R329" i="6" s="1"/>
  <c r="O330" i="6"/>
  <c r="P330" i="6"/>
  <c r="Q330" i="6"/>
  <c r="O331" i="6"/>
  <c r="P331" i="6"/>
  <c r="Q331" i="6"/>
  <c r="R331" i="6" s="1"/>
  <c r="O332" i="6"/>
  <c r="P332" i="6"/>
  <c r="Q332" i="6"/>
  <c r="O333" i="6"/>
  <c r="P333" i="6"/>
  <c r="Q333" i="6"/>
  <c r="R333" i="6" s="1"/>
  <c r="O334" i="6"/>
  <c r="P334" i="6"/>
  <c r="Q334" i="6"/>
  <c r="O335" i="6"/>
  <c r="P335" i="6"/>
  <c r="Q335" i="6"/>
  <c r="R335" i="6" s="1"/>
  <c r="O336" i="6"/>
  <c r="P336" i="6"/>
  <c r="Q336" i="6"/>
  <c r="O337" i="6"/>
  <c r="P337" i="6"/>
  <c r="Q337" i="6"/>
  <c r="R337" i="6" s="1"/>
  <c r="O338" i="6"/>
  <c r="P338" i="6"/>
  <c r="Q338" i="6"/>
  <c r="O339" i="6"/>
  <c r="P339" i="6"/>
  <c r="Q339" i="6"/>
  <c r="R339" i="6" s="1"/>
  <c r="O340" i="6"/>
  <c r="P340" i="6"/>
  <c r="Q340" i="6"/>
  <c r="O341" i="6"/>
  <c r="P341" i="6"/>
  <c r="Q341" i="6"/>
  <c r="R341" i="6" s="1"/>
  <c r="O342" i="6"/>
  <c r="P342" i="6"/>
  <c r="Q342" i="6"/>
  <c r="R342" i="6" s="1"/>
  <c r="O343" i="6"/>
  <c r="P343" i="6"/>
  <c r="Q343" i="6"/>
  <c r="R343" i="6" s="1"/>
  <c r="O344" i="6"/>
  <c r="P344" i="6"/>
  <c r="Q344" i="6"/>
  <c r="R344" i="6" s="1"/>
  <c r="O345" i="6"/>
  <c r="P345" i="6"/>
  <c r="Q345" i="6"/>
  <c r="R345" i="6" s="1"/>
  <c r="O346" i="6"/>
  <c r="P346" i="6"/>
  <c r="Q346" i="6"/>
  <c r="R346" i="6" s="1"/>
  <c r="O347" i="6"/>
  <c r="P347" i="6"/>
  <c r="Q347" i="6"/>
  <c r="R347" i="6" s="1"/>
  <c r="O348" i="6"/>
  <c r="P348" i="6"/>
  <c r="Q348" i="6"/>
  <c r="R348" i="6" s="1"/>
  <c r="O349" i="6"/>
  <c r="P349" i="6"/>
  <c r="Q349" i="6"/>
  <c r="R349" i="6" s="1"/>
  <c r="O350" i="6"/>
  <c r="P350" i="6"/>
  <c r="Q350" i="6"/>
  <c r="R350" i="6" s="1"/>
  <c r="O351" i="6"/>
  <c r="P351" i="6"/>
  <c r="Q351" i="6"/>
  <c r="R351" i="6" s="1"/>
  <c r="O352" i="6"/>
  <c r="P352" i="6"/>
  <c r="Q352" i="6"/>
  <c r="R352" i="6" s="1"/>
  <c r="O353" i="6"/>
  <c r="P353" i="6"/>
  <c r="Q353" i="6"/>
  <c r="R353" i="6" s="1"/>
  <c r="O354" i="6"/>
  <c r="P354" i="6"/>
  <c r="Q354" i="6"/>
  <c r="R354" i="6" s="1"/>
  <c r="O355" i="6"/>
  <c r="P355" i="6"/>
  <c r="Q355" i="6"/>
  <c r="R355" i="6" s="1"/>
  <c r="O356" i="6"/>
  <c r="P356" i="6"/>
  <c r="Q356" i="6"/>
  <c r="R356" i="6" s="1"/>
  <c r="O357" i="6"/>
  <c r="P357" i="6"/>
  <c r="Q357" i="6"/>
  <c r="R357" i="6" s="1"/>
  <c r="O358" i="6"/>
  <c r="P358" i="6"/>
  <c r="Q358" i="6"/>
  <c r="R358" i="6" s="1"/>
  <c r="O359" i="6"/>
  <c r="P359" i="6"/>
  <c r="Q359" i="6"/>
  <c r="R359" i="6" s="1"/>
  <c r="O360" i="6"/>
  <c r="P360" i="6"/>
  <c r="Q360" i="6"/>
  <c r="R360" i="6" s="1"/>
  <c r="O361" i="6"/>
  <c r="P361" i="6"/>
  <c r="Q361" i="6"/>
  <c r="R361" i="6" s="1"/>
  <c r="O362" i="6"/>
  <c r="P362" i="6"/>
  <c r="Q362" i="6"/>
  <c r="R362" i="6" s="1"/>
  <c r="O363" i="6"/>
  <c r="P363" i="6"/>
  <c r="Q363" i="6"/>
  <c r="R363" i="6" s="1"/>
  <c r="O364" i="6"/>
  <c r="P364" i="6"/>
  <c r="Q364" i="6"/>
  <c r="R364" i="6" s="1"/>
  <c r="O365" i="6"/>
  <c r="P365" i="6"/>
  <c r="Q365" i="6"/>
  <c r="R365" i="6" s="1"/>
  <c r="O366" i="6"/>
  <c r="P366" i="6"/>
  <c r="Q366" i="6"/>
  <c r="R366" i="6" s="1"/>
  <c r="O367" i="6"/>
  <c r="P367" i="6"/>
  <c r="Q367" i="6"/>
  <c r="R367" i="6" s="1"/>
  <c r="O368" i="6"/>
  <c r="P368" i="6"/>
  <c r="Q368" i="6"/>
  <c r="R368" i="6" s="1"/>
  <c r="O369" i="6"/>
  <c r="P369" i="6"/>
  <c r="Q369" i="6"/>
  <c r="R369" i="6" s="1"/>
  <c r="O370" i="6"/>
  <c r="P370" i="6"/>
  <c r="Q370" i="6"/>
  <c r="R370" i="6" s="1"/>
  <c r="O371" i="6"/>
  <c r="P371" i="6"/>
  <c r="Q371" i="6"/>
  <c r="R371" i="6" s="1"/>
  <c r="O372" i="6"/>
  <c r="P372" i="6"/>
  <c r="Q372" i="6"/>
  <c r="R372" i="6" s="1"/>
  <c r="O373" i="6"/>
  <c r="P373" i="6"/>
  <c r="Q373" i="6"/>
  <c r="R373" i="6" s="1"/>
  <c r="O374" i="6"/>
  <c r="P374" i="6"/>
  <c r="Q374" i="6"/>
  <c r="R374" i="6" s="1"/>
  <c r="O375" i="6"/>
  <c r="P375" i="6"/>
  <c r="Q375" i="6"/>
  <c r="R375" i="6" s="1"/>
  <c r="O376" i="6"/>
  <c r="P376" i="6"/>
  <c r="Q376" i="6"/>
  <c r="R376" i="6" s="1"/>
  <c r="O377" i="6"/>
  <c r="P377" i="6"/>
  <c r="Q377" i="6"/>
  <c r="R377" i="6" s="1"/>
  <c r="O378" i="6"/>
  <c r="P378" i="6"/>
  <c r="Q378" i="6"/>
  <c r="R378" i="6" s="1"/>
  <c r="O379" i="6"/>
  <c r="P379" i="6"/>
  <c r="Q379" i="6"/>
  <c r="R379" i="6" s="1"/>
  <c r="O380" i="6"/>
  <c r="P380" i="6"/>
  <c r="Q380" i="6"/>
  <c r="R380" i="6" s="1"/>
  <c r="O381" i="6"/>
  <c r="P381" i="6"/>
  <c r="Q381" i="6"/>
  <c r="R381" i="6" s="1"/>
  <c r="O382" i="6"/>
  <c r="P382" i="6"/>
  <c r="Q382" i="6"/>
  <c r="R382" i="6" s="1"/>
  <c r="O383" i="6"/>
  <c r="P383" i="6"/>
  <c r="Q383" i="6"/>
  <c r="R383" i="6" s="1"/>
  <c r="O384" i="6"/>
  <c r="P384" i="6"/>
  <c r="Q384" i="6"/>
  <c r="R384" i="6" s="1"/>
  <c r="O385" i="6"/>
  <c r="P385" i="6"/>
  <c r="Q385" i="6"/>
  <c r="R385" i="6" s="1"/>
  <c r="O386" i="6"/>
  <c r="P386" i="6"/>
  <c r="Q386" i="6"/>
  <c r="R386" i="6" s="1"/>
  <c r="O387" i="6"/>
  <c r="P387" i="6"/>
  <c r="Q387" i="6"/>
  <c r="R387" i="6" s="1"/>
  <c r="O388" i="6"/>
  <c r="P388" i="6"/>
  <c r="Q388" i="6"/>
  <c r="R388" i="6" s="1"/>
  <c r="O389" i="6"/>
  <c r="P389" i="6"/>
  <c r="Q389" i="6"/>
  <c r="R389" i="6" s="1"/>
  <c r="O390" i="6"/>
  <c r="P390" i="6"/>
  <c r="Q390" i="6"/>
  <c r="R390" i="6" s="1"/>
  <c r="O391" i="6"/>
  <c r="P391" i="6"/>
  <c r="Q391" i="6"/>
  <c r="R391" i="6" s="1"/>
  <c r="O392" i="6"/>
  <c r="P392" i="6"/>
  <c r="Q392" i="6"/>
  <c r="R392" i="6" s="1"/>
  <c r="O393" i="6"/>
  <c r="P393" i="6"/>
  <c r="Q393" i="6"/>
  <c r="R393" i="6" s="1"/>
  <c r="O394" i="6"/>
  <c r="P394" i="6"/>
  <c r="Q394" i="6"/>
  <c r="R394" i="6" s="1"/>
  <c r="O395" i="6"/>
  <c r="P395" i="6"/>
  <c r="Q395" i="6"/>
  <c r="R395" i="6" s="1"/>
  <c r="O396" i="6"/>
  <c r="P396" i="6"/>
  <c r="Q396" i="6"/>
  <c r="R396" i="6" s="1"/>
  <c r="O397" i="6"/>
  <c r="P397" i="6"/>
  <c r="Q397" i="6"/>
  <c r="R397" i="6" s="1"/>
  <c r="O398" i="6"/>
  <c r="P398" i="6"/>
  <c r="Q398" i="6"/>
  <c r="R398" i="6" s="1"/>
  <c r="O399" i="6"/>
  <c r="P399" i="6"/>
  <c r="Q399" i="6"/>
  <c r="R399" i="6" s="1"/>
  <c r="O400" i="6"/>
  <c r="P400" i="6"/>
  <c r="Q400" i="6"/>
  <c r="R400" i="6" s="1"/>
  <c r="O401" i="6"/>
  <c r="P401" i="6"/>
  <c r="Q401" i="6"/>
  <c r="R401" i="6" s="1"/>
  <c r="O402" i="6"/>
  <c r="P402" i="6"/>
  <c r="Q402" i="6"/>
  <c r="R402" i="6" s="1"/>
  <c r="O403" i="6"/>
  <c r="P403" i="6"/>
  <c r="Q403" i="6"/>
  <c r="R403" i="6" s="1"/>
  <c r="O404" i="6"/>
  <c r="P404" i="6"/>
  <c r="Q404" i="6"/>
  <c r="R404" i="6" s="1"/>
  <c r="O405" i="6"/>
  <c r="P405" i="6"/>
  <c r="Q405" i="6"/>
  <c r="R405" i="6" s="1"/>
  <c r="O406" i="6"/>
  <c r="P406" i="6"/>
  <c r="Q406" i="6"/>
  <c r="R406" i="6" s="1"/>
  <c r="O407" i="6"/>
  <c r="P407" i="6"/>
  <c r="Q407" i="6"/>
  <c r="R407" i="6" s="1"/>
  <c r="O408" i="6"/>
  <c r="P408" i="6"/>
  <c r="Q408" i="6"/>
  <c r="R408" i="6" s="1"/>
  <c r="O409" i="6"/>
  <c r="P409" i="6"/>
  <c r="Q409" i="6"/>
  <c r="R409" i="6" s="1"/>
  <c r="O410" i="6"/>
  <c r="P410" i="6"/>
  <c r="Q410" i="6"/>
  <c r="R410" i="6" s="1"/>
  <c r="O411" i="6"/>
  <c r="P411" i="6"/>
  <c r="Q411" i="6"/>
  <c r="R411" i="6" s="1"/>
  <c r="O412" i="6"/>
  <c r="P412" i="6"/>
  <c r="Q412" i="6"/>
  <c r="R412" i="6" s="1"/>
  <c r="O413" i="6"/>
  <c r="P413" i="6"/>
  <c r="Q413" i="6"/>
  <c r="R413" i="6" s="1"/>
  <c r="O414" i="6"/>
  <c r="P414" i="6"/>
  <c r="Q414" i="6"/>
  <c r="R414" i="6" s="1"/>
  <c r="O415" i="6"/>
  <c r="P415" i="6"/>
  <c r="Q415" i="6"/>
  <c r="R415" i="6" s="1"/>
  <c r="O416" i="6"/>
  <c r="P416" i="6"/>
  <c r="Q416" i="6"/>
  <c r="R416" i="6" s="1"/>
  <c r="O417" i="6"/>
  <c r="P417" i="6"/>
  <c r="Q417" i="6"/>
  <c r="R417" i="6" s="1"/>
  <c r="O418" i="6"/>
  <c r="P418" i="6"/>
  <c r="Q418" i="6"/>
  <c r="R418" i="6" s="1"/>
  <c r="O419" i="6"/>
  <c r="P419" i="6"/>
  <c r="Q419" i="6"/>
  <c r="R419" i="6" s="1"/>
  <c r="O420" i="6"/>
  <c r="P420" i="6"/>
  <c r="Q420" i="6"/>
  <c r="R420" i="6" s="1"/>
  <c r="O421" i="6"/>
  <c r="P421" i="6"/>
  <c r="Q421" i="6"/>
  <c r="R421" i="6" s="1"/>
  <c r="O422" i="6"/>
  <c r="P422" i="6"/>
  <c r="Q422" i="6"/>
  <c r="R422" i="6" s="1"/>
  <c r="O423" i="6"/>
  <c r="P423" i="6"/>
  <c r="Q423" i="6"/>
  <c r="R423" i="6" s="1"/>
  <c r="O424" i="6"/>
  <c r="P424" i="6"/>
  <c r="Q424" i="6"/>
  <c r="R424" i="6" s="1"/>
  <c r="O425" i="6"/>
  <c r="P425" i="6"/>
  <c r="Q425" i="6"/>
  <c r="R425" i="6" s="1"/>
  <c r="O426" i="6"/>
  <c r="P426" i="6"/>
  <c r="Q426" i="6"/>
  <c r="R426" i="6" s="1"/>
  <c r="O427" i="6"/>
  <c r="P427" i="6"/>
  <c r="Q427" i="6"/>
  <c r="R427" i="6" s="1"/>
  <c r="O428" i="6"/>
  <c r="P428" i="6"/>
  <c r="Q428" i="6"/>
  <c r="R428" i="6" s="1"/>
  <c r="O429" i="6"/>
  <c r="P429" i="6"/>
  <c r="Q429" i="6"/>
  <c r="R429" i="6" s="1"/>
  <c r="O430" i="6"/>
  <c r="P430" i="6"/>
  <c r="Q430" i="6"/>
  <c r="R430" i="6" s="1"/>
  <c r="R4" i="6"/>
  <c r="Q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L4" i="6"/>
  <c r="K4" i="6"/>
  <c r="P4" i="6"/>
  <c r="O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H249" i="6"/>
  <c r="I249" i="6"/>
  <c r="J249" i="6"/>
  <c r="H250" i="6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H377" i="6"/>
  <c r="I377" i="6"/>
  <c r="J377" i="6"/>
  <c r="H378" i="6"/>
  <c r="I378" i="6"/>
  <c r="J378" i="6"/>
  <c r="H379" i="6"/>
  <c r="I379" i="6"/>
  <c r="J379" i="6"/>
  <c r="H380" i="6"/>
  <c r="I380" i="6"/>
  <c r="J380" i="6"/>
  <c r="H381" i="6"/>
  <c r="I381" i="6"/>
  <c r="J381" i="6"/>
  <c r="H382" i="6"/>
  <c r="I382" i="6"/>
  <c r="J382" i="6"/>
  <c r="H383" i="6"/>
  <c r="I383" i="6"/>
  <c r="J383" i="6"/>
  <c r="H384" i="6"/>
  <c r="I384" i="6"/>
  <c r="J384" i="6"/>
  <c r="H385" i="6"/>
  <c r="I385" i="6"/>
  <c r="J385" i="6"/>
  <c r="H386" i="6"/>
  <c r="I386" i="6"/>
  <c r="J386" i="6"/>
  <c r="H387" i="6"/>
  <c r="I387" i="6"/>
  <c r="J387" i="6"/>
  <c r="H388" i="6"/>
  <c r="I388" i="6"/>
  <c r="J388" i="6"/>
  <c r="H389" i="6"/>
  <c r="I389" i="6"/>
  <c r="J389" i="6"/>
  <c r="H390" i="6"/>
  <c r="I390" i="6"/>
  <c r="J390" i="6"/>
  <c r="H391" i="6"/>
  <c r="I391" i="6"/>
  <c r="J391" i="6"/>
  <c r="H392" i="6"/>
  <c r="I392" i="6"/>
  <c r="J392" i="6"/>
  <c r="H393" i="6"/>
  <c r="I393" i="6"/>
  <c r="J393" i="6"/>
  <c r="H394" i="6"/>
  <c r="I394" i="6"/>
  <c r="J394" i="6"/>
  <c r="H395" i="6"/>
  <c r="I395" i="6"/>
  <c r="J395" i="6"/>
  <c r="H396" i="6"/>
  <c r="I396" i="6"/>
  <c r="J396" i="6"/>
  <c r="H397" i="6"/>
  <c r="I397" i="6"/>
  <c r="J397" i="6"/>
  <c r="H398" i="6"/>
  <c r="I398" i="6"/>
  <c r="J398" i="6"/>
  <c r="H399" i="6"/>
  <c r="I399" i="6"/>
  <c r="J399" i="6"/>
  <c r="H400" i="6"/>
  <c r="I400" i="6"/>
  <c r="J400" i="6"/>
  <c r="H401" i="6"/>
  <c r="I401" i="6"/>
  <c r="J401" i="6"/>
  <c r="H402" i="6"/>
  <c r="I402" i="6"/>
  <c r="J402" i="6"/>
  <c r="H403" i="6"/>
  <c r="I403" i="6"/>
  <c r="J403" i="6"/>
  <c r="H404" i="6"/>
  <c r="I404" i="6"/>
  <c r="J404" i="6"/>
  <c r="H405" i="6"/>
  <c r="I405" i="6"/>
  <c r="J405" i="6"/>
  <c r="H406" i="6"/>
  <c r="I406" i="6"/>
  <c r="J406" i="6"/>
  <c r="H407" i="6"/>
  <c r="I407" i="6"/>
  <c r="J407" i="6"/>
  <c r="H408" i="6"/>
  <c r="I408" i="6"/>
  <c r="J408" i="6"/>
  <c r="H409" i="6"/>
  <c r="I409" i="6"/>
  <c r="J409" i="6"/>
  <c r="H410" i="6"/>
  <c r="I410" i="6"/>
  <c r="J410" i="6"/>
  <c r="H411" i="6"/>
  <c r="I411" i="6"/>
  <c r="J411" i="6"/>
  <c r="H412" i="6"/>
  <c r="I412" i="6"/>
  <c r="J412" i="6"/>
  <c r="H413" i="6"/>
  <c r="I413" i="6"/>
  <c r="J413" i="6"/>
  <c r="H414" i="6"/>
  <c r="I414" i="6"/>
  <c r="J414" i="6"/>
  <c r="H415" i="6"/>
  <c r="I415" i="6"/>
  <c r="J415" i="6"/>
  <c r="H416" i="6"/>
  <c r="I416" i="6"/>
  <c r="J416" i="6"/>
  <c r="H417" i="6"/>
  <c r="I417" i="6"/>
  <c r="J417" i="6"/>
  <c r="H418" i="6"/>
  <c r="I418" i="6"/>
  <c r="J418" i="6"/>
  <c r="H419" i="6"/>
  <c r="I419" i="6"/>
  <c r="J419" i="6"/>
  <c r="H420" i="6"/>
  <c r="I420" i="6"/>
  <c r="J420" i="6"/>
  <c r="H421" i="6"/>
  <c r="I421" i="6"/>
  <c r="J421" i="6"/>
  <c r="H422" i="6"/>
  <c r="I422" i="6"/>
  <c r="J422" i="6"/>
  <c r="H423" i="6"/>
  <c r="I423" i="6"/>
  <c r="J423" i="6"/>
  <c r="H424" i="6"/>
  <c r="I424" i="6"/>
  <c r="J424" i="6"/>
  <c r="H425" i="6"/>
  <c r="I425" i="6"/>
  <c r="J425" i="6"/>
  <c r="H426" i="6"/>
  <c r="I426" i="6"/>
  <c r="J426" i="6"/>
  <c r="H427" i="6"/>
  <c r="I427" i="6"/>
  <c r="J427" i="6"/>
  <c r="H428" i="6"/>
  <c r="I428" i="6"/>
  <c r="J428" i="6"/>
  <c r="H429" i="6"/>
  <c r="I429" i="6"/>
  <c r="J429" i="6"/>
  <c r="H430" i="6"/>
  <c r="I430" i="6"/>
  <c r="J430" i="6"/>
  <c r="J4" i="6"/>
  <c r="H4" i="6"/>
  <c r="I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M43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I430" i="5" s="1"/>
  <c r="R323" i="6" l="1"/>
  <c r="R340" i="6"/>
  <c r="R338" i="6"/>
  <c r="R336" i="6"/>
  <c r="R334" i="6"/>
  <c r="R332" i="6"/>
  <c r="R330" i="6"/>
  <c r="R328" i="6"/>
  <c r="R326" i="6"/>
  <c r="R324" i="6"/>
  <c r="R322" i="6"/>
  <c r="R320" i="6"/>
  <c r="R175" i="6"/>
  <c r="R173" i="6"/>
  <c r="R171" i="6"/>
  <c r="R169" i="6"/>
  <c r="R167" i="6"/>
  <c r="R96" i="6"/>
  <c r="R94" i="6"/>
  <c r="R92" i="6"/>
  <c r="R90" i="6"/>
  <c r="R88" i="6"/>
  <c r="R86" i="6"/>
  <c r="R18" i="6"/>
  <c r="M429" i="5"/>
  <c r="N430" i="5"/>
  <c r="I429" i="5"/>
  <c r="J430" i="5"/>
  <c r="J429" i="5" s="1"/>
  <c r="J428" i="5" s="1"/>
  <c r="J427" i="5" s="1"/>
  <c r="J426" i="5" s="1"/>
  <c r="J425" i="5" s="1"/>
  <c r="J424" i="5" s="1"/>
  <c r="J423" i="5" s="1"/>
  <c r="J422" i="5" s="1"/>
  <c r="J421" i="5" s="1"/>
  <c r="J420" i="5" s="1"/>
  <c r="J419" i="5" s="1"/>
  <c r="J418" i="5" s="1"/>
  <c r="J417" i="5" s="1"/>
  <c r="J416" i="5" s="1"/>
  <c r="J415" i="5" s="1"/>
  <c r="J414" i="5" s="1"/>
  <c r="J413" i="5" s="1"/>
  <c r="J412" i="5" s="1"/>
  <c r="J411" i="5" s="1"/>
  <c r="J410" i="5" s="1"/>
  <c r="J409" i="5" s="1"/>
  <c r="J408" i="5" s="1"/>
  <c r="J407" i="5" s="1"/>
  <c r="J406" i="5" s="1"/>
  <c r="J405" i="5" s="1"/>
  <c r="J404" i="5" s="1"/>
  <c r="J403" i="5" s="1"/>
  <c r="J402" i="5" s="1"/>
  <c r="J401" i="5" s="1"/>
  <c r="J400" i="5" s="1"/>
  <c r="J399" i="5" s="1"/>
  <c r="J398" i="5" s="1"/>
  <c r="J397" i="5" s="1"/>
  <c r="J396" i="5" s="1"/>
  <c r="J395" i="5" s="1"/>
  <c r="J394" i="5" s="1"/>
  <c r="J393" i="5" s="1"/>
  <c r="J392" i="5" s="1"/>
  <c r="J391" i="5" s="1"/>
  <c r="J390" i="5" s="1"/>
  <c r="J389" i="5" s="1"/>
  <c r="J388" i="5" s="1"/>
  <c r="J387" i="5" s="1"/>
  <c r="J386" i="5" s="1"/>
  <c r="J385" i="5" s="1"/>
  <c r="J384" i="5" s="1"/>
  <c r="J383" i="5" s="1"/>
  <c r="J382" i="5" s="1"/>
  <c r="J381" i="5" s="1"/>
  <c r="J380" i="5" s="1"/>
  <c r="J379" i="5" s="1"/>
  <c r="J378" i="5" s="1"/>
  <c r="J377" i="5" s="1"/>
  <c r="J376" i="5" s="1"/>
  <c r="J375" i="5" s="1"/>
  <c r="J374" i="5" s="1"/>
  <c r="J373" i="5" s="1"/>
  <c r="J372" i="5" s="1"/>
  <c r="J371" i="5" s="1"/>
  <c r="J370" i="5" s="1"/>
  <c r="J369" i="5" s="1"/>
  <c r="J368" i="5" s="1"/>
  <c r="J367" i="5" s="1"/>
  <c r="J366" i="5" s="1"/>
  <c r="J365" i="5" s="1"/>
  <c r="J364" i="5" s="1"/>
  <c r="J363" i="5" s="1"/>
  <c r="J362" i="5" s="1"/>
  <c r="J361" i="5" s="1"/>
  <c r="J360" i="5" s="1"/>
  <c r="J359" i="5" s="1"/>
  <c r="J358" i="5" s="1"/>
  <c r="J357" i="5" s="1"/>
  <c r="J356" i="5" s="1"/>
  <c r="J355" i="5" s="1"/>
  <c r="J354" i="5" s="1"/>
  <c r="J353" i="5" s="1"/>
  <c r="J352" i="5" s="1"/>
  <c r="J351" i="5" s="1"/>
  <c r="J350" i="5" s="1"/>
  <c r="J349" i="5" s="1"/>
  <c r="J348" i="5" s="1"/>
  <c r="J347" i="5" s="1"/>
  <c r="J346" i="5" s="1"/>
  <c r="J345" i="5" s="1"/>
  <c r="J344" i="5" s="1"/>
  <c r="J343" i="5" s="1"/>
  <c r="J342" i="5" s="1"/>
  <c r="J341" i="5" s="1"/>
  <c r="J340" i="5" s="1"/>
  <c r="J339" i="5" s="1"/>
  <c r="J338" i="5" s="1"/>
  <c r="J337" i="5" s="1"/>
  <c r="J336" i="5" s="1"/>
  <c r="J335" i="5" s="1"/>
  <c r="J334" i="5" s="1"/>
  <c r="J333" i="5" s="1"/>
  <c r="J332" i="5" s="1"/>
  <c r="J331" i="5" s="1"/>
  <c r="J330" i="5" s="1"/>
  <c r="J329" i="5" s="1"/>
  <c r="J328" i="5" s="1"/>
  <c r="J327" i="5" s="1"/>
  <c r="J326" i="5" s="1"/>
  <c r="J325" i="5" s="1"/>
  <c r="J324" i="5" s="1"/>
  <c r="J323" i="5" s="1"/>
  <c r="J322" i="5" s="1"/>
  <c r="J321" i="5" s="1"/>
  <c r="J320" i="5" s="1"/>
  <c r="J319" i="5" s="1"/>
  <c r="J318" i="5" s="1"/>
  <c r="J317" i="5" s="1"/>
  <c r="J316" i="5" s="1"/>
  <c r="J315" i="5" s="1"/>
  <c r="J314" i="5" s="1"/>
  <c r="J313" i="5" s="1"/>
  <c r="J312" i="5" s="1"/>
  <c r="J311" i="5" s="1"/>
  <c r="J310" i="5" s="1"/>
  <c r="J309" i="5" s="1"/>
  <c r="J308" i="5" s="1"/>
  <c r="J307" i="5" s="1"/>
  <c r="J306" i="5" s="1"/>
  <c r="J305" i="5" s="1"/>
  <c r="J304" i="5" s="1"/>
  <c r="J303" i="5" s="1"/>
  <c r="J302" i="5" s="1"/>
  <c r="J301" i="5" s="1"/>
  <c r="J300" i="5" s="1"/>
  <c r="J299" i="5" s="1"/>
  <c r="J298" i="5" s="1"/>
  <c r="J297" i="5" s="1"/>
  <c r="J296" i="5" s="1"/>
  <c r="J295" i="5" s="1"/>
  <c r="J294" i="5" s="1"/>
  <c r="J293" i="5" s="1"/>
  <c r="J292" i="5" s="1"/>
  <c r="J291" i="5" s="1"/>
  <c r="J290" i="5" s="1"/>
  <c r="J289" i="5" s="1"/>
  <c r="J288" i="5" s="1"/>
  <c r="J287" i="5" s="1"/>
  <c r="J286" i="5" s="1"/>
  <c r="J285" i="5" s="1"/>
  <c r="J284" i="5" s="1"/>
  <c r="J283" i="5" s="1"/>
  <c r="J282" i="5" s="1"/>
  <c r="J281" i="5" s="1"/>
  <c r="J280" i="5" s="1"/>
  <c r="J279" i="5" s="1"/>
  <c r="J278" i="5" s="1"/>
  <c r="J277" i="5" s="1"/>
  <c r="J276" i="5" s="1"/>
  <c r="J275" i="5" s="1"/>
  <c r="J274" i="5" s="1"/>
  <c r="J273" i="5" s="1"/>
  <c r="J272" i="5" s="1"/>
  <c r="J271" i="5" s="1"/>
  <c r="J270" i="5" s="1"/>
  <c r="J269" i="5" s="1"/>
  <c r="J268" i="5" s="1"/>
  <c r="J267" i="5" s="1"/>
  <c r="J266" i="5" s="1"/>
  <c r="J265" i="5" s="1"/>
  <c r="J264" i="5" s="1"/>
  <c r="J263" i="5" s="1"/>
  <c r="J262" i="5" s="1"/>
  <c r="J261" i="5" s="1"/>
  <c r="J260" i="5" s="1"/>
  <c r="J259" i="5" s="1"/>
  <c r="J258" i="5" s="1"/>
  <c r="J257" i="5" s="1"/>
  <c r="J256" i="5" s="1"/>
  <c r="J255" i="5" s="1"/>
  <c r="J254" i="5" s="1"/>
  <c r="J253" i="5" s="1"/>
  <c r="J252" i="5" s="1"/>
  <c r="J251" i="5" s="1"/>
  <c r="J250" i="5" s="1"/>
  <c r="J249" i="5" s="1"/>
  <c r="J248" i="5" s="1"/>
  <c r="J247" i="5" s="1"/>
  <c r="J246" i="5" s="1"/>
  <c r="J245" i="5" s="1"/>
  <c r="J244" i="5" s="1"/>
  <c r="J243" i="5" s="1"/>
  <c r="J242" i="5" s="1"/>
  <c r="J241" i="5" s="1"/>
  <c r="J240" i="5" s="1"/>
  <c r="J239" i="5" s="1"/>
  <c r="J238" i="5" s="1"/>
  <c r="J237" i="5" s="1"/>
  <c r="J236" i="5" s="1"/>
  <c r="J235" i="5" s="1"/>
  <c r="J234" i="5" s="1"/>
  <c r="J233" i="5" s="1"/>
  <c r="J232" i="5" s="1"/>
  <c r="J231" i="5" s="1"/>
  <c r="J230" i="5" s="1"/>
  <c r="J229" i="5" s="1"/>
  <c r="J228" i="5" s="1"/>
  <c r="J227" i="5" s="1"/>
  <c r="J226" i="5" s="1"/>
  <c r="J225" i="5" s="1"/>
  <c r="J224" i="5" s="1"/>
  <c r="J223" i="5" s="1"/>
  <c r="J222" i="5" s="1"/>
  <c r="J221" i="5" s="1"/>
  <c r="J220" i="5" s="1"/>
  <c r="J219" i="5" s="1"/>
  <c r="J218" i="5" s="1"/>
  <c r="J217" i="5" s="1"/>
  <c r="J216" i="5" s="1"/>
  <c r="J215" i="5" s="1"/>
  <c r="J214" i="5" s="1"/>
  <c r="J213" i="5" s="1"/>
  <c r="J212" i="5" s="1"/>
  <c r="J211" i="5" s="1"/>
  <c r="J210" i="5" s="1"/>
  <c r="J209" i="5" s="1"/>
  <c r="J208" i="5" s="1"/>
  <c r="J207" i="5" s="1"/>
  <c r="J206" i="5" s="1"/>
  <c r="J205" i="5" s="1"/>
  <c r="J204" i="5" s="1"/>
  <c r="J203" i="5" s="1"/>
  <c r="J202" i="5" s="1"/>
  <c r="J201" i="5" s="1"/>
  <c r="J200" i="5" s="1"/>
  <c r="J199" i="5" s="1"/>
  <c r="J198" i="5" s="1"/>
  <c r="J197" i="5" s="1"/>
  <c r="J196" i="5" s="1"/>
  <c r="J195" i="5" s="1"/>
  <c r="J194" i="5" s="1"/>
  <c r="J193" i="5" s="1"/>
  <c r="J192" i="5" s="1"/>
  <c r="J191" i="5" s="1"/>
  <c r="J190" i="5" s="1"/>
  <c r="J189" i="5" s="1"/>
  <c r="J188" i="5" s="1"/>
  <c r="J187" i="5" s="1"/>
  <c r="J186" i="5" s="1"/>
  <c r="J185" i="5" s="1"/>
  <c r="J184" i="5" s="1"/>
  <c r="J183" i="5" s="1"/>
  <c r="J182" i="5" s="1"/>
  <c r="J181" i="5" s="1"/>
  <c r="J180" i="5" s="1"/>
  <c r="J179" i="5" s="1"/>
  <c r="J178" i="5" s="1"/>
  <c r="J177" i="5" s="1"/>
  <c r="J176" i="5" s="1"/>
  <c r="J175" i="5" s="1"/>
  <c r="J174" i="5" s="1"/>
  <c r="J173" i="5" s="1"/>
  <c r="J172" i="5" s="1"/>
  <c r="J171" i="5" s="1"/>
  <c r="J170" i="5" s="1"/>
  <c r="J169" i="5" s="1"/>
  <c r="J168" i="5" s="1"/>
  <c r="J167" i="5" s="1"/>
  <c r="J166" i="5" s="1"/>
  <c r="J165" i="5" s="1"/>
  <c r="J164" i="5" s="1"/>
  <c r="J163" i="5" s="1"/>
  <c r="J162" i="5" s="1"/>
  <c r="J161" i="5" s="1"/>
  <c r="J160" i="5" s="1"/>
  <c r="J159" i="5" s="1"/>
  <c r="J158" i="5" s="1"/>
  <c r="J157" i="5" s="1"/>
  <c r="J156" i="5" s="1"/>
  <c r="J155" i="5" s="1"/>
  <c r="J154" i="5" s="1"/>
  <c r="J153" i="5" s="1"/>
  <c r="J152" i="5" s="1"/>
  <c r="J151" i="5" s="1"/>
  <c r="J150" i="5" s="1"/>
  <c r="J149" i="5" s="1"/>
  <c r="J148" i="5" s="1"/>
  <c r="J147" i="5" s="1"/>
  <c r="J146" i="5" s="1"/>
  <c r="J145" i="5" s="1"/>
  <c r="J144" i="5" s="1"/>
  <c r="J143" i="5" s="1"/>
  <c r="J142" i="5" s="1"/>
  <c r="J141" i="5" s="1"/>
  <c r="J140" i="5" s="1"/>
  <c r="J139" i="5" s="1"/>
  <c r="J138" i="5" s="1"/>
  <c r="J137" i="5" s="1"/>
  <c r="J136" i="5" s="1"/>
  <c r="J135" i="5" s="1"/>
  <c r="J134" i="5" s="1"/>
  <c r="J133" i="5" s="1"/>
  <c r="J132" i="5" s="1"/>
  <c r="J131" i="5" s="1"/>
  <c r="J130" i="5" s="1"/>
  <c r="J129" i="5" s="1"/>
  <c r="J128" i="5" s="1"/>
  <c r="J127" i="5" s="1"/>
  <c r="J126" i="5" s="1"/>
  <c r="J125" i="5" s="1"/>
  <c r="J124" i="5" s="1"/>
  <c r="J123" i="5" s="1"/>
  <c r="J122" i="5" s="1"/>
  <c r="J121" i="5" s="1"/>
  <c r="J120" i="5" s="1"/>
  <c r="J119" i="5" s="1"/>
  <c r="J118" i="5" s="1"/>
  <c r="J117" i="5" s="1"/>
  <c r="J116" i="5" s="1"/>
  <c r="J115" i="5" s="1"/>
  <c r="J114" i="5" s="1"/>
  <c r="J113" i="5" s="1"/>
  <c r="J112" i="5" s="1"/>
  <c r="J111" i="5" s="1"/>
  <c r="J110" i="5" s="1"/>
  <c r="J109" i="5" s="1"/>
  <c r="J108" i="5" s="1"/>
  <c r="J107" i="5" s="1"/>
  <c r="J106" i="5" s="1"/>
  <c r="J105" i="5" s="1"/>
  <c r="J104" i="5" s="1"/>
  <c r="J103" i="5" s="1"/>
  <c r="J102" i="5" s="1"/>
  <c r="J101" i="5" s="1"/>
  <c r="J100" i="5" s="1"/>
  <c r="J99" i="5" s="1"/>
  <c r="J98" i="5" s="1"/>
  <c r="J97" i="5" s="1"/>
  <c r="J96" i="5" s="1"/>
  <c r="J95" i="5" s="1"/>
  <c r="J94" i="5" s="1"/>
  <c r="J93" i="5" s="1"/>
  <c r="J92" i="5" s="1"/>
  <c r="J91" i="5" s="1"/>
  <c r="J90" i="5" s="1"/>
  <c r="J89" i="5" s="1"/>
  <c r="J88" i="5" s="1"/>
  <c r="J87" i="5" s="1"/>
  <c r="J86" i="5" s="1"/>
  <c r="J85" i="5" s="1"/>
  <c r="J84" i="5" s="1"/>
  <c r="J83" i="5" s="1"/>
  <c r="J82" i="5" s="1"/>
  <c r="J81" i="5" s="1"/>
  <c r="J80" i="5" s="1"/>
  <c r="J79" i="5" s="1"/>
  <c r="J78" i="5" s="1"/>
  <c r="J77" i="5" s="1"/>
  <c r="J76" i="5" s="1"/>
  <c r="J75" i="5" s="1"/>
  <c r="J74" i="5" s="1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J4" i="5" s="1"/>
  <c r="M428" i="5" l="1"/>
  <c r="N429" i="5"/>
  <c r="I428" i="5"/>
  <c r="M427" i="5" l="1"/>
  <c r="N428" i="5"/>
  <c r="I427" i="5"/>
  <c r="M426" i="5" l="1"/>
  <c r="N427" i="5"/>
  <c r="I426" i="5"/>
  <c r="M425" i="5" l="1"/>
  <c r="N426" i="5"/>
  <c r="I425" i="5"/>
  <c r="M424" i="5" l="1"/>
  <c r="N425" i="5"/>
  <c r="I424" i="5"/>
  <c r="M423" i="5" l="1"/>
  <c r="N424" i="5"/>
  <c r="I423" i="5"/>
  <c r="M422" i="5" l="1"/>
  <c r="N423" i="5"/>
  <c r="I422" i="5"/>
  <c r="M421" i="5" l="1"/>
  <c r="N422" i="5"/>
  <c r="I421" i="5"/>
  <c r="M420" i="5" l="1"/>
  <c r="N421" i="5"/>
  <c r="I420" i="5"/>
  <c r="M419" i="5" l="1"/>
  <c r="N420" i="5"/>
  <c r="I419" i="5"/>
  <c r="M418" i="5" l="1"/>
  <c r="N419" i="5"/>
  <c r="I418" i="5"/>
  <c r="M417" i="5" l="1"/>
  <c r="N418" i="5"/>
  <c r="I417" i="5"/>
  <c r="M416" i="5" l="1"/>
  <c r="N417" i="5"/>
  <c r="I416" i="5"/>
  <c r="M415" i="5" l="1"/>
  <c r="N416" i="5"/>
  <c r="I415" i="5"/>
  <c r="M414" i="5" l="1"/>
  <c r="N415" i="5"/>
  <c r="I414" i="5"/>
  <c r="M413" i="5" l="1"/>
  <c r="N414" i="5"/>
  <c r="I413" i="5"/>
  <c r="M412" i="5" l="1"/>
  <c r="N413" i="5"/>
  <c r="I412" i="5"/>
  <c r="M411" i="5" l="1"/>
  <c r="N412" i="5"/>
  <c r="I411" i="5"/>
  <c r="M410" i="5" l="1"/>
  <c r="N411" i="5"/>
  <c r="I410" i="5"/>
  <c r="M409" i="5" l="1"/>
  <c r="N410" i="5"/>
  <c r="I409" i="5"/>
  <c r="M408" i="5" l="1"/>
  <c r="N409" i="5"/>
  <c r="I408" i="5"/>
  <c r="M407" i="5" l="1"/>
  <c r="N408" i="5"/>
  <c r="I407" i="5"/>
  <c r="M406" i="5" l="1"/>
  <c r="N407" i="5"/>
  <c r="I406" i="5"/>
  <c r="M405" i="5" l="1"/>
  <c r="N406" i="5"/>
  <c r="I405" i="5"/>
  <c r="M404" i="5" l="1"/>
  <c r="N405" i="5"/>
  <c r="I404" i="5"/>
  <c r="M403" i="5" l="1"/>
  <c r="N404" i="5"/>
  <c r="I403" i="5"/>
  <c r="M402" i="5" l="1"/>
  <c r="N403" i="5"/>
  <c r="I402" i="5"/>
  <c r="M401" i="5" l="1"/>
  <c r="N402" i="5"/>
  <c r="I401" i="5"/>
  <c r="M400" i="5" l="1"/>
  <c r="N401" i="5"/>
  <c r="I400" i="5"/>
  <c r="M399" i="5" l="1"/>
  <c r="N400" i="5"/>
  <c r="I399" i="5"/>
  <c r="M398" i="5" l="1"/>
  <c r="N399" i="5"/>
  <c r="I398" i="5"/>
  <c r="M397" i="5" l="1"/>
  <c r="N398" i="5"/>
  <c r="I397" i="5"/>
  <c r="M396" i="5" l="1"/>
  <c r="N397" i="5"/>
  <c r="I396" i="5"/>
  <c r="M395" i="5" l="1"/>
  <c r="N396" i="5"/>
  <c r="I395" i="5"/>
  <c r="M394" i="5" l="1"/>
  <c r="N395" i="5"/>
  <c r="I394" i="5"/>
  <c r="M393" i="5" l="1"/>
  <c r="N394" i="5"/>
  <c r="I393" i="5"/>
  <c r="M392" i="5" l="1"/>
  <c r="N393" i="5"/>
  <c r="I392" i="5"/>
  <c r="M391" i="5" l="1"/>
  <c r="N392" i="5"/>
  <c r="I391" i="5"/>
  <c r="M390" i="5" l="1"/>
  <c r="N391" i="5"/>
  <c r="I390" i="5"/>
  <c r="M389" i="5" l="1"/>
  <c r="N390" i="5"/>
  <c r="I389" i="5"/>
  <c r="M388" i="5" l="1"/>
  <c r="N389" i="5"/>
  <c r="I388" i="5"/>
  <c r="M387" i="5" l="1"/>
  <c r="N388" i="5"/>
  <c r="I387" i="5"/>
  <c r="M386" i="5" l="1"/>
  <c r="N387" i="5"/>
  <c r="I386" i="5"/>
  <c r="M385" i="5" l="1"/>
  <c r="N386" i="5"/>
  <c r="I385" i="5"/>
  <c r="M384" i="5" l="1"/>
  <c r="N385" i="5"/>
  <c r="I384" i="5"/>
  <c r="M383" i="5" l="1"/>
  <c r="N384" i="5"/>
  <c r="I383" i="5"/>
  <c r="M382" i="5" l="1"/>
  <c r="N383" i="5"/>
  <c r="I382" i="5"/>
  <c r="M381" i="5" l="1"/>
  <c r="N382" i="5"/>
  <c r="I381" i="5"/>
  <c r="M380" i="5" l="1"/>
  <c r="N381" i="5"/>
  <c r="I380" i="5"/>
  <c r="M379" i="5" l="1"/>
  <c r="N380" i="5"/>
  <c r="I379" i="5"/>
  <c r="M378" i="5" l="1"/>
  <c r="N379" i="5"/>
  <c r="I378" i="5"/>
  <c r="M377" i="5" l="1"/>
  <c r="N378" i="5"/>
  <c r="I377" i="5"/>
  <c r="M376" i="5" l="1"/>
  <c r="N377" i="5"/>
  <c r="I376" i="5"/>
  <c r="M375" i="5" l="1"/>
  <c r="N376" i="5"/>
  <c r="I375" i="5"/>
  <c r="M374" i="5" l="1"/>
  <c r="N375" i="5"/>
  <c r="I374" i="5"/>
  <c r="M373" i="5" l="1"/>
  <c r="N374" i="5"/>
  <c r="I373" i="5"/>
  <c r="M372" i="5" l="1"/>
  <c r="N373" i="5"/>
  <c r="I372" i="5"/>
  <c r="M371" i="5" l="1"/>
  <c r="N372" i="5"/>
  <c r="I371" i="5"/>
  <c r="M370" i="5" l="1"/>
  <c r="N371" i="5"/>
  <c r="I370" i="5"/>
  <c r="M369" i="5" l="1"/>
  <c r="N370" i="5"/>
  <c r="I369" i="5"/>
  <c r="M368" i="5" l="1"/>
  <c r="N369" i="5"/>
  <c r="I368" i="5"/>
  <c r="M367" i="5" l="1"/>
  <c r="N368" i="5"/>
  <c r="I367" i="5"/>
  <c r="M366" i="5" l="1"/>
  <c r="N367" i="5"/>
  <c r="I366" i="5"/>
  <c r="M365" i="5" l="1"/>
  <c r="N366" i="5"/>
  <c r="I365" i="5"/>
  <c r="M364" i="5" l="1"/>
  <c r="N365" i="5"/>
  <c r="I364" i="5"/>
  <c r="M363" i="5" l="1"/>
  <c r="N364" i="5"/>
  <c r="I363" i="5"/>
  <c r="M362" i="5" l="1"/>
  <c r="N363" i="5"/>
  <c r="I362" i="5"/>
  <c r="M361" i="5" l="1"/>
  <c r="N362" i="5"/>
  <c r="I361" i="5"/>
  <c r="M360" i="5" l="1"/>
  <c r="N361" i="5"/>
  <c r="I360" i="5"/>
  <c r="M359" i="5" l="1"/>
  <c r="N360" i="5"/>
  <c r="I359" i="5"/>
  <c r="M358" i="5" l="1"/>
  <c r="N359" i="5"/>
  <c r="I358" i="5"/>
  <c r="M357" i="5" l="1"/>
  <c r="N358" i="5"/>
  <c r="I357" i="5"/>
  <c r="M356" i="5" l="1"/>
  <c r="N357" i="5"/>
  <c r="I356" i="5"/>
  <c r="M355" i="5" l="1"/>
  <c r="N356" i="5"/>
  <c r="I355" i="5"/>
  <c r="M354" i="5" l="1"/>
  <c r="N355" i="5"/>
  <c r="I354" i="5"/>
  <c r="M353" i="5" l="1"/>
  <c r="N354" i="5"/>
  <c r="I353" i="5"/>
  <c r="M352" i="5" l="1"/>
  <c r="N353" i="5"/>
  <c r="I352" i="5"/>
  <c r="M351" i="5" l="1"/>
  <c r="N352" i="5"/>
  <c r="I351" i="5"/>
  <c r="M350" i="5" l="1"/>
  <c r="N351" i="5"/>
  <c r="I350" i="5"/>
  <c r="M349" i="5" l="1"/>
  <c r="N350" i="5"/>
  <c r="I349" i="5"/>
  <c r="M348" i="5" l="1"/>
  <c r="N349" i="5"/>
  <c r="I348" i="5"/>
  <c r="M347" i="5" l="1"/>
  <c r="N348" i="5"/>
  <c r="I347" i="5"/>
  <c r="M346" i="5" l="1"/>
  <c r="N347" i="5"/>
  <c r="I346" i="5"/>
  <c r="M345" i="5" l="1"/>
  <c r="N346" i="5"/>
  <c r="I345" i="5"/>
  <c r="M344" i="5" l="1"/>
  <c r="N345" i="5"/>
  <c r="I344" i="5"/>
  <c r="M343" i="5" l="1"/>
  <c r="N344" i="5"/>
  <c r="I343" i="5"/>
  <c r="M342" i="5" l="1"/>
  <c r="N343" i="5"/>
  <c r="I342" i="5"/>
  <c r="M341" i="5" l="1"/>
  <c r="N342" i="5"/>
  <c r="I341" i="5"/>
  <c r="M340" i="5" l="1"/>
  <c r="N341" i="5"/>
  <c r="I340" i="5"/>
  <c r="M339" i="5" l="1"/>
  <c r="N340" i="5"/>
  <c r="I339" i="5"/>
  <c r="M338" i="5" l="1"/>
  <c r="N339" i="5"/>
  <c r="I338" i="5"/>
  <c r="M337" i="5" l="1"/>
  <c r="N338" i="5"/>
  <c r="I337" i="5"/>
  <c r="M336" i="5" l="1"/>
  <c r="N337" i="5"/>
  <c r="I336" i="5"/>
  <c r="M335" i="5" l="1"/>
  <c r="N336" i="5"/>
  <c r="I335" i="5"/>
  <c r="M334" i="5" l="1"/>
  <c r="N335" i="5"/>
  <c r="I334" i="5"/>
  <c r="M333" i="5" l="1"/>
  <c r="N334" i="5"/>
  <c r="I333" i="5"/>
  <c r="M332" i="5" l="1"/>
  <c r="N333" i="5"/>
  <c r="I332" i="5"/>
  <c r="M331" i="5" l="1"/>
  <c r="N332" i="5"/>
  <c r="I331" i="5"/>
  <c r="M330" i="5" l="1"/>
  <c r="N331" i="5"/>
  <c r="I330" i="5"/>
  <c r="M329" i="5" l="1"/>
  <c r="N330" i="5"/>
  <c r="I329" i="5"/>
  <c r="M328" i="5" l="1"/>
  <c r="N329" i="5"/>
  <c r="I328" i="5"/>
  <c r="M327" i="5" l="1"/>
  <c r="N328" i="5"/>
  <c r="I327" i="5"/>
  <c r="M326" i="5" l="1"/>
  <c r="N327" i="5"/>
  <c r="I326" i="5"/>
  <c r="M325" i="5" l="1"/>
  <c r="N326" i="5"/>
  <c r="I325" i="5"/>
  <c r="M324" i="5" l="1"/>
  <c r="N325" i="5"/>
  <c r="I324" i="5"/>
  <c r="M323" i="5" l="1"/>
  <c r="N324" i="5"/>
  <c r="I323" i="5"/>
  <c r="M322" i="5" l="1"/>
  <c r="N323" i="5"/>
  <c r="I322" i="5"/>
  <c r="M321" i="5" l="1"/>
  <c r="N322" i="5"/>
  <c r="I321" i="5"/>
  <c r="M320" i="5" l="1"/>
  <c r="N321" i="5"/>
  <c r="I320" i="5"/>
  <c r="M319" i="5" l="1"/>
  <c r="N320" i="5"/>
  <c r="I319" i="5"/>
  <c r="M318" i="5" l="1"/>
  <c r="N319" i="5"/>
  <c r="I318" i="5"/>
  <c r="M317" i="5" l="1"/>
  <c r="N318" i="5"/>
  <c r="I317" i="5"/>
  <c r="M316" i="5" l="1"/>
  <c r="N317" i="5"/>
  <c r="I316" i="5"/>
  <c r="M315" i="5" l="1"/>
  <c r="N316" i="5"/>
  <c r="I315" i="5"/>
  <c r="M314" i="5" l="1"/>
  <c r="N315" i="5"/>
  <c r="I314" i="5"/>
  <c r="M313" i="5" l="1"/>
  <c r="N314" i="5"/>
  <c r="I313" i="5"/>
  <c r="M312" i="5" l="1"/>
  <c r="N313" i="5"/>
  <c r="I312" i="5"/>
  <c r="M311" i="5" l="1"/>
  <c r="N312" i="5"/>
  <c r="I311" i="5"/>
  <c r="M310" i="5" l="1"/>
  <c r="N311" i="5"/>
  <c r="I310" i="5"/>
  <c r="M309" i="5" l="1"/>
  <c r="N310" i="5"/>
  <c r="I309" i="5"/>
  <c r="M308" i="5" l="1"/>
  <c r="N309" i="5"/>
  <c r="I308" i="5"/>
  <c r="M307" i="5" l="1"/>
  <c r="N308" i="5"/>
  <c r="I307" i="5"/>
  <c r="M306" i="5" l="1"/>
  <c r="N307" i="5"/>
  <c r="I306" i="5"/>
  <c r="M305" i="5" l="1"/>
  <c r="N306" i="5"/>
  <c r="I305" i="5"/>
  <c r="M304" i="5" l="1"/>
  <c r="N305" i="5"/>
  <c r="I304" i="5"/>
  <c r="M303" i="5" l="1"/>
  <c r="N304" i="5"/>
  <c r="I303" i="5"/>
  <c r="M302" i="5" l="1"/>
  <c r="N303" i="5"/>
  <c r="I302" i="5"/>
  <c r="M301" i="5" l="1"/>
  <c r="N302" i="5"/>
  <c r="I301" i="5"/>
  <c r="M300" i="5" l="1"/>
  <c r="N301" i="5"/>
  <c r="I300" i="5"/>
  <c r="M299" i="5" l="1"/>
  <c r="N300" i="5"/>
  <c r="I299" i="5"/>
  <c r="M298" i="5" l="1"/>
  <c r="N299" i="5"/>
  <c r="I298" i="5"/>
  <c r="M297" i="5" l="1"/>
  <c r="N298" i="5"/>
  <c r="I297" i="5"/>
  <c r="M296" i="5" l="1"/>
  <c r="N297" i="5"/>
  <c r="I296" i="5"/>
  <c r="M295" i="5" l="1"/>
  <c r="N296" i="5"/>
  <c r="I295" i="5"/>
  <c r="M294" i="5" l="1"/>
  <c r="N295" i="5"/>
  <c r="I294" i="5"/>
  <c r="M293" i="5" l="1"/>
  <c r="N294" i="5"/>
  <c r="I293" i="5"/>
  <c r="M292" i="5" l="1"/>
  <c r="N293" i="5"/>
  <c r="I292" i="5"/>
  <c r="M291" i="5" l="1"/>
  <c r="N292" i="5"/>
  <c r="I291" i="5"/>
  <c r="M290" i="5" l="1"/>
  <c r="N291" i="5"/>
  <c r="I290" i="5"/>
  <c r="M289" i="5" l="1"/>
  <c r="N290" i="5"/>
  <c r="I289" i="5"/>
  <c r="M288" i="5" l="1"/>
  <c r="N289" i="5"/>
  <c r="I288" i="5"/>
  <c r="M287" i="5" l="1"/>
  <c r="N288" i="5"/>
  <c r="I287" i="5"/>
  <c r="M286" i="5" l="1"/>
  <c r="N287" i="5"/>
  <c r="I286" i="5"/>
  <c r="M285" i="5" l="1"/>
  <c r="N286" i="5"/>
  <c r="I285" i="5"/>
  <c r="M284" i="5" l="1"/>
  <c r="N285" i="5"/>
  <c r="I284" i="5"/>
  <c r="M283" i="5" l="1"/>
  <c r="N284" i="5"/>
  <c r="I283" i="5"/>
  <c r="M282" i="5" l="1"/>
  <c r="N283" i="5"/>
  <c r="I282" i="5"/>
  <c r="M281" i="5" l="1"/>
  <c r="N282" i="5"/>
  <c r="I281" i="5"/>
  <c r="M280" i="5" l="1"/>
  <c r="N281" i="5"/>
  <c r="I280" i="5"/>
  <c r="M279" i="5" l="1"/>
  <c r="N280" i="5"/>
  <c r="I279" i="5"/>
  <c r="M278" i="5" l="1"/>
  <c r="N279" i="5"/>
  <c r="I278" i="5"/>
  <c r="M277" i="5" l="1"/>
  <c r="N278" i="5"/>
  <c r="I277" i="5"/>
  <c r="M276" i="5" l="1"/>
  <c r="N277" i="5"/>
  <c r="I276" i="5"/>
  <c r="M275" i="5" l="1"/>
  <c r="N276" i="5"/>
  <c r="I275" i="5"/>
  <c r="M274" i="5" l="1"/>
  <c r="N275" i="5"/>
  <c r="I274" i="5"/>
  <c r="M273" i="5" l="1"/>
  <c r="N274" i="5"/>
  <c r="I273" i="5"/>
  <c r="M272" i="5" l="1"/>
  <c r="N273" i="5"/>
  <c r="I272" i="5"/>
  <c r="M271" i="5" l="1"/>
  <c r="N272" i="5"/>
  <c r="I271" i="5"/>
  <c r="M270" i="5" l="1"/>
  <c r="N271" i="5"/>
  <c r="I270" i="5"/>
  <c r="M269" i="5" l="1"/>
  <c r="N270" i="5"/>
  <c r="I269" i="5"/>
  <c r="M268" i="5" l="1"/>
  <c r="N269" i="5"/>
  <c r="I268" i="5"/>
  <c r="M267" i="5" l="1"/>
  <c r="N268" i="5"/>
  <c r="I267" i="5"/>
  <c r="M266" i="5" l="1"/>
  <c r="N267" i="5"/>
  <c r="I266" i="5"/>
  <c r="M265" i="5" l="1"/>
  <c r="N266" i="5"/>
  <c r="I265" i="5"/>
  <c r="M264" i="5" l="1"/>
  <c r="N265" i="5"/>
  <c r="I264" i="5"/>
  <c r="M263" i="5" l="1"/>
  <c r="N264" i="5"/>
  <c r="I263" i="5"/>
  <c r="M262" i="5" l="1"/>
  <c r="N263" i="5"/>
  <c r="I262" i="5"/>
  <c r="M261" i="5" l="1"/>
  <c r="N262" i="5"/>
  <c r="I261" i="5"/>
  <c r="M260" i="5" l="1"/>
  <c r="N261" i="5"/>
  <c r="I260" i="5"/>
  <c r="M259" i="5" l="1"/>
  <c r="N260" i="5"/>
  <c r="I259" i="5"/>
  <c r="M258" i="5" l="1"/>
  <c r="N259" i="5"/>
  <c r="I258" i="5"/>
  <c r="M257" i="5" l="1"/>
  <c r="N258" i="5"/>
  <c r="I257" i="5"/>
  <c r="M256" i="5" l="1"/>
  <c r="N257" i="5"/>
  <c r="I256" i="5"/>
  <c r="M255" i="5" l="1"/>
  <c r="N256" i="5"/>
  <c r="I255" i="5"/>
  <c r="M254" i="5" l="1"/>
  <c r="N255" i="5"/>
  <c r="I254" i="5"/>
  <c r="M253" i="5" l="1"/>
  <c r="N254" i="5"/>
  <c r="I253" i="5"/>
  <c r="M252" i="5" l="1"/>
  <c r="N253" i="5"/>
  <c r="I252" i="5"/>
  <c r="M251" i="5" l="1"/>
  <c r="N252" i="5"/>
  <c r="I251" i="5"/>
  <c r="M250" i="5" l="1"/>
  <c r="N251" i="5"/>
  <c r="I250" i="5"/>
  <c r="M249" i="5" l="1"/>
  <c r="N250" i="5"/>
  <c r="I249" i="5"/>
  <c r="M248" i="5" l="1"/>
  <c r="N249" i="5"/>
  <c r="I248" i="5"/>
  <c r="M247" i="5" l="1"/>
  <c r="N248" i="5"/>
  <c r="I247" i="5"/>
  <c r="M246" i="5" l="1"/>
  <c r="N247" i="5"/>
  <c r="I246" i="5"/>
  <c r="M245" i="5" l="1"/>
  <c r="N246" i="5"/>
  <c r="I245" i="5"/>
  <c r="M244" i="5" l="1"/>
  <c r="N245" i="5"/>
  <c r="I244" i="5"/>
  <c r="M243" i="5" l="1"/>
  <c r="N244" i="5"/>
  <c r="I243" i="5"/>
  <c r="M242" i="5" l="1"/>
  <c r="N243" i="5"/>
  <c r="I242" i="5"/>
  <c r="M241" i="5" l="1"/>
  <c r="N242" i="5"/>
  <c r="I241" i="5"/>
  <c r="M240" i="5" l="1"/>
  <c r="N241" i="5"/>
  <c r="I240" i="5"/>
  <c r="M239" i="5" l="1"/>
  <c r="N240" i="5"/>
  <c r="I239" i="5"/>
  <c r="M238" i="5" l="1"/>
  <c r="N239" i="5"/>
  <c r="I238" i="5"/>
  <c r="M237" i="5" l="1"/>
  <c r="N238" i="5"/>
  <c r="I237" i="5"/>
  <c r="M236" i="5" l="1"/>
  <c r="N237" i="5"/>
  <c r="I236" i="5"/>
  <c r="M235" i="5" l="1"/>
  <c r="N236" i="5"/>
  <c r="I235" i="5"/>
  <c r="M234" i="5" l="1"/>
  <c r="N235" i="5"/>
  <c r="I234" i="5"/>
  <c r="M233" i="5" l="1"/>
  <c r="N234" i="5"/>
  <c r="I233" i="5"/>
  <c r="M232" i="5" l="1"/>
  <c r="N233" i="5"/>
  <c r="I232" i="5"/>
  <c r="M231" i="5" l="1"/>
  <c r="N232" i="5"/>
  <c r="I231" i="5"/>
  <c r="M230" i="5" l="1"/>
  <c r="N231" i="5"/>
  <c r="I230" i="5"/>
  <c r="M229" i="5" l="1"/>
  <c r="N230" i="5"/>
  <c r="I229" i="5"/>
  <c r="M228" i="5" l="1"/>
  <c r="N229" i="5"/>
  <c r="I228" i="5"/>
  <c r="M227" i="5" l="1"/>
  <c r="N228" i="5"/>
  <c r="I227" i="5"/>
  <c r="M226" i="5" l="1"/>
  <c r="N227" i="5"/>
  <c r="I226" i="5"/>
  <c r="M225" i="5" l="1"/>
  <c r="N226" i="5"/>
  <c r="I225" i="5"/>
  <c r="M224" i="5" l="1"/>
  <c r="N225" i="5"/>
  <c r="I224" i="5"/>
  <c r="M223" i="5" l="1"/>
  <c r="N224" i="5"/>
  <c r="I223" i="5"/>
  <c r="M222" i="5" l="1"/>
  <c r="N223" i="5"/>
  <c r="I222" i="5"/>
  <c r="M221" i="5" l="1"/>
  <c r="N222" i="5"/>
  <c r="I221" i="5"/>
  <c r="M220" i="5" l="1"/>
  <c r="N221" i="5"/>
  <c r="I220" i="5"/>
  <c r="M219" i="5" l="1"/>
  <c r="N220" i="5"/>
  <c r="I219" i="5"/>
  <c r="M218" i="5" l="1"/>
  <c r="N219" i="5"/>
  <c r="I218" i="5"/>
  <c r="M217" i="5" l="1"/>
  <c r="N218" i="5"/>
  <c r="I217" i="5"/>
  <c r="M216" i="5" l="1"/>
  <c r="N217" i="5"/>
  <c r="I216" i="5"/>
  <c r="M215" i="5" l="1"/>
  <c r="N216" i="5"/>
  <c r="I215" i="5"/>
  <c r="M214" i="5" l="1"/>
  <c r="N215" i="5"/>
  <c r="I214" i="5"/>
  <c r="M213" i="5" l="1"/>
  <c r="N214" i="5"/>
  <c r="I213" i="5"/>
  <c r="M212" i="5" l="1"/>
  <c r="N213" i="5"/>
  <c r="I212" i="5"/>
  <c r="M211" i="5" l="1"/>
  <c r="N212" i="5"/>
  <c r="I211" i="5"/>
  <c r="M210" i="5" l="1"/>
  <c r="N211" i="5"/>
  <c r="I210" i="5"/>
  <c r="M209" i="5" l="1"/>
  <c r="N210" i="5"/>
  <c r="I209" i="5"/>
  <c r="M208" i="5" l="1"/>
  <c r="N209" i="5"/>
  <c r="I208" i="5"/>
  <c r="M207" i="5" l="1"/>
  <c r="N208" i="5"/>
  <c r="I207" i="5"/>
  <c r="M206" i="5" l="1"/>
  <c r="N207" i="5"/>
  <c r="I206" i="5"/>
  <c r="M205" i="5" l="1"/>
  <c r="N206" i="5"/>
  <c r="I205" i="5"/>
  <c r="M204" i="5" l="1"/>
  <c r="N205" i="5"/>
  <c r="I204" i="5"/>
  <c r="M203" i="5" l="1"/>
  <c r="N204" i="5"/>
  <c r="I203" i="5"/>
  <c r="M202" i="5" l="1"/>
  <c r="N203" i="5"/>
  <c r="I202" i="5"/>
  <c r="M201" i="5" l="1"/>
  <c r="N202" i="5"/>
  <c r="I201" i="5"/>
  <c r="M200" i="5" l="1"/>
  <c r="N201" i="5"/>
  <c r="I200" i="5"/>
  <c r="M199" i="5" l="1"/>
  <c r="N200" i="5"/>
  <c r="I199" i="5"/>
  <c r="M198" i="5" l="1"/>
  <c r="N199" i="5"/>
  <c r="I198" i="5"/>
  <c r="M197" i="5" l="1"/>
  <c r="N198" i="5"/>
  <c r="I197" i="5"/>
  <c r="M196" i="5" l="1"/>
  <c r="N197" i="5"/>
  <c r="I196" i="5"/>
  <c r="M195" i="5" l="1"/>
  <c r="N196" i="5"/>
  <c r="I195" i="5"/>
  <c r="M194" i="5" l="1"/>
  <c r="N195" i="5"/>
  <c r="I194" i="5"/>
  <c r="M193" i="5" l="1"/>
  <c r="N194" i="5"/>
  <c r="I193" i="5"/>
  <c r="M192" i="5" l="1"/>
  <c r="N193" i="5"/>
  <c r="I192" i="5"/>
  <c r="M191" i="5" l="1"/>
  <c r="N192" i="5"/>
  <c r="I191" i="5"/>
  <c r="M190" i="5" l="1"/>
  <c r="N191" i="5"/>
  <c r="I190" i="5"/>
  <c r="M189" i="5" l="1"/>
  <c r="N190" i="5"/>
  <c r="I189" i="5"/>
  <c r="M188" i="5" l="1"/>
  <c r="N189" i="5"/>
  <c r="I188" i="5"/>
  <c r="M187" i="5" l="1"/>
  <c r="N188" i="5"/>
  <c r="I187" i="5"/>
  <c r="M186" i="5" l="1"/>
  <c r="N187" i="5"/>
  <c r="I186" i="5"/>
  <c r="M185" i="5" l="1"/>
  <c r="N186" i="5"/>
  <c r="I185" i="5"/>
  <c r="M184" i="5" l="1"/>
  <c r="N185" i="5"/>
  <c r="I184" i="5"/>
  <c r="M183" i="5" l="1"/>
  <c r="N184" i="5"/>
  <c r="I183" i="5"/>
  <c r="M182" i="5" l="1"/>
  <c r="N183" i="5"/>
  <c r="I182" i="5"/>
  <c r="M181" i="5" l="1"/>
  <c r="N182" i="5"/>
  <c r="I181" i="5"/>
  <c r="M180" i="5" l="1"/>
  <c r="N181" i="5"/>
  <c r="I180" i="5"/>
  <c r="M179" i="5" l="1"/>
  <c r="N180" i="5"/>
  <c r="I179" i="5"/>
  <c r="M178" i="5" l="1"/>
  <c r="N179" i="5"/>
  <c r="I178" i="5"/>
  <c r="M177" i="5" l="1"/>
  <c r="N178" i="5"/>
  <c r="I177" i="5"/>
  <c r="M176" i="5" l="1"/>
  <c r="N177" i="5"/>
  <c r="I176" i="5"/>
  <c r="M175" i="5" l="1"/>
  <c r="N176" i="5"/>
  <c r="I175" i="5"/>
  <c r="M174" i="5" l="1"/>
  <c r="N175" i="5"/>
  <c r="I174" i="5"/>
  <c r="M173" i="5" l="1"/>
  <c r="N174" i="5"/>
  <c r="I173" i="5"/>
  <c r="M172" i="5" l="1"/>
  <c r="N173" i="5"/>
  <c r="I172" i="5"/>
  <c r="M171" i="5" l="1"/>
  <c r="N172" i="5"/>
  <c r="I171" i="5"/>
  <c r="M170" i="5" l="1"/>
  <c r="N171" i="5"/>
  <c r="I170" i="5"/>
  <c r="M169" i="5" l="1"/>
  <c r="N170" i="5"/>
  <c r="I169" i="5"/>
  <c r="M168" i="5" l="1"/>
  <c r="N169" i="5"/>
  <c r="I168" i="5"/>
  <c r="M167" i="5" l="1"/>
  <c r="N168" i="5"/>
  <c r="I167" i="5"/>
  <c r="M166" i="5" l="1"/>
  <c r="N167" i="5"/>
  <c r="I166" i="5"/>
  <c r="M165" i="5" l="1"/>
  <c r="N166" i="5"/>
  <c r="I165" i="5"/>
  <c r="M164" i="5" l="1"/>
  <c r="N165" i="5"/>
  <c r="I164" i="5"/>
  <c r="M163" i="5" l="1"/>
  <c r="N164" i="5"/>
  <c r="I163" i="5"/>
  <c r="M162" i="5" l="1"/>
  <c r="N163" i="5"/>
  <c r="I162" i="5"/>
  <c r="M161" i="5" l="1"/>
  <c r="N162" i="5"/>
  <c r="I161" i="5"/>
  <c r="M160" i="5" l="1"/>
  <c r="N161" i="5"/>
  <c r="I160" i="5"/>
  <c r="M159" i="5" l="1"/>
  <c r="N160" i="5"/>
  <c r="I159" i="5"/>
  <c r="M158" i="5" l="1"/>
  <c r="N159" i="5"/>
  <c r="I158" i="5"/>
  <c r="M157" i="5" l="1"/>
  <c r="N158" i="5"/>
  <c r="I157" i="5"/>
  <c r="M156" i="5" l="1"/>
  <c r="N157" i="5"/>
  <c r="I156" i="5"/>
  <c r="M155" i="5" l="1"/>
  <c r="N156" i="5"/>
  <c r="I155" i="5"/>
  <c r="M154" i="5" l="1"/>
  <c r="N155" i="5"/>
  <c r="I154" i="5"/>
  <c r="M153" i="5" l="1"/>
  <c r="N154" i="5"/>
  <c r="I153" i="5"/>
  <c r="M152" i="5" l="1"/>
  <c r="N153" i="5"/>
  <c r="I152" i="5"/>
  <c r="M151" i="5" l="1"/>
  <c r="N152" i="5"/>
  <c r="I151" i="5"/>
  <c r="M150" i="5" l="1"/>
  <c r="N151" i="5"/>
  <c r="I150" i="5"/>
  <c r="M149" i="5" l="1"/>
  <c r="N150" i="5"/>
  <c r="I149" i="5"/>
  <c r="M148" i="5" l="1"/>
  <c r="N149" i="5"/>
  <c r="I148" i="5"/>
  <c r="M147" i="5" l="1"/>
  <c r="N148" i="5"/>
  <c r="I147" i="5"/>
  <c r="M146" i="5" l="1"/>
  <c r="N147" i="5"/>
  <c r="I146" i="5"/>
  <c r="M145" i="5" l="1"/>
  <c r="N146" i="5"/>
  <c r="I145" i="5"/>
  <c r="M144" i="5" l="1"/>
  <c r="N145" i="5"/>
  <c r="I144" i="5"/>
  <c r="M143" i="5" l="1"/>
  <c r="N144" i="5"/>
  <c r="I143" i="5"/>
  <c r="M142" i="5" l="1"/>
  <c r="N143" i="5"/>
  <c r="I142" i="5"/>
  <c r="M141" i="5" l="1"/>
  <c r="N142" i="5"/>
  <c r="I141" i="5"/>
  <c r="M140" i="5" l="1"/>
  <c r="N141" i="5"/>
  <c r="I140" i="5"/>
  <c r="M139" i="5" l="1"/>
  <c r="N140" i="5"/>
  <c r="I139" i="5"/>
  <c r="M138" i="5" l="1"/>
  <c r="N139" i="5"/>
  <c r="I138" i="5"/>
  <c r="M137" i="5" l="1"/>
  <c r="N138" i="5"/>
  <c r="I137" i="5"/>
  <c r="M136" i="5" l="1"/>
  <c r="N137" i="5"/>
  <c r="I136" i="5"/>
  <c r="M135" i="5" l="1"/>
  <c r="N136" i="5"/>
  <c r="I135" i="5"/>
  <c r="M134" i="5" l="1"/>
  <c r="N135" i="5"/>
  <c r="I134" i="5"/>
  <c r="M133" i="5" l="1"/>
  <c r="N134" i="5"/>
  <c r="I133" i="5"/>
  <c r="M132" i="5" l="1"/>
  <c r="N133" i="5"/>
  <c r="I132" i="5"/>
  <c r="M131" i="5" l="1"/>
  <c r="N132" i="5"/>
  <c r="I131" i="5"/>
  <c r="M130" i="5" l="1"/>
  <c r="N131" i="5"/>
  <c r="I130" i="5"/>
  <c r="M129" i="5" l="1"/>
  <c r="N130" i="5"/>
  <c r="I129" i="5"/>
  <c r="M128" i="5" l="1"/>
  <c r="N129" i="5"/>
  <c r="I128" i="5"/>
  <c r="M127" i="5" l="1"/>
  <c r="N128" i="5"/>
  <c r="I127" i="5"/>
  <c r="M126" i="5" l="1"/>
  <c r="N127" i="5"/>
  <c r="I126" i="5"/>
  <c r="M125" i="5" l="1"/>
  <c r="N126" i="5"/>
  <c r="I125" i="5"/>
  <c r="M124" i="5" l="1"/>
  <c r="N125" i="5"/>
  <c r="I124" i="5"/>
  <c r="M123" i="5" l="1"/>
  <c r="N124" i="5"/>
  <c r="I123" i="5"/>
  <c r="M122" i="5" l="1"/>
  <c r="N123" i="5"/>
  <c r="I122" i="5"/>
  <c r="M121" i="5" l="1"/>
  <c r="N122" i="5"/>
  <c r="I121" i="5"/>
  <c r="M120" i="5" l="1"/>
  <c r="N121" i="5"/>
  <c r="I120" i="5"/>
  <c r="M119" i="5" l="1"/>
  <c r="N120" i="5"/>
  <c r="I119" i="5"/>
  <c r="M118" i="5" l="1"/>
  <c r="N119" i="5"/>
  <c r="I118" i="5"/>
  <c r="M117" i="5" l="1"/>
  <c r="N118" i="5"/>
  <c r="I117" i="5"/>
  <c r="M116" i="5" l="1"/>
  <c r="N117" i="5"/>
  <c r="I116" i="5"/>
  <c r="M115" i="5" l="1"/>
  <c r="N116" i="5"/>
  <c r="I115" i="5"/>
  <c r="M114" i="5" l="1"/>
  <c r="N115" i="5"/>
  <c r="I114" i="5"/>
  <c r="M113" i="5" l="1"/>
  <c r="N114" i="5"/>
  <c r="I113" i="5"/>
  <c r="M112" i="5" l="1"/>
  <c r="N113" i="5"/>
  <c r="I112" i="5"/>
  <c r="M111" i="5" l="1"/>
  <c r="N112" i="5"/>
  <c r="I111" i="5"/>
  <c r="M110" i="5" l="1"/>
  <c r="N111" i="5"/>
  <c r="I110" i="5"/>
  <c r="M109" i="5" l="1"/>
  <c r="N110" i="5"/>
  <c r="I109" i="5"/>
  <c r="M108" i="5" l="1"/>
  <c r="N109" i="5"/>
  <c r="I108" i="5"/>
  <c r="M107" i="5" l="1"/>
  <c r="N108" i="5"/>
  <c r="I107" i="5"/>
  <c r="M106" i="5" l="1"/>
  <c r="N107" i="5"/>
  <c r="I106" i="5"/>
  <c r="M105" i="5" l="1"/>
  <c r="N106" i="5"/>
  <c r="I105" i="5"/>
  <c r="M104" i="5" l="1"/>
  <c r="N105" i="5"/>
  <c r="I104" i="5"/>
  <c r="M103" i="5" l="1"/>
  <c r="N104" i="5"/>
  <c r="I103" i="5"/>
  <c r="M102" i="5" l="1"/>
  <c r="N103" i="5"/>
  <c r="I102" i="5"/>
  <c r="M101" i="5" l="1"/>
  <c r="N102" i="5"/>
  <c r="I101" i="5"/>
  <c r="M100" i="5" l="1"/>
  <c r="N101" i="5"/>
  <c r="I100" i="5"/>
  <c r="M99" i="5" l="1"/>
  <c r="N100" i="5"/>
  <c r="I99" i="5"/>
  <c r="M98" i="5" l="1"/>
  <c r="N99" i="5"/>
  <c r="I98" i="5"/>
  <c r="M97" i="5" l="1"/>
  <c r="N98" i="5"/>
  <c r="I97" i="5"/>
  <c r="M96" i="5" l="1"/>
  <c r="N97" i="5"/>
  <c r="I96" i="5"/>
  <c r="M95" i="5" l="1"/>
  <c r="N96" i="5"/>
  <c r="I95" i="5"/>
  <c r="M94" i="5" l="1"/>
  <c r="N95" i="5"/>
  <c r="I94" i="5"/>
  <c r="M93" i="5" l="1"/>
  <c r="N94" i="5"/>
  <c r="I93" i="5"/>
  <c r="M92" i="5" l="1"/>
  <c r="N93" i="5"/>
  <c r="I92" i="5"/>
  <c r="M91" i="5" l="1"/>
  <c r="N92" i="5"/>
  <c r="I91" i="5"/>
  <c r="M90" i="5" l="1"/>
  <c r="N91" i="5"/>
  <c r="I90" i="5"/>
  <c r="N90" i="5" l="1"/>
  <c r="M89" i="5"/>
  <c r="I89" i="5"/>
  <c r="M88" i="5" l="1"/>
  <c r="N89" i="5"/>
  <c r="I88" i="5"/>
  <c r="M87" i="5" l="1"/>
  <c r="N88" i="5"/>
  <c r="I87" i="5"/>
  <c r="M86" i="5" l="1"/>
  <c r="N87" i="5"/>
  <c r="I86" i="5"/>
  <c r="M85" i="5" l="1"/>
  <c r="N86" i="5"/>
  <c r="I85" i="5"/>
  <c r="M84" i="5" l="1"/>
  <c r="N85" i="5"/>
  <c r="I84" i="5"/>
  <c r="M83" i="5" l="1"/>
  <c r="N84" i="5"/>
  <c r="I83" i="5"/>
  <c r="M82" i="5" l="1"/>
  <c r="N83" i="5"/>
  <c r="I82" i="5"/>
  <c r="M81" i="5" l="1"/>
  <c r="N82" i="5"/>
  <c r="I81" i="5"/>
  <c r="M80" i="5" l="1"/>
  <c r="N81" i="5"/>
  <c r="I80" i="5"/>
  <c r="M79" i="5" l="1"/>
  <c r="N80" i="5"/>
  <c r="I79" i="5"/>
  <c r="M78" i="5" l="1"/>
  <c r="N79" i="5"/>
  <c r="I78" i="5"/>
  <c r="M77" i="5" l="1"/>
  <c r="N78" i="5"/>
  <c r="I77" i="5"/>
  <c r="M76" i="5" l="1"/>
  <c r="N77" i="5"/>
  <c r="I76" i="5"/>
  <c r="M75" i="5" l="1"/>
  <c r="N76" i="5"/>
  <c r="I75" i="5"/>
  <c r="M74" i="5" l="1"/>
  <c r="N75" i="5"/>
  <c r="I74" i="5"/>
  <c r="M73" i="5" l="1"/>
  <c r="N74" i="5"/>
  <c r="I73" i="5"/>
  <c r="M72" i="5" l="1"/>
  <c r="N73" i="5"/>
  <c r="I72" i="5"/>
  <c r="M71" i="5" l="1"/>
  <c r="N72" i="5"/>
  <c r="I71" i="5"/>
  <c r="M70" i="5" l="1"/>
  <c r="N71" i="5"/>
  <c r="I70" i="5"/>
  <c r="M69" i="5" l="1"/>
  <c r="N70" i="5"/>
  <c r="I69" i="5"/>
  <c r="M68" i="5" l="1"/>
  <c r="N69" i="5"/>
  <c r="I68" i="5"/>
  <c r="M67" i="5" l="1"/>
  <c r="N68" i="5"/>
  <c r="I67" i="5"/>
  <c r="M66" i="5" l="1"/>
  <c r="N67" i="5"/>
  <c r="I66" i="5"/>
  <c r="M65" i="5" l="1"/>
  <c r="N66" i="5"/>
  <c r="I65" i="5"/>
  <c r="M64" i="5" l="1"/>
  <c r="N65" i="5"/>
  <c r="I64" i="5"/>
  <c r="M63" i="5" l="1"/>
  <c r="N64" i="5"/>
  <c r="I63" i="5"/>
  <c r="M62" i="5" l="1"/>
  <c r="N63" i="5"/>
  <c r="I62" i="5"/>
  <c r="M61" i="5" l="1"/>
  <c r="N62" i="5"/>
  <c r="I61" i="5"/>
  <c r="M60" i="5" l="1"/>
  <c r="N61" i="5"/>
  <c r="I60" i="5"/>
  <c r="M59" i="5" l="1"/>
  <c r="N60" i="5"/>
  <c r="I59" i="5"/>
  <c r="M58" i="5" l="1"/>
  <c r="N59" i="5"/>
  <c r="I58" i="5"/>
  <c r="M57" i="5" l="1"/>
  <c r="N58" i="5"/>
  <c r="I57" i="5"/>
  <c r="M56" i="5" l="1"/>
  <c r="N57" i="5"/>
  <c r="I56" i="5"/>
  <c r="M55" i="5" l="1"/>
  <c r="N56" i="5"/>
  <c r="I55" i="5"/>
  <c r="M54" i="5" l="1"/>
  <c r="N55" i="5"/>
  <c r="I54" i="5"/>
  <c r="M53" i="5" l="1"/>
  <c r="N54" i="5"/>
  <c r="I53" i="5"/>
  <c r="M52" i="5" l="1"/>
  <c r="N53" i="5"/>
  <c r="I52" i="5"/>
  <c r="M51" i="5" l="1"/>
  <c r="N52" i="5"/>
  <c r="I51" i="5"/>
  <c r="M50" i="5" l="1"/>
  <c r="N51" i="5"/>
  <c r="I50" i="5"/>
  <c r="M49" i="5" l="1"/>
  <c r="N50" i="5"/>
  <c r="I49" i="5"/>
  <c r="M48" i="5" l="1"/>
  <c r="N49" i="5"/>
  <c r="I48" i="5"/>
  <c r="M47" i="5" l="1"/>
  <c r="N48" i="5"/>
  <c r="I47" i="5"/>
  <c r="M46" i="5" l="1"/>
  <c r="N47" i="5"/>
  <c r="I46" i="5"/>
  <c r="M45" i="5" l="1"/>
  <c r="N46" i="5"/>
  <c r="I45" i="5"/>
  <c r="M44" i="5" l="1"/>
  <c r="N45" i="5"/>
  <c r="I44" i="5"/>
  <c r="M43" i="5" l="1"/>
  <c r="N44" i="5"/>
  <c r="I43" i="5"/>
  <c r="M42" i="5" l="1"/>
  <c r="N43" i="5"/>
  <c r="I42" i="5"/>
  <c r="M41" i="5" l="1"/>
  <c r="N42" i="5"/>
  <c r="I41" i="5"/>
  <c r="M40" i="5" l="1"/>
  <c r="N41" i="5"/>
  <c r="I40" i="5"/>
  <c r="M39" i="5" l="1"/>
  <c r="N40" i="5"/>
  <c r="I39" i="5"/>
  <c r="M38" i="5" l="1"/>
  <c r="N39" i="5"/>
  <c r="I38" i="5"/>
  <c r="M37" i="5" l="1"/>
  <c r="N38" i="5"/>
  <c r="I37" i="5"/>
  <c r="M36" i="5" l="1"/>
  <c r="N37" i="5"/>
  <c r="I36" i="5"/>
  <c r="M35" i="5" l="1"/>
  <c r="N36" i="5"/>
  <c r="I35" i="5"/>
  <c r="M34" i="5" l="1"/>
  <c r="N35" i="5"/>
  <c r="I34" i="5"/>
  <c r="M33" i="5" l="1"/>
  <c r="N34" i="5"/>
  <c r="I33" i="5"/>
  <c r="M32" i="5" l="1"/>
  <c r="N33" i="5"/>
  <c r="I32" i="5"/>
  <c r="M31" i="5" l="1"/>
  <c r="N32" i="5"/>
  <c r="I31" i="5"/>
  <c r="M30" i="5" l="1"/>
  <c r="N31" i="5"/>
  <c r="I30" i="5"/>
  <c r="M29" i="5" l="1"/>
  <c r="N30" i="5"/>
  <c r="I29" i="5"/>
  <c r="M28" i="5" l="1"/>
  <c r="N29" i="5"/>
  <c r="I28" i="5"/>
  <c r="M27" i="5" l="1"/>
  <c r="N28" i="5"/>
  <c r="I27" i="5"/>
  <c r="M26" i="5" l="1"/>
  <c r="N27" i="5"/>
  <c r="I26" i="5"/>
  <c r="M25" i="5" l="1"/>
  <c r="N26" i="5"/>
  <c r="I25" i="5"/>
  <c r="M24" i="5" l="1"/>
  <c r="N25" i="5"/>
  <c r="I24" i="5"/>
  <c r="M23" i="5" l="1"/>
  <c r="N24" i="5"/>
  <c r="I23" i="5"/>
  <c r="M22" i="5" l="1"/>
  <c r="N23" i="5"/>
  <c r="I22" i="5"/>
  <c r="M21" i="5" l="1"/>
  <c r="N22" i="5"/>
  <c r="I21" i="5"/>
  <c r="M20" i="5" l="1"/>
  <c r="N21" i="5"/>
  <c r="I20" i="5"/>
  <c r="M19" i="5" l="1"/>
  <c r="N20" i="5"/>
  <c r="I19" i="5"/>
  <c r="M18" i="5" l="1"/>
  <c r="N19" i="5"/>
  <c r="I18" i="5"/>
  <c r="M17" i="5" l="1"/>
  <c r="N18" i="5"/>
  <c r="I17" i="5"/>
  <c r="M16" i="5" l="1"/>
  <c r="N17" i="5"/>
  <c r="I16" i="5"/>
  <c r="M15" i="5" l="1"/>
  <c r="N16" i="5"/>
  <c r="I15" i="5"/>
  <c r="M14" i="5" l="1"/>
  <c r="N15" i="5"/>
  <c r="I14" i="5"/>
  <c r="M13" i="5" l="1"/>
  <c r="N14" i="5"/>
  <c r="I13" i="5"/>
  <c r="M12" i="5" l="1"/>
  <c r="N13" i="5"/>
  <c r="I12" i="5"/>
  <c r="M11" i="5" l="1"/>
  <c r="N12" i="5"/>
  <c r="I11" i="5"/>
  <c r="M10" i="5" l="1"/>
  <c r="N11" i="5"/>
  <c r="I10" i="5"/>
  <c r="M9" i="5" l="1"/>
  <c r="N10" i="5"/>
  <c r="I9" i="5"/>
  <c r="M8" i="5" l="1"/>
  <c r="N9" i="5"/>
  <c r="I8" i="5"/>
  <c r="M7" i="5" l="1"/>
  <c r="N8" i="5"/>
  <c r="I7" i="5"/>
  <c r="M6" i="5" l="1"/>
  <c r="N7" i="5"/>
  <c r="I6" i="5"/>
  <c r="M5" i="5" l="1"/>
  <c r="N5" i="5" s="1"/>
  <c r="N6" i="5"/>
  <c r="I5" i="5"/>
  <c r="I4" i="5" l="1"/>
  <c r="L4" i="5" s="1"/>
  <c r="M4" i="5" l="1"/>
  <c r="N4" i="5" s="1"/>
  <c r="H4" i="5" l="1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" i="3"/>
  <c r="H5" i="3" l="1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I4" i="3"/>
  <c r="H4" i="3"/>
  <c r="L4" i="3" l="1"/>
  <c r="H5" i="4"/>
  <c r="K5" i="4"/>
  <c r="M5" i="4"/>
  <c r="O5" i="4"/>
  <c r="P5" i="4"/>
  <c r="H6" i="4"/>
  <c r="K6" i="4"/>
  <c r="M6" i="4"/>
  <c r="O6" i="4"/>
  <c r="P6" i="4"/>
  <c r="H7" i="4"/>
  <c r="K7" i="4"/>
  <c r="M7" i="4"/>
  <c r="O7" i="4"/>
  <c r="P7" i="4"/>
  <c r="H8" i="4"/>
  <c r="K8" i="4"/>
  <c r="M8" i="4"/>
  <c r="O8" i="4"/>
  <c r="P8" i="4"/>
  <c r="H9" i="4"/>
  <c r="K9" i="4"/>
  <c r="M9" i="4"/>
  <c r="O9" i="4"/>
  <c r="P9" i="4"/>
  <c r="H10" i="4"/>
  <c r="K10" i="4"/>
  <c r="M10" i="4"/>
  <c r="O10" i="4"/>
  <c r="P10" i="4"/>
  <c r="H11" i="4"/>
  <c r="K11" i="4"/>
  <c r="M11" i="4"/>
  <c r="O11" i="4"/>
  <c r="P11" i="4"/>
  <c r="H12" i="4"/>
  <c r="K12" i="4"/>
  <c r="M12" i="4"/>
  <c r="O12" i="4"/>
  <c r="P12" i="4"/>
  <c r="H13" i="4"/>
  <c r="K13" i="4"/>
  <c r="M13" i="4"/>
  <c r="O13" i="4"/>
  <c r="P13" i="4"/>
  <c r="H14" i="4"/>
  <c r="K14" i="4"/>
  <c r="M14" i="4"/>
  <c r="O14" i="4"/>
  <c r="P14" i="4"/>
  <c r="H15" i="4"/>
  <c r="K15" i="4"/>
  <c r="M15" i="4"/>
  <c r="O15" i="4"/>
  <c r="P15" i="4"/>
  <c r="H16" i="4"/>
  <c r="K16" i="4"/>
  <c r="M16" i="4"/>
  <c r="O16" i="4"/>
  <c r="P16" i="4"/>
  <c r="H17" i="4"/>
  <c r="K17" i="4"/>
  <c r="M17" i="4"/>
  <c r="O17" i="4"/>
  <c r="P17" i="4"/>
  <c r="H18" i="4"/>
  <c r="K18" i="4"/>
  <c r="M18" i="4"/>
  <c r="O18" i="4"/>
  <c r="P18" i="4"/>
  <c r="H19" i="4"/>
  <c r="K19" i="4"/>
  <c r="M19" i="4"/>
  <c r="O19" i="4"/>
  <c r="P19" i="4"/>
  <c r="H20" i="4"/>
  <c r="K20" i="4"/>
  <c r="M20" i="4"/>
  <c r="O20" i="4"/>
  <c r="P20" i="4"/>
  <c r="H21" i="4"/>
  <c r="K21" i="4"/>
  <c r="M21" i="4"/>
  <c r="O21" i="4"/>
  <c r="P21" i="4"/>
  <c r="H22" i="4"/>
  <c r="K22" i="4"/>
  <c r="M22" i="4"/>
  <c r="O22" i="4"/>
  <c r="P22" i="4"/>
  <c r="H23" i="4"/>
  <c r="K23" i="4"/>
  <c r="M23" i="4"/>
  <c r="O23" i="4"/>
  <c r="P23" i="4"/>
  <c r="H24" i="4"/>
  <c r="K24" i="4"/>
  <c r="M24" i="4"/>
  <c r="O24" i="4"/>
  <c r="P24" i="4"/>
  <c r="H25" i="4"/>
  <c r="K25" i="4"/>
  <c r="M25" i="4"/>
  <c r="O25" i="4"/>
  <c r="P25" i="4"/>
  <c r="H26" i="4"/>
  <c r="K26" i="4"/>
  <c r="M26" i="4"/>
  <c r="O26" i="4"/>
  <c r="P26" i="4"/>
  <c r="H27" i="4"/>
  <c r="K27" i="4"/>
  <c r="M27" i="4"/>
  <c r="O27" i="4"/>
  <c r="P27" i="4"/>
  <c r="H28" i="4"/>
  <c r="K28" i="4"/>
  <c r="M28" i="4"/>
  <c r="O28" i="4"/>
  <c r="P28" i="4"/>
  <c r="H29" i="4"/>
  <c r="K29" i="4"/>
  <c r="M29" i="4"/>
  <c r="O29" i="4"/>
  <c r="P29" i="4"/>
  <c r="H30" i="4"/>
  <c r="K30" i="4"/>
  <c r="M30" i="4"/>
  <c r="O30" i="4"/>
  <c r="P30" i="4"/>
  <c r="H31" i="4"/>
  <c r="K31" i="4"/>
  <c r="M31" i="4"/>
  <c r="O31" i="4"/>
  <c r="P31" i="4"/>
  <c r="H32" i="4"/>
  <c r="K32" i="4"/>
  <c r="M32" i="4"/>
  <c r="O32" i="4"/>
  <c r="P32" i="4"/>
  <c r="H33" i="4"/>
  <c r="K33" i="4"/>
  <c r="M33" i="4"/>
  <c r="O33" i="4"/>
  <c r="P33" i="4"/>
  <c r="H34" i="4"/>
  <c r="K34" i="4"/>
  <c r="M34" i="4"/>
  <c r="O34" i="4"/>
  <c r="P34" i="4"/>
  <c r="H35" i="4"/>
  <c r="K35" i="4"/>
  <c r="M35" i="4"/>
  <c r="O35" i="4"/>
  <c r="P35" i="4"/>
  <c r="H36" i="4"/>
  <c r="K36" i="4"/>
  <c r="M36" i="4"/>
  <c r="O36" i="4"/>
  <c r="P36" i="4"/>
  <c r="H37" i="4"/>
  <c r="K37" i="4"/>
  <c r="M37" i="4"/>
  <c r="O37" i="4"/>
  <c r="P37" i="4"/>
  <c r="H38" i="4"/>
  <c r="K38" i="4"/>
  <c r="M38" i="4"/>
  <c r="O38" i="4"/>
  <c r="P38" i="4"/>
  <c r="H39" i="4"/>
  <c r="K39" i="4"/>
  <c r="M39" i="4"/>
  <c r="O39" i="4"/>
  <c r="P39" i="4"/>
  <c r="H40" i="4"/>
  <c r="K40" i="4"/>
  <c r="M40" i="4"/>
  <c r="O40" i="4"/>
  <c r="P40" i="4"/>
  <c r="H41" i="4"/>
  <c r="K41" i="4"/>
  <c r="M41" i="4"/>
  <c r="O41" i="4"/>
  <c r="P41" i="4"/>
  <c r="H42" i="4"/>
  <c r="K42" i="4"/>
  <c r="M42" i="4"/>
  <c r="O42" i="4"/>
  <c r="P42" i="4"/>
  <c r="H43" i="4"/>
  <c r="K43" i="4"/>
  <c r="M43" i="4"/>
  <c r="O43" i="4"/>
  <c r="P43" i="4"/>
  <c r="H44" i="4"/>
  <c r="K44" i="4"/>
  <c r="M44" i="4"/>
  <c r="O44" i="4"/>
  <c r="P44" i="4"/>
  <c r="H45" i="4"/>
  <c r="K45" i="4"/>
  <c r="M45" i="4"/>
  <c r="O45" i="4"/>
  <c r="P45" i="4"/>
  <c r="H46" i="4"/>
  <c r="K46" i="4"/>
  <c r="M46" i="4"/>
  <c r="O46" i="4"/>
  <c r="P46" i="4"/>
  <c r="H47" i="4"/>
  <c r="K47" i="4"/>
  <c r="M47" i="4"/>
  <c r="O47" i="4"/>
  <c r="P47" i="4"/>
  <c r="H48" i="4"/>
  <c r="K48" i="4"/>
  <c r="M48" i="4"/>
  <c r="O48" i="4"/>
  <c r="P48" i="4"/>
  <c r="H49" i="4"/>
  <c r="K49" i="4"/>
  <c r="M49" i="4"/>
  <c r="O49" i="4"/>
  <c r="P49" i="4"/>
  <c r="H50" i="4"/>
  <c r="K50" i="4"/>
  <c r="M50" i="4"/>
  <c r="O50" i="4"/>
  <c r="P50" i="4"/>
  <c r="H51" i="4"/>
  <c r="K51" i="4"/>
  <c r="M51" i="4"/>
  <c r="O51" i="4"/>
  <c r="P51" i="4"/>
  <c r="H52" i="4"/>
  <c r="K52" i="4"/>
  <c r="M52" i="4"/>
  <c r="O52" i="4"/>
  <c r="P52" i="4"/>
  <c r="H53" i="4"/>
  <c r="K53" i="4"/>
  <c r="M53" i="4"/>
  <c r="O53" i="4"/>
  <c r="P53" i="4"/>
  <c r="H54" i="4"/>
  <c r="K54" i="4"/>
  <c r="M54" i="4"/>
  <c r="O54" i="4"/>
  <c r="P54" i="4"/>
  <c r="H55" i="4"/>
  <c r="K55" i="4"/>
  <c r="M55" i="4"/>
  <c r="O55" i="4"/>
  <c r="P55" i="4"/>
  <c r="H56" i="4"/>
  <c r="K56" i="4"/>
  <c r="M56" i="4"/>
  <c r="O56" i="4"/>
  <c r="P56" i="4"/>
  <c r="H57" i="4"/>
  <c r="K57" i="4"/>
  <c r="M57" i="4"/>
  <c r="O57" i="4"/>
  <c r="P57" i="4"/>
  <c r="H58" i="4"/>
  <c r="K58" i="4"/>
  <c r="M58" i="4"/>
  <c r="O58" i="4"/>
  <c r="P58" i="4"/>
  <c r="H59" i="4"/>
  <c r="K59" i="4"/>
  <c r="M59" i="4"/>
  <c r="O59" i="4"/>
  <c r="P59" i="4"/>
  <c r="H60" i="4"/>
  <c r="K60" i="4"/>
  <c r="M60" i="4"/>
  <c r="O60" i="4"/>
  <c r="P60" i="4"/>
  <c r="H61" i="4"/>
  <c r="K61" i="4"/>
  <c r="M61" i="4"/>
  <c r="O61" i="4"/>
  <c r="P61" i="4"/>
  <c r="H62" i="4"/>
  <c r="K62" i="4"/>
  <c r="M62" i="4"/>
  <c r="O62" i="4"/>
  <c r="P62" i="4"/>
  <c r="H63" i="4"/>
  <c r="K63" i="4"/>
  <c r="M63" i="4"/>
  <c r="O63" i="4"/>
  <c r="P63" i="4"/>
  <c r="H64" i="4"/>
  <c r="K64" i="4"/>
  <c r="M64" i="4"/>
  <c r="O64" i="4"/>
  <c r="P64" i="4"/>
  <c r="H65" i="4"/>
  <c r="K65" i="4"/>
  <c r="M65" i="4"/>
  <c r="O65" i="4"/>
  <c r="P65" i="4"/>
  <c r="H66" i="4"/>
  <c r="K66" i="4"/>
  <c r="M66" i="4"/>
  <c r="O66" i="4"/>
  <c r="P66" i="4"/>
  <c r="H67" i="4"/>
  <c r="K67" i="4"/>
  <c r="M67" i="4"/>
  <c r="O67" i="4"/>
  <c r="P67" i="4"/>
  <c r="H68" i="4"/>
  <c r="K68" i="4"/>
  <c r="M68" i="4"/>
  <c r="O68" i="4"/>
  <c r="P68" i="4"/>
  <c r="H69" i="4"/>
  <c r="K69" i="4"/>
  <c r="M69" i="4"/>
  <c r="O69" i="4"/>
  <c r="P69" i="4"/>
  <c r="H70" i="4"/>
  <c r="K70" i="4"/>
  <c r="M70" i="4"/>
  <c r="O70" i="4"/>
  <c r="P70" i="4"/>
  <c r="H71" i="4"/>
  <c r="K71" i="4"/>
  <c r="M71" i="4"/>
  <c r="O71" i="4"/>
  <c r="P71" i="4"/>
  <c r="H72" i="4"/>
  <c r="K72" i="4"/>
  <c r="M72" i="4"/>
  <c r="O72" i="4"/>
  <c r="P72" i="4"/>
  <c r="H73" i="4"/>
  <c r="K73" i="4"/>
  <c r="M73" i="4"/>
  <c r="O73" i="4"/>
  <c r="P73" i="4"/>
  <c r="H74" i="4"/>
  <c r="K74" i="4"/>
  <c r="M74" i="4"/>
  <c r="O74" i="4"/>
  <c r="P74" i="4"/>
  <c r="H75" i="4"/>
  <c r="K75" i="4"/>
  <c r="M75" i="4"/>
  <c r="O75" i="4"/>
  <c r="P75" i="4"/>
  <c r="H76" i="4"/>
  <c r="K76" i="4"/>
  <c r="M76" i="4"/>
  <c r="O76" i="4"/>
  <c r="P76" i="4"/>
  <c r="H77" i="4"/>
  <c r="K77" i="4"/>
  <c r="M77" i="4"/>
  <c r="O77" i="4"/>
  <c r="P77" i="4"/>
  <c r="H78" i="4"/>
  <c r="K78" i="4"/>
  <c r="M78" i="4"/>
  <c r="O78" i="4"/>
  <c r="P78" i="4"/>
  <c r="H79" i="4"/>
  <c r="K79" i="4"/>
  <c r="M79" i="4"/>
  <c r="O79" i="4"/>
  <c r="P79" i="4"/>
  <c r="H80" i="4"/>
  <c r="K80" i="4"/>
  <c r="M80" i="4"/>
  <c r="O80" i="4"/>
  <c r="P80" i="4"/>
  <c r="H81" i="4"/>
  <c r="K81" i="4"/>
  <c r="M81" i="4"/>
  <c r="O81" i="4"/>
  <c r="P81" i="4"/>
  <c r="H82" i="4"/>
  <c r="K82" i="4"/>
  <c r="M82" i="4"/>
  <c r="O82" i="4"/>
  <c r="P82" i="4"/>
  <c r="H83" i="4"/>
  <c r="K83" i="4"/>
  <c r="M83" i="4"/>
  <c r="O83" i="4"/>
  <c r="P83" i="4"/>
  <c r="H84" i="4"/>
  <c r="K84" i="4"/>
  <c r="M84" i="4"/>
  <c r="O84" i="4"/>
  <c r="P84" i="4"/>
  <c r="H85" i="4"/>
  <c r="K85" i="4"/>
  <c r="M85" i="4"/>
  <c r="O85" i="4"/>
  <c r="P85" i="4"/>
  <c r="H86" i="4"/>
  <c r="K86" i="4"/>
  <c r="M86" i="4"/>
  <c r="O86" i="4"/>
  <c r="P86" i="4"/>
  <c r="H87" i="4"/>
  <c r="K87" i="4"/>
  <c r="M87" i="4"/>
  <c r="O87" i="4"/>
  <c r="P87" i="4"/>
  <c r="H88" i="4"/>
  <c r="K88" i="4"/>
  <c r="M88" i="4"/>
  <c r="O88" i="4"/>
  <c r="P88" i="4"/>
  <c r="H89" i="4"/>
  <c r="K89" i="4"/>
  <c r="M89" i="4"/>
  <c r="O89" i="4"/>
  <c r="P89" i="4"/>
  <c r="H90" i="4"/>
  <c r="K90" i="4"/>
  <c r="M90" i="4"/>
  <c r="O90" i="4"/>
  <c r="P90" i="4"/>
  <c r="H91" i="4"/>
  <c r="K91" i="4"/>
  <c r="M91" i="4"/>
  <c r="O91" i="4"/>
  <c r="P91" i="4"/>
  <c r="H92" i="4"/>
  <c r="K92" i="4"/>
  <c r="M92" i="4"/>
  <c r="O92" i="4"/>
  <c r="P92" i="4"/>
  <c r="H93" i="4"/>
  <c r="K93" i="4"/>
  <c r="M93" i="4"/>
  <c r="O93" i="4"/>
  <c r="P93" i="4"/>
  <c r="H94" i="4"/>
  <c r="K94" i="4"/>
  <c r="M94" i="4"/>
  <c r="O94" i="4"/>
  <c r="P94" i="4"/>
  <c r="H95" i="4"/>
  <c r="K95" i="4"/>
  <c r="M95" i="4"/>
  <c r="O95" i="4"/>
  <c r="P95" i="4"/>
  <c r="H96" i="4"/>
  <c r="K96" i="4"/>
  <c r="M96" i="4"/>
  <c r="O96" i="4"/>
  <c r="P96" i="4"/>
  <c r="H97" i="4"/>
  <c r="K97" i="4"/>
  <c r="M97" i="4"/>
  <c r="O97" i="4"/>
  <c r="P97" i="4"/>
  <c r="H98" i="4"/>
  <c r="K98" i="4"/>
  <c r="M98" i="4"/>
  <c r="O98" i="4"/>
  <c r="P98" i="4"/>
  <c r="H99" i="4"/>
  <c r="K99" i="4"/>
  <c r="M99" i="4"/>
  <c r="O99" i="4"/>
  <c r="P99" i="4"/>
  <c r="H100" i="4"/>
  <c r="K100" i="4"/>
  <c r="M100" i="4"/>
  <c r="O100" i="4"/>
  <c r="P100" i="4"/>
  <c r="H101" i="4"/>
  <c r="K101" i="4"/>
  <c r="M101" i="4"/>
  <c r="O101" i="4"/>
  <c r="P101" i="4"/>
  <c r="H102" i="4"/>
  <c r="K102" i="4"/>
  <c r="M102" i="4"/>
  <c r="O102" i="4"/>
  <c r="P102" i="4"/>
  <c r="H103" i="4"/>
  <c r="K103" i="4"/>
  <c r="M103" i="4"/>
  <c r="O103" i="4"/>
  <c r="P103" i="4"/>
  <c r="H104" i="4"/>
  <c r="K104" i="4"/>
  <c r="M104" i="4"/>
  <c r="O104" i="4"/>
  <c r="P104" i="4"/>
  <c r="H105" i="4"/>
  <c r="K105" i="4"/>
  <c r="M105" i="4"/>
  <c r="O105" i="4"/>
  <c r="P105" i="4"/>
  <c r="H106" i="4"/>
  <c r="K106" i="4"/>
  <c r="M106" i="4"/>
  <c r="O106" i="4"/>
  <c r="P106" i="4"/>
  <c r="H107" i="4"/>
  <c r="K107" i="4"/>
  <c r="M107" i="4"/>
  <c r="O107" i="4"/>
  <c r="P107" i="4"/>
  <c r="H108" i="4"/>
  <c r="K108" i="4"/>
  <c r="M108" i="4"/>
  <c r="O108" i="4"/>
  <c r="P108" i="4"/>
  <c r="H109" i="4"/>
  <c r="K109" i="4"/>
  <c r="M109" i="4"/>
  <c r="O109" i="4"/>
  <c r="P109" i="4"/>
  <c r="H110" i="4"/>
  <c r="K110" i="4"/>
  <c r="M110" i="4"/>
  <c r="O110" i="4"/>
  <c r="P110" i="4"/>
  <c r="H111" i="4"/>
  <c r="K111" i="4"/>
  <c r="M111" i="4"/>
  <c r="O111" i="4"/>
  <c r="P111" i="4"/>
  <c r="H112" i="4"/>
  <c r="K112" i="4"/>
  <c r="M112" i="4"/>
  <c r="O112" i="4"/>
  <c r="P112" i="4"/>
  <c r="H113" i="4"/>
  <c r="K113" i="4"/>
  <c r="M113" i="4"/>
  <c r="O113" i="4"/>
  <c r="P113" i="4"/>
  <c r="H114" i="4"/>
  <c r="K114" i="4"/>
  <c r="M114" i="4"/>
  <c r="O114" i="4"/>
  <c r="P114" i="4"/>
  <c r="H115" i="4"/>
  <c r="K115" i="4"/>
  <c r="M115" i="4"/>
  <c r="O115" i="4"/>
  <c r="P115" i="4"/>
  <c r="H116" i="4"/>
  <c r="K116" i="4"/>
  <c r="M116" i="4"/>
  <c r="O116" i="4"/>
  <c r="P116" i="4"/>
  <c r="H117" i="4"/>
  <c r="K117" i="4"/>
  <c r="M117" i="4"/>
  <c r="O117" i="4"/>
  <c r="P117" i="4"/>
  <c r="H118" i="4"/>
  <c r="K118" i="4"/>
  <c r="M118" i="4"/>
  <c r="O118" i="4"/>
  <c r="P118" i="4"/>
  <c r="H119" i="4"/>
  <c r="K119" i="4"/>
  <c r="M119" i="4"/>
  <c r="O119" i="4"/>
  <c r="P119" i="4"/>
  <c r="H120" i="4"/>
  <c r="K120" i="4"/>
  <c r="M120" i="4"/>
  <c r="O120" i="4"/>
  <c r="P120" i="4"/>
  <c r="H121" i="4"/>
  <c r="K121" i="4"/>
  <c r="M121" i="4"/>
  <c r="O121" i="4"/>
  <c r="P121" i="4"/>
  <c r="H122" i="4"/>
  <c r="K122" i="4"/>
  <c r="M122" i="4"/>
  <c r="O122" i="4"/>
  <c r="P122" i="4"/>
  <c r="H123" i="4"/>
  <c r="K123" i="4"/>
  <c r="M123" i="4"/>
  <c r="O123" i="4"/>
  <c r="P123" i="4"/>
  <c r="H124" i="4"/>
  <c r="K124" i="4"/>
  <c r="M124" i="4"/>
  <c r="O124" i="4"/>
  <c r="P124" i="4"/>
  <c r="H125" i="4"/>
  <c r="K125" i="4"/>
  <c r="M125" i="4"/>
  <c r="O125" i="4"/>
  <c r="P125" i="4"/>
  <c r="H126" i="4"/>
  <c r="K126" i="4"/>
  <c r="M126" i="4"/>
  <c r="O126" i="4"/>
  <c r="P126" i="4"/>
  <c r="H127" i="4"/>
  <c r="K127" i="4"/>
  <c r="M127" i="4"/>
  <c r="O127" i="4"/>
  <c r="P127" i="4"/>
  <c r="H128" i="4"/>
  <c r="K128" i="4"/>
  <c r="M128" i="4"/>
  <c r="O128" i="4"/>
  <c r="P128" i="4"/>
  <c r="H129" i="4"/>
  <c r="K129" i="4"/>
  <c r="M129" i="4"/>
  <c r="O129" i="4"/>
  <c r="P129" i="4"/>
  <c r="H130" i="4"/>
  <c r="K130" i="4"/>
  <c r="M130" i="4"/>
  <c r="O130" i="4"/>
  <c r="P130" i="4"/>
  <c r="H131" i="4"/>
  <c r="K131" i="4"/>
  <c r="M131" i="4"/>
  <c r="O131" i="4"/>
  <c r="P131" i="4"/>
  <c r="H132" i="4"/>
  <c r="K132" i="4"/>
  <c r="M132" i="4"/>
  <c r="O132" i="4"/>
  <c r="P132" i="4"/>
  <c r="H133" i="4"/>
  <c r="K133" i="4"/>
  <c r="M133" i="4"/>
  <c r="O133" i="4"/>
  <c r="P133" i="4"/>
  <c r="H134" i="4"/>
  <c r="K134" i="4"/>
  <c r="M134" i="4"/>
  <c r="O134" i="4"/>
  <c r="P134" i="4"/>
  <c r="H135" i="4"/>
  <c r="K135" i="4"/>
  <c r="M135" i="4"/>
  <c r="O135" i="4"/>
  <c r="P135" i="4"/>
  <c r="H136" i="4"/>
  <c r="K136" i="4"/>
  <c r="M136" i="4"/>
  <c r="O136" i="4"/>
  <c r="P136" i="4"/>
  <c r="H137" i="4"/>
  <c r="K137" i="4"/>
  <c r="M137" i="4"/>
  <c r="O137" i="4"/>
  <c r="P137" i="4"/>
  <c r="H138" i="4"/>
  <c r="K138" i="4"/>
  <c r="M138" i="4"/>
  <c r="O138" i="4"/>
  <c r="P138" i="4"/>
  <c r="H139" i="4"/>
  <c r="K139" i="4"/>
  <c r="M139" i="4"/>
  <c r="O139" i="4"/>
  <c r="P139" i="4"/>
  <c r="H140" i="4"/>
  <c r="K140" i="4"/>
  <c r="M140" i="4"/>
  <c r="O140" i="4"/>
  <c r="P140" i="4"/>
  <c r="H141" i="4"/>
  <c r="K141" i="4"/>
  <c r="M141" i="4"/>
  <c r="O141" i="4"/>
  <c r="P141" i="4"/>
  <c r="H142" i="4"/>
  <c r="K142" i="4"/>
  <c r="M142" i="4"/>
  <c r="O142" i="4"/>
  <c r="P142" i="4"/>
  <c r="H143" i="4"/>
  <c r="K143" i="4"/>
  <c r="M143" i="4"/>
  <c r="O143" i="4"/>
  <c r="P143" i="4"/>
  <c r="H144" i="4"/>
  <c r="K144" i="4"/>
  <c r="M144" i="4"/>
  <c r="O144" i="4"/>
  <c r="P144" i="4"/>
  <c r="H145" i="4"/>
  <c r="K145" i="4"/>
  <c r="M145" i="4"/>
  <c r="O145" i="4"/>
  <c r="P145" i="4"/>
  <c r="H146" i="4"/>
  <c r="K146" i="4"/>
  <c r="M146" i="4"/>
  <c r="O146" i="4"/>
  <c r="P146" i="4"/>
  <c r="H147" i="4"/>
  <c r="K147" i="4"/>
  <c r="M147" i="4"/>
  <c r="O147" i="4"/>
  <c r="P147" i="4"/>
  <c r="H148" i="4"/>
  <c r="K148" i="4"/>
  <c r="M148" i="4"/>
  <c r="O148" i="4"/>
  <c r="P148" i="4"/>
  <c r="H149" i="4"/>
  <c r="K149" i="4"/>
  <c r="M149" i="4"/>
  <c r="O149" i="4"/>
  <c r="P149" i="4"/>
  <c r="H150" i="4"/>
  <c r="K150" i="4"/>
  <c r="M150" i="4"/>
  <c r="O150" i="4"/>
  <c r="P150" i="4"/>
  <c r="H151" i="4"/>
  <c r="K151" i="4"/>
  <c r="M151" i="4"/>
  <c r="O151" i="4"/>
  <c r="P151" i="4"/>
  <c r="H152" i="4"/>
  <c r="K152" i="4"/>
  <c r="M152" i="4"/>
  <c r="O152" i="4"/>
  <c r="P152" i="4"/>
  <c r="H153" i="4"/>
  <c r="K153" i="4"/>
  <c r="M153" i="4"/>
  <c r="O153" i="4"/>
  <c r="P153" i="4"/>
  <c r="H154" i="4"/>
  <c r="K154" i="4"/>
  <c r="M154" i="4"/>
  <c r="O154" i="4"/>
  <c r="P154" i="4"/>
  <c r="H155" i="4"/>
  <c r="K155" i="4"/>
  <c r="M155" i="4"/>
  <c r="O155" i="4"/>
  <c r="P155" i="4"/>
  <c r="H156" i="4"/>
  <c r="K156" i="4"/>
  <c r="M156" i="4"/>
  <c r="O156" i="4"/>
  <c r="P156" i="4"/>
  <c r="H157" i="4"/>
  <c r="K157" i="4"/>
  <c r="M157" i="4"/>
  <c r="O157" i="4"/>
  <c r="P157" i="4"/>
  <c r="H158" i="4"/>
  <c r="K158" i="4"/>
  <c r="M158" i="4"/>
  <c r="O158" i="4"/>
  <c r="P158" i="4"/>
  <c r="H159" i="4"/>
  <c r="K159" i="4"/>
  <c r="M159" i="4"/>
  <c r="O159" i="4"/>
  <c r="P159" i="4"/>
  <c r="H160" i="4"/>
  <c r="K160" i="4"/>
  <c r="M160" i="4"/>
  <c r="O160" i="4"/>
  <c r="P160" i="4"/>
  <c r="H161" i="4"/>
  <c r="K161" i="4"/>
  <c r="M161" i="4"/>
  <c r="O161" i="4"/>
  <c r="P161" i="4"/>
  <c r="H162" i="4"/>
  <c r="K162" i="4"/>
  <c r="M162" i="4"/>
  <c r="O162" i="4"/>
  <c r="P162" i="4"/>
  <c r="H163" i="4"/>
  <c r="K163" i="4"/>
  <c r="M163" i="4"/>
  <c r="O163" i="4"/>
  <c r="P163" i="4"/>
  <c r="H164" i="4"/>
  <c r="K164" i="4"/>
  <c r="M164" i="4"/>
  <c r="O164" i="4"/>
  <c r="P164" i="4"/>
  <c r="H165" i="4"/>
  <c r="K165" i="4"/>
  <c r="M165" i="4"/>
  <c r="O165" i="4"/>
  <c r="P165" i="4"/>
  <c r="H166" i="4"/>
  <c r="K166" i="4"/>
  <c r="M166" i="4"/>
  <c r="O166" i="4"/>
  <c r="P166" i="4"/>
  <c r="H167" i="4"/>
  <c r="K167" i="4"/>
  <c r="M167" i="4"/>
  <c r="O167" i="4"/>
  <c r="P167" i="4"/>
  <c r="H168" i="4"/>
  <c r="K168" i="4"/>
  <c r="M168" i="4"/>
  <c r="O168" i="4"/>
  <c r="P168" i="4"/>
  <c r="H169" i="4"/>
  <c r="K169" i="4"/>
  <c r="M169" i="4"/>
  <c r="O169" i="4"/>
  <c r="P169" i="4"/>
  <c r="H170" i="4"/>
  <c r="K170" i="4"/>
  <c r="M170" i="4"/>
  <c r="O170" i="4"/>
  <c r="P170" i="4"/>
  <c r="H171" i="4"/>
  <c r="K171" i="4"/>
  <c r="M171" i="4"/>
  <c r="O171" i="4"/>
  <c r="P171" i="4"/>
  <c r="H172" i="4"/>
  <c r="K172" i="4"/>
  <c r="M172" i="4"/>
  <c r="O172" i="4"/>
  <c r="P172" i="4"/>
  <c r="H173" i="4"/>
  <c r="K173" i="4"/>
  <c r="M173" i="4"/>
  <c r="O173" i="4"/>
  <c r="P173" i="4"/>
  <c r="H174" i="4"/>
  <c r="K174" i="4"/>
  <c r="M174" i="4"/>
  <c r="O174" i="4"/>
  <c r="P174" i="4"/>
  <c r="H175" i="4"/>
  <c r="K175" i="4"/>
  <c r="M175" i="4"/>
  <c r="O175" i="4"/>
  <c r="P175" i="4"/>
  <c r="H176" i="4"/>
  <c r="K176" i="4"/>
  <c r="M176" i="4"/>
  <c r="O176" i="4"/>
  <c r="P176" i="4"/>
  <c r="H177" i="4"/>
  <c r="K177" i="4"/>
  <c r="M177" i="4"/>
  <c r="O177" i="4"/>
  <c r="P177" i="4"/>
  <c r="H178" i="4"/>
  <c r="K178" i="4"/>
  <c r="M178" i="4"/>
  <c r="O178" i="4"/>
  <c r="P178" i="4"/>
  <c r="H179" i="4"/>
  <c r="K179" i="4"/>
  <c r="M179" i="4"/>
  <c r="O179" i="4"/>
  <c r="P179" i="4"/>
  <c r="H180" i="4"/>
  <c r="K180" i="4"/>
  <c r="M180" i="4"/>
  <c r="O180" i="4"/>
  <c r="P180" i="4"/>
  <c r="H181" i="4"/>
  <c r="K181" i="4"/>
  <c r="M181" i="4"/>
  <c r="O181" i="4"/>
  <c r="P181" i="4"/>
  <c r="H182" i="4"/>
  <c r="K182" i="4"/>
  <c r="M182" i="4"/>
  <c r="O182" i="4"/>
  <c r="P182" i="4"/>
  <c r="H183" i="4"/>
  <c r="K183" i="4"/>
  <c r="M183" i="4"/>
  <c r="O183" i="4"/>
  <c r="P183" i="4"/>
  <c r="H184" i="4"/>
  <c r="K184" i="4"/>
  <c r="M184" i="4"/>
  <c r="O184" i="4"/>
  <c r="P184" i="4"/>
  <c r="H185" i="4"/>
  <c r="K185" i="4"/>
  <c r="M185" i="4"/>
  <c r="O185" i="4"/>
  <c r="P185" i="4"/>
  <c r="H186" i="4"/>
  <c r="K186" i="4"/>
  <c r="M186" i="4"/>
  <c r="O186" i="4"/>
  <c r="P186" i="4"/>
  <c r="H187" i="4"/>
  <c r="K187" i="4"/>
  <c r="M187" i="4"/>
  <c r="O187" i="4"/>
  <c r="P187" i="4"/>
  <c r="H188" i="4"/>
  <c r="K188" i="4"/>
  <c r="M188" i="4"/>
  <c r="O188" i="4"/>
  <c r="P188" i="4"/>
  <c r="H189" i="4"/>
  <c r="K189" i="4"/>
  <c r="M189" i="4"/>
  <c r="O189" i="4"/>
  <c r="P189" i="4"/>
  <c r="H190" i="4"/>
  <c r="K190" i="4"/>
  <c r="M190" i="4"/>
  <c r="O190" i="4"/>
  <c r="P190" i="4"/>
  <c r="H191" i="4"/>
  <c r="K191" i="4"/>
  <c r="M191" i="4"/>
  <c r="O191" i="4"/>
  <c r="P191" i="4"/>
  <c r="H192" i="4"/>
  <c r="K192" i="4"/>
  <c r="M192" i="4"/>
  <c r="O192" i="4"/>
  <c r="P192" i="4"/>
  <c r="H193" i="4"/>
  <c r="K193" i="4"/>
  <c r="M193" i="4"/>
  <c r="O193" i="4"/>
  <c r="P193" i="4"/>
  <c r="H194" i="4"/>
  <c r="K194" i="4"/>
  <c r="M194" i="4"/>
  <c r="O194" i="4"/>
  <c r="P194" i="4"/>
  <c r="H195" i="4"/>
  <c r="K195" i="4"/>
  <c r="M195" i="4"/>
  <c r="O195" i="4"/>
  <c r="P195" i="4"/>
  <c r="H196" i="4"/>
  <c r="K196" i="4"/>
  <c r="M196" i="4"/>
  <c r="O196" i="4"/>
  <c r="P196" i="4"/>
  <c r="H197" i="4"/>
  <c r="K197" i="4"/>
  <c r="M197" i="4"/>
  <c r="O197" i="4"/>
  <c r="P197" i="4"/>
  <c r="H198" i="4"/>
  <c r="K198" i="4"/>
  <c r="M198" i="4"/>
  <c r="O198" i="4"/>
  <c r="P198" i="4"/>
  <c r="H199" i="4"/>
  <c r="K199" i="4"/>
  <c r="M199" i="4"/>
  <c r="O199" i="4"/>
  <c r="P199" i="4"/>
  <c r="H200" i="4"/>
  <c r="K200" i="4"/>
  <c r="M200" i="4"/>
  <c r="O200" i="4"/>
  <c r="P200" i="4"/>
  <c r="H201" i="4"/>
  <c r="K201" i="4"/>
  <c r="M201" i="4"/>
  <c r="O201" i="4"/>
  <c r="P201" i="4"/>
  <c r="H202" i="4"/>
  <c r="K202" i="4"/>
  <c r="M202" i="4"/>
  <c r="O202" i="4"/>
  <c r="P202" i="4"/>
  <c r="H203" i="4"/>
  <c r="K203" i="4"/>
  <c r="M203" i="4"/>
  <c r="O203" i="4"/>
  <c r="P203" i="4"/>
  <c r="H204" i="4"/>
  <c r="K204" i="4"/>
  <c r="M204" i="4"/>
  <c r="O204" i="4"/>
  <c r="P204" i="4"/>
  <c r="H205" i="4"/>
  <c r="K205" i="4"/>
  <c r="M205" i="4"/>
  <c r="O205" i="4"/>
  <c r="P205" i="4"/>
  <c r="H206" i="4"/>
  <c r="K206" i="4"/>
  <c r="M206" i="4"/>
  <c r="O206" i="4"/>
  <c r="P206" i="4"/>
  <c r="H207" i="4"/>
  <c r="K207" i="4"/>
  <c r="M207" i="4"/>
  <c r="O207" i="4"/>
  <c r="P207" i="4"/>
  <c r="H208" i="4"/>
  <c r="K208" i="4"/>
  <c r="M208" i="4"/>
  <c r="O208" i="4"/>
  <c r="P208" i="4"/>
  <c r="H209" i="4"/>
  <c r="K209" i="4"/>
  <c r="M209" i="4"/>
  <c r="O209" i="4"/>
  <c r="P209" i="4"/>
  <c r="H210" i="4"/>
  <c r="K210" i="4"/>
  <c r="M210" i="4"/>
  <c r="O210" i="4"/>
  <c r="P210" i="4"/>
  <c r="H211" i="4"/>
  <c r="K211" i="4"/>
  <c r="M211" i="4"/>
  <c r="O211" i="4"/>
  <c r="P211" i="4"/>
  <c r="H212" i="4"/>
  <c r="K212" i="4"/>
  <c r="M212" i="4"/>
  <c r="O212" i="4"/>
  <c r="P212" i="4"/>
  <c r="H213" i="4"/>
  <c r="K213" i="4"/>
  <c r="M213" i="4"/>
  <c r="O213" i="4"/>
  <c r="P213" i="4"/>
  <c r="H214" i="4"/>
  <c r="K214" i="4"/>
  <c r="M214" i="4"/>
  <c r="O214" i="4"/>
  <c r="P214" i="4"/>
  <c r="H215" i="4"/>
  <c r="K215" i="4"/>
  <c r="M215" i="4"/>
  <c r="O215" i="4"/>
  <c r="P215" i="4"/>
  <c r="H216" i="4"/>
  <c r="K216" i="4"/>
  <c r="M216" i="4"/>
  <c r="O216" i="4"/>
  <c r="P216" i="4"/>
  <c r="H217" i="4"/>
  <c r="K217" i="4"/>
  <c r="M217" i="4"/>
  <c r="O217" i="4"/>
  <c r="P217" i="4"/>
  <c r="H218" i="4"/>
  <c r="K218" i="4"/>
  <c r="M218" i="4"/>
  <c r="O218" i="4"/>
  <c r="P218" i="4"/>
  <c r="H219" i="4"/>
  <c r="K219" i="4"/>
  <c r="M219" i="4"/>
  <c r="O219" i="4"/>
  <c r="P219" i="4"/>
  <c r="H220" i="4"/>
  <c r="K220" i="4"/>
  <c r="M220" i="4"/>
  <c r="O220" i="4"/>
  <c r="P220" i="4"/>
  <c r="H221" i="4"/>
  <c r="K221" i="4"/>
  <c r="M221" i="4"/>
  <c r="O221" i="4"/>
  <c r="P221" i="4"/>
  <c r="H222" i="4"/>
  <c r="K222" i="4"/>
  <c r="M222" i="4"/>
  <c r="O222" i="4"/>
  <c r="P222" i="4"/>
  <c r="H223" i="4"/>
  <c r="K223" i="4"/>
  <c r="M223" i="4"/>
  <c r="O223" i="4"/>
  <c r="P223" i="4"/>
  <c r="H224" i="4"/>
  <c r="K224" i="4"/>
  <c r="M224" i="4"/>
  <c r="O224" i="4"/>
  <c r="P224" i="4"/>
  <c r="H225" i="4"/>
  <c r="K225" i="4"/>
  <c r="M225" i="4"/>
  <c r="O225" i="4"/>
  <c r="P225" i="4"/>
  <c r="H226" i="4"/>
  <c r="K226" i="4"/>
  <c r="M226" i="4"/>
  <c r="O226" i="4"/>
  <c r="P226" i="4"/>
  <c r="H227" i="4"/>
  <c r="K227" i="4"/>
  <c r="M227" i="4"/>
  <c r="O227" i="4"/>
  <c r="P227" i="4"/>
  <c r="H228" i="4"/>
  <c r="K228" i="4"/>
  <c r="M228" i="4"/>
  <c r="O228" i="4"/>
  <c r="P228" i="4"/>
  <c r="H229" i="4"/>
  <c r="K229" i="4"/>
  <c r="M229" i="4"/>
  <c r="O229" i="4"/>
  <c r="P229" i="4"/>
  <c r="H230" i="4"/>
  <c r="K230" i="4"/>
  <c r="M230" i="4"/>
  <c r="O230" i="4"/>
  <c r="P230" i="4"/>
  <c r="H231" i="4"/>
  <c r="K231" i="4"/>
  <c r="M231" i="4"/>
  <c r="O231" i="4"/>
  <c r="P231" i="4"/>
  <c r="H232" i="4"/>
  <c r="K232" i="4"/>
  <c r="M232" i="4"/>
  <c r="O232" i="4"/>
  <c r="P232" i="4"/>
  <c r="H233" i="4"/>
  <c r="K233" i="4"/>
  <c r="M233" i="4"/>
  <c r="O233" i="4"/>
  <c r="P233" i="4"/>
  <c r="H234" i="4"/>
  <c r="K234" i="4"/>
  <c r="M234" i="4"/>
  <c r="O234" i="4"/>
  <c r="P234" i="4"/>
  <c r="H235" i="4"/>
  <c r="K235" i="4"/>
  <c r="M235" i="4"/>
  <c r="O235" i="4"/>
  <c r="P235" i="4"/>
  <c r="H236" i="4"/>
  <c r="K236" i="4"/>
  <c r="M236" i="4"/>
  <c r="O236" i="4"/>
  <c r="P236" i="4"/>
  <c r="H237" i="4"/>
  <c r="K237" i="4"/>
  <c r="M237" i="4"/>
  <c r="O237" i="4"/>
  <c r="P237" i="4"/>
  <c r="H238" i="4"/>
  <c r="K238" i="4"/>
  <c r="M238" i="4"/>
  <c r="O238" i="4"/>
  <c r="P238" i="4"/>
  <c r="H239" i="4"/>
  <c r="K239" i="4"/>
  <c r="M239" i="4"/>
  <c r="O239" i="4"/>
  <c r="P239" i="4"/>
  <c r="H240" i="4"/>
  <c r="K240" i="4"/>
  <c r="M240" i="4"/>
  <c r="O240" i="4"/>
  <c r="P240" i="4"/>
  <c r="H241" i="4"/>
  <c r="K241" i="4"/>
  <c r="M241" i="4"/>
  <c r="O241" i="4"/>
  <c r="P241" i="4"/>
  <c r="H242" i="4"/>
  <c r="K242" i="4"/>
  <c r="M242" i="4"/>
  <c r="O242" i="4"/>
  <c r="P242" i="4"/>
  <c r="H243" i="4"/>
  <c r="K243" i="4"/>
  <c r="M243" i="4"/>
  <c r="O243" i="4"/>
  <c r="P243" i="4"/>
  <c r="H244" i="4"/>
  <c r="K244" i="4"/>
  <c r="M244" i="4"/>
  <c r="O244" i="4"/>
  <c r="P244" i="4"/>
  <c r="H245" i="4"/>
  <c r="K245" i="4"/>
  <c r="M245" i="4"/>
  <c r="O245" i="4"/>
  <c r="P245" i="4"/>
  <c r="H246" i="4"/>
  <c r="K246" i="4"/>
  <c r="M246" i="4"/>
  <c r="O246" i="4"/>
  <c r="P246" i="4"/>
  <c r="H247" i="4"/>
  <c r="K247" i="4"/>
  <c r="M247" i="4"/>
  <c r="O247" i="4"/>
  <c r="P247" i="4"/>
  <c r="H248" i="4"/>
  <c r="K248" i="4"/>
  <c r="M248" i="4"/>
  <c r="O248" i="4"/>
  <c r="P248" i="4"/>
  <c r="H249" i="4"/>
  <c r="K249" i="4"/>
  <c r="M249" i="4"/>
  <c r="O249" i="4"/>
  <c r="P249" i="4"/>
  <c r="H250" i="4"/>
  <c r="K250" i="4"/>
  <c r="M250" i="4"/>
  <c r="O250" i="4"/>
  <c r="P250" i="4"/>
  <c r="H251" i="4"/>
  <c r="K251" i="4"/>
  <c r="M251" i="4"/>
  <c r="O251" i="4"/>
  <c r="P251" i="4"/>
  <c r="H252" i="4"/>
  <c r="K252" i="4"/>
  <c r="M252" i="4"/>
  <c r="O252" i="4"/>
  <c r="P252" i="4"/>
  <c r="H253" i="4"/>
  <c r="K253" i="4"/>
  <c r="M253" i="4"/>
  <c r="O253" i="4"/>
  <c r="P253" i="4"/>
  <c r="H254" i="4"/>
  <c r="K254" i="4"/>
  <c r="M254" i="4"/>
  <c r="O254" i="4"/>
  <c r="P254" i="4"/>
  <c r="H255" i="4"/>
  <c r="K255" i="4"/>
  <c r="M255" i="4"/>
  <c r="O255" i="4"/>
  <c r="P255" i="4"/>
  <c r="H256" i="4"/>
  <c r="K256" i="4"/>
  <c r="M256" i="4"/>
  <c r="O256" i="4"/>
  <c r="P256" i="4"/>
  <c r="H257" i="4"/>
  <c r="K257" i="4"/>
  <c r="M257" i="4"/>
  <c r="O257" i="4"/>
  <c r="P257" i="4"/>
  <c r="H258" i="4"/>
  <c r="K258" i="4"/>
  <c r="M258" i="4"/>
  <c r="O258" i="4"/>
  <c r="P258" i="4"/>
  <c r="H259" i="4"/>
  <c r="K259" i="4"/>
  <c r="M259" i="4"/>
  <c r="O259" i="4"/>
  <c r="P259" i="4"/>
  <c r="H260" i="4"/>
  <c r="K260" i="4"/>
  <c r="M260" i="4"/>
  <c r="O260" i="4"/>
  <c r="P260" i="4"/>
  <c r="H261" i="4"/>
  <c r="K261" i="4"/>
  <c r="M261" i="4"/>
  <c r="O261" i="4"/>
  <c r="P261" i="4"/>
  <c r="H262" i="4"/>
  <c r="K262" i="4"/>
  <c r="M262" i="4"/>
  <c r="O262" i="4"/>
  <c r="P262" i="4"/>
  <c r="H263" i="4"/>
  <c r="K263" i="4"/>
  <c r="M263" i="4"/>
  <c r="O263" i="4"/>
  <c r="P263" i="4"/>
  <c r="H264" i="4"/>
  <c r="K264" i="4"/>
  <c r="M264" i="4"/>
  <c r="O264" i="4"/>
  <c r="P264" i="4"/>
  <c r="H265" i="4"/>
  <c r="K265" i="4"/>
  <c r="M265" i="4"/>
  <c r="O265" i="4"/>
  <c r="P265" i="4"/>
  <c r="H266" i="4"/>
  <c r="K266" i="4"/>
  <c r="M266" i="4"/>
  <c r="O266" i="4"/>
  <c r="P266" i="4"/>
  <c r="H267" i="4"/>
  <c r="K267" i="4"/>
  <c r="M267" i="4"/>
  <c r="O267" i="4"/>
  <c r="P267" i="4"/>
  <c r="H268" i="4"/>
  <c r="K268" i="4"/>
  <c r="M268" i="4"/>
  <c r="O268" i="4"/>
  <c r="P268" i="4"/>
  <c r="H269" i="4"/>
  <c r="K269" i="4"/>
  <c r="M269" i="4"/>
  <c r="O269" i="4"/>
  <c r="P269" i="4"/>
  <c r="H270" i="4"/>
  <c r="K270" i="4"/>
  <c r="M270" i="4"/>
  <c r="O270" i="4"/>
  <c r="P270" i="4"/>
  <c r="H271" i="4"/>
  <c r="K271" i="4"/>
  <c r="M271" i="4"/>
  <c r="O271" i="4"/>
  <c r="P271" i="4"/>
  <c r="H272" i="4"/>
  <c r="K272" i="4"/>
  <c r="M272" i="4"/>
  <c r="O272" i="4"/>
  <c r="P272" i="4"/>
  <c r="H273" i="4"/>
  <c r="K273" i="4"/>
  <c r="M273" i="4"/>
  <c r="O273" i="4"/>
  <c r="P273" i="4"/>
  <c r="H274" i="4"/>
  <c r="K274" i="4"/>
  <c r="M274" i="4"/>
  <c r="O274" i="4"/>
  <c r="P274" i="4"/>
  <c r="H275" i="4"/>
  <c r="K275" i="4"/>
  <c r="M275" i="4"/>
  <c r="O275" i="4"/>
  <c r="P275" i="4"/>
  <c r="H276" i="4"/>
  <c r="K276" i="4"/>
  <c r="M276" i="4"/>
  <c r="O276" i="4"/>
  <c r="P276" i="4"/>
  <c r="H277" i="4"/>
  <c r="K277" i="4"/>
  <c r="M277" i="4"/>
  <c r="O277" i="4"/>
  <c r="P277" i="4"/>
  <c r="H278" i="4"/>
  <c r="K278" i="4"/>
  <c r="M278" i="4"/>
  <c r="O278" i="4"/>
  <c r="P278" i="4"/>
  <c r="H279" i="4"/>
  <c r="K279" i="4"/>
  <c r="M279" i="4"/>
  <c r="O279" i="4"/>
  <c r="P279" i="4"/>
  <c r="H280" i="4"/>
  <c r="K280" i="4"/>
  <c r="M280" i="4"/>
  <c r="O280" i="4"/>
  <c r="P280" i="4"/>
  <c r="H281" i="4"/>
  <c r="K281" i="4"/>
  <c r="M281" i="4"/>
  <c r="O281" i="4"/>
  <c r="P281" i="4"/>
  <c r="H282" i="4"/>
  <c r="K282" i="4"/>
  <c r="M282" i="4"/>
  <c r="O282" i="4"/>
  <c r="P282" i="4"/>
  <c r="H283" i="4"/>
  <c r="K283" i="4"/>
  <c r="M283" i="4"/>
  <c r="O283" i="4"/>
  <c r="P283" i="4"/>
  <c r="H284" i="4"/>
  <c r="K284" i="4"/>
  <c r="M284" i="4"/>
  <c r="O284" i="4"/>
  <c r="P284" i="4"/>
  <c r="H285" i="4"/>
  <c r="K285" i="4"/>
  <c r="M285" i="4"/>
  <c r="O285" i="4"/>
  <c r="P285" i="4"/>
  <c r="H286" i="4"/>
  <c r="K286" i="4"/>
  <c r="M286" i="4"/>
  <c r="O286" i="4"/>
  <c r="P286" i="4"/>
  <c r="H287" i="4"/>
  <c r="K287" i="4"/>
  <c r="M287" i="4"/>
  <c r="O287" i="4"/>
  <c r="P287" i="4"/>
  <c r="H288" i="4"/>
  <c r="K288" i="4"/>
  <c r="M288" i="4"/>
  <c r="O288" i="4"/>
  <c r="P288" i="4"/>
  <c r="H289" i="4"/>
  <c r="K289" i="4"/>
  <c r="M289" i="4"/>
  <c r="O289" i="4"/>
  <c r="P289" i="4"/>
  <c r="H290" i="4"/>
  <c r="K290" i="4"/>
  <c r="M290" i="4"/>
  <c r="O290" i="4"/>
  <c r="P290" i="4"/>
  <c r="H291" i="4"/>
  <c r="K291" i="4"/>
  <c r="M291" i="4"/>
  <c r="O291" i="4"/>
  <c r="P291" i="4"/>
  <c r="H292" i="4"/>
  <c r="K292" i="4"/>
  <c r="M292" i="4"/>
  <c r="O292" i="4"/>
  <c r="P292" i="4"/>
  <c r="H293" i="4"/>
  <c r="K293" i="4"/>
  <c r="M293" i="4"/>
  <c r="O293" i="4"/>
  <c r="P293" i="4"/>
  <c r="H294" i="4"/>
  <c r="K294" i="4"/>
  <c r="M294" i="4"/>
  <c r="O294" i="4"/>
  <c r="P294" i="4"/>
  <c r="H295" i="4"/>
  <c r="K295" i="4"/>
  <c r="M295" i="4"/>
  <c r="O295" i="4"/>
  <c r="P295" i="4"/>
  <c r="H296" i="4"/>
  <c r="K296" i="4"/>
  <c r="M296" i="4"/>
  <c r="O296" i="4"/>
  <c r="P296" i="4"/>
  <c r="H297" i="4"/>
  <c r="K297" i="4"/>
  <c r="M297" i="4"/>
  <c r="O297" i="4"/>
  <c r="P297" i="4"/>
  <c r="H298" i="4"/>
  <c r="K298" i="4"/>
  <c r="M298" i="4"/>
  <c r="O298" i="4"/>
  <c r="P298" i="4"/>
  <c r="H299" i="4"/>
  <c r="K299" i="4"/>
  <c r="M299" i="4"/>
  <c r="O299" i="4"/>
  <c r="P299" i="4"/>
  <c r="H300" i="4"/>
  <c r="K300" i="4"/>
  <c r="M300" i="4"/>
  <c r="O300" i="4"/>
  <c r="P300" i="4"/>
  <c r="H301" i="4"/>
  <c r="K301" i="4"/>
  <c r="M301" i="4"/>
  <c r="O301" i="4"/>
  <c r="P301" i="4"/>
  <c r="H302" i="4"/>
  <c r="K302" i="4"/>
  <c r="M302" i="4"/>
  <c r="O302" i="4"/>
  <c r="P302" i="4"/>
  <c r="H303" i="4"/>
  <c r="K303" i="4"/>
  <c r="M303" i="4"/>
  <c r="O303" i="4"/>
  <c r="P303" i="4"/>
  <c r="H304" i="4"/>
  <c r="K304" i="4"/>
  <c r="M304" i="4"/>
  <c r="O304" i="4"/>
  <c r="P304" i="4"/>
  <c r="H305" i="4"/>
  <c r="K305" i="4"/>
  <c r="M305" i="4"/>
  <c r="O305" i="4"/>
  <c r="P305" i="4"/>
  <c r="H306" i="4"/>
  <c r="K306" i="4"/>
  <c r="M306" i="4"/>
  <c r="O306" i="4"/>
  <c r="P306" i="4"/>
  <c r="H307" i="4"/>
  <c r="K307" i="4"/>
  <c r="M307" i="4"/>
  <c r="O307" i="4"/>
  <c r="P307" i="4"/>
  <c r="H308" i="4"/>
  <c r="K308" i="4"/>
  <c r="M308" i="4"/>
  <c r="O308" i="4"/>
  <c r="P308" i="4"/>
  <c r="H309" i="4"/>
  <c r="K309" i="4"/>
  <c r="M309" i="4"/>
  <c r="O309" i="4"/>
  <c r="P309" i="4"/>
  <c r="H310" i="4"/>
  <c r="K310" i="4"/>
  <c r="M310" i="4"/>
  <c r="O310" i="4"/>
  <c r="P310" i="4"/>
  <c r="H311" i="4"/>
  <c r="K311" i="4"/>
  <c r="M311" i="4"/>
  <c r="O311" i="4"/>
  <c r="P311" i="4"/>
  <c r="H312" i="4"/>
  <c r="K312" i="4"/>
  <c r="M312" i="4"/>
  <c r="O312" i="4"/>
  <c r="P312" i="4"/>
  <c r="H313" i="4"/>
  <c r="K313" i="4"/>
  <c r="M313" i="4"/>
  <c r="O313" i="4"/>
  <c r="P313" i="4"/>
  <c r="H314" i="4"/>
  <c r="K314" i="4"/>
  <c r="M314" i="4"/>
  <c r="O314" i="4"/>
  <c r="P314" i="4"/>
  <c r="H315" i="4"/>
  <c r="K315" i="4"/>
  <c r="M315" i="4"/>
  <c r="O315" i="4"/>
  <c r="P315" i="4"/>
  <c r="H316" i="4"/>
  <c r="K316" i="4"/>
  <c r="M316" i="4"/>
  <c r="O316" i="4"/>
  <c r="P316" i="4"/>
  <c r="H317" i="4"/>
  <c r="K317" i="4"/>
  <c r="M317" i="4"/>
  <c r="O317" i="4"/>
  <c r="P317" i="4"/>
  <c r="H318" i="4"/>
  <c r="K318" i="4"/>
  <c r="M318" i="4"/>
  <c r="O318" i="4"/>
  <c r="P318" i="4"/>
  <c r="H319" i="4"/>
  <c r="K319" i="4"/>
  <c r="M319" i="4"/>
  <c r="O319" i="4"/>
  <c r="P319" i="4"/>
  <c r="H320" i="4"/>
  <c r="K320" i="4"/>
  <c r="M320" i="4"/>
  <c r="O320" i="4"/>
  <c r="P320" i="4"/>
  <c r="H321" i="4"/>
  <c r="K321" i="4"/>
  <c r="M321" i="4"/>
  <c r="O321" i="4"/>
  <c r="P321" i="4"/>
  <c r="H322" i="4"/>
  <c r="K322" i="4"/>
  <c r="M322" i="4"/>
  <c r="O322" i="4"/>
  <c r="P322" i="4"/>
  <c r="H323" i="4"/>
  <c r="K323" i="4"/>
  <c r="M323" i="4"/>
  <c r="O323" i="4"/>
  <c r="P323" i="4"/>
  <c r="H324" i="4"/>
  <c r="K324" i="4"/>
  <c r="M324" i="4"/>
  <c r="O324" i="4"/>
  <c r="P324" i="4"/>
  <c r="H325" i="4"/>
  <c r="K325" i="4"/>
  <c r="M325" i="4"/>
  <c r="O325" i="4"/>
  <c r="P325" i="4"/>
  <c r="H326" i="4"/>
  <c r="K326" i="4"/>
  <c r="M326" i="4"/>
  <c r="O326" i="4"/>
  <c r="P326" i="4"/>
  <c r="H327" i="4"/>
  <c r="K327" i="4"/>
  <c r="M327" i="4"/>
  <c r="O327" i="4"/>
  <c r="P327" i="4"/>
  <c r="H328" i="4"/>
  <c r="K328" i="4"/>
  <c r="M328" i="4"/>
  <c r="O328" i="4"/>
  <c r="P328" i="4"/>
  <c r="H329" i="4"/>
  <c r="K329" i="4"/>
  <c r="M329" i="4"/>
  <c r="O329" i="4"/>
  <c r="P329" i="4"/>
  <c r="H330" i="4"/>
  <c r="K330" i="4"/>
  <c r="M330" i="4"/>
  <c r="O330" i="4"/>
  <c r="P330" i="4"/>
  <c r="H331" i="4"/>
  <c r="K331" i="4"/>
  <c r="M331" i="4"/>
  <c r="O331" i="4"/>
  <c r="P331" i="4"/>
  <c r="H332" i="4"/>
  <c r="K332" i="4"/>
  <c r="M332" i="4"/>
  <c r="O332" i="4"/>
  <c r="P332" i="4"/>
  <c r="H333" i="4"/>
  <c r="K333" i="4"/>
  <c r="M333" i="4"/>
  <c r="O333" i="4"/>
  <c r="P333" i="4"/>
  <c r="H334" i="4"/>
  <c r="K334" i="4"/>
  <c r="M334" i="4"/>
  <c r="O334" i="4"/>
  <c r="P334" i="4"/>
  <c r="H335" i="4"/>
  <c r="K335" i="4"/>
  <c r="M335" i="4"/>
  <c r="O335" i="4"/>
  <c r="P335" i="4"/>
  <c r="H336" i="4"/>
  <c r="K336" i="4"/>
  <c r="M336" i="4"/>
  <c r="O336" i="4"/>
  <c r="P336" i="4"/>
  <c r="H337" i="4"/>
  <c r="K337" i="4"/>
  <c r="M337" i="4"/>
  <c r="O337" i="4"/>
  <c r="P337" i="4"/>
  <c r="H338" i="4"/>
  <c r="K338" i="4"/>
  <c r="M338" i="4"/>
  <c r="O338" i="4"/>
  <c r="P338" i="4"/>
  <c r="H339" i="4"/>
  <c r="K339" i="4"/>
  <c r="M339" i="4"/>
  <c r="O339" i="4"/>
  <c r="P339" i="4"/>
  <c r="H340" i="4"/>
  <c r="K340" i="4"/>
  <c r="M340" i="4"/>
  <c r="O340" i="4"/>
  <c r="P340" i="4"/>
  <c r="H341" i="4"/>
  <c r="K341" i="4"/>
  <c r="M341" i="4"/>
  <c r="O341" i="4"/>
  <c r="P341" i="4"/>
  <c r="H342" i="4"/>
  <c r="K342" i="4"/>
  <c r="M342" i="4"/>
  <c r="O342" i="4"/>
  <c r="P342" i="4"/>
  <c r="H343" i="4"/>
  <c r="K343" i="4"/>
  <c r="M343" i="4"/>
  <c r="O343" i="4"/>
  <c r="P343" i="4"/>
  <c r="H344" i="4"/>
  <c r="K344" i="4"/>
  <c r="M344" i="4"/>
  <c r="O344" i="4"/>
  <c r="P344" i="4"/>
  <c r="H345" i="4"/>
  <c r="K345" i="4"/>
  <c r="M345" i="4"/>
  <c r="O345" i="4"/>
  <c r="P345" i="4"/>
  <c r="H346" i="4"/>
  <c r="K346" i="4"/>
  <c r="M346" i="4"/>
  <c r="O346" i="4"/>
  <c r="P346" i="4"/>
  <c r="H347" i="4"/>
  <c r="K347" i="4"/>
  <c r="M347" i="4"/>
  <c r="O347" i="4"/>
  <c r="P347" i="4"/>
  <c r="H348" i="4"/>
  <c r="K348" i="4"/>
  <c r="M348" i="4"/>
  <c r="O348" i="4"/>
  <c r="P348" i="4"/>
  <c r="H349" i="4"/>
  <c r="K349" i="4"/>
  <c r="M349" i="4"/>
  <c r="O349" i="4"/>
  <c r="P349" i="4"/>
  <c r="H350" i="4"/>
  <c r="K350" i="4"/>
  <c r="M350" i="4"/>
  <c r="O350" i="4"/>
  <c r="P350" i="4"/>
  <c r="H351" i="4"/>
  <c r="K351" i="4"/>
  <c r="M351" i="4"/>
  <c r="O351" i="4"/>
  <c r="P351" i="4"/>
  <c r="H352" i="4"/>
  <c r="K352" i="4"/>
  <c r="M352" i="4"/>
  <c r="O352" i="4"/>
  <c r="P352" i="4"/>
  <c r="H353" i="4"/>
  <c r="K353" i="4"/>
  <c r="M353" i="4"/>
  <c r="O353" i="4"/>
  <c r="P353" i="4"/>
  <c r="H354" i="4"/>
  <c r="K354" i="4"/>
  <c r="M354" i="4"/>
  <c r="O354" i="4"/>
  <c r="P354" i="4"/>
  <c r="H355" i="4"/>
  <c r="K355" i="4"/>
  <c r="M355" i="4"/>
  <c r="O355" i="4"/>
  <c r="P355" i="4"/>
  <c r="H356" i="4"/>
  <c r="K356" i="4"/>
  <c r="M356" i="4"/>
  <c r="O356" i="4"/>
  <c r="P356" i="4"/>
  <c r="H357" i="4"/>
  <c r="K357" i="4"/>
  <c r="M357" i="4"/>
  <c r="O357" i="4"/>
  <c r="P357" i="4"/>
  <c r="H358" i="4"/>
  <c r="K358" i="4"/>
  <c r="M358" i="4"/>
  <c r="O358" i="4"/>
  <c r="P358" i="4"/>
  <c r="H359" i="4"/>
  <c r="K359" i="4"/>
  <c r="M359" i="4"/>
  <c r="O359" i="4"/>
  <c r="P359" i="4"/>
  <c r="H360" i="4"/>
  <c r="K360" i="4"/>
  <c r="M360" i="4"/>
  <c r="O360" i="4"/>
  <c r="P360" i="4"/>
  <c r="H361" i="4"/>
  <c r="K361" i="4"/>
  <c r="M361" i="4"/>
  <c r="O361" i="4"/>
  <c r="P361" i="4"/>
  <c r="H362" i="4"/>
  <c r="K362" i="4"/>
  <c r="M362" i="4"/>
  <c r="O362" i="4"/>
  <c r="P362" i="4"/>
  <c r="H363" i="4"/>
  <c r="K363" i="4"/>
  <c r="M363" i="4"/>
  <c r="O363" i="4"/>
  <c r="P363" i="4"/>
  <c r="H364" i="4"/>
  <c r="K364" i="4"/>
  <c r="M364" i="4"/>
  <c r="O364" i="4"/>
  <c r="P364" i="4"/>
  <c r="H365" i="4"/>
  <c r="K365" i="4"/>
  <c r="M365" i="4"/>
  <c r="O365" i="4"/>
  <c r="P365" i="4"/>
  <c r="H366" i="4"/>
  <c r="K366" i="4"/>
  <c r="M366" i="4"/>
  <c r="O366" i="4"/>
  <c r="P366" i="4"/>
  <c r="H367" i="4"/>
  <c r="K367" i="4"/>
  <c r="M367" i="4"/>
  <c r="O367" i="4"/>
  <c r="P367" i="4"/>
  <c r="H368" i="4"/>
  <c r="K368" i="4"/>
  <c r="M368" i="4"/>
  <c r="O368" i="4"/>
  <c r="P368" i="4"/>
  <c r="H369" i="4"/>
  <c r="K369" i="4"/>
  <c r="M369" i="4"/>
  <c r="O369" i="4"/>
  <c r="P369" i="4"/>
  <c r="H370" i="4"/>
  <c r="K370" i="4"/>
  <c r="M370" i="4"/>
  <c r="O370" i="4"/>
  <c r="P370" i="4"/>
  <c r="H371" i="4"/>
  <c r="K371" i="4"/>
  <c r="M371" i="4"/>
  <c r="O371" i="4"/>
  <c r="P371" i="4"/>
  <c r="H372" i="4"/>
  <c r="K372" i="4"/>
  <c r="M372" i="4"/>
  <c r="O372" i="4"/>
  <c r="P372" i="4"/>
  <c r="H373" i="4"/>
  <c r="K373" i="4"/>
  <c r="M373" i="4"/>
  <c r="O373" i="4"/>
  <c r="P373" i="4"/>
  <c r="H374" i="4"/>
  <c r="K374" i="4"/>
  <c r="M374" i="4"/>
  <c r="O374" i="4"/>
  <c r="P374" i="4"/>
  <c r="H375" i="4"/>
  <c r="K375" i="4"/>
  <c r="M375" i="4"/>
  <c r="O375" i="4"/>
  <c r="P375" i="4"/>
  <c r="H376" i="4"/>
  <c r="K376" i="4"/>
  <c r="M376" i="4"/>
  <c r="O376" i="4"/>
  <c r="P376" i="4"/>
  <c r="H377" i="4"/>
  <c r="K377" i="4"/>
  <c r="M377" i="4"/>
  <c r="O377" i="4"/>
  <c r="P377" i="4"/>
  <c r="H378" i="4"/>
  <c r="K378" i="4"/>
  <c r="M378" i="4"/>
  <c r="O378" i="4"/>
  <c r="P378" i="4"/>
  <c r="H379" i="4"/>
  <c r="K379" i="4"/>
  <c r="M379" i="4"/>
  <c r="O379" i="4"/>
  <c r="P379" i="4"/>
  <c r="H380" i="4"/>
  <c r="K380" i="4"/>
  <c r="M380" i="4"/>
  <c r="O380" i="4"/>
  <c r="P380" i="4"/>
  <c r="H381" i="4"/>
  <c r="K381" i="4"/>
  <c r="M381" i="4"/>
  <c r="O381" i="4"/>
  <c r="P381" i="4"/>
  <c r="H382" i="4"/>
  <c r="K382" i="4"/>
  <c r="M382" i="4"/>
  <c r="O382" i="4"/>
  <c r="P382" i="4"/>
  <c r="H383" i="4"/>
  <c r="K383" i="4"/>
  <c r="M383" i="4"/>
  <c r="O383" i="4"/>
  <c r="P383" i="4"/>
  <c r="H384" i="4"/>
  <c r="K384" i="4"/>
  <c r="M384" i="4"/>
  <c r="O384" i="4"/>
  <c r="P384" i="4"/>
  <c r="H385" i="4"/>
  <c r="K385" i="4"/>
  <c r="M385" i="4"/>
  <c r="O385" i="4"/>
  <c r="P385" i="4"/>
  <c r="H386" i="4"/>
  <c r="K386" i="4"/>
  <c r="M386" i="4"/>
  <c r="O386" i="4"/>
  <c r="P386" i="4"/>
  <c r="H387" i="4"/>
  <c r="K387" i="4"/>
  <c r="M387" i="4"/>
  <c r="O387" i="4"/>
  <c r="P387" i="4"/>
  <c r="H388" i="4"/>
  <c r="K388" i="4"/>
  <c r="M388" i="4"/>
  <c r="O388" i="4"/>
  <c r="P388" i="4"/>
  <c r="H389" i="4"/>
  <c r="K389" i="4"/>
  <c r="M389" i="4"/>
  <c r="O389" i="4"/>
  <c r="P389" i="4"/>
  <c r="H390" i="4"/>
  <c r="K390" i="4"/>
  <c r="M390" i="4"/>
  <c r="O390" i="4"/>
  <c r="P390" i="4"/>
  <c r="H391" i="4"/>
  <c r="K391" i="4"/>
  <c r="M391" i="4"/>
  <c r="O391" i="4"/>
  <c r="P391" i="4"/>
  <c r="H392" i="4"/>
  <c r="K392" i="4"/>
  <c r="M392" i="4"/>
  <c r="O392" i="4"/>
  <c r="P392" i="4"/>
  <c r="H393" i="4"/>
  <c r="K393" i="4"/>
  <c r="M393" i="4"/>
  <c r="O393" i="4"/>
  <c r="P393" i="4"/>
  <c r="H394" i="4"/>
  <c r="K394" i="4"/>
  <c r="M394" i="4"/>
  <c r="O394" i="4"/>
  <c r="P394" i="4"/>
  <c r="H395" i="4"/>
  <c r="K395" i="4"/>
  <c r="M395" i="4"/>
  <c r="O395" i="4"/>
  <c r="P395" i="4"/>
  <c r="H396" i="4"/>
  <c r="K396" i="4"/>
  <c r="M396" i="4"/>
  <c r="O396" i="4"/>
  <c r="P396" i="4"/>
  <c r="H397" i="4"/>
  <c r="K397" i="4"/>
  <c r="M397" i="4"/>
  <c r="O397" i="4"/>
  <c r="P397" i="4"/>
  <c r="H398" i="4"/>
  <c r="K398" i="4"/>
  <c r="M398" i="4"/>
  <c r="O398" i="4"/>
  <c r="P398" i="4"/>
  <c r="H399" i="4"/>
  <c r="K399" i="4"/>
  <c r="M399" i="4"/>
  <c r="O399" i="4"/>
  <c r="P399" i="4"/>
  <c r="H400" i="4"/>
  <c r="K400" i="4"/>
  <c r="M400" i="4"/>
  <c r="O400" i="4"/>
  <c r="P400" i="4"/>
  <c r="H401" i="4"/>
  <c r="K401" i="4"/>
  <c r="M401" i="4"/>
  <c r="O401" i="4"/>
  <c r="P401" i="4"/>
  <c r="H402" i="4"/>
  <c r="K402" i="4"/>
  <c r="M402" i="4"/>
  <c r="O402" i="4"/>
  <c r="P402" i="4"/>
  <c r="H403" i="4"/>
  <c r="K403" i="4"/>
  <c r="M403" i="4"/>
  <c r="O403" i="4"/>
  <c r="P403" i="4"/>
  <c r="H404" i="4"/>
  <c r="K404" i="4"/>
  <c r="M404" i="4"/>
  <c r="O404" i="4"/>
  <c r="P404" i="4"/>
  <c r="H405" i="4"/>
  <c r="K405" i="4"/>
  <c r="M405" i="4"/>
  <c r="O405" i="4"/>
  <c r="P405" i="4"/>
  <c r="H406" i="4"/>
  <c r="K406" i="4"/>
  <c r="M406" i="4"/>
  <c r="O406" i="4"/>
  <c r="P406" i="4"/>
  <c r="H407" i="4"/>
  <c r="K407" i="4"/>
  <c r="M407" i="4"/>
  <c r="O407" i="4"/>
  <c r="P407" i="4"/>
  <c r="H408" i="4"/>
  <c r="K408" i="4"/>
  <c r="M408" i="4"/>
  <c r="O408" i="4"/>
  <c r="P408" i="4"/>
  <c r="H409" i="4"/>
  <c r="K409" i="4"/>
  <c r="M409" i="4"/>
  <c r="O409" i="4"/>
  <c r="P409" i="4"/>
  <c r="H410" i="4"/>
  <c r="K410" i="4"/>
  <c r="M410" i="4"/>
  <c r="O410" i="4"/>
  <c r="P410" i="4"/>
  <c r="H411" i="4"/>
  <c r="K411" i="4"/>
  <c r="M411" i="4"/>
  <c r="O411" i="4"/>
  <c r="P411" i="4"/>
  <c r="H412" i="4"/>
  <c r="K412" i="4"/>
  <c r="M412" i="4"/>
  <c r="O412" i="4"/>
  <c r="P412" i="4"/>
  <c r="H413" i="4"/>
  <c r="K413" i="4"/>
  <c r="M413" i="4"/>
  <c r="O413" i="4"/>
  <c r="P413" i="4"/>
  <c r="H414" i="4"/>
  <c r="K414" i="4"/>
  <c r="M414" i="4"/>
  <c r="O414" i="4"/>
  <c r="P414" i="4"/>
  <c r="H415" i="4"/>
  <c r="K415" i="4"/>
  <c r="M415" i="4"/>
  <c r="O415" i="4"/>
  <c r="P415" i="4"/>
  <c r="H416" i="4"/>
  <c r="K416" i="4"/>
  <c r="M416" i="4"/>
  <c r="O416" i="4"/>
  <c r="P416" i="4"/>
  <c r="H417" i="4"/>
  <c r="K417" i="4"/>
  <c r="M417" i="4"/>
  <c r="O417" i="4"/>
  <c r="P417" i="4"/>
  <c r="H418" i="4"/>
  <c r="K418" i="4"/>
  <c r="M418" i="4"/>
  <c r="O418" i="4"/>
  <c r="P418" i="4"/>
  <c r="H419" i="4"/>
  <c r="K419" i="4"/>
  <c r="M419" i="4"/>
  <c r="O419" i="4"/>
  <c r="P419" i="4"/>
  <c r="H420" i="4"/>
  <c r="K420" i="4"/>
  <c r="M420" i="4"/>
  <c r="O420" i="4"/>
  <c r="P420" i="4"/>
  <c r="H421" i="4"/>
  <c r="K421" i="4"/>
  <c r="M421" i="4"/>
  <c r="O421" i="4"/>
  <c r="P421" i="4"/>
  <c r="H422" i="4"/>
  <c r="K422" i="4"/>
  <c r="M422" i="4"/>
  <c r="O422" i="4"/>
  <c r="P422" i="4"/>
  <c r="H423" i="4"/>
  <c r="K423" i="4"/>
  <c r="M423" i="4"/>
  <c r="O423" i="4"/>
  <c r="P423" i="4"/>
  <c r="H424" i="4"/>
  <c r="K424" i="4"/>
  <c r="M424" i="4"/>
  <c r="O424" i="4"/>
  <c r="P424" i="4"/>
  <c r="H425" i="4"/>
  <c r="K425" i="4"/>
  <c r="M425" i="4"/>
  <c r="O425" i="4"/>
  <c r="P425" i="4"/>
  <c r="H426" i="4"/>
  <c r="K426" i="4"/>
  <c r="M426" i="4"/>
  <c r="O426" i="4"/>
  <c r="P426" i="4"/>
  <c r="H427" i="4"/>
  <c r="K427" i="4"/>
  <c r="M427" i="4"/>
  <c r="O427" i="4"/>
  <c r="P427" i="4"/>
  <c r="H428" i="4"/>
  <c r="K428" i="4"/>
  <c r="M428" i="4"/>
  <c r="O428" i="4"/>
  <c r="P428" i="4"/>
  <c r="H429" i="4"/>
  <c r="K429" i="4"/>
  <c r="M429" i="4"/>
  <c r="O429" i="4"/>
  <c r="P429" i="4"/>
  <c r="H430" i="4"/>
  <c r="I430" i="4"/>
  <c r="K430" i="4"/>
  <c r="M430" i="4"/>
  <c r="O430" i="4"/>
  <c r="P430" i="4"/>
  <c r="K4" i="4"/>
  <c r="P4" i="4"/>
  <c r="O4" i="4"/>
  <c r="M4" i="4"/>
  <c r="H4" i="4"/>
  <c r="I429" i="4" l="1"/>
  <c r="J430" i="4"/>
  <c r="J429" i="4" s="1"/>
  <c r="N430" i="4" l="1"/>
  <c r="Q430" i="4" s="1"/>
  <c r="J428" i="4"/>
  <c r="N429" i="4"/>
  <c r="Q429" i="4" s="1"/>
  <c r="I428" i="4"/>
  <c r="J427" i="4" l="1"/>
  <c r="N428" i="4"/>
  <c r="Q428" i="4" s="1"/>
  <c r="I427" i="4"/>
  <c r="J426" i="4" l="1"/>
  <c r="N427" i="4"/>
  <c r="Q427" i="4" s="1"/>
  <c r="I426" i="4"/>
  <c r="J425" i="4" l="1"/>
  <c r="N426" i="4"/>
  <c r="Q426" i="4" s="1"/>
  <c r="I425" i="4"/>
  <c r="J424" i="4" l="1"/>
  <c r="N425" i="4"/>
  <c r="Q425" i="4" s="1"/>
  <c r="I424" i="4"/>
  <c r="J423" i="4" l="1"/>
  <c r="N424" i="4"/>
  <c r="Q424" i="4" s="1"/>
  <c r="I423" i="4"/>
  <c r="J422" i="4" l="1"/>
  <c r="N423" i="4"/>
  <c r="Q423" i="4" s="1"/>
  <c r="I422" i="4"/>
  <c r="J421" i="4" l="1"/>
  <c r="N422" i="4"/>
  <c r="Q422" i="4" s="1"/>
  <c r="I421" i="4"/>
  <c r="J420" i="4" l="1"/>
  <c r="N421" i="4"/>
  <c r="Q421" i="4" s="1"/>
  <c r="I420" i="4"/>
  <c r="J419" i="4" l="1"/>
  <c r="N420" i="4"/>
  <c r="Q420" i="4" s="1"/>
  <c r="I419" i="4"/>
  <c r="J418" i="4" l="1"/>
  <c r="N419" i="4"/>
  <c r="Q419" i="4" s="1"/>
  <c r="I418" i="4"/>
  <c r="J417" i="4" l="1"/>
  <c r="N418" i="4"/>
  <c r="Q418" i="4" s="1"/>
  <c r="I417" i="4"/>
  <c r="J416" i="4" l="1"/>
  <c r="N417" i="4"/>
  <c r="Q417" i="4" s="1"/>
  <c r="I416" i="4"/>
  <c r="J415" i="4" l="1"/>
  <c r="N416" i="4"/>
  <c r="Q416" i="4" s="1"/>
  <c r="I415" i="4"/>
  <c r="J414" i="4" l="1"/>
  <c r="N415" i="4"/>
  <c r="Q415" i="4" s="1"/>
  <c r="I414" i="4"/>
  <c r="J413" i="4" l="1"/>
  <c r="N414" i="4"/>
  <c r="Q414" i="4" s="1"/>
  <c r="I413" i="4"/>
  <c r="J412" i="4" l="1"/>
  <c r="N413" i="4"/>
  <c r="Q413" i="4" s="1"/>
  <c r="I412" i="4"/>
  <c r="J411" i="4" l="1"/>
  <c r="N412" i="4"/>
  <c r="Q412" i="4" s="1"/>
  <c r="I411" i="4"/>
  <c r="J410" i="4" l="1"/>
  <c r="N411" i="4"/>
  <c r="Q411" i="4" s="1"/>
  <c r="I410" i="4"/>
  <c r="J409" i="4" l="1"/>
  <c r="N410" i="4"/>
  <c r="Q410" i="4" s="1"/>
  <c r="I409" i="4"/>
  <c r="J408" i="4" l="1"/>
  <c r="N409" i="4"/>
  <c r="Q409" i="4" s="1"/>
  <c r="I408" i="4"/>
  <c r="J407" i="4" l="1"/>
  <c r="N408" i="4"/>
  <c r="Q408" i="4" s="1"/>
  <c r="I407" i="4"/>
  <c r="J406" i="4" l="1"/>
  <c r="N407" i="4"/>
  <c r="Q407" i="4" s="1"/>
  <c r="I406" i="4"/>
  <c r="J405" i="4" l="1"/>
  <c r="N406" i="4"/>
  <c r="Q406" i="4" s="1"/>
  <c r="I405" i="4"/>
  <c r="J404" i="4" l="1"/>
  <c r="N405" i="4"/>
  <c r="Q405" i="4" s="1"/>
  <c r="I404" i="4"/>
  <c r="J403" i="4" l="1"/>
  <c r="N404" i="4"/>
  <c r="Q404" i="4" s="1"/>
  <c r="I403" i="4"/>
  <c r="J402" i="4" l="1"/>
  <c r="N403" i="4"/>
  <c r="Q403" i="4" s="1"/>
  <c r="I402" i="4"/>
  <c r="J401" i="4" l="1"/>
  <c r="N402" i="4"/>
  <c r="Q402" i="4" s="1"/>
  <c r="I401" i="4"/>
  <c r="J400" i="4" l="1"/>
  <c r="N401" i="4"/>
  <c r="Q401" i="4" s="1"/>
  <c r="I400" i="4"/>
  <c r="J399" i="4" l="1"/>
  <c r="N400" i="4"/>
  <c r="Q400" i="4" s="1"/>
  <c r="I399" i="4"/>
  <c r="J398" i="4" l="1"/>
  <c r="N399" i="4"/>
  <c r="Q399" i="4" s="1"/>
  <c r="I398" i="4"/>
  <c r="J397" i="4" l="1"/>
  <c r="N398" i="4"/>
  <c r="Q398" i="4" s="1"/>
  <c r="I397" i="4"/>
  <c r="J396" i="4" l="1"/>
  <c r="N397" i="4"/>
  <c r="Q397" i="4" s="1"/>
  <c r="I396" i="4"/>
  <c r="J395" i="4" l="1"/>
  <c r="N396" i="4"/>
  <c r="Q396" i="4" s="1"/>
  <c r="I395" i="4"/>
  <c r="J394" i="4" l="1"/>
  <c r="N395" i="4"/>
  <c r="Q395" i="4" s="1"/>
  <c r="I394" i="4"/>
  <c r="J393" i="4" l="1"/>
  <c r="N394" i="4"/>
  <c r="Q394" i="4" s="1"/>
  <c r="I393" i="4"/>
  <c r="J392" i="4" l="1"/>
  <c r="N393" i="4"/>
  <c r="Q393" i="4" s="1"/>
  <c r="I392" i="4"/>
  <c r="J391" i="4" l="1"/>
  <c r="N392" i="4"/>
  <c r="Q392" i="4" s="1"/>
  <c r="I391" i="4"/>
  <c r="J390" i="4" l="1"/>
  <c r="N391" i="4"/>
  <c r="Q391" i="4" s="1"/>
  <c r="I390" i="4"/>
  <c r="J389" i="4" l="1"/>
  <c r="N390" i="4"/>
  <c r="Q390" i="4" s="1"/>
  <c r="I389" i="4"/>
  <c r="J388" i="4" l="1"/>
  <c r="N389" i="4"/>
  <c r="Q389" i="4" s="1"/>
  <c r="I388" i="4"/>
  <c r="J387" i="4" l="1"/>
  <c r="N388" i="4"/>
  <c r="Q388" i="4" s="1"/>
  <c r="I387" i="4"/>
  <c r="J386" i="4" l="1"/>
  <c r="N387" i="4"/>
  <c r="Q387" i="4" s="1"/>
  <c r="I386" i="4"/>
  <c r="J385" i="4" l="1"/>
  <c r="N386" i="4"/>
  <c r="Q386" i="4" s="1"/>
  <c r="I385" i="4"/>
  <c r="J384" i="4" l="1"/>
  <c r="N385" i="4"/>
  <c r="Q385" i="4" s="1"/>
  <c r="I384" i="4"/>
  <c r="J383" i="4" l="1"/>
  <c r="N384" i="4"/>
  <c r="Q384" i="4" s="1"/>
  <c r="I383" i="4"/>
  <c r="J382" i="4" l="1"/>
  <c r="N383" i="4"/>
  <c r="Q383" i="4" s="1"/>
  <c r="I382" i="4"/>
  <c r="J381" i="4" l="1"/>
  <c r="N382" i="4"/>
  <c r="Q382" i="4" s="1"/>
  <c r="I381" i="4"/>
  <c r="J380" i="4" l="1"/>
  <c r="N381" i="4"/>
  <c r="Q381" i="4" s="1"/>
  <c r="I380" i="4"/>
  <c r="J379" i="4" l="1"/>
  <c r="N380" i="4"/>
  <c r="Q380" i="4" s="1"/>
  <c r="I379" i="4"/>
  <c r="J378" i="4" l="1"/>
  <c r="N379" i="4"/>
  <c r="Q379" i="4" s="1"/>
  <c r="I378" i="4"/>
  <c r="J377" i="4" l="1"/>
  <c r="N378" i="4"/>
  <c r="Q378" i="4" s="1"/>
  <c r="I377" i="4"/>
  <c r="J376" i="4" l="1"/>
  <c r="N377" i="4"/>
  <c r="Q377" i="4" s="1"/>
  <c r="I376" i="4"/>
  <c r="J375" i="4" l="1"/>
  <c r="N376" i="4"/>
  <c r="Q376" i="4" s="1"/>
  <c r="I375" i="4"/>
  <c r="J374" i="4" l="1"/>
  <c r="N375" i="4"/>
  <c r="Q375" i="4" s="1"/>
  <c r="I374" i="4"/>
  <c r="J373" i="4" l="1"/>
  <c r="N374" i="4"/>
  <c r="Q374" i="4" s="1"/>
  <c r="I373" i="4"/>
  <c r="J372" i="4" l="1"/>
  <c r="N373" i="4"/>
  <c r="Q373" i="4" s="1"/>
  <c r="I372" i="4"/>
  <c r="J371" i="4" l="1"/>
  <c r="N372" i="4"/>
  <c r="Q372" i="4" s="1"/>
  <c r="I371" i="4"/>
  <c r="J370" i="4" l="1"/>
  <c r="N371" i="4"/>
  <c r="Q371" i="4" s="1"/>
  <c r="I370" i="4"/>
  <c r="J369" i="4" l="1"/>
  <c r="N370" i="4"/>
  <c r="Q370" i="4" s="1"/>
  <c r="I369" i="4"/>
  <c r="J368" i="4" l="1"/>
  <c r="N369" i="4"/>
  <c r="Q369" i="4" s="1"/>
  <c r="I368" i="4"/>
  <c r="J367" i="4" l="1"/>
  <c r="N368" i="4"/>
  <c r="Q368" i="4" s="1"/>
  <c r="I367" i="4"/>
  <c r="J366" i="4" l="1"/>
  <c r="N367" i="4"/>
  <c r="Q367" i="4" s="1"/>
  <c r="I366" i="4"/>
  <c r="J365" i="4" l="1"/>
  <c r="N366" i="4"/>
  <c r="Q366" i="4" s="1"/>
  <c r="I365" i="4"/>
  <c r="J364" i="4" l="1"/>
  <c r="N365" i="4"/>
  <c r="Q365" i="4" s="1"/>
  <c r="I364" i="4"/>
  <c r="J363" i="4" l="1"/>
  <c r="N364" i="4"/>
  <c r="Q364" i="4" s="1"/>
  <c r="I363" i="4"/>
  <c r="J362" i="4" l="1"/>
  <c r="N363" i="4"/>
  <c r="Q363" i="4" s="1"/>
  <c r="I362" i="4"/>
  <c r="J361" i="4" l="1"/>
  <c r="N362" i="4"/>
  <c r="Q362" i="4" s="1"/>
  <c r="I361" i="4"/>
  <c r="J360" i="4" l="1"/>
  <c r="N361" i="4"/>
  <c r="Q361" i="4" s="1"/>
  <c r="I360" i="4"/>
  <c r="J359" i="4" l="1"/>
  <c r="N360" i="4"/>
  <c r="Q360" i="4" s="1"/>
  <c r="I359" i="4"/>
  <c r="J358" i="4" l="1"/>
  <c r="N359" i="4"/>
  <c r="Q359" i="4" s="1"/>
  <c r="I358" i="4"/>
  <c r="J357" i="4" l="1"/>
  <c r="N358" i="4"/>
  <c r="Q358" i="4" s="1"/>
  <c r="I357" i="4"/>
  <c r="J356" i="4" l="1"/>
  <c r="N357" i="4"/>
  <c r="Q357" i="4" s="1"/>
  <c r="I356" i="4"/>
  <c r="J355" i="4" l="1"/>
  <c r="N356" i="4"/>
  <c r="Q356" i="4" s="1"/>
  <c r="I355" i="4"/>
  <c r="J354" i="4" l="1"/>
  <c r="N355" i="4"/>
  <c r="Q355" i="4" s="1"/>
  <c r="I354" i="4"/>
  <c r="J353" i="4" l="1"/>
  <c r="N354" i="4"/>
  <c r="Q354" i="4" s="1"/>
  <c r="I353" i="4"/>
  <c r="J352" i="4" l="1"/>
  <c r="N353" i="4"/>
  <c r="Q353" i="4" s="1"/>
  <c r="I352" i="4"/>
  <c r="J351" i="4" l="1"/>
  <c r="N352" i="4"/>
  <c r="Q352" i="4" s="1"/>
  <c r="I351" i="4"/>
  <c r="J350" i="4" l="1"/>
  <c r="N351" i="4"/>
  <c r="Q351" i="4" s="1"/>
  <c r="I350" i="4"/>
  <c r="J349" i="4" l="1"/>
  <c r="N350" i="4"/>
  <c r="Q350" i="4" s="1"/>
  <c r="I349" i="4"/>
  <c r="J348" i="4" l="1"/>
  <c r="N349" i="4"/>
  <c r="Q349" i="4" s="1"/>
  <c r="I348" i="4"/>
  <c r="J347" i="4" l="1"/>
  <c r="N348" i="4"/>
  <c r="Q348" i="4" s="1"/>
  <c r="I347" i="4"/>
  <c r="J346" i="4" l="1"/>
  <c r="N347" i="4"/>
  <c r="Q347" i="4" s="1"/>
  <c r="I346" i="4"/>
  <c r="J345" i="4" l="1"/>
  <c r="N346" i="4"/>
  <c r="Q346" i="4" s="1"/>
  <c r="I345" i="4"/>
  <c r="J344" i="4" l="1"/>
  <c r="N345" i="4"/>
  <c r="Q345" i="4" s="1"/>
  <c r="I344" i="4"/>
  <c r="J343" i="4" l="1"/>
  <c r="N344" i="4"/>
  <c r="Q344" i="4" s="1"/>
  <c r="I343" i="4"/>
  <c r="J342" i="4" l="1"/>
  <c r="N343" i="4"/>
  <c r="Q343" i="4" s="1"/>
  <c r="I342" i="4"/>
  <c r="J341" i="4" l="1"/>
  <c r="N342" i="4"/>
  <c r="Q342" i="4" s="1"/>
  <c r="I341" i="4"/>
  <c r="J340" i="4" l="1"/>
  <c r="N341" i="4"/>
  <c r="Q341" i="4" s="1"/>
  <c r="I340" i="4"/>
  <c r="J339" i="4" l="1"/>
  <c r="N340" i="4"/>
  <c r="Q340" i="4" s="1"/>
  <c r="I339" i="4"/>
  <c r="J338" i="4" l="1"/>
  <c r="N339" i="4"/>
  <c r="Q339" i="4" s="1"/>
  <c r="I338" i="4"/>
  <c r="J337" i="4" l="1"/>
  <c r="N338" i="4"/>
  <c r="Q338" i="4" s="1"/>
  <c r="I337" i="4"/>
  <c r="J336" i="4" l="1"/>
  <c r="N337" i="4"/>
  <c r="Q337" i="4" s="1"/>
  <c r="I336" i="4"/>
  <c r="J335" i="4" l="1"/>
  <c r="N336" i="4"/>
  <c r="Q336" i="4" s="1"/>
  <c r="I335" i="4"/>
  <c r="J334" i="4" l="1"/>
  <c r="N335" i="4"/>
  <c r="Q335" i="4" s="1"/>
  <c r="I334" i="4"/>
  <c r="J333" i="4" l="1"/>
  <c r="N334" i="4"/>
  <c r="Q334" i="4" s="1"/>
  <c r="I333" i="4"/>
  <c r="J332" i="4" l="1"/>
  <c r="N333" i="4"/>
  <c r="Q333" i="4" s="1"/>
  <c r="I332" i="4"/>
  <c r="J331" i="4" l="1"/>
  <c r="N332" i="4"/>
  <c r="Q332" i="4" s="1"/>
  <c r="I331" i="4"/>
  <c r="J330" i="4" l="1"/>
  <c r="N331" i="4"/>
  <c r="Q331" i="4" s="1"/>
  <c r="I330" i="4"/>
  <c r="J329" i="4" l="1"/>
  <c r="N330" i="4"/>
  <c r="Q330" i="4" s="1"/>
  <c r="I329" i="4"/>
  <c r="J328" i="4" l="1"/>
  <c r="N329" i="4"/>
  <c r="Q329" i="4" s="1"/>
  <c r="I328" i="4"/>
  <c r="J327" i="4" l="1"/>
  <c r="N328" i="4"/>
  <c r="Q328" i="4" s="1"/>
  <c r="I327" i="4"/>
  <c r="J326" i="4" l="1"/>
  <c r="N327" i="4"/>
  <c r="Q327" i="4" s="1"/>
  <c r="I326" i="4"/>
  <c r="J325" i="4" l="1"/>
  <c r="N326" i="4"/>
  <c r="Q326" i="4" s="1"/>
  <c r="I325" i="4"/>
  <c r="J324" i="4" l="1"/>
  <c r="N325" i="4"/>
  <c r="Q325" i="4" s="1"/>
  <c r="I324" i="4"/>
  <c r="J323" i="4" l="1"/>
  <c r="N324" i="4"/>
  <c r="Q324" i="4" s="1"/>
  <c r="I323" i="4"/>
  <c r="J322" i="4" l="1"/>
  <c r="N323" i="4"/>
  <c r="Q323" i="4" s="1"/>
  <c r="I322" i="4"/>
  <c r="J321" i="4" l="1"/>
  <c r="N322" i="4"/>
  <c r="Q322" i="4" s="1"/>
  <c r="I321" i="4"/>
  <c r="J320" i="4" l="1"/>
  <c r="N321" i="4"/>
  <c r="Q321" i="4" s="1"/>
  <c r="I320" i="4"/>
  <c r="J319" i="4" l="1"/>
  <c r="N320" i="4"/>
  <c r="Q320" i="4" s="1"/>
  <c r="I319" i="4"/>
  <c r="J318" i="4" l="1"/>
  <c r="N319" i="4"/>
  <c r="Q319" i="4" s="1"/>
  <c r="I318" i="4"/>
  <c r="J317" i="4" l="1"/>
  <c r="N318" i="4"/>
  <c r="Q318" i="4" s="1"/>
  <c r="I317" i="4"/>
  <c r="J316" i="4" l="1"/>
  <c r="N317" i="4"/>
  <c r="Q317" i="4" s="1"/>
  <c r="I316" i="4"/>
  <c r="J315" i="4" l="1"/>
  <c r="N316" i="4"/>
  <c r="Q316" i="4" s="1"/>
  <c r="I315" i="4"/>
  <c r="J314" i="4" l="1"/>
  <c r="N315" i="4"/>
  <c r="Q315" i="4" s="1"/>
  <c r="I314" i="4"/>
  <c r="J313" i="4" l="1"/>
  <c r="N314" i="4"/>
  <c r="Q314" i="4" s="1"/>
  <c r="I313" i="4"/>
  <c r="J312" i="4" l="1"/>
  <c r="N313" i="4"/>
  <c r="Q313" i="4" s="1"/>
  <c r="I312" i="4"/>
  <c r="J311" i="4" l="1"/>
  <c r="N312" i="4"/>
  <c r="Q312" i="4" s="1"/>
  <c r="I311" i="4"/>
  <c r="J310" i="4" l="1"/>
  <c r="N311" i="4"/>
  <c r="Q311" i="4" s="1"/>
  <c r="I310" i="4"/>
  <c r="J309" i="4" l="1"/>
  <c r="N310" i="4"/>
  <c r="Q310" i="4" s="1"/>
  <c r="I309" i="4"/>
  <c r="J308" i="4" l="1"/>
  <c r="N309" i="4"/>
  <c r="Q309" i="4" s="1"/>
  <c r="I308" i="4"/>
  <c r="J307" i="4" l="1"/>
  <c r="N308" i="4"/>
  <c r="Q308" i="4" s="1"/>
  <c r="I307" i="4"/>
  <c r="J306" i="4" l="1"/>
  <c r="N307" i="4"/>
  <c r="Q307" i="4" s="1"/>
  <c r="I306" i="4"/>
  <c r="J305" i="4" l="1"/>
  <c r="N306" i="4"/>
  <c r="Q306" i="4" s="1"/>
  <c r="I305" i="4"/>
  <c r="J304" i="4" l="1"/>
  <c r="N305" i="4"/>
  <c r="Q305" i="4" s="1"/>
  <c r="I304" i="4"/>
  <c r="J303" i="4" l="1"/>
  <c r="N304" i="4"/>
  <c r="Q304" i="4" s="1"/>
  <c r="I303" i="4"/>
  <c r="I302" i="4" l="1"/>
  <c r="N303" i="4"/>
  <c r="Q303" i="4" s="1"/>
  <c r="J302" i="4"/>
  <c r="I301" i="4" l="1"/>
  <c r="J301" i="4"/>
  <c r="N302" i="4"/>
  <c r="Q302" i="4" s="1"/>
  <c r="I300" i="4" l="1"/>
  <c r="J300" i="4"/>
  <c r="N301" i="4"/>
  <c r="Q301" i="4" s="1"/>
  <c r="I299" i="4" l="1"/>
  <c r="J299" i="4"/>
  <c r="N300" i="4"/>
  <c r="Q300" i="4" s="1"/>
  <c r="I298" i="4" l="1"/>
  <c r="J298" i="4"/>
  <c r="N299" i="4"/>
  <c r="Q299" i="4" s="1"/>
  <c r="I297" i="4" l="1"/>
  <c r="J297" i="4"/>
  <c r="N298" i="4"/>
  <c r="Q298" i="4" s="1"/>
  <c r="I296" i="4" l="1"/>
  <c r="J296" i="4"/>
  <c r="N297" i="4"/>
  <c r="Q297" i="4" s="1"/>
  <c r="I295" i="4" l="1"/>
  <c r="J295" i="4"/>
  <c r="N296" i="4"/>
  <c r="Q296" i="4" s="1"/>
  <c r="I294" i="4" l="1"/>
  <c r="J294" i="4"/>
  <c r="N295" i="4"/>
  <c r="Q295" i="4" s="1"/>
  <c r="I293" i="4" l="1"/>
  <c r="J293" i="4"/>
  <c r="N294" i="4"/>
  <c r="Q294" i="4" s="1"/>
  <c r="I292" i="4" l="1"/>
  <c r="J292" i="4"/>
  <c r="N293" i="4"/>
  <c r="Q293" i="4" s="1"/>
  <c r="I291" i="4" l="1"/>
  <c r="J291" i="4"/>
  <c r="N292" i="4"/>
  <c r="Q292" i="4" s="1"/>
  <c r="I290" i="4" l="1"/>
  <c r="J290" i="4"/>
  <c r="N291" i="4"/>
  <c r="Q291" i="4" s="1"/>
  <c r="I289" i="4" l="1"/>
  <c r="J289" i="4"/>
  <c r="N290" i="4"/>
  <c r="Q290" i="4" s="1"/>
  <c r="I288" i="4" l="1"/>
  <c r="J288" i="4"/>
  <c r="N289" i="4"/>
  <c r="Q289" i="4" s="1"/>
  <c r="I287" i="4" l="1"/>
  <c r="J287" i="4"/>
  <c r="N288" i="4"/>
  <c r="Q288" i="4" s="1"/>
  <c r="I286" i="4" l="1"/>
  <c r="J286" i="4"/>
  <c r="N287" i="4"/>
  <c r="Q287" i="4" s="1"/>
  <c r="I285" i="4" l="1"/>
  <c r="J285" i="4"/>
  <c r="N286" i="4"/>
  <c r="Q286" i="4" s="1"/>
  <c r="I284" i="4" l="1"/>
  <c r="J284" i="4"/>
  <c r="N285" i="4"/>
  <c r="Q285" i="4" s="1"/>
  <c r="I283" i="4" l="1"/>
  <c r="J283" i="4"/>
  <c r="N284" i="4"/>
  <c r="Q284" i="4" s="1"/>
  <c r="I282" i="4" l="1"/>
  <c r="J282" i="4"/>
  <c r="N283" i="4"/>
  <c r="Q283" i="4" s="1"/>
  <c r="I281" i="4" l="1"/>
  <c r="J281" i="4"/>
  <c r="N282" i="4"/>
  <c r="Q282" i="4" s="1"/>
  <c r="I280" i="4" l="1"/>
  <c r="J280" i="4"/>
  <c r="N281" i="4"/>
  <c r="Q281" i="4" s="1"/>
  <c r="I279" i="4" l="1"/>
  <c r="J279" i="4"/>
  <c r="N280" i="4"/>
  <c r="Q280" i="4" s="1"/>
  <c r="I278" i="4" l="1"/>
  <c r="J278" i="4"/>
  <c r="N279" i="4"/>
  <c r="Q279" i="4" s="1"/>
  <c r="I277" i="4" l="1"/>
  <c r="J277" i="4"/>
  <c r="N278" i="4"/>
  <c r="Q278" i="4" s="1"/>
  <c r="I276" i="4" l="1"/>
  <c r="J276" i="4"/>
  <c r="N277" i="4"/>
  <c r="Q277" i="4" s="1"/>
  <c r="I275" i="4" l="1"/>
  <c r="J275" i="4"/>
  <c r="N276" i="4"/>
  <c r="Q276" i="4" s="1"/>
  <c r="I274" i="4" l="1"/>
  <c r="J274" i="4"/>
  <c r="N275" i="4"/>
  <c r="Q275" i="4" s="1"/>
  <c r="I273" i="4" l="1"/>
  <c r="J273" i="4"/>
  <c r="N274" i="4"/>
  <c r="Q274" i="4" s="1"/>
  <c r="I272" i="4" l="1"/>
  <c r="J272" i="4"/>
  <c r="N273" i="4"/>
  <c r="Q273" i="4" s="1"/>
  <c r="I271" i="4" l="1"/>
  <c r="J271" i="4"/>
  <c r="N272" i="4"/>
  <c r="Q272" i="4" s="1"/>
  <c r="I270" i="4" l="1"/>
  <c r="J270" i="4"/>
  <c r="N271" i="4"/>
  <c r="Q271" i="4" s="1"/>
  <c r="I269" i="4" l="1"/>
  <c r="J269" i="4"/>
  <c r="N270" i="4"/>
  <c r="Q270" i="4" s="1"/>
  <c r="I268" i="4" l="1"/>
  <c r="J268" i="4"/>
  <c r="N269" i="4"/>
  <c r="Q269" i="4" s="1"/>
  <c r="I267" i="4" l="1"/>
  <c r="J267" i="4"/>
  <c r="N268" i="4"/>
  <c r="Q268" i="4" s="1"/>
  <c r="I266" i="4" l="1"/>
  <c r="J266" i="4"/>
  <c r="N267" i="4"/>
  <c r="Q267" i="4" s="1"/>
  <c r="I265" i="4" l="1"/>
  <c r="J265" i="4"/>
  <c r="N266" i="4"/>
  <c r="Q266" i="4" s="1"/>
  <c r="I264" i="4" l="1"/>
  <c r="J264" i="4"/>
  <c r="N265" i="4"/>
  <c r="Q265" i="4" s="1"/>
  <c r="I263" i="4" l="1"/>
  <c r="J263" i="4"/>
  <c r="N264" i="4"/>
  <c r="Q264" i="4" s="1"/>
  <c r="I262" i="4" l="1"/>
  <c r="J262" i="4"/>
  <c r="N263" i="4"/>
  <c r="Q263" i="4" s="1"/>
  <c r="I261" i="4" l="1"/>
  <c r="J261" i="4"/>
  <c r="N262" i="4"/>
  <c r="Q262" i="4" s="1"/>
  <c r="I260" i="4" l="1"/>
  <c r="J260" i="4"/>
  <c r="N261" i="4"/>
  <c r="Q261" i="4" s="1"/>
  <c r="I259" i="4" l="1"/>
  <c r="J259" i="4"/>
  <c r="N260" i="4"/>
  <c r="Q260" i="4" s="1"/>
  <c r="I258" i="4" l="1"/>
  <c r="J258" i="4"/>
  <c r="N259" i="4"/>
  <c r="Q259" i="4" s="1"/>
  <c r="I257" i="4" l="1"/>
  <c r="J257" i="4"/>
  <c r="N258" i="4"/>
  <c r="Q258" i="4" s="1"/>
  <c r="I256" i="4" l="1"/>
  <c r="J256" i="4"/>
  <c r="N257" i="4"/>
  <c r="Q257" i="4" s="1"/>
  <c r="I255" i="4" l="1"/>
  <c r="J255" i="4"/>
  <c r="N256" i="4"/>
  <c r="Q256" i="4" s="1"/>
  <c r="I254" i="4" l="1"/>
  <c r="J254" i="4"/>
  <c r="N255" i="4"/>
  <c r="Q255" i="4" s="1"/>
  <c r="I253" i="4" l="1"/>
  <c r="J253" i="4"/>
  <c r="N254" i="4"/>
  <c r="Q254" i="4" s="1"/>
  <c r="I252" i="4" l="1"/>
  <c r="J252" i="4"/>
  <c r="N253" i="4"/>
  <c r="Q253" i="4" s="1"/>
  <c r="I251" i="4" l="1"/>
  <c r="J251" i="4"/>
  <c r="N252" i="4"/>
  <c r="Q252" i="4" s="1"/>
  <c r="I250" i="4" l="1"/>
  <c r="J250" i="4"/>
  <c r="N251" i="4"/>
  <c r="Q251" i="4" s="1"/>
  <c r="I249" i="4" l="1"/>
  <c r="J249" i="4"/>
  <c r="N250" i="4"/>
  <c r="Q250" i="4" s="1"/>
  <c r="I248" i="4" l="1"/>
  <c r="J248" i="4"/>
  <c r="N249" i="4"/>
  <c r="Q249" i="4" s="1"/>
  <c r="I247" i="4" l="1"/>
  <c r="J247" i="4"/>
  <c r="N248" i="4"/>
  <c r="Q248" i="4" s="1"/>
  <c r="I246" i="4" l="1"/>
  <c r="J246" i="4"/>
  <c r="N247" i="4"/>
  <c r="Q247" i="4" s="1"/>
  <c r="I245" i="4" l="1"/>
  <c r="J245" i="4"/>
  <c r="N246" i="4"/>
  <c r="Q246" i="4" s="1"/>
  <c r="I244" i="4" l="1"/>
  <c r="J244" i="4"/>
  <c r="N245" i="4"/>
  <c r="Q245" i="4" s="1"/>
  <c r="I243" i="4" l="1"/>
  <c r="J243" i="4"/>
  <c r="N244" i="4"/>
  <c r="Q244" i="4" s="1"/>
  <c r="I242" i="4" l="1"/>
  <c r="J242" i="4"/>
  <c r="N243" i="4"/>
  <c r="Q243" i="4" s="1"/>
  <c r="I241" i="4" l="1"/>
  <c r="J241" i="4"/>
  <c r="N242" i="4"/>
  <c r="Q242" i="4" s="1"/>
  <c r="I240" i="4" l="1"/>
  <c r="J240" i="4"/>
  <c r="N241" i="4"/>
  <c r="Q241" i="4" s="1"/>
  <c r="I239" i="4" l="1"/>
  <c r="J239" i="4"/>
  <c r="N240" i="4"/>
  <c r="Q240" i="4" s="1"/>
  <c r="I238" i="4" l="1"/>
  <c r="J238" i="4"/>
  <c r="N239" i="4"/>
  <c r="Q239" i="4" s="1"/>
  <c r="I237" i="4" l="1"/>
  <c r="J237" i="4"/>
  <c r="N238" i="4"/>
  <c r="Q238" i="4" s="1"/>
  <c r="I236" i="4" l="1"/>
  <c r="J236" i="4"/>
  <c r="N237" i="4"/>
  <c r="Q237" i="4" s="1"/>
  <c r="I235" i="4" l="1"/>
  <c r="J235" i="4"/>
  <c r="N236" i="4"/>
  <c r="Q236" i="4" s="1"/>
  <c r="I234" i="4" l="1"/>
  <c r="J234" i="4"/>
  <c r="N235" i="4"/>
  <c r="Q235" i="4" s="1"/>
  <c r="I233" i="4" l="1"/>
  <c r="J233" i="4"/>
  <c r="N234" i="4"/>
  <c r="Q234" i="4" s="1"/>
  <c r="I232" i="4" l="1"/>
  <c r="J232" i="4"/>
  <c r="N233" i="4"/>
  <c r="Q233" i="4" s="1"/>
  <c r="I231" i="4" l="1"/>
  <c r="J231" i="4"/>
  <c r="N232" i="4"/>
  <c r="Q232" i="4" s="1"/>
  <c r="I230" i="4" l="1"/>
  <c r="J230" i="4"/>
  <c r="N231" i="4"/>
  <c r="Q231" i="4" s="1"/>
  <c r="I229" i="4" l="1"/>
  <c r="J229" i="4"/>
  <c r="N230" i="4"/>
  <c r="Q230" i="4" s="1"/>
  <c r="I228" i="4" l="1"/>
  <c r="J228" i="4"/>
  <c r="N229" i="4"/>
  <c r="Q229" i="4" s="1"/>
  <c r="I227" i="4" l="1"/>
  <c r="J227" i="4"/>
  <c r="N228" i="4"/>
  <c r="Q228" i="4" s="1"/>
  <c r="I226" i="4" l="1"/>
  <c r="J226" i="4"/>
  <c r="N227" i="4"/>
  <c r="Q227" i="4" s="1"/>
  <c r="I225" i="4" l="1"/>
  <c r="J225" i="4"/>
  <c r="N226" i="4"/>
  <c r="Q226" i="4" s="1"/>
  <c r="I224" i="4" l="1"/>
  <c r="J224" i="4"/>
  <c r="N225" i="4"/>
  <c r="Q225" i="4" s="1"/>
  <c r="I223" i="4" l="1"/>
  <c r="J223" i="4"/>
  <c r="N224" i="4"/>
  <c r="Q224" i="4" s="1"/>
  <c r="I222" i="4" l="1"/>
  <c r="J222" i="4"/>
  <c r="N223" i="4"/>
  <c r="Q223" i="4" s="1"/>
  <c r="I221" i="4" l="1"/>
  <c r="J221" i="4"/>
  <c r="N222" i="4"/>
  <c r="Q222" i="4" s="1"/>
  <c r="I220" i="4" l="1"/>
  <c r="J220" i="4"/>
  <c r="N221" i="4"/>
  <c r="Q221" i="4" s="1"/>
  <c r="I219" i="4" l="1"/>
  <c r="J219" i="4"/>
  <c r="N220" i="4"/>
  <c r="Q220" i="4" s="1"/>
  <c r="I218" i="4" l="1"/>
  <c r="J218" i="4"/>
  <c r="N219" i="4"/>
  <c r="Q219" i="4" s="1"/>
  <c r="I217" i="4" l="1"/>
  <c r="J217" i="4"/>
  <c r="N218" i="4"/>
  <c r="Q218" i="4" s="1"/>
  <c r="I216" i="4" l="1"/>
  <c r="J216" i="4"/>
  <c r="N217" i="4"/>
  <c r="Q217" i="4" s="1"/>
  <c r="I215" i="4" l="1"/>
  <c r="J215" i="4"/>
  <c r="N216" i="4"/>
  <c r="Q216" i="4" s="1"/>
  <c r="I214" i="4" l="1"/>
  <c r="J214" i="4"/>
  <c r="N215" i="4"/>
  <c r="Q215" i="4" s="1"/>
  <c r="I213" i="4" l="1"/>
  <c r="J213" i="4"/>
  <c r="N214" i="4"/>
  <c r="Q214" i="4" s="1"/>
  <c r="I212" i="4" l="1"/>
  <c r="J212" i="4"/>
  <c r="N213" i="4"/>
  <c r="Q213" i="4" s="1"/>
  <c r="I211" i="4" l="1"/>
  <c r="J211" i="4"/>
  <c r="N212" i="4"/>
  <c r="Q212" i="4" s="1"/>
  <c r="I210" i="4" l="1"/>
  <c r="J210" i="4"/>
  <c r="N211" i="4"/>
  <c r="Q211" i="4" s="1"/>
  <c r="I209" i="4" l="1"/>
  <c r="J209" i="4"/>
  <c r="N210" i="4"/>
  <c r="Q210" i="4" s="1"/>
  <c r="I208" i="4" l="1"/>
  <c r="J208" i="4"/>
  <c r="N209" i="4"/>
  <c r="Q209" i="4" s="1"/>
  <c r="I207" i="4" l="1"/>
  <c r="J207" i="4"/>
  <c r="N208" i="4"/>
  <c r="Q208" i="4" s="1"/>
  <c r="I206" i="4" l="1"/>
  <c r="J206" i="4"/>
  <c r="N207" i="4"/>
  <c r="Q207" i="4" s="1"/>
  <c r="I205" i="4" l="1"/>
  <c r="J205" i="4"/>
  <c r="N206" i="4"/>
  <c r="Q206" i="4" s="1"/>
  <c r="I204" i="4" l="1"/>
  <c r="J204" i="4"/>
  <c r="N205" i="4"/>
  <c r="Q205" i="4" s="1"/>
  <c r="I203" i="4" l="1"/>
  <c r="J203" i="4"/>
  <c r="N204" i="4"/>
  <c r="Q204" i="4" s="1"/>
  <c r="I202" i="4" l="1"/>
  <c r="J202" i="4"/>
  <c r="N203" i="4"/>
  <c r="Q203" i="4" s="1"/>
  <c r="I201" i="4" l="1"/>
  <c r="J201" i="4"/>
  <c r="N202" i="4"/>
  <c r="Q202" i="4" s="1"/>
  <c r="I200" i="4" l="1"/>
  <c r="J200" i="4"/>
  <c r="N201" i="4"/>
  <c r="Q201" i="4" s="1"/>
  <c r="I199" i="4" l="1"/>
  <c r="J199" i="4"/>
  <c r="N200" i="4"/>
  <c r="Q200" i="4" s="1"/>
  <c r="I198" i="4" l="1"/>
  <c r="J198" i="4"/>
  <c r="N199" i="4"/>
  <c r="Q199" i="4" s="1"/>
  <c r="I197" i="4" l="1"/>
  <c r="J197" i="4"/>
  <c r="N198" i="4"/>
  <c r="Q198" i="4" s="1"/>
  <c r="I196" i="4" l="1"/>
  <c r="J196" i="4"/>
  <c r="N197" i="4"/>
  <c r="Q197" i="4" s="1"/>
  <c r="I195" i="4" l="1"/>
  <c r="J195" i="4"/>
  <c r="N196" i="4"/>
  <c r="Q196" i="4" s="1"/>
  <c r="I194" i="4" l="1"/>
  <c r="J194" i="4"/>
  <c r="N195" i="4"/>
  <c r="Q195" i="4" s="1"/>
  <c r="I193" i="4" l="1"/>
  <c r="J193" i="4"/>
  <c r="N194" i="4"/>
  <c r="Q194" i="4" s="1"/>
  <c r="I192" i="4" l="1"/>
  <c r="J192" i="4"/>
  <c r="N193" i="4"/>
  <c r="Q193" i="4" s="1"/>
  <c r="I191" i="4" l="1"/>
  <c r="J191" i="4"/>
  <c r="N192" i="4"/>
  <c r="Q192" i="4" s="1"/>
  <c r="I190" i="4" l="1"/>
  <c r="J190" i="4"/>
  <c r="N191" i="4"/>
  <c r="Q191" i="4" s="1"/>
  <c r="I189" i="4" l="1"/>
  <c r="J189" i="4"/>
  <c r="N190" i="4"/>
  <c r="Q190" i="4" s="1"/>
  <c r="I188" i="4" l="1"/>
  <c r="J188" i="4"/>
  <c r="N189" i="4"/>
  <c r="Q189" i="4" s="1"/>
  <c r="I187" i="4" l="1"/>
  <c r="J187" i="4"/>
  <c r="N188" i="4"/>
  <c r="Q188" i="4" s="1"/>
  <c r="I186" i="4" l="1"/>
  <c r="J186" i="4"/>
  <c r="N187" i="4"/>
  <c r="Q187" i="4" s="1"/>
  <c r="I185" i="4" l="1"/>
  <c r="J185" i="4"/>
  <c r="N186" i="4"/>
  <c r="Q186" i="4" s="1"/>
  <c r="I184" i="4" l="1"/>
  <c r="J184" i="4"/>
  <c r="N185" i="4"/>
  <c r="Q185" i="4" s="1"/>
  <c r="I183" i="4" l="1"/>
  <c r="J183" i="4"/>
  <c r="N184" i="4"/>
  <c r="Q184" i="4" s="1"/>
  <c r="I182" i="4" l="1"/>
  <c r="J182" i="4"/>
  <c r="N183" i="4"/>
  <c r="Q183" i="4" s="1"/>
  <c r="I181" i="4" l="1"/>
  <c r="J181" i="4"/>
  <c r="N182" i="4"/>
  <c r="Q182" i="4" s="1"/>
  <c r="I180" i="4" l="1"/>
  <c r="J180" i="4"/>
  <c r="N181" i="4"/>
  <c r="Q181" i="4" s="1"/>
  <c r="I179" i="4" l="1"/>
  <c r="J179" i="4"/>
  <c r="N180" i="4"/>
  <c r="Q180" i="4" s="1"/>
  <c r="I178" i="4" l="1"/>
  <c r="J178" i="4"/>
  <c r="N179" i="4"/>
  <c r="Q179" i="4" s="1"/>
  <c r="I177" i="4" l="1"/>
  <c r="J177" i="4"/>
  <c r="N178" i="4"/>
  <c r="Q178" i="4" s="1"/>
  <c r="I176" i="4" l="1"/>
  <c r="J176" i="4"/>
  <c r="N177" i="4"/>
  <c r="Q177" i="4" s="1"/>
  <c r="I175" i="4" l="1"/>
  <c r="J175" i="4"/>
  <c r="N176" i="4"/>
  <c r="Q176" i="4" s="1"/>
  <c r="I174" i="4" l="1"/>
  <c r="J174" i="4"/>
  <c r="N175" i="4"/>
  <c r="Q175" i="4" s="1"/>
  <c r="I173" i="4" l="1"/>
  <c r="J173" i="4"/>
  <c r="N174" i="4"/>
  <c r="Q174" i="4" s="1"/>
  <c r="I172" i="4" l="1"/>
  <c r="J172" i="4"/>
  <c r="N173" i="4"/>
  <c r="Q173" i="4" s="1"/>
  <c r="I171" i="4" l="1"/>
  <c r="J171" i="4"/>
  <c r="N172" i="4"/>
  <c r="Q172" i="4" s="1"/>
  <c r="I170" i="4" l="1"/>
  <c r="J170" i="4"/>
  <c r="N171" i="4"/>
  <c r="Q171" i="4" s="1"/>
  <c r="I169" i="4" l="1"/>
  <c r="J169" i="4"/>
  <c r="N170" i="4"/>
  <c r="Q170" i="4" s="1"/>
  <c r="I168" i="4" l="1"/>
  <c r="J168" i="4"/>
  <c r="N169" i="4"/>
  <c r="Q169" i="4" s="1"/>
  <c r="I167" i="4" l="1"/>
  <c r="J167" i="4"/>
  <c r="N168" i="4"/>
  <c r="Q168" i="4" s="1"/>
  <c r="I166" i="4" l="1"/>
  <c r="J166" i="4"/>
  <c r="N167" i="4"/>
  <c r="Q167" i="4" s="1"/>
  <c r="I165" i="4" l="1"/>
  <c r="J165" i="4"/>
  <c r="N166" i="4"/>
  <c r="Q166" i="4" s="1"/>
  <c r="I164" i="4" l="1"/>
  <c r="J164" i="4"/>
  <c r="N165" i="4"/>
  <c r="Q165" i="4" s="1"/>
  <c r="I163" i="4" l="1"/>
  <c r="J163" i="4"/>
  <c r="N164" i="4"/>
  <c r="Q164" i="4" s="1"/>
  <c r="I162" i="4" l="1"/>
  <c r="J162" i="4"/>
  <c r="N163" i="4"/>
  <c r="Q163" i="4" s="1"/>
  <c r="I161" i="4" l="1"/>
  <c r="J161" i="4"/>
  <c r="N162" i="4"/>
  <c r="Q162" i="4" s="1"/>
  <c r="I160" i="4" l="1"/>
  <c r="J160" i="4"/>
  <c r="N161" i="4"/>
  <c r="Q161" i="4" s="1"/>
  <c r="I159" i="4" l="1"/>
  <c r="J159" i="4"/>
  <c r="N160" i="4"/>
  <c r="Q160" i="4" s="1"/>
  <c r="I158" i="4" l="1"/>
  <c r="J158" i="4"/>
  <c r="N159" i="4"/>
  <c r="Q159" i="4" s="1"/>
  <c r="I157" i="4" l="1"/>
  <c r="J157" i="4"/>
  <c r="N158" i="4"/>
  <c r="Q158" i="4" s="1"/>
  <c r="I156" i="4" l="1"/>
  <c r="J156" i="4"/>
  <c r="N157" i="4"/>
  <c r="Q157" i="4" s="1"/>
  <c r="I155" i="4" l="1"/>
  <c r="J155" i="4"/>
  <c r="N156" i="4"/>
  <c r="Q156" i="4" s="1"/>
  <c r="I154" i="4" l="1"/>
  <c r="J154" i="4"/>
  <c r="N155" i="4"/>
  <c r="Q155" i="4" s="1"/>
  <c r="I153" i="4" l="1"/>
  <c r="J153" i="4"/>
  <c r="N154" i="4"/>
  <c r="Q154" i="4" s="1"/>
  <c r="I152" i="4" l="1"/>
  <c r="J152" i="4"/>
  <c r="N153" i="4"/>
  <c r="Q153" i="4" s="1"/>
  <c r="I151" i="4" l="1"/>
  <c r="J151" i="4"/>
  <c r="N152" i="4"/>
  <c r="Q152" i="4" s="1"/>
  <c r="I150" i="4" l="1"/>
  <c r="J150" i="4"/>
  <c r="N151" i="4"/>
  <c r="Q151" i="4" s="1"/>
  <c r="I149" i="4" l="1"/>
  <c r="J149" i="4"/>
  <c r="N150" i="4"/>
  <c r="Q150" i="4" s="1"/>
  <c r="I148" i="4" l="1"/>
  <c r="J148" i="4"/>
  <c r="N149" i="4"/>
  <c r="Q149" i="4" s="1"/>
  <c r="I147" i="4" l="1"/>
  <c r="J147" i="4"/>
  <c r="N148" i="4"/>
  <c r="Q148" i="4" s="1"/>
  <c r="I146" i="4" l="1"/>
  <c r="J146" i="4"/>
  <c r="N147" i="4"/>
  <c r="Q147" i="4" s="1"/>
  <c r="I145" i="4" l="1"/>
  <c r="J145" i="4"/>
  <c r="N146" i="4"/>
  <c r="Q146" i="4" s="1"/>
  <c r="I144" i="4" l="1"/>
  <c r="J144" i="4"/>
  <c r="N145" i="4"/>
  <c r="Q145" i="4" s="1"/>
  <c r="I143" i="4" l="1"/>
  <c r="J143" i="4"/>
  <c r="N144" i="4"/>
  <c r="Q144" i="4" s="1"/>
  <c r="I142" i="4" l="1"/>
  <c r="J142" i="4"/>
  <c r="N143" i="4"/>
  <c r="Q143" i="4" s="1"/>
  <c r="I141" i="4" l="1"/>
  <c r="J141" i="4"/>
  <c r="N142" i="4"/>
  <c r="Q142" i="4" s="1"/>
  <c r="I140" i="4" l="1"/>
  <c r="J140" i="4"/>
  <c r="N141" i="4"/>
  <c r="Q141" i="4" s="1"/>
  <c r="I139" i="4" l="1"/>
  <c r="J139" i="4"/>
  <c r="N140" i="4"/>
  <c r="Q140" i="4" s="1"/>
  <c r="I138" i="4" l="1"/>
  <c r="J138" i="4"/>
  <c r="N139" i="4"/>
  <c r="Q139" i="4" s="1"/>
  <c r="I137" i="4" l="1"/>
  <c r="J137" i="4"/>
  <c r="N138" i="4"/>
  <c r="Q138" i="4" s="1"/>
  <c r="I136" i="4" l="1"/>
  <c r="J136" i="4"/>
  <c r="N137" i="4"/>
  <c r="Q137" i="4" s="1"/>
  <c r="I135" i="4" l="1"/>
  <c r="J135" i="4"/>
  <c r="N136" i="4"/>
  <c r="Q136" i="4" s="1"/>
  <c r="I134" i="4" l="1"/>
  <c r="J134" i="4"/>
  <c r="N135" i="4"/>
  <c r="Q135" i="4" s="1"/>
  <c r="I133" i="4" l="1"/>
  <c r="J133" i="4"/>
  <c r="N134" i="4"/>
  <c r="Q134" i="4" s="1"/>
  <c r="I132" i="4" l="1"/>
  <c r="J132" i="4"/>
  <c r="N133" i="4"/>
  <c r="Q133" i="4" s="1"/>
  <c r="I131" i="4" l="1"/>
  <c r="J131" i="4"/>
  <c r="N132" i="4"/>
  <c r="Q132" i="4" s="1"/>
  <c r="I130" i="4" l="1"/>
  <c r="J130" i="4"/>
  <c r="N131" i="4"/>
  <c r="Q131" i="4" s="1"/>
  <c r="I129" i="4" l="1"/>
  <c r="J129" i="4"/>
  <c r="N130" i="4"/>
  <c r="Q130" i="4" s="1"/>
  <c r="I128" i="4" l="1"/>
  <c r="J128" i="4"/>
  <c r="N129" i="4"/>
  <c r="Q129" i="4" s="1"/>
  <c r="I127" i="4" l="1"/>
  <c r="J127" i="4"/>
  <c r="N128" i="4"/>
  <c r="Q128" i="4" s="1"/>
  <c r="I126" i="4" l="1"/>
  <c r="J126" i="4"/>
  <c r="N127" i="4"/>
  <c r="Q127" i="4" s="1"/>
  <c r="I125" i="4" l="1"/>
  <c r="J125" i="4"/>
  <c r="N126" i="4"/>
  <c r="Q126" i="4" s="1"/>
  <c r="I124" i="4" l="1"/>
  <c r="J124" i="4"/>
  <c r="N125" i="4"/>
  <c r="Q125" i="4" s="1"/>
  <c r="I123" i="4" l="1"/>
  <c r="J123" i="4"/>
  <c r="N124" i="4"/>
  <c r="Q124" i="4" s="1"/>
  <c r="I122" i="4" l="1"/>
  <c r="J122" i="4"/>
  <c r="N123" i="4"/>
  <c r="Q123" i="4" s="1"/>
  <c r="I121" i="4" l="1"/>
  <c r="J121" i="4"/>
  <c r="N122" i="4"/>
  <c r="Q122" i="4" s="1"/>
  <c r="I120" i="4" l="1"/>
  <c r="J120" i="4"/>
  <c r="N121" i="4"/>
  <c r="Q121" i="4" s="1"/>
  <c r="I119" i="4" l="1"/>
  <c r="J119" i="4"/>
  <c r="N120" i="4"/>
  <c r="Q120" i="4" s="1"/>
  <c r="I118" i="4" l="1"/>
  <c r="J118" i="4"/>
  <c r="N119" i="4"/>
  <c r="Q119" i="4" s="1"/>
  <c r="I117" i="4" l="1"/>
  <c r="J117" i="4"/>
  <c r="N118" i="4"/>
  <c r="Q118" i="4" s="1"/>
  <c r="I116" i="4" l="1"/>
  <c r="J116" i="4"/>
  <c r="N117" i="4"/>
  <c r="Q117" i="4" s="1"/>
  <c r="I115" i="4" l="1"/>
  <c r="J115" i="4"/>
  <c r="N116" i="4"/>
  <c r="Q116" i="4" s="1"/>
  <c r="I114" i="4" l="1"/>
  <c r="J114" i="4"/>
  <c r="N115" i="4"/>
  <c r="Q115" i="4" s="1"/>
  <c r="I113" i="4" l="1"/>
  <c r="J113" i="4"/>
  <c r="N114" i="4"/>
  <c r="Q114" i="4" s="1"/>
  <c r="I112" i="4" l="1"/>
  <c r="J112" i="4"/>
  <c r="N113" i="4"/>
  <c r="Q113" i="4" s="1"/>
  <c r="I111" i="4" l="1"/>
  <c r="J111" i="4"/>
  <c r="N112" i="4"/>
  <c r="Q112" i="4" s="1"/>
  <c r="I110" i="4" l="1"/>
  <c r="J110" i="4"/>
  <c r="N111" i="4"/>
  <c r="Q111" i="4" s="1"/>
  <c r="I109" i="4" l="1"/>
  <c r="J109" i="4"/>
  <c r="N110" i="4"/>
  <c r="Q110" i="4" s="1"/>
  <c r="I108" i="4" l="1"/>
  <c r="J108" i="4"/>
  <c r="N109" i="4"/>
  <c r="Q109" i="4" s="1"/>
  <c r="I107" i="4" l="1"/>
  <c r="J107" i="4"/>
  <c r="N108" i="4"/>
  <c r="Q108" i="4" s="1"/>
  <c r="I106" i="4" l="1"/>
  <c r="J106" i="4"/>
  <c r="N107" i="4"/>
  <c r="Q107" i="4" s="1"/>
  <c r="I105" i="4" l="1"/>
  <c r="J105" i="4"/>
  <c r="N106" i="4"/>
  <c r="Q106" i="4" s="1"/>
  <c r="I104" i="4" l="1"/>
  <c r="J104" i="4"/>
  <c r="N105" i="4"/>
  <c r="Q105" i="4" s="1"/>
  <c r="I103" i="4" l="1"/>
  <c r="J103" i="4"/>
  <c r="N104" i="4"/>
  <c r="Q104" i="4" s="1"/>
  <c r="I102" i="4" l="1"/>
  <c r="J102" i="4"/>
  <c r="N103" i="4"/>
  <c r="Q103" i="4" s="1"/>
  <c r="I101" i="4" l="1"/>
  <c r="J101" i="4"/>
  <c r="N102" i="4"/>
  <c r="Q102" i="4" s="1"/>
  <c r="I100" i="4" l="1"/>
  <c r="J100" i="4"/>
  <c r="N101" i="4"/>
  <c r="Q101" i="4" s="1"/>
  <c r="I99" i="4" l="1"/>
  <c r="J99" i="4"/>
  <c r="N100" i="4"/>
  <c r="Q100" i="4" s="1"/>
  <c r="I98" i="4" l="1"/>
  <c r="J98" i="4"/>
  <c r="N99" i="4"/>
  <c r="Q99" i="4" s="1"/>
  <c r="I97" i="4" l="1"/>
  <c r="J97" i="4"/>
  <c r="N98" i="4"/>
  <c r="Q98" i="4" s="1"/>
  <c r="I96" i="4" l="1"/>
  <c r="J96" i="4"/>
  <c r="N97" i="4"/>
  <c r="Q97" i="4" s="1"/>
  <c r="I95" i="4" l="1"/>
  <c r="J95" i="4"/>
  <c r="N96" i="4"/>
  <c r="Q96" i="4" s="1"/>
  <c r="I94" i="4" l="1"/>
  <c r="J94" i="4"/>
  <c r="N95" i="4"/>
  <c r="Q95" i="4" s="1"/>
  <c r="I93" i="4" l="1"/>
  <c r="J93" i="4"/>
  <c r="N94" i="4"/>
  <c r="Q94" i="4" s="1"/>
  <c r="I92" i="4" l="1"/>
  <c r="J92" i="4"/>
  <c r="N93" i="4"/>
  <c r="Q93" i="4" s="1"/>
  <c r="I91" i="4" l="1"/>
  <c r="J91" i="4"/>
  <c r="N92" i="4"/>
  <c r="Q92" i="4" s="1"/>
  <c r="I90" i="4" l="1"/>
  <c r="J90" i="4"/>
  <c r="N91" i="4"/>
  <c r="Q91" i="4" s="1"/>
  <c r="I89" i="4" l="1"/>
  <c r="J89" i="4"/>
  <c r="N90" i="4"/>
  <c r="Q90" i="4" s="1"/>
  <c r="I88" i="4" l="1"/>
  <c r="J88" i="4"/>
  <c r="N89" i="4"/>
  <c r="Q89" i="4" s="1"/>
  <c r="I87" i="4" l="1"/>
  <c r="J87" i="4"/>
  <c r="N88" i="4"/>
  <c r="Q88" i="4" s="1"/>
  <c r="I86" i="4" l="1"/>
  <c r="J86" i="4"/>
  <c r="N87" i="4"/>
  <c r="Q87" i="4" s="1"/>
  <c r="I85" i="4" l="1"/>
  <c r="J85" i="4"/>
  <c r="N86" i="4"/>
  <c r="Q86" i="4" s="1"/>
  <c r="I84" i="4" l="1"/>
  <c r="J84" i="4"/>
  <c r="N85" i="4"/>
  <c r="Q85" i="4" s="1"/>
  <c r="I83" i="4" l="1"/>
  <c r="J83" i="4"/>
  <c r="N84" i="4"/>
  <c r="Q84" i="4" s="1"/>
  <c r="I82" i="4" l="1"/>
  <c r="J82" i="4"/>
  <c r="N83" i="4"/>
  <c r="Q83" i="4" s="1"/>
  <c r="I81" i="4" l="1"/>
  <c r="J81" i="4"/>
  <c r="N82" i="4"/>
  <c r="Q82" i="4" s="1"/>
  <c r="I80" i="4" l="1"/>
  <c r="J80" i="4"/>
  <c r="N81" i="4"/>
  <c r="Q81" i="4" s="1"/>
  <c r="I79" i="4" l="1"/>
  <c r="J79" i="4"/>
  <c r="N80" i="4"/>
  <c r="Q80" i="4" s="1"/>
  <c r="I78" i="4" l="1"/>
  <c r="J78" i="4"/>
  <c r="N79" i="4"/>
  <c r="Q79" i="4" s="1"/>
  <c r="I77" i="4" l="1"/>
  <c r="J77" i="4"/>
  <c r="N78" i="4"/>
  <c r="Q78" i="4" s="1"/>
  <c r="I76" i="4" l="1"/>
  <c r="J76" i="4"/>
  <c r="N77" i="4"/>
  <c r="Q77" i="4" s="1"/>
  <c r="I75" i="4" l="1"/>
  <c r="J75" i="4"/>
  <c r="N76" i="4"/>
  <c r="Q76" i="4" s="1"/>
  <c r="I74" i="4" l="1"/>
  <c r="J74" i="4"/>
  <c r="N75" i="4"/>
  <c r="Q75" i="4" s="1"/>
  <c r="I73" i="4" l="1"/>
  <c r="J73" i="4"/>
  <c r="N74" i="4"/>
  <c r="Q74" i="4" s="1"/>
  <c r="I72" i="4" l="1"/>
  <c r="J72" i="4"/>
  <c r="N73" i="4"/>
  <c r="Q73" i="4" s="1"/>
  <c r="I71" i="4" l="1"/>
  <c r="J71" i="4"/>
  <c r="N72" i="4"/>
  <c r="Q72" i="4" s="1"/>
  <c r="I70" i="4" l="1"/>
  <c r="J70" i="4"/>
  <c r="N71" i="4"/>
  <c r="Q71" i="4" s="1"/>
  <c r="I69" i="4" l="1"/>
  <c r="J69" i="4"/>
  <c r="N70" i="4"/>
  <c r="Q70" i="4" s="1"/>
  <c r="I68" i="4" l="1"/>
  <c r="J68" i="4"/>
  <c r="N69" i="4"/>
  <c r="Q69" i="4" s="1"/>
  <c r="I67" i="4" l="1"/>
  <c r="J67" i="4"/>
  <c r="N68" i="4"/>
  <c r="Q68" i="4" s="1"/>
  <c r="I66" i="4" l="1"/>
  <c r="J66" i="4"/>
  <c r="N67" i="4"/>
  <c r="Q67" i="4" s="1"/>
  <c r="I65" i="4" l="1"/>
  <c r="J65" i="4"/>
  <c r="N66" i="4"/>
  <c r="Q66" i="4" s="1"/>
  <c r="I64" i="4" l="1"/>
  <c r="J64" i="4"/>
  <c r="N65" i="4"/>
  <c r="Q65" i="4" s="1"/>
  <c r="I63" i="4" l="1"/>
  <c r="J63" i="4"/>
  <c r="N64" i="4"/>
  <c r="Q64" i="4" s="1"/>
  <c r="I62" i="4" l="1"/>
  <c r="J62" i="4"/>
  <c r="N63" i="4"/>
  <c r="Q63" i="4" s="1"/>
  <c r="I61" i="4" l="1"/>
  <c r="J61" i="4"/>
  <c r="N62" i="4"/>
  <c r="Q62" i="4" s="1"/>
  <c r="I60" i="4" l="1"/>
  <c r="J60" i="4"/>
  <c r="N61" i="4"/>
  <c r="Q61" i="4" s="1"/>
  <c r="I59" i="4" l="1"/>
  <c r="J59" i="4"/>
  <c r="N60" i="4"/>
  <c r="Q60" i="4" s="1"/>
  <c r="I58" i="4" l="1"/>
  <c r="J58" i="4"/>
  <c r="N59" i="4"/>
  <c r="Q59" i="4" s="1"/>
  <c r="I57" i="4" l="1"/>
  <c r="J57" i="4"/>
  <c r="N58" i="4"/>
  <c r="Q58" i="4" s="1"/>
  <c r="I56" i="4" l="1"/>
  <c r="J56" i="4"/>
  <c r="N57" i="4"/>
  <c r="Q57" i="4" s="1"/>
  <c r="I55" i="4" l="1"/>
  <c r="J55" i="4"/>
  <c r="N56" i="4"/>
  <c r="Q56" i="4" s="1"/>
  <c r="I54" i="4" l="1"/>
  <c r="J54" i="4"/>
  <c r="N55" i="4"/>
  <c r="Q55" i="4" s="1"/>
  <c r="I53" i="4" l="1"/>
  <c r="J53" i="4"/>
  <c r="N54" i="4"/>
  <c r="Q54" i="4" s="1"/>
  <c r="I52" i="4" l="1"/>
  <c r="J52" i="4"/>
  <c r="N53" i="4"/>
  <c r="Q53" i="4" s="1"/>
  <c r="I51" i="4" l="1"/>
  <c r="J51" i="4"/>
  <c r="N52" i="4"/>
  <c r="Q52" i="4" s="1"/>
  <c r="I50" i="4" l="1"/>
  <c r="J50" i="4"/>
  <c r="N51" i="4"/>
  <c r="Q51" i="4" s="1"/>
  <c r="I49" i="4" l="1"/>
  <c r="J49" i="4"/>
  <c r="N50" i="4"/>
  <c r="Q50" i="4" s="1"/>
  <c r="I48" i="4" l="1"/>
  <c r="J48" i="4"/>
  <c r="N49" i="4"/>
  <c r="Q49" i="4" s="1"/>
  <c r="J47" i="4" l="1"/>
  <c r="I47" i="4"/>
  <c r="N48" i="4"/>
  <c r="Q48" i="4" s="1"/>
  <c r="J46" i="4" l="1"/>
  <c r="I46" i="4"/>
  <c r="N47" i="4"/>
  <c r="Q47" i="4" s="1"/>
  <c r="J45" i="4" l="1"/>
  <c r="N46" i="4"/>
  <c r="Q46" i="4" s="1"/>
  <c r="I45" i="4"/>
  <c r="J44" i="4" l="1"/>
  <c r="N45" i="4"/>
  <c r="Q45" i="4" s="1"/>
  <c r="I44" i="4"/>
  <c r="J43" i="4" l="1"/>
  <c r="N44" i="4"/>
  <c r="Q44" i="4" s="1"/>
  <c r="I43" i="4"/>
  <c r="J42" i="4" l="1"/>
  <c r="N43" i="4"/>
  <c r="Q43" i="4" s="1"/>
  <c r="I42" i="4"/>
  <c r="J41" i="4" l="1"/>
  <c r="N42" i="4"/>
  <c r="Q42" i="4" s="1"/>
  <c r="I41" i="4"/>
  <c r="J40" i="4" l="1"/>
  <c r="N41" i="4"/>
  <c r="Q41" i="4" s="1"/>
  <c r="I40" i="4"/>
  <c r="J39" i="4" l="1"/>
  <c r="N40" i="4"/>
  <c r="Q40" i="4" s="1"/>
  <c r="I39" i="4"/>
  <c r="J38" i="4" l="1"/>
  <c r="N39" i="4"/>
  <c r="Q39" i="4" s="1"/>
  <c r="I38" i="4"/>
  <c r="J37" i="4" l="1"/>
  <c r="N38" i="4"/>
  <c r="Q38" i="4" s="1"/>
  <c r="I37" i="4"/>
  <c r="J36" i="4" l="1"/>
  <c r="N37" i="4"/>
  <c r="Q37" i="4" s="1"/>
  <c r="I36" i="4"/>
  <c r="J35" i="4" l="1"/>
  <c r="N36" i="4"/>
  <c r="Q36" i="4" s="1"/>
  <c r="I35" i="4"/>
  <c r="J34" i="4" l="1"/>
  <c r="N35" i="4"/>
  <c r="Q35" i="4" s="1"/>
  <c r="I34" i="4"/>
  <c r="J33" i="4" l="1"/>
  <c r="N34" i="4"/>
  <c r="Q34" i="4" s="1"/>
  <c r="I33" i="4"/>
  <c r="J32" i="4" l="1"/>
  <c r="N33" i="4"/>
  <c r="Q33" i="4" s="1"/>
  <c r="I32" i="4"/>
  <c r="J31" i="4" l="1"/>
  <c r="N32" i="4"/>
  <c r="Q32" i="4" s="1"/>
  <c r="I31" i="4"/>
  <c r="J30" i="4" l="1"/>
  <c r="N31" i="4"/>
  <c r="Q31" i="4" s="1"/>
  <c r="I30" i="4"/>
  <c r="J29" i="4" l="1"/>
  <c r="N30" i="4"/>
  <c r="Q30" i="4" s="1"/>
  <c r="I29" i="4"/>
  <c r="J28" i="4" l="1"/>
  <c r="N29" i="4"/>
  <c r="Q29" i="4" s="1"/>
  <c r="I28" i="4"/>
  <c r="J27" i="4" l="1"/>
  <c r="N28" i="4"/>
  <c r="Q28" i="4" s="1"/>
  <c r="I27" i="4"/>
  <c r="J26" i="4" l="1"/>
  <c r="N27" i="4"/>
  <c r="Q27" i="4" s="1"/>
  <c r="I26" i="4"/>
  <c r="J25" i="4" l="1"/>
  <c r="N26" i="4"/>
  <c r="Q26" i="4" s="1"/>
  <c r="I25" i="4"/>
  <c r="J24" i="4" l="1"/>
  <c r="N25" i="4"/>
  <c r="Q25" i="4" s="1"/>
  <c r="I24" i="4"/>
  <c r="J23" i="4" l="1"/>
  <c r="N24" i="4"/>
  <c r="Q24" i="4" s="1"/>
  <c r="I23" i="4"/>
  <c r="J22" i="4" l="1"/>
  <c r="N23" i="4"/>
  <c r="Q23" i="4" s="1"/>
  <c r="I22" i="4"/>
  <c r="J21" i="4" l="1"/>
  <c r="N22" i="4"/>
  <c r="Q22" i="4" s="1"/>
  <c r="I21" i="4"/>
  <c r="J20" i="4" l="1"/>
  <c r="N21" i="4"/>
  <c r="Q21" i="4" s="1"/>
  <c r="I20" i="4"/>
  <c r="J19" i="4" l="1"/>
  <c r="N20" i="4"/>
  <c r="Q20" i="4" s="1"/>
  <c r="I19" i="4"/>
  <c r="J18" i="4" l="1"/>
  <c r="N19" i="4"/>
  <c r="Q19" i="4" s="1"/>
  <c r="I18" i="4"/>
  <c r="J17" i="4" l="1"/>
  <c r="N18" i="4"/>
  <c r="Q18" i="4" s="1"/>
  <c r="I17" i="4"/>
  <c r="J16" i="4" l="1"/>
  <c r="N17" i="4"/>
  <c r="Q17" i="4" s="1"/>
  <c r="I16" i="4"/>
  <c r="J15" i="4" l="1"/>
  <c r="N16" i="4"/>
  <c r="Q16" i="4" s="1"/>
  <c r="I15" i="4"/>
  <c r="J14" i="4" l="1"/>
  <c r="N15" i="4"/>
  <c r="Q15" i="4" s="1"/>
  <c r="I14" i="4"/>
  <c r="J13" i="4" l="1"/>
  <c r="N14" i="4"/>
  <c r="Q14" i="4" s="1"/>
  <c r="I13" i="4"/>
  <c r="J12" i="4" l="1"/>
  <c r="N13" i="4"/>
  <c r="Q13" i="4" s="1"/>
  <c r="I12" i="4"/>
  <c r="J11" i="4" l="1"/>
  <c r="N12" i="4"/>
  <c r="Q12" i="4" s="1"/>
  <c r="I11" i="4"/>
  <c r="J10" i="4" l="1"/>
  <c r="N11" i="4"/>
  <c r="Q11" i="4" s="1"/>
  <c r="I10" i="4"/>
  <c r="J9" i="4" l="1"/>
  <c r="N10" i="4"/>
  <c r="Q10" i="4" s="1"/>
  <c r="I9" i="4"/>
  <c r="J8" i="4" l="1"/>
  <c r="N9" i="4"/>
  <c r="Q9" i="4" s="1"/>
  <c r="I8" i="4"/>
  <c r="J7" i="4" l="1"/>
  <c r="N8" i="4"/>
  <c r="Q8" i="4" s="1"/>
  <c r="I7" i="4"/>
  <c r="J6" i="4" l="1"/>
  <c r="N7" i="4"/>
  <c r="Q7" i="4" s="1"/>
  <c r="I6" i="4"/>
  <c r="J5" i="4" l="1"/>
  <c r="N6" i="4"/>
  <c r="Q6" i="4" s="1"/>
  <c r="I5" i="4"/>
  <c r="N5" i="4" l="1"/>
  <c r="Q5" i="4" s="1"/>
  <c r="J4" i="4"/>
  <c r="I4" i="4"/>
  <c r="N4" i="4" s="1"/>
  <c r="Q4" i="4" s="1"/>
  <c r="AB6" i="2" l="1"/>
  <c r="AB5" i="2"/>
  <c r="AB4" i="2"/>
  <c r="AA6" i="2"/>
  <c r="AA5" i="2"/>
  <c r="AA4" i="2"/>
  <c r="Z6" i="2"/>
  <c r="Z5" i="2"/>
  <c r="Z4" i="2"/>
  <c r="Y6" i="2"/>
  <c r="Y5" i="2"/>
  <c r="Y4" i="2"/>
  <c r="AG9" i="2"/>
  <c r="AF9" i="2"/>
  <c r="AE9" i="2"/>
  <c r="AD9" i="2"/>
  <c r="AG8" i="2"/>
  <c r="AF8" i="2"/>
  <c r="AE8" i="2"/>
  <c r="AD8" i="2"/>
  <c r="AF7" i="2"/>
  <c r="AD7" i="2"/>
  <c r="AB7" i="2"/>
  <c r="AG7" i="2" s="1"/>
  <c r="AF6" i="2"/>
  <c r="AF5" i="2"/>
  <c r="AF4" i="2"/>
  <c r="T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Q7" i="2"/>
  <c r="S7" i="2" s="1"/>
  <c r="Q6" i="2"/>
  <c r="S6" i="2" s="1"/>
  <c r="Q5" i="2"/>
  <c r="S5" i="2" s="1"/>
  <c r="Q4" i="2"/>
  <c r="U4" i="2" s="1"/>
  <c r="P6" i="2"/>
  <c r="P5" i="2"/>
  <c r="P4" i="2"/>
  <c r="O6" i="2"/>
  <c r="O5" i="2"/>
  <c r="O4" i="2"/>
  <c r="N6" i="2"/>
  <c r="N5" i="2"/>
  <c r="N4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V4" i="2" l="1"/>
  <c r="T4" i="2"/>
  <c r="V6" i="2"/>
  <c r="T6" i="2"/>
  <c r="V5" i="2"/>
  <c r="T5" i="2"/>
  <c r="S4" i="2"/>
  <c r="U7" i="2"/>
  <c r="U6" i="2"/>
  <c r="U5" i="2"/>
  <c r="AE4" i="2"/>
  <c r="AG4" i="2"/>
  <c r="AE5" i="2"/>
  <c r="AG5" i="2"/>
  <c r="AE6" i="2"/>
  <c r="AG6" i="2"/>
  <c r="AD4" i="2"/>
  <c r="AD5" i="2"/>
  <c r="AD6" i="2"/>
  <c r="AE7" i="2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M405" i="1"/>
  <c r="M406" i="1"/>
  <c r="M407" i="1"/>
  <c r="M408" i="1"/>
  <c r="P4" i="1"/>
  <c r="O4" i="1"/>
  <c r="N4" i="1"/>
  <c r="M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" i="1"/>
</calcChain>
</file>

<file path=xl/sharedStrings.xml><?xml version="1.0" encoding="utf-8"?>
<sst xmlns="http://schemas.openxmlformats.org/spreadsheetml/2006/main" count="119" uniqueCount="71">
  <si>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</si>
  <si>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</si>
  <si>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</si>
  <si>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</si>
  <si>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</si>
  <si>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</si>
  <si>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</si>
  <si>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</si>
  <si>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</si>
  <si>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</si>
  <si>
    <t>日K線圖</t>
    <phoneticPr fontId="4" type="noConversion"/>
  </si>
  <si>
    <t>5日均線</t>
    <phoneticPr fontId="4" type="noConversion"/>
  </si>
  <si>
    <t>10日均線</t>
    <phoneticPr fontId="4" type="noConversion"/>
  </si>
  <si>
    <t>20日均線</t>
    <phoneticPr fontId="4" type="noConversion"/>
  </si>
  <si>
    <t>60日均線</t>
    <phoneticPr fontId="4" type="noConversion"/>
  </si>
  <si>
    <t>上軌線</t>
    <phoneticPr fontId="4" type="noConversion"/>
  </si>
  <si>
    <t>下軌線</t>
    <phoneticPr fontId="4" type="noConversion"/>
  </si>
  <si>
    <t>5周均線</t>
    <phoneticPr fontId="4" type="noConversion"/>
  </si>
  <si>
    <t>10周均線</t>
    <phoneticPr fontId="4" type="noConversion"/>
  </si>
  <si>
    <t>20周均線</t>
    <phoneticPr fontId="4" type="noConversion"/>
  </si>
  <si>
    <t>60周均線</t>
    <phoneticPr fontId="4" type="noConversion"/>
  </si>
  <si>
    <t>週數</t>
    <phoneticPr fontId="4" type="noConversion"/>
  </si>
  <si>
    <t>周K線圖</t>
    <phoneticPr fontId="4" type="noConversion"/>
  </si>
  <si>
    <t>月K線圖</t>
    <phoneticPr fontId="4" type="noConversion"/>
  </si>
  <si>
    <t>月數</t>
    <phoneticPr fontId="4" type="noConversion"/>
  </si>
  <si>
    <t>5月均線</t>
    <phoneticPr fontId="4" type="noConversion"/>
  </si>
  <si>
    <t>10月均線</t>
    <phoneticPr fontId="4" type="noConversion"/>
  </si>
  <si>
    <t>20月均線</t>
    <phoneticPr fontId="4" type="noConversion"/>
  </si>
  <si>
    <t>60月均線</t>
    <phoneticPr fontId="4" type="noConversion"/>
  </si>
  <si>
    <t>每天漲幅AA</t>
    <phoneticPr fontId="4" type="noConversion"/>
  </si>
  <si>
    <t>每天跌幅BB</t>
    <phoneticPr fontId="4" type="noConversion"/>
  </si>
  <si>
    <t>橘子</t>
    <phoneticPr fontId="4" type="noConversion"/>
  </si>
  <si>
    <t>https://www.cnyes.com/twstock/ps_historyprice/6180.htm</t>
    <phoneticPr fontId="4" type="noConversion"/>
  </si>
  <si>
    <t>漲跌態</t>
    <phoneticPr fontId="4" type="noConversion"/>
  </si>
  <si>
    <t>紅黑態</t>
    <phoneticPr fontId="4" type="noConversion"/>
  </si>
  <si>
    <t>寶塔_開</t>
    <phoneticPr fontId="4" type="noConversion"/>
  </si>
  <si>
    <t>寶塔_收</t>
    <phoneticPr fontId="4" type="noConversion"/>
  </si>
  <si>
    <t>日期</t>
    <phoneticPr fontId="4" type="noConversion"/>
  </si>
  <si>
    <t>開盤價_寶塔</t>
    <phoneticPr fontId="4" type="noConversion"/>
  </si>
  <si>
    <t>最高價_寶塔</t>
    <phoneticPr fontId="4" type="noConversion"/>
  </si>
  <si>
    <t>最低價_寶塔</t>
    <phoneticPr fontId="4" type="noConversion"/>
  </si>
  <si>
    <t>收盤價_寶塔</t>
    <phoneticPr fontId="4" type="noConversion"/>
  </si>
  <si>
    <t>寶 塔 K線</t>
    <phoneticPr fontId="4" type="noConversion"/>
  </si>
  <si>
    <t>橘子</t>
    <phoneticPr fontId="4" type="noConversion"/>
  </si>
  <si>
    <t>RSI(12)</t>
    <phoneticPr fontId="4" type="noConversion"/>
  </si>
  <si>
    <t>RSI(100)</t>
    <phoneticPr fontId="4" type="noConversion"/>
  </si>
  <si>
    <t>寶塔線運算因子</t>
    <phoneticPr fontId="4" type="noConversion"/>
  </si>
  <si>
    <t>RSI 運算因子</t>
    <phoneticPr fontId="4" type="noConversion"/>
  </si>
  <si>
    <t>RSI 曲線</t>
    <phoneticPr fontId="4" type="noConversion"/>
  </si>
  <si>
    <t>https://www.cnyes.com/twstock/ps_historyprice/6180.htm</t>
    <phoneticPr fontId="4" type="noConversion"/>
  </si>
  <si>
    <t xml:space="preserve"> </t>
    <phoneticPr fontId="4" type="noConversion"/>
  </si>
  <si>
    <t>MACD 運算因子</t>
    <phoneticPr fontId="4" type="noConversion"/>
  </si>
  <si>
    <t>DI</t>
    <phoneticPr fontId="4" type="noConversion"/>
  </si>
  <si>
    <t>EMA12</t>
    <phoneticPr fontId="4" type="noConversion"/>
  </si>
  <si>
    <t>EMA26</t>
    <phoneticPr fontId="4" type="noConversion"/>
  </si>
  <si>
    <t>DIF</t>
    <phoneticPr fontId="4" type="noConversion"/>
  </si>
  <si>
    <t>MACD</t>
    <phoneticPr fontId="4" type="noConversion"/>
  </si>
  <si>
    <t>OSC</t>
    <phoneticPr fontId="4" type="noConversion"/>
  </si>
  <si>
    <t>MACD 曲線</t>
    <phoneticPr fontId="4" type="noConversion"/>
  </si>
  <si>
    <t>+DM</t>
    <phoneticPr fontId="4" type="noConversion"/>
  </si>
  <si>
    <t>-DM</t>
    <phoneticPr fontId="4" type="noConversion"/>
  </si>
  <si>
    <t>TR</t>
    <phoneticPr fontId="4" type="noConversion"/>
  </si>
  <si>
    <t>+DI 14</t>
    <phoneticPr fontId="4" type="noConversion"/>
  </si>
  <si>
    <t>-DI 14</t>
    <phoneticPr fontId="4" type="noConversion"/>
  </si>
  <si>
    <t>DI DIF</t>
    <phoneticPr fontId="4" type="noConversion"/>
  </si>
  <si>
    <t>DI SUM</t>
    <phoneticPr fontId="4" type="noConversion"/>
  </si>
  <si>
    <t>DX</t>
    <phoneticPr fontId="4" type="noConversion"/>
  </si>
  <si>
    <t>DMI 運算因子</t>
    <phoneticPr fontId="4" type="noConversion"/>
  </si>
  <si>
    <t>DMI 曲線</t>
    <phoneticPr fontId="4" type="noConversion"/>
  </si>
  <si>
    <t>ADX</t>
    <phoneticPr fontId="4" type="noConversion"/>
  </si>
  <si>
    <t>ADXR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</si>
</sst>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04]aaaa;@"/>
    <numFmt numFmtId="177" formatCode="0.00_ "/>
    <numFmt numFmtId="178" formatCode="0.00_);[Red]\(0.00\)"/>
    <numFmt numFmtId="179" formatCode="0.000_ "/>
  </numFmts>
  <fonts count="11">
    <font>
      <sz val="12"/>
      <color theme="1"/>
      <name val="新細明體"/>
      <family val="2"/>
      <charset val="136"/>
      <scheme val="minor"/>
    </font>
    <font>
      <sz val="9"/>
      <color rgb="FF333333"/>
      <name val="PMingLiU"/>
      <family val="1"/>
      <charset val="136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8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2"/>
      <color rgb="FF333333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DDDDDD"/>
      </bottom>
      <diagonal/>
    </border>
    <border>
      <left style="dotted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6">
    <xf numFmtId="0" fontId="0" fillId="0" borderId="0" xfId="0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5" fillId="0" borderId="0" xfId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8" fillId="4" borderId="0" xfId="2" applyFont="1" applyFill="1" applyAlignment="1">
      <alignment horizontal="center" vertical="center" wrapText="1"/>
    </xf>
    <xf numFmtId="0" fontId="9" fillId="5" borderId="0" xfId="2" applyFont="1" applyFill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38100</xdr:rowOff>
    </xdr:from>
    <xdr:to>
      <xdr:col>31</xdr:col>
      <xdr:colOff>433728</xdr:colOff>
      <xdr:row>32</xdr:row>
      <xdr:rowOff>55936</xdr:rowOff>
    </xdr:to>
    <xdr:grpSp>
      <xdr:nvGrpSpPr>
        <xdr:cNvPr id="3" name="群組 2"/>
        <xdr:cNvGrpSpPr/>
      </xdr:nvGrpSpPr>
      <xdr:grpSpPr>
        <a:xfrm>
          <a:off x="13649325" y="895350"/>
          <a:ext cx="8158503" cy="6313861"/>
          <a:chOff x="680698" y="412760"/>
          <a:chExt cx="8158503" cy="6313861"/>
        </a:xfrm>
      </xdr:grpSpPr>
      <xdr:pic>
        <xdr:nvPicPr>
          <xdr:cNvPr id="4" name="圖片 3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0698" y="412760"/>
            <a:ext cx="4669068" cy="6313861"/>
          </a:xfrm>
          <a:prstGeom prst="rect">
            <a:avLst/>
          </a:prstGeom>
        </xdr:spPr>
      </xdr:pic>
      <xdr:sp macro="" textlink="">
        <xdr:nvSpPr>
          <xdr:cNvPr id="5" name="直線圖說文字 1 4"/>
          <xdr:cNvSpPr/>
        </xdr:nvSpPr>
        <xdr:spPr>
          <a:xfrm>
            <a:off x="5581651" y="1968915"/>
            <a:ext cx="3257550" cy="400506"/>
          </a:xfrm>
          <a:prstGeom prst="borderCallout1">
            <a:avLst>
              <a:gd name="adj1" fmla="val 51839"/>
              <a:gd name="adj2" fmla="val -333"/>
              <a:gd name="adj3" fmla="val -5066"/>
              <a:gd name="adj4" fmla="val -4777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  <a:latin typeface="+mj-ea"/>
                <a:ea typeface="+mj-ea"/>
              </a:rPr>
              <a:t>5</a:t>
            </a:r>
            <a:r>
              <a:rPr lang="zh-TW" altLang="en-US">
                <a:solidFill>
                  <a:schemeClr val="tx1"/>
                </a:solidFill>
                <a:latin typeface="+mj-ea"/>
                <a:ea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  <a:ea typeface="+mj-ea"/>
              </a:rPr>
              <a:t>、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 10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20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60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日均線</a:t>
            </a:r>
            <a:endParaRPr lang="zh-TW" altLang="en-US">
              <a:solidFill>
                <a:schemeClr val="tx1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 editAs="oneCell">
    <xdr:from>
      <xdr:col>19</xdr:col>
      <xdr:colOff>238125</xdr:colOff>
      <xdr:row>34</xdr:row>
      <xdr:rowOff>152400</xdr:rowOff>
    </xdr:from>
    <xdr:to>
      <xdr:col>29</xdr:col>
      <xdr:colOff>17145</xdr:colOff>
      <xdr:row>50</xdr:row>
      <xdr:rowOff>118110</xdr:rowOff>
    </xdr:to>
    <xdr:pic>
      <xdr:nvPicPr>
        <xdr:cNvPr id="6" name="圖片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7724775"/>
          <a:ext cx="6637020" cy="3318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314325</xdr:colOff>
      <xdr:row>1</xdr:row>
      <xdr:rowOff>28575</xdr:rowOff>
    </xdr:from>
    <xdr:to>
      <xdr:col>44</xdr:col>
      <xdr:colOff>301319</xdr:colOff>
      <xdr:row>23</xdr:row>
      <xdr:rowOff>48221</xdr:rowOff>
    </xdr:to>
    <xdr:grpSp>
      <xdr:nvGrpSpPr>
        <xdr:cNvPr id="3" name="群組 2"/>
        <xdr:cNvGrpSpPr/>
      </xdr:nvGrpSpPr>
      <xdr:grpSpPr>
        <a:xfrm>
          <a:off x="22983825" y="238125"/>
          <a:ext cx="7530794" cy="4925021"/>
          <a:chOff x="1445040" y="351172"/>
          <a:chExt cx="7530794" cy="4925021"/>
        </a:xfrm>
      </xdr:grpSpPr>
      <xdr:grpSp>
        <xdr:nvGrpSpPr>
          <xdr:cNvPr id="4" name="群組 3"/>
          <xdr:cNvGrpSpPr/>
        </xdr:nvGrpSpPr>
        <xdr:grpSpPr>
          <a:xfrm>
            <a:off x="1445040" y="1111811"/>
            <a:ext cx="7530794" cy="4164382"/>
            <a:chOff x="1445040" y="1111811"/>
            <a:chExt cx="7530794" cy="4164382"/>
          </a:xfrm>
        </xdr:grpSpPr>
        <xdr:pic>
          <xdr:nvPicPr>
            <xdr:cNvPr id="6" name="圖片 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45040" y="1111811"/>
              <a:ext cx="4596141" cy="4164382"/>
            </a:xfrm>
            <a:prstGeom prst="rect">
              <a:avLst/>
            </a:prstGeom>
          </xdr:spPr>
        </xdr:pic>
        <xdr:sp macro="" textlink="">
          <xdr:nvSpPr>
            <xdr:cNvPr id="7" name="直線圖說文字 1 6"/>
            <xdr:cNvSpPr/>
          </xdr:nvSpPr>
          <xdr:spPr>
            <a:xfrm>
              <a:off x="6336566" y="173963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8/26(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直線圖說文字 1 7"/>
            <xdr:cNvSpPr/>
          </xdr:nvSpPr>
          <xdr:spPr>
            <a:xfrm>
              <a:off x="6336566" y="232296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9/8(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直線圖說文字 1 8"/>
            <xdr:cNvSpPr/>
          </xdr:nvSpPr>
          <xdr:spPr>
            <a:xfrm>
              <a:off x="6336566" y="290628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9/9(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9/15(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直線圖說文字 1 9"/>
            <xdr:cNvSpPr/>
          </xdr:nvSpPr>
          <xdr:spPr>
            <a:xfrm>
              <a:off x="6336566" y="348961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9/16(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9/22(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直線圖說文字 1 10"/>
            <xdr:cNvSpPr/>
          </xdr:nvSpPr>
          <xdr:spPr>
            <a:xfrm>
              <a:off x="6336566" y="411571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9/23(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9/29(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直線圖說文字 1 11"/>
            <xdr:cNvSpPr/>
          </xdr:nvSpPr>
          <xdr:spPr>
            <a:xfrm>
              <a:off x="6336566" y="465100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9/30(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10/6(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直線圖說文字 1 12"/>
            <xdr:cNvSpPr/>
          </xdr:nvSpPr>
          <xdr:spPr>
            <a:xfrm>
              <a:off x="6436414" y="1204349"/>
              <a:ext cx="2539420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TW" altLang="en-US">
                  <a:solidFill>
                    <a:schemeClr val="tx1"/>
                  </a:solidFill>
                </a:rPr>
                <a:t>每周 起始日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zh-TW" altLang="en-US">
                  <a:solidFill>
                    <a:schemeClr val="tx1"/>
                  </a:solidFill>
                </a:rPr>
                <a:t>終止日 </a:t>
              </a:r>
            </a:p>
          </xdr:txBody>
        </xdr:sp>
      </xdr:grpSp>
      <xdr:sp macro="" textlink="">
        <xdr:nvSpPr>
          <xdr:cNvPr id="5" name="矩形 4"/>
          <xdr:cNvSpPr/>
        </xdr:nvSpPr>
        <xdr:spPr>
          <a:xfrm>
            <a:off x="1959739" y="351172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周線圖  起始日與終止日</a:t>
            </a:r>
          </a:p>
        </xdr:txBody>
      </xdr:sp>
    </xdr:grpSp>
    <xdr:clientData/>
  </xdr:twoCellAnchor>
  <xdr:twoCellAnchor>
    <xdr:from>
      <xdr:col>33</xdr:col>
      <xdr:colOff>0</xdr:colOff>
      <xdr:row>24</xdr:row>
      <xdr:rowOff>0</xdr:rowOff>
    </xdr:from>
    <xdr:to>
      <xdr:col>47</xdr:col>
      <xdr:colOff>347006</xdr:colOff>
      <xdr:row>54</xdr:row>
      <xdr:rowOff>190362</xdr:rowOff>
    </xdr:to>
    <xdr:grpSp>
      <xdr:nvGrpSpPr>
        <xdr:cNvPr id="14" name="群組 13"/>
        <xdr:cNvGrpSpPr/>
      </xdr:nvGrpSpPr>
      <xdr:grpSpPr>
        <a:xfrm>
          <a:off x="22669500" y="5324475"/>
          <a:ext cx="9948206" cy="6476862"/>
          <a:chOff x="972042" y="71079"/>
          <a:chExt cx="9948206" cy="6476862"/>
        </a:xfrm>
      </xdr:grpSpPr>
      <xdr:pic>
        <xdr:nvPicPr>
          <xdr:cNvPr id="15" name="圖片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035" b="15249"/>
          <a:stretch/>
        </xdr:blipFill>
        <xdr:spPr>
          <a:xfrm>
            <a:off x="972042" y="924906"/>
            <a:ext cx="4290705" cy="5623035"/>
          </a:xfrm>
          <a:prstGeom prst="rect">
            <a:avLst/>
          </a:prstGeom>
        </xdr:spPr>
      </xdr:pic>
      <xdr:sp macro="" textlink="">
        <xdr:nvSpPr>
          <xdr:cNvPr id="16" name="直線圖說文字 1 15"/>
          <xdr:cNvSpPr/>
        </xdr:nvSpPr>
        <xdr:spPr>
          <a:xfrm>
            <a:off x="5774262" y="924906"/>
            <a:ext cx="253942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17572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每月 起始日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zh-TW" altLang="en-US">
                <a:solidFill>
                  <a:schemeClr val="tx1"/>
                </a:solidFill>
              </a:rPr>
              <a:t>終止日 </a:t>
            </a:r>
          </a:p>
        </xdr:txBody>
      </xdr:sp>
      <xdr:sp macro="" textlink="">
        <xdr:nvSpPr>
          <xdr:cNvPr id="17" name="直線圖說文字 1 16"/>
          <xdr:cNvSpPr/>
        </xdr:nvSpPr>
        <xdr:spPr>
          <a:xfrm>
            <a:off x="5458394" y="158551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22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1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1/1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8" name="直線圖說文字 1 17"/>
          <xdr:cNvSpPr/>
        </xdr:nvSpPr>
        <xdr:spPr>
          <a:xfrm>
            <a:off x="7641020" y="158551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56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1/2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9" name="直線圖說文字 1 18"/>
          <xdr:cNvSpPr/>
        </xdr:nvSpPr>
        <xdr:spPr>
          <a:xfrm>
            <a:off x="5458394" y="218986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2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2/1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2/28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0" name="直線圖說文字 1 19"/>
          <xdr:cNvSpPr/>
        </xdr:nvSpPr>
        <xdr:spPr>
          <a:xfrm>
            <a:off x="7641020" y="218986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2/1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2/27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1" name="矩形 20"/>
          <xdr:cNvSpPr/>
        </xdr:nvSpPr>
        <xdr:spPr>
          <a:xfrm>
            <a:off x="9678553" y="2284077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2/27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2" name="直線圖說文字 1 21"/>
          <xdr:cNvSpPr/>
        </xdr:nvSpPr>
        <xdr:spPr>
          <a:xfrm>
            <a:off x="5458394" y="279420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3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3" name="直線圖說文字 1 22"/>
          <xdr:cNvSpPr/>
        </xdr:nvSpPr>
        <xdr:spPr>
          <a:xfrm>
            <a:off x="7641020" y="279420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4" name="直線圖說文字 1 23"/>
          <xdr:cNvSpPr/>
        </xdr:nvSpPr>
        <xdr:spPr>
          <a:xfrm>
            <a:off x="5458394" y="339855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4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4/1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5" name="直線圖說文字 1 24"/>
          <xdr:cNvSpPr/>
        </xdr:nvSpPr>
        <xdr:spPr>
          <a:xfrm>
            <a:off x="7641020" y="339855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4/2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9678553" y="1667553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1/1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9710084" y="2900601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3/31</a:t>
            </a:r>
            <a:r>
              <a:rPr lang="zh-TW" altLang="en-US">
                <a:solidFill>
                  <a:srgbClr val="FF0000"/>
                </a:solidFill>
              </a:rPr>
              <a:t>周六</a:t>
            </a:r>
          </a:p>
        </xdr:txBody>
      </xdr:sp>
      <xdr:sp macro="" textlink="">
        <xdr:nvSpPr>
          <xdr:cNvPr id="28" name="矩形 27"/>
          <xdr:cNvSpPr/>
        </xdr:nvSpPr>
        <xdr:spPr>
          <a:xfrm>
            <a:off x="9710084" y="3480588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4/1</a:t>
            </a:r>
            <a:r>
              <a:rPr lang="zh-TW" altLang="en-US">
                <a:solidFill>
                  <a:srgbClr val="FF0000"/>
                </a:solidFill>
              </a:rPr>
              <a:t>周日</a:t>
            </a:r>
          </a:p>
        </xdr:txBody>
      </xdr:sp>
      <xdr:sp macro="" textlink="">
        <xdr:nvSpPr>
          <xdr:cNvPr id="29" name="矩形 28"/>
          <xdr:cNvSpPr/>
        </xdr:nvSpPr>
        <xdr:spPr>
          <a:xfrm>
            <a:off x="2099731" y="71079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月線圖  起始日與終止日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10</xdr:row>
      <xdr:rowOff>142875</xdr:rowOff>
    </xdr:from>
    <xdr:to>
      <xdr:col>9</xdr:col>
      <xdr:colOff>577158</xdr:colOff>
      <xdr:row>40</xdr:row>
      <xdr:rowOff>152400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57425"/>
          <a:ext cx="5844483" cy="6296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4</xdr:row>
      <xdr:rowOff>66675</xdr:rowOff>
    </xdr:from>
    <xdr:to>
      <xdr:col>21</xdr:col>
      <xdr:colOff>437429</xdr:colOff>
      <xdr:row>28</xdr:row>
      <xdr:rowOff>151761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6925" y="923925"/>
          <a:ext cx="5771429" cy="5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2</xdr:row>
      <xdr:rowOff>190500</xdr:rowOff>
    </xdr:from>
    <xdr:to>
      <xdr:col>23</xdr:col>
      <xdr:colOff>56392</xdr:colOff>
      <xdr:row>26</xdr:row>
      <xdr:rowOff>189870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619125"/>
          <a:ext cx="6066667" cy="50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247650</xdr:colOff>
      <xdr:row>4</xdr:row>
      <xdr:rowOff>38100</xdr:rowOff>
    </xdr:from>
    <xdr:to>
      <xdr:col>25</xdr:col>
      <xdr:colOff>104020</xdr:colOff>
      <xdr:row>36</xdr:row>
      <xdr:rowOff>8639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895350"/>
          <a:ext cx="5161795" cy="6676139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35</xdr:row>
      <xdr:rowOff>95250</xdr:rowOff>
    </xdr:from>
    <xdr:to>
      <xdr:col>14</xdr:col>
      <xdr:colOff>151684</xdr:colOff>
      <xdr:row>52</xdr:row>
      <xdr:rowOff>132900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" y="7448550"/>
          <a:ext cx="5723809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nyes.com/twstock/ps_historyprice/6180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nyes.com/twstock/ps_historyprice/6180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nyes.com/twstock/ps_historyprice/6180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nyes.com/twstock/ps_historyprice/6180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nyes.com/twstock/ps_historyprice/6180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nyes.com/twstock/ps_historyprice/618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workbookViewId="0">
      <selection activeCell="B2" sqref="B2:Q2"/>
    </sheetView>
  </sheetViews>
  <sheetFormatPr defaultRowHeight="16.5"/>
  <cols>
    <col min="1" max="1" width="10.5" customWidth="1"/>
  </cols>
  <sheetData>
    <row r="1" spans="1:19" ht="33.75" customHeight="1">
      <c r="A1" s="8" t="s">
        <v>31</v>
      </c>
      <c r="B1" s="8">
        <v>6180</v>
      </c>
      <c r="C1" s="7" t="s">
        <v>32</v>
      </c>
    </row>
    <row r="2" spans="1:19" ht="33.75" customHeight="1" thickBot="1">
      <c r="A2" s="8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11</v>
      </c>
      <c r="N3" s="11" t="s">
        <v>12</v>
      </c>
      <c r="O3" s="11" t="s">
        <v>13</v>
      </c>
      <c r="P3" s="11" t="s">
        <v>14</v>
      </c>
      <c r="R3" s="11" t="s">
        <v>15</v>
      </c>
      <c r="S3" s="11" t="s">
        <v>16</v>
      </c>
    </row>
    <row r="4" spans="1:19">
      <c r="A4" s="9">
        <f>WEEKDAY(B4,1)</f>
        <v>6</v>
      </c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G4" s="3">
        <v>-0.4</v>
      </c>
      <c r="H4" s="4">
        <v>-5.7000000000000002E-3</v>
      </c>
      <c r="I4" s="5">
        <v>2234</v>
      </c>
      <c r="J4" s="5">
        <v>156600</v>
      </c>
      <c r="K4" s="2">
        <v>13.88</v>
      </c>
      <c r="M4" s="12">
        <f>SUM(F4:F8)/5</f>
        <v>68.739999999999995</v>
      </c>
      <c r="N4" s="12">
        <f>SUM(F4:F13)/10</f>
        <v>68.570000000000007</v>
      </c>
      <c r="O4" s="12">
        <f>SUM(F4:F23)/20</f>
        <v>67.91</v>
      </c>
      <c r="P4" s="12">
        <f>SUM(F4:F63)/60</f>
        <v>70.304999999999993</v>
      </c>
    </row>
    <row r="5" spans="1:19">
      <c r="A5" s="9">
        <f t="shared" ref="A5:A68" si="0">WEEKDAY(B5,1)</f>
        <v>5</v>
      </c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G5" s="3">
        <v>0.8</v>
      </c>
      <c r="H5" s="4">
        <v>1.1599999999999999E-2</v>
      </c>
      <c r="I5" s="5">
        <v>5803</v>
      </c>
      <c r="J5" s="5">
        <v>408979</v>
      </c>
      <c r="K5" s="2">
        <v>13.96</v>
      </c>
      <c r="M5" s="12">
        <f t="shared" ref="M5:M68" si="1">SUM(F5:F9)/5</f>
        <v>68.320000000000007</v>
      </c>
      <c r="N5" s="12">
        <f t="shared" ref="N5:N68" si="2">SUM(F5:F14)/10</f>
        <v>68.180000000000007</v>
      </c>
      <c r="O5" s="12">
        <f t="shared" ref="O5:O68" si="3">SUM(F5:F24)/20</f>
        <v>67.910000000000011</v>
      </c>
      <c r="P5" s="12">
        <f t="shared" ref="P5:P68" si="4">SUM(F5:F64)/60</f>
        <v>70.25</v>
      </c>
    </row>
    <row r="6" spans="1:19">
      <c r="A6" s="9">
        <f t="shared" si="0"/>
        <v>4</v>
      </c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G6" s="3">
        <v>1</v>
      </c>
      <c r="H6" s="4">
        <v>1.47E-2</v>
      </c>
      <c r="I6" s="5">
        <v>1383</v>
      </c>
      <c r="J6" s="5">
        <v>94712</v>
      </c>
      <c r="K6" s="2">
        <v>13.8</v>
      </c>
      <c r="M6" s="12">
        <f t="shared" si="1"/>
        <v>68.16</v>
      </c>
      <c r="N6" s="12">
        <f t="shared" si="2"/>
        <v>67.8</v>
      </c>
      <c r="O6" s="12">
        <f t="shared" si="3"/>
        <v>67.88000000000001</v>
      </c>
      <c r="P6" s="12">
        <f t="shared" si="4"/>
        <v>70.259999999999991</v>
      </c>
    </row>
    <row r="7" spans="1:19">
      <c r="A7" s="9">
        <f t="shared" si="0"/>
        <v>3</v>
      </c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G7" s="3">
        <v>0.5</v>
      </c>
      <c r="H7" s="4">
        <v>7.4000000000000003E-3</v>
      </c>
      <c r="I7" s="5">
        <v>2841</v>
      </c>
      <c r="J7" s="5">
        <v>194376</v>
      </c>
      <c r="K7" s="2">
        <v>13.6</v>
      </c>
      <c r="M7" s="12">
        <f t="shared" si="1"/>
        <v>68</v>
      </c>
      <c r="N7" s="12">
        <f t="shared" si="2"/>
        <v>67.58</v>
      </c>
      <c r="O7" s="12">
        <f t="shared" si="3"/>
        <v>68.015000000000015</v>
      </c>
      <c r="P7" s="12">
        <f t="shared" si="4"/>
        <v>70.316666666666649</v>
      </c>
    </row>
    <row r="8" spans="1:19">
      <c r="A8" s="9">
        <f t="shared" si="0"/>
        <v>6</v>
      </c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G8" s="3">
        <v>0.2</v>
      </c>
      <c r="H8" s="4">
        <v>3.0000000000000001E-3</v>
      </c>
      <c r="I8" s="5">
        <v>1108</v>
      </c>
      <c r="J8" s="5">
        <v>75109</v>
      </c>
      <c r="K8" s="2">
        <v>13.5</v>
      </c>
      <c r="M8" s="12">
        <f t="shared" si="1"/>
        <v>68.16</v>
      </c>
      <c r="N8" s="12">
        <f t="shared" si="2"/>
        <v>67.28</v>
      </c>
      <c r="O8" s="12">
        <f t="shared" si="3"/>
        <v>68.265000000000015</v>
      </c>
      <c r="P8" s="12">
        <f t="shared" si="4"/>
        <v>70.433333333333337</v>
      </c>
    </row>
    <row r="9" spans="1:19">
      <c r="A9" s="9">
        <f t="shared" si="0"/>
        <v>5</v>
      </c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G9" s="3">
        <v>-1.7</v>
      </c>
      <c r="H9" s="4">
        <v>-2.46E-2</v>
      </c>
      <c r="I9" s="5">
        <v>1448</v>
      </c>
      <c r="J9" s="5">
        <v>98296</v>
      </c>
      <c r="K9" s="2">
        <v>13.46</v>
      </c>
      <c r="M9" s="12">
        <f t="shared" si="1"/>
        <v>68.400000000000006</v>
      </c>
      <c r="N9" s="12">
        <f t="shared" si="2"/>
        <v>67.19</v>
      </c>
      <c r="O9" s="12">
        <f t="shared" si="3"/>
        <v>68.52000000000001</v>
      </c>
      <c r="P9" s="12">
        <f t="shared" si="4"/>
        <v>70.596666666666664</v>
      </c>
    </row>
    <row r="10" spans="1:19">
      <c r="A10" s="9">
        <f t="shared" si="0"/>
        <v>4</v>
      </c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G10" s="3">
        <v>0.8</v>
      </c>
      <c r="H10" s="4">
        <v>1.17E-2</v>
      </c>
      <c r="I10" s="5">
        <v>1628</v>
      </c>
      <c r="J10" s="5">
        <v>111794</v>
      </c>
      <c r="K10" s="2">
        <v>13.8</v>
      </c>
      <c r="M10" s="12">
        <f t="shared" si="1"/>
        <v>68.039999999999992</v>
      </c>
      <c r="N10" s="12">
        <f t="shared" si="2"/>
        <v>67.27000000000001</v>
      </c>
      <c r="O10" s="12">
        <f t="shared" si="3"/>
        <v>68.789999999999992</v>
      </c>
      <c r="P10" s="12">
        <f t="shared" si="4"/>
        <v>70.728333333333325</v>
      </c>
    </row>
    <row r="11" spans="1:19">
      <c r="A11" s="9">
        <f t="shared" si="0"/>
        <v>3</v>
      </c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G11" s="3">
        <v>-0.6</v>
      </c>
      <c r="H11" s="4">
        <v>-8.6999999999999994E-3</v>
      </c>
      <c r="I11" s="5">
        <v>1247</v>
      </c>
      <c r="J11" s="5">
        <v>84878</v>
      </c>
      <c r="K11" s="2">
        <v>13.64</v>
      </c>
      <c r="M11" s="12">
        <f t="shared" si="1"/>
        <v>67.44</v>
      </c>
      <c r="N11" s="12">
        <f t="shared" si="2"/>
        <v>67.13000000000001</v>
      </c>
      <c r="O11" s="12">
        <f t="shared" si="3"/>
        <v>69.039999999999992</v>
      </c>
      <c r="P11" s="12">
        <f t="shared" si="4"/>
        <v>70.849999999999994</v>
      </c>
    </row>
    <row r="12" spans="1:19">
      <c r="A12" s="9">
        <f t="shared" si="0"/>
        <v>2</v>
      </c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G12" s="3">
        <v>0.1</v>
      </c>
      <c r="H12" s="4">
        <v>1.5E-3</v>
      </c>
      <c r="I12" s="5">
        <v>2962</v>
      </c>
      <c r="J12" s="5">
        <v>205613</v>
      </c>
      <c r="K12" s="2">
        <v>13.76</v>
      </c>
      <c r="M12" s="12">
        <f t="shared" si="1"/>
        <v>67.16</v>
      </c>
      <c r="N12" s="12">
        <f t="shared" si="2"/>
        <v>67.2</v>
      </c>
      <c r="O12" s="12">
        <f t="shared" si="3"/>
        <v>69.455000000000013</v>
      </c>
      <c r="P12" s="12">
        <f t="shared" si="4"/>
        <v>70.99666666666667</v>
      </c>
    </row>
    <row r="13" spans="1:19">
      <c r="A13" s="9">
        <f t="shared" si="0"/>
        <v>6</v>
      </c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G13" s="3">
        <v>3.2</v>
      </c>
      <c r="H13" s="4">
        <v>4.8899999999999999E-2</v>
      </c>
      <c r="I13" s="5">
        <v>4294</v>
      </c>
      <c r="J13" s="5">
        <v>291790</v>
      </c>
      <c r="K13" s="2">
        <v>13.74</v>
      </c>
      <c r="M13" s="12">
        <f t="shared" si="1"/>
        <v>66.400000000000006</v>
      </c>
      <c r="N13" s="12">
        <f t="shared" si="2"/>
        <v>67.12</v>
      </c>
      <c r="O13" s="12">
        <f t="shared" si="3"/>
        <v>69.794999999999987</v>
      </c>
      <c r="P13" s="12">
        <f t="shared" si="4"/>
        <v>71.12166666666667</v>
      </c>
    </row>
    <row r="14" spans="1:19">
      <c r="A14" s="9">
        <f t="shared" si="0"/>
        <v>5</v>
      </c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G14" s="3">
        <v>-0.5</v>
      </c>
      <c r="H14" s="4">
        <v>-7.6E-3</v>
      </c>
      <c r="I14" s="2">
        <v>942</v>
      </c>
      <c r="J14" s="5">
        <v>62197</v>
      </c>
      <c r="K14" s="2">
        <v>13.1</v>
      </c>
      <c r="M14" s="12">
        <f t="shared" si="1"/>
        <v>65.97999999999999</v>
      </c>
      <c r="N14" s="12">
        <f t="shared" si="2"/>
        <v>67.25</v>
      </c>
      <c r="O14" s="12">
        <f t="shared" si="3"/>
        <v>70.094999999999999</v>
      </c>
      <c r="P14" s="12">
        <f t="shared" si="4"/>
        <v>71.220000000000027</v>
      </c>
    </row>
    <row r="15" spans="1:19">
      <c r="A15" s="9">
        <f t="shared" si="0"/>
        <v>4</v>
      </c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G15" s="3">
        <v>-0.8</v>
      </c>
      <c r="H15" s="4">
        <v>-1.2E-2</v>
      </c>
      <c r="I15" s="5">
        <v>1910</v>
      </c>
      <c r="J15" s="5">
        <v>125224</v>
      </c>
      <c r="K15" s="2">
        <v>13.2</v>
      </c>
      <c r="M15" s="12">
        <f t="shared" si="1"/>
        <v>66.5</v>
      </c>
      <c r="N15" s="12">
        <f t="shared" si="2"/>
        <v>67.64</v>
      </c>
      <c r="O15" s="12">
        <f t="shared" si="3"/>
        <v>70.555000000000007</v>
      </c>
      <c r="P15" s="12">
        <f t="shared" si="4"/>
        <v>71.39166666666668</v>
      </c>
    </row>
    <row r="16" spans="1:19">
      <c r="A16" s="9">
        <f t="shared" si="0"/>
        <v>3</v>
      </c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G16" s="3">
        <v>1.8</v>
      </c>
      <c r="H16" s="4">
        <v>2.7699999999999999E-2</v>
      </c>
      <c r="I16" s="5">
        <v>1209</v>
      </c>
      <c r="J16" s="5">
        <v>79645</v>
      </c>
      <c r="K16" s="2">
        <v>13.36</v>
      </c>
      <c r="M16" s="12">
        <f t="shared" si="1"/>
        <v>66.820000000000007</v>
      </c>
      <c r="N16" s="12">
        <f t="shared" si="2"/>
        <v>67.960000000000008</v>
      </c>
      <c r="O16" s="12">
        <f t="shared" si="3"/>
        <v>71.02000000000001</v>
      </c>
      <c r="P16" s="12">
        <f t="shared" si="4"/>
        <v>71.546666666666681</v>
      </c>
    </row>
    <row r="17" spans="1:16">
      <c r="A17" s="9">
        <f t="shared" si="0"/>
        <v>2</v>
      </c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G17" s="3">
        <v>-1.6</v>
      </c>
      <c r="H17" s="4">
        <v>-2.4E-2</v>
      </c>
      <c r="I17" s="5">
        <v>3069</v>
      </c>
      <c r="J17" s="5">
        <v>203695</v>
      </c>
      <c r="K17" s="2">
        <v>13</v>
      </c>
      <c r="M17" s="12">
        <f t="shared" si="1"/>
        <v>67.239999999999981</v>
      </c>
      <c r="N17" s="12">
        <f t="shared" si="2"/>
        <v>68.45</v>
      </c>
      <c r="O17" s="12">
        <f t="shared" si="3"/>
        <v>71.445000000000007</v>
      </c>
      <c r="P17" s="12">
        <f t="shared" si="4"/>
        <v>71.725000000000009</v>
      </c>
    </row>
    <row r="18" spans="1:16">
      <c r="A18" s="9">
        <f t="shared" si="0"/>
        <v>6</v>
      </c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G18" s="3">
        <v>-1.5</v>
      </c>
      <c r="H18" s="4">
        <v>-2.1999999999999999E-2</v>
      </c>
      <c r="I18" s="5">
        <v>3062</v>
      </c>
      <c r="J18" s="5">
        <v>203472</v>
      </c>
      <c r="K18" s="2">
        <v>13.32</v>
      </c>
      <c r="M18" s="12">
        <f t="shared" si="1"/>
        <v>67.84</v>
      </c>
      <c r="N18" s="12">
        <f t="shared" si="2"/>
        <v>69.250000000000014</v>
      </c>
      <c r="O18" s="12">
        <f t="shared" si="3"/>
        <v>71.905000000000001</v>
      </c>
      <c r="P18" s="12">
        <f t="shared" si="4"/>
        <v>71.963333333333352</v>
      </c>
    </row>
    <row r="19" spans="1:16">
      <c r="A19" s="9">
        <f t="shared" si="0"/>
        <v>5</v>
      </c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G19" s="3">
        <v>0.5</v>
      </c>
      <c r="H19" s="4">
        <v>7.4000000000000003E-3</v>
      </c>
      <c r="I19" s="5">
        <v>1405</v>
      </c>
      <c r="J19" s="5">
        <v>95682</v>
      </c>
      <c r="K19" s="2">
        <v>13.62</v>
      </c>
      <c r="M19" s="12">
        <f t="shared" si="1"/>
        <v>68.52000000000001</v>
      </c>
      <c r="N19" s="12">
        <f t="shared" si="2"/>
        <v>69.849999999999994</v>
      </c>
      <c r="O19" s="12">
        <f t="shared" si="3"/>
        <v>72.179999999999993</v>
      </c>
      <c r="P19" s="12">
        <f t="shared" si="4"/>
        <v>72.170000000000016</v>
      </c>
    </row>
    <row r="20" spans="1:16">
      <c r="A20" s="9">
        <f t="shared" si="0"/>
        <v>4</v>
      </c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G20" s="3">
        <v>-1.3</v>
      </c>
      <c r="H20" s="4">
        <v>-1.89E-2</v>
      </c>
      <c r="I20" s="5">
        <v>1416</v>
      </c>
      <c r="J20" s="5">
        <v>96261</v>
      </c>
      <c r="K20" s="2">
        <v>13.52</v>
      </c>
      <c r="M20" s="12">
        <f t="shared" si="1"/>
        <v>68.78</v>
      </c>
      <c r="N20" s="12">
        <f t="shared" si="2"/>
        <v>70.31</v>
      </c>
      <c r="O20" s="12">
        <f t="shared" si="3"/>
        <v>72.56</v>
      </c>
      <c r="P20" s="12">
        <f t="shared" si="4"/>
        <v>72.413333333333355</v>
      </c>
    </row>
    <row r="21" spans="1:16">
      <c r="A21" s="9">
        <f t="shared" si="0"/>
        <v>3</v>
      </c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G21" s="3">
        <v>0.9</v>
      </c>
      <c r="H21" s="4">
        <v>1.32E-2</v>
      </c>
      <c r="I21" s="5">
        <v>1494</v>
      </c>
      <c r="J21" s="5">
        <v>102343</v>
      </c>
      <c r="K21" s="2">
        <v>13.78</v>
      </c>
      <c r="M21" s="12">
        <f t="shared" si="1"/>
        <v>69.099999999999994</v>
      </c>
      <c r="N21" s="12">
        <f t="shared" si="2"/>
        <v>70.95</v>
      </c>
      <c r="O21" s="12">
        <f t="shared" si="3"/>
        <v>72.905000000000001</v>
      </c>
      <c r="P21" s="12">
        <f t="shared" si="4"/>
        <v>72.581666666666678</v>
      </c>
    </row>
    <row r="22" spans="1:16">
      <c r="A22" s="9">
        <f t="shared" si="0"/>
        <v>2</v>
      </c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G22" s="3">
        <v>-2</v>
      </c>
      <c r="H22" s="4">
        <v>-2.86E-2</v>
      </c>
      <c r="I22" s="5">
        <v>2352</v>
      </c>
      <c r="J22" s="5">
        <v>160587</v>
      </c>
      <c r="K22" s="2">
        <v>13.6</v>
      </c>
      <c r="M22" s="12">
        <f t="shared" si="1"/>
        <v>69.66</v>
      </c>
      <c r="N22" s="12">
        <f t="shared" si="2"/>
        <v>71.710000000000008</v>
      </c>
      <c r="O22" s="12">
        <f t="shared" si="3"/>
        <v>73.155000000000001</v>
      </c>
      <c r="P22" s="12">
        <f t="shared" si="4"/>
        <v>72.728333333333325</v>
      </c>
    </row>
    <row r="23" spans="1:16">
      <c r="A23" s="9">
        <f t="shared" si="0"/>
        <v>6</v>
      </c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G23" s="3">
        <v>0.6</v>
      </c>
      <c r="H23" s="4">
        <v>8.6E-3</v>
      </c>
      <c r="I23" s="5">
        <v>1519</v>
      </c>
      <c r="J23" s="5">
        <v>105946</v>
      </c>
      <c r="K23" s="2">
        <v>14</v>
      </c>
      <c r="M23" s="12">
        <f t="shared" si="1"/>
        <v>70.66</v>
      </c>
      <c r="N23" s="12">
        <f t="shared" si="2"/>
        <v>72.47</v>
      </c>
      <c r="O23" s="12">
        <f t="shared" si="3"/>
        <v>73.355000000000004</v>
      </c>
      <c r="P23" s="12">
        <f t="shared" si="4"/>
        <v>72.916666666666686</v>
      </c>
    </row>
    <row r="24" spans="1:16">
      <c r="A24" s="9">
        <f t="shared" si="0"/>
        <v>5</v>
      </c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G24" s="3">
        <v>0.2</v>
      </c>
      <c r="H24" s="4">
        <v>2.8999999999999998E-3</v>
      </c>
      <c r="I24" s="5">
        <v>2619</v>
      </c>
      <c r="J24" s="5">
        <v>182497</v>
      </c>
      <c r="K24" s="2">
        <v>13.88</v>
      </c>
      <c r="M24" s="12">
        <f t="shared" si="1"/>
        <v>71.179999999999993</v>
      </c>
      <c r="N24" s="12">
        <f t="shared" si="2"/>
        <v>72.94</v>
      </c>
      <c r="O24" s="12">
        <f t="shared" si="3"/>
        <v>73.434999999999988</v>
      </c>
      <c r="P24" s="12">
        <f t="shared" si="4"/>
        <v>73.066666666666677</v>
      </c>
    </row>
    <row r="25" spans="1:16">
      <c r="A25" s="9">
        <f t="shared" si="0"/>
        <v>4</v>
      </c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G25" s="3">
        <v>-2.5</v>
      </c>
      <c r="H25" s="4">
        <v>-3.49E-2</v>
      </c>
      <c r="I25" s="5">
        <v>8720</v>
      </c>
      <c r="J25" s="5">
        <v>597905</v>
      </c>
      <c r="K25" s="2">
        <v>13.84</v>
      </c>
      <c r="M25" s="12">
        <f t="shared" si="1"/>
        <v>71.84</v>
      </c>
      <c r="N25" s="12">
        <f t="shared" si="2"/>
        <v>73.47</v>
      </c>
      <c r="O25" s="12">
        <f t="shared" si="3"/>
        <v>73.41</v>
      </c>
      <c r="P25" s="12">
        <f t="shared" si="4"/>
        <v>73.260000000000019</v>
      </c>
    </row>
    <row r="26" spans="1:16">
      <c r="A26" s="9">
        <f t="shared" si="0"/>
        <v>3</v>
      </c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G26" s="3">
        <v>-1.3</v>
      </c>
      <c r="H26" s="4">
        <v>-1.78E-2</v>
      </c>
      <c r="I26" s="5">
        <v>1671</v>
      </c>
      <c r="J26" s="5">
        <v>121023</v>
      </c>
      <c r="K26" s="2">
        <v>14.34</v>
      </c>
      <c r="M26" s="12">
        <f t="shared" si="1"/>
        <v>72.8</v>
      </c>
      <c r="N26" s="12">
        <f t="shared" si="2"/>
        <v>74.080000000000013</v>
      </c>
      <c r="O26" s="12">
        <f t="shared" si="3"/>
        <v>73.500000000000014</v>
      </c>
      <c r="P26" s="12">
        <f t="shared" si="4"/>
        <v>73.393333333333345</v>
      </c>
    </row>
    <row r="27" spans="1:16">
      <c r="A27" s="9">
        <f t="shared" si="0"/>
        <v>2</v>
      </c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G27" s="3">
        <v>0.4</v>
      </c>
      <c r="H27" s="4">
        <v>5.4999999999999997E-3</v>
      </c>
      <c r="I27" s="5">
        <v>1503</v>
      </c>
      <c r="J27" s="5">
        <v>109219</v>
      </c>
      <c r="K27" s="2">
        <v>14.6</v>
      </c>
      <c r="M27" s="12">
        <f t="shared" si="1"/>
        <v>73.760000000000005</v>
      </c>
      <c r="N27" s="12">
        <f t="shared" si="2"/>
        <v>74.44</v>
      </c>
      <c r="O27" s="12">
        <f t="shared" si="3"/>
        <v>73.485000000000014</v>
      </c>
      <c r="P27" s="12">
        <f t="shared" si="4"/>
        <v>73.49666666666667</v>
      </c>
    </row>
    <row r="28" spans="1:16">
      <c r="A28" s="9">
        <f t="shared" si="0"/>
        <v>6</v>
      </c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G28" s="3">
        <v>-0.1</v>
      </c>
      <c r="H28" s="4">
        <v>-1.4E-3</v>
      </c>
      <c r="I28" s="5">
        <v>1742</v>
      </c>
      <c r="J28" s="5">
        <v>127220</v>
      </c>
      <c r="K28" s="2">
        <v>14.52</v>
      </c>
      <c r="M28" s="12">
        <f t="shared" si="1"/>
        <v>74.28</v>
      </c>
      <c r="N28" s="12">
        <f t="shared" si="2"/>
        <v>74.559999999999988</v>
      </c>
      <c r="O28" s="12">
        <f t="shared" si="3"/>
        <v>73.355000000000004</v>
      </c>
      <c r="P28" s="12">
        <f t="shared" si="4"/>
        <v>73.571666666666673</v>
      </c>
    </row>
    <row r="29" spans="1:16">
      <c r="A29" s="9">
        <f t="shared" si="0"/>
        <v>5</v>
      </c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G29" s="3">
        <v>-1.3</v>
      </c>
      <c r="H29" s="4">
        <v>-1.7600000000000001E-2</v>
      </c>
      <c r="I29" s="5">
        <v>1834</v>
      </c>
      <c r="J29" s="5">
        <v>134748</v>
      </c>
      <c r="K29" s="2">
        <v>14.54</v>
      </c>
      <c r="M29" s="12">
        <f t="shared" si="1"/>
        <v>74.699999999999989</v>
      </c>
      <c r="N29" s="12">
        <f t="shared" si="2"/>
        <v>74.509999999999991</v>
      </c>
      <c r="O29" s="12">
        <f t="shared" si="3"/>
        <v>73.239999999999995</v>
      </c>
      <c r="P29" s="12">
        <f t="shared" si="4"/>
        <v>73.638333333333335</v>
      </c>
    </row>
    <row r="30" spans="1:16">
      <c r="A30" s="9">
        <f t="shared" si="0"/>
        <v>4</v>
      </c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G30" s="3">
        <v>-2.5</v>
      </c>
      <c r="H30" s="4">
        <v>-3.27E-2</v>
      </c>
      <c r="I30" s="5">
        <v>2510</v>
      </c>
      <c r="J30" s="5">
        <v>189905</v>
      </c>
      <c r="K30" s="2">
        <v>14.8</v>
      </c>
      <c r="M30" s="12">
        <f t="shared" si="1"/>
        <v>75.099999999999994</v>
      </c>
      <c r="N30" s="12">
        <f t="shared" si="2"/>
        <v>74.810000000000016</v>
      </c>
      <c r="O30" s="12">
        <f t="shared" si="3"/>
        <v>73.115000000000023</v>
      </c>
      <c r="P30" s="12">
        <f t="shared" si="4"/>
        <v>73.731666666666698</v>
      </c>
    </row>
    <row r="31" spans="1:16">
      <c r="A31" s="9">
        <f t="shared" si="0"/>
        <v>3</v>
      </c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G31" s="3">
        <v>0.9</v>
      </c>
      <c r="H31" s="4">
        <v>1.1900000000000001E-2</v>
      </c>
      <c r="I31" s="5">
        <v>2779</v>
      </c>
      <c r="J31" s="5">
        <v>210893</v>
      </c>
      <c r="K31" s="2">
        <v>15.3</v>
      </c>
      <c r="M31" s="12">
        <f t="shared" si="1"/>
        <v>75.36</v>
      </c>
      <c r="N31" s="12">
        <f t="shared" si="2"/>
        <v>74.860000000000014</v>
      </c>
      <c r="O31" s="12">
        <f t="shared" si="3"/>
        <v>72.885000000000019</v>
      </c>
      <c r="P31" s="12">
        <f t="shared" si="4"/>
        <v>73.793333333333351</v>
      </c>
    </row>
    <row r="32" spans="1:16">
      <c r="A32" s="9">
        <f t="shared" si="0"/>
        <v>2</v>
      </c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G32" s="3">
        <v>0.9</v>
      </c>
      <c r="H32" s="4">
        <v>1.2E-2</v>
      </c>
      <c r="I32" s="5">
        <v>2992</v>
      </c>
      <c r="J32" s="5">
        <v>225346</v>
      </c>
      <c r="K32" s="2">
        <v>15.12</v>
      </c>
      <c r="M32" s="12">
        <f t="shared" si="1"/>
        <v>75.12</v>
      </c>
      <c r="N32" s="12">
        <f t="shared" si="2"/>
        <v>74.599999999999994</v>
      </c>
      <c r="O32" s="12">
        <f t="shared" si="3"/>
        <v>72.505000000000024</v>
      </c>
      <c r="P32" s="12">
        <f t="shared" si="4"/>
        <v>73.86333333333333</v>
      </c>
    </row>
    <row r="33" spans="1:16">
      <c r="A33" s="9">
        <f t="shared" si="0"/>
        <v>6</v>
      </c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G33" s="2">
        <v>0</v>
      </c>
      <c r="H33" s="6">
        <v>0</v>
      </c>
      <c r="I33" s="5">
        <v>6328</v>
      </c>
      <c r="J33" s="5">
        <v>482277</v>
      </c>
      <c r="K33" s="2">
        <v>14.94</v>
      </c>
      <c r="M33" s="12">
        <f t="shared" si="1"/>
        <v>74.84</v>
      </c>
      <c r="N33" s="12">
        <f t="shared" si="2"/>
        <v>74.239999999999995</v>
      </c>
      <c r="O33" s="12">
        <f t="shared" si="3"/>
        <v>72.050000000000011</v>
      </c>
      <c r="P33" s="12">
        <f t="shared" si="4"/>
        <v>73.970000000000013</v>
      </c>
    </row>
    <row r="34" spans="1:16">
      <c r="A34" s="9">
        <f t="shared" si="0"/>
        <v>5</v>
      </c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G34" s="3">
        <v>-0.6</v>
      </c>
      <c r="H34" s="4">
        <v>-8.0000000000000002E-3</v>
      </c>
      <c r="I34" s="5">
        <v>3733</v>
      </c>
      <c r="J34" s="5">
        <v>277484</v>
      </c>
      <c r="K34" s="2">
        <v>14.94</v>
      </c>
      <c r="M34" s="12">
        <f t="shared" si="1"/>
        <v>74.320000000000007</v>
      </c>
      <c r="N34" s="12">
        <f t="shared" si="2"/>
        <v>73.929999999999993</v>
      </c>
      <c r="O34" s="12">
        <f t="shared" si="3"/>
        <v>71.72</v>
      </c>
      <c r="P34" s="12">
        <f t="shared" si="4"/>
        <v>74.039999999999992</v>
      </c>
    </row>
    <row r="35" spans="1:16">
      <c r="A35" s="9">
        <f t="shared" si="0"/>
        <v>4</v>
      </c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G35" s="2">
        <v>0</v>
      </c>
      <c r="H35" s="6">
        <v>0</v>
      </c>
      <c r="I35" s="5">
        <v>3726</v>
      </c>
      <c r="J35" s="5">
        <v>281414</v>
      </c>
      <c r="K35" s="2">
        <v>15.06</v>
      </c>
      <c r="M35" s="12">
        <f t="shared" si="1"/>
        <v>74.52</v>
      </c>
      <c r="N35" s="12">
        <f t="shared" si="2"/>
        <v>73.349999999999994</v>
      </c>
      <c r="O35" s="12">
        <f t="shared" si="3"/>
        <v>71.44</v>
      </c>
      <c r="P35" s="12">
        <f t="shared" si="4"/>
        <v>74.089999999999989</v>
      </c>
    </row>
    <row r="36" spans="1:16">
      <c r="A36" s="9">
        <f t="shared" si="0"/>
        <v>3</v>
      </c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G36" s="3">
        <v>1.1000000000000001</v>
      </c>
      <c r="H36" s="4">
        <v>1.4800000000000001E-2</v>
      </c>
      <c r="I36" s="5">
        <v>4655</v>
      </c>
      <c r="J36" s="5">
        <v>348840</v>
      </c>
      <c r="K36" s="2">
        <v>15.06</v>
      </c>
      <c r="M36" s="12">
        <f t="shared" si="1"/>
        <v>74.36</v>
      </c>
      <c r="N36" s="12">
        <f t="shared" si="2"/>
        <v>72.92</v>
      </c>
      <c r="O36" s="12">
        <f t="shared" si="3"/>
        <v>71.11</v>
      </c>
      <c r="P36" s="12">
        <f t="shared" si="4"/>
        <v>74.131666666666661</v>
      </c>
    </row>
    <row r="37" spans="1:16">
      <c r="A37" s="9">
        <f t="shared" si="0"/>
        <v>2</v>
      </c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G37" s="3">
        <v>2.1</v>
      </c>
      <c r="H37" s="4">
        <v>2.9100000000000001E-2</v>
      </c>
      <c r="I37" s="5">
        <v>10196</v>
      </c>
      <c r="J37" s="5">
        <v>745936</v>
      </c>
      <c r="K37" s="2">
        <v>34.19</v>
      </c>
      <c r="M37" s="12">
        <f t="shared" si="1"/>
        <v>74.08</v>
      </c>
      <c r="N37" s="12">
        <f t="shared" si="2"/>
        <v>72.53</v>
      </c>
      <c r="O37" s="12">
        <f t="shared" si="3"/>
        <v>70.819999999999993</v>
      </c>
      <c r="P37" s="12">
        <f t="shared" si="4"/>
        <v>74.143333333333331</v>
      </c>
    </row>
    <row r="38" spans="1:16">
      <c r="A38" s="9">
        <f t="shared" si="0"/>
        <v>6</v>
      </c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G38" s="3">
        <v>-3.6</v>
      </c>
      <c r="H38" s="4">
        <v>-4.7600000000000003E-2</v>
      </c>
      <c r="I38" s="5">
        <v>21430</v>
      </c>
      <c r="J38" s="5">
        <v>1639630</v>
      </c>
      <c r="K38" s="2">
        <v>33.229999999999997</v>
      </c>
      <c r="M38" s="12">
        <f t="shared" si="1"/>
        <v>73.640000000000015</v>
      </c>
      <c r="N38" s="12">
        <f t="shared" si="2"/>
        <v>72.150000000000006</v>
      </c>
      <c r="O38" s="12">
        <f t="shared" si="3"/>
        <v>70.634999999999991</v>
      </c>
      <c r="P38" s="12">
        <f t="shared" si="4"/>
        <v>74.19</v>
      </c>
    </row>
    <row r="39" spans="1:16">
      <c r="A39" s="9">
        <f t="shared" si="0"/>
        <v>5</v>
      </c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G39" s="3">
        <v>1.2</v>
      </c>
      <c r="H39" s="4">
        <v>1.61E-2</v>
      </c>
      <c r="I39" s="5">
        <v>6701</v>
      </c>
      <c r="J39" s="5">
        <v>505395</v>
      </c>
      <c r="K39" s="2">
        <v>34.880000000000003</v>
      </c>
      <c r="M39" s="12">
        <f t="shared" si="1"/>
        <v>73.540000000000006</v>
      </c>
      <c r="N39" s="12">
        <f t="shared" si="2"/>
        <v>71.97</v>
      </c>
      <c r="O39" s="12">
        <f t="shared" si="3"/>
        <v>70.575000000000003</v>
      </c>
      <c r="P39" s="12">
        <f t="shared" si="4"/>
        <v>74.23833333333333</v>
      </c>
    </row>
    <row r="40" spans="1:16">
      <c r="A40" s="9">
        <f t="shared" si="0"/>
        <v>4</v>
      </c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G40" s="3">
        <v>0.6</v>
      </c>
      <c r="H40" s="4">
        <v>8.0999999999999996E-3</v>
      </c>
      <c r="I40" s="5">
        <v>5972</v>
      </c>
      <c r="J40" s="5">
        <v>446998</v>
      </c>
      <c r="K40" s="2">
        <v>34.33</v>
      </c>
      <c r="M40" s="12">
        <f t="shared" si="1"/>
        <v>72.179999999999993</v>
      </c>
      <c r="N40" s="12">
        <f t="shared" si="2"/>
        <v>71.419999999999987</v>
      </c>
      <c r="O40" s="12">
        <f t="shared" si="3"/>
        <v>70.27</v>
      </c>
      <c r="P40" s="12">
        <f t="shared" si="4"/>
        <v>74.113333333333316</v>
      </c>
    </row>
    <row r="41" spans="1:16">
      <c r="A41" s="9">
        <f t="shared" si="0"/>
        <v>3</v>
      </c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G41" s="3">
        <v>1.9</v>
      </c>
      <c r="H41" s="4">
        <v>2.64E-2</v>
      </c>
      <c r="I41" s="5">
        <v>6275</v>
      </c>
      <c r="J41" s="5">
        <v>462873</v>
      </c>
      <c r="K41" s="2">
        <v>34.06</v>
      </c>
      <c r="M41" s="12">
        <f t="shared" si="1"/>
        <v>71.47999999999999</v>
      </c>
      <c r="N41" s="12">
        <f t="shared" si="2"/>
        <v>70.91</v>
      </c>
      <c r="O41" s="12">
        <f t="shared" si="3"/>
        <v>70.009999999999991</v>
      </c>
      <c r="P41" s="12">
        <f t="shared" si="4"/>
        <v>73.960000000000008</v>
      </c>
    </row>
    <row r="42" spans="1:16">
      <c r="A42" s="9">
        <f t="shared" si="0"/>
        <v>2</v>
      </c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G42" s="3">
        <v>0.4</v>
      </c>
      <c r="H42" s="4">
        <v>5.5999999999999999E-3</v>
      </c>
      <c r="I42" s="5">
        <v>2099</v>
      </c>
      <c r="J42" s="5">
        <v>150436</v>
      </c>
      <c r="K42" s="2">
        <v>33.18</v>
      </c>
      <c r="M42" s="12">
        <f t="shared" si="1"/>
        <v>70.97999999999999</v>
      </c>
      <c r="N42" s="12">
        <f t="shared" si="2"/>
        <v>70.41</v>
      </c>
      <c r="O42" s="12">
        <f t="shared" si="3"/>
        <v>69.825000000000003</v>
      </c>
      <c r="P42" s="12">
        <f t="shared" si="4"/>
        <v>73.8</v>
      </c>
    </row>
    <row r="43" spans="1:16">
      <c r="A43" s="9">
        <f t="shared" si="0"/>
        <v>6</v>
      </c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G43" s="3">
        <v>2.7</v>
      </c>
      <c r="H43" s="4">
        <v>3.9199999999999999E-2</v>
      </c>
      <c r="I43" s="5">
        <v>3031</v>
      </c>
      <c r="J43" s="5">
        <v>214350</v>
      </c>
      <c r="K43" s="2">
        <v>33</v>
      </c>
      <c r="M43" s="12">
        <f t="shared" si="1"/>
        <v>70.66</v>
      </c>
      <c r="N43" s="12">
        <f t="shared" si="2"/>
        <v>69.859999999999985</v>
      </c>
      <c r="O43" s="12">
        <f t="shared" si="3"/>
        <v>69.724999999999994</v>
      </c>
      <c r="P43" s="12">
        <f t="shared" si="4"/>
        <v>73.688333333333333</v>
      </c>
    </row>
    <row r="44" spans="1:16">
      <c r="A44" s="9">
        <f t="shared" si="0"/>
        <v>5</v>
      </c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G44" s="3">
        <v>-2.1</v>
      </c>
      <c r="H44" s="4">
        <v>-2.9600000000000001E-2</v>
      </c>
      <c r="I44" s="5">
        <v>2133</v>
      </c>
      <c r="J44" s="5">
        <v>148092</v>
      </c>
      <c r="K44" s="2">
        <v>31.75</v>
      </c>
      <c r="M44" s="12">
        <f t="shared" si="1"/>
        <v>70.400000000000006</v>
      </c>
      <c r="N44" s="12">
        <f t="shared" si="2"/>
        <v>69.510000000000005</v>
      </c>
      <c r="O44" s="12">
        <f t="shared" si="3"/>
        <v>69.570000000000007</v>
      </c>
      <c r="P44" s="12">
        <f t="shared" si="4"/>
        <v>73.583333333333343</v>
      </c>
    </row>
    <row r="45" spans="1:16">
      <c r="A45" s="9">
        <f t="shared" si="0"/>
        <v>4</v>
      </c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G45" s="3">
        <v>-0.4</v>
      </c>
      <c r="H45" s="4">
        <v>-5.5999999999999999E-3</v>
      </c>
      <c r="I45" s="5">
        <v>1905</v>
      </c>
      <c r="J45" s="5">
        <v>135949</v>
      </c>
      <c r="K45" s="2">
        <v>32.72</v>
      </c>
      <c r="M45" s="12">
        <f t="shared" si="1"/>
        <v>70.66</v>
      </c>
      <c r="N45" s="12">
        <f t="shared" si="2"/>
        <v>69.53</v>
      </c>
      <c r="O45" s="12">
        <f t="shared" si="3"/>
        <v>69.429999999999993</v>
      </c>
      <c r="P45" s="12">
        <f t="shared" si="4"/>
        <v>73.466666666666669</v>
      </c>
    </row>
    <row r="46" spans="1:16">
      <c r="A46" s="9">
        <f t="shared" si="0"/>
        <v>3</v>
      </c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G46" s="3">
        <v>1</v>
      </c>
      <c r="H46" s="4">
        <v>1.4200000000000001E-2</v>
      </c>
      <c r="I46" s="5">
        <v>2932</v>
      </c>
      <c r="J46" s="5">
        <v>209489</v>
      </c>
      <c r="K46" s="2">
        <v>32.9</v>
      </c>
      <c r="M46" s="12">
        <f t="shared" si="1"/>
        <v>70.34</v>
      </c>
      <c r="N46" s="12">
        <f t="shared" si="2"/>
        <v>69.300000000000011</v>
      </c>
      <c r="O46" s="12">
        <f t="shared" si="3"/>
        <v>69.400000000000006</v>
      </c>
      <c r="P46" s="12">
        <f t="shared" si="4"/>
        <v>73.3</v>
      </c>
    </row>
    <row r="47" spans="1:16">
      <c r="A47" s="9">
        <f t="shared" si="0"/>
        <v>2</v>
      </c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G47" s="3">
        <v>0.1</v>
      </c>
      <c r="H47" s="4">
        <v>1.4E-3</v>
      </c>
      <c r="I47" s="5">
        <v>2757</v>
      </c>
      <c r="J47" s="5">
        <v>195569</v>
      </c>
      <c r="K47" s="2">
        <v>32.44</v>
      </c>
      <c r="M47" s="12">
        <f t="shared" si="1"/>
        <v>69.839999999999989</v>
      </c>
      <c r="N47" s="12">
        <f t="shared" si="2"/>
        <v>69.11</v>
      </c>
      <c r="O47" s="12">
        <f t="shared" si="3"/>
        <v>69.45</v>
      </c>
      <c r="P47" s="12">
        <f t="shared" si="4"/>
        <v>73.118333333333325</v>
      </c>
    </row>
    <row r="48" spans="1:16">
      <c r="A48" s="9">
        <f t="shared" si="0"/>
        <v>6</v>
      </c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G48" s="3">
        <v>0.1</v>
      </c>
      <c r="H48" s="4">
        <v>1.4E-3</v>
      </c>
      <c r="I48" s="5">
        <v>1519</v>
      </c>
      <c r="J48" s="5">
        <v>107197</v>
      </c>
      <c r="K48" s="2">
        <v>32.4</v>
      </c>
      <c r="M48" s="12">
        <f t="shared" si="1"/>
        <v>69.06</v>
      </c>
      <c r="N48" s="12">
        <f t="shared" si="2"/>
        <v>69.12</v>
      </c>
      <c r="O48" s="12">
        <f t="shared" si="3"/>
        <v>69.680000000000007</v>
      </c>
      <c r="P48" s="12">
        <f t="shared" si="4"/>
        <v>72.966666666666654</v>
      </c>
    </row>
    <row r="49" spans="1:16">
      <c r="A49" s="9">
        <f t="shared" si="0"/>
        <v>5</v>
      </c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G49" s="3">
        <v>0.8</v>
      </c>
      <c r="H49" s="4">
        <v>1.15E-2</v>
      </c>
      <c r="I49" s="5">
        <v>1859</v>
      </c>
      <c r="J49" s="5">
        <v>130151</v>
      </c>
      <c r="K49" s="2">
        <v>32.35</v>
      </c>
      <c r="M49" s="12">
        <f t="shared" si="1"/>
        <v>68.62</v>
      </c>
      <c r="N49" s="12">
        <f t="shared" si="2"/>
        <v>69.180000000000007</v>
      </c>
      <c r="O49" s="12">
        <f t="shared" si="3"/>
        <v>70.03</v>
      </c>
      <c r="P49" s="12">
        <f t="shared" si="4"/>
        <v>72.836666666666659</v>
      </c>
    </row>
    <row r="50" spans="1:16">
      <c r="A50" s="9">
        <f t="shared" si="0"/>
        <v>4</v>
      </c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G50" s="3">
        <v>0.5</v>
      </c>
      <c r="H50" s="4">
        <v>7.3000000000000001E-3</v>
      </c>
      <c r="I50" s="5">
        <v>2419</v>
      </c>
      <c r="J50" s="5">
        <v>168889</v>
      </c>
      <c r="K50" s="2">
        <v>31.98</v>
      </c>
      <c r="M50" s="12">
        <f t="shared" si="1"/>
        <v>68.400000000000006</v>
      </c>
      <c r="N50" s="12">
        <f t="shared" si="2"/>
        <v>69.12</v>
      </c>
      <c r="O50" s="12">
        <f t="shared" si="3"/>
        <v>70.28</v>
      </c>
      <c r="P50" s="12">
        <f t="shared" si="4"/>
        <v>72.739999999999995</v>
      </c>
    </row>
    <row r="51" spans="1:16">
      <c r="A51" s="9">
        <f t="shared" si="0"/>
        <v>3</v>
      </c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G51" s="3">
        <v>2.4</v>
      </c>
      <c r="H51" s="4">
        <v>3.61E-2</v>
      </c>
      <c r="I51" s="5">
        <v>2821</v>
      </c>
      <c r="J51" s="5">
        <v>192596</v>
      </c>
      <c r="K51" s="2">
        <v>31.75</v>
      </c>
      <c r="M51" s="12">
        <f t="shared" si="1"/>
        <v>68.260000000000005</v>
      </c>
      <c r="N51" s="12">
        <f t="shared" si="2"/>
        <v>69.11</v>
      </c>
      <c r="O51" s="12">
        <f t="shared" si="3"/>
        <v>70.625000000000014</v>
      </c>
      <c r="P51" s="12">
        <f t="shared" si="4"/>
        <v>72.676666666666677</v>
      </c>
    </row>
    <row r="52" spans="1:16">
      <c r="A52" s="9">
        <f t="shared" si="0"/>
        <v>2</v>
      </c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G52" s="3">
        <v>-1.6</v>
      </c>
      <c r="H52" s="4">
        <v>-2.35E-2</v>
      </c>
      <c r="I52" s="5">
        <v>2006</v>
      </c>
      <c r="J52" s="5">
        <v>133746</v>
      </c>
      <c r="K52" s="2">
        <v>30.65</v>
      </c>
      <c r="M52" s="12">
        <f t="shared" si="1"/>
        <v>68.38</v>
      </c>
      <c r="N52" s="12">
        <f t="shared" si="2"/>
        <v>69.239999999999995</v>
      </c>
      <c r="O52" s="12">
        <f t="shared" si="3"/>
        <v>71.03</v>
      </c>
      <c r="P52" s="12">
        <f t="shared" si="4"/>
        <v>72.523333333333326</v>
      </c>
    </row>
    <row r="53" spans="1:16">
      <c r="A53" s="9">
        <f t="shared" si="0"/>
        <v>6</v>
      </c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G53" s="3">
        <v>-1</v>
      </c>
      <c r="H53" s="4">
        <v>-1.4500000000000001E-2</v>
      </c>
      <c r="I53" s="5">
        <v>1407</v>
      </c>
      <c r="J53" s="5">
        <v>96518</v>
      </c>
      <c r="K53" s="2">
        <v>31.38</v>
      </c>
      <c r="M53" s="12">
        <f t="shared" si="1"/>
        <v>69.179999999999993</v>
      </c>
      <c r="N53" s="12">
        <f t="shared" si="2"/>
        <v>69.59</v>
      </c>
      <c r="O53" s="12">
        <f t="shared" si="3"/>
        <v>71.52</v>
      </c>
      <c r="P53" s="12">
        <f t="shared" si="4"/>
        <v>72.410000000000011</v>
      </c>
    </row>
    <row r="54" spans="1:16">
      <c r="A54" s="9">
        <f t="shared" si="0"/>
        <v>5</v>
      </c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G54" s="3">
        <v>0.4</v>
      </c>
      <c r="H54" s="4">
        <v>5.7999999999999996E-3</v>
      </c>
      <c r="I54" s="2">
        <v>939</v>
      </c>
      <c r="J54" s="5">
        <v>64992</v>
      </c>
      <c r="K54" s="2">
        <v>31.84</v>
      </c>
      <c r="M54" s="12">
        <f t="shared" si="1"/>
        <v>69.740000000000009</v>
      </c>
      <c r="N54" s="12">
        <f t="shared" si="2"/>
        <v>69.63000000000001</v>
      </c>
      <c r="O54" s="12">
        <f t="shared" si="3"/>
        <v>71.844999999999999</v>
      </c>
      <c r="P54" s="12">
        <f t="shared" si="4"/>
        <v>72.306666666666658</v>
      </c>
    </row>
    <row r="55" spans="1:16">
      <c r="A55" s="9">
        <f t="shared" si="0"/>
        <v>4</v>
      </c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G55" s="3">
        <v>-0.8</v>
      </c>
      <c r="H55" s="4">
        <v>-1.15E-2</v>
      </c>
      <c r="I55" s="5">
        <v>1549</v>
      </c>
      <c r="J55" s="5">
        <v>107381</v>
      </c>
      <c r="K55" s="2">
        <v>31.66</v>
      </c>
      <c r="M55" s="12">
        <f t="shared" si="1"/>
        <v>69.84</v>
      </c>
      <c r="N55" s="12">
        <f t="shared" si="2"/>
        <v>69.330000000000013</v>
      </c>
      <c r="O55" s="12">
        <f t="shared" si="3"/>
        <v>72.179999999999978</v>
      </c>
      <c r="P55" s="12">
        <f t="shared" si="4"/>
        <v>72.17</v>
      </c>
    </row>
    <row r="56" spans="1:16">
      <c r="A56" s="9">
        <f t="shared" si="0"/>
        <v>3</v>
      </c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G56" s="3">
        <v>-1</v>
      </c>
      <c r="H56" s="4">
        <v>-1.4200000000000001E-2</v>
      </c>
      <c r="I56" s="5">
        <v>1181</v>
      </c>
      <c r="J56" s="5">
        <v>82881</v>
      </c>
      <c r="K56" s="2">
        <v>32.03</v>
      </c>
      <c r="M56" s="12">
        <f t="shared" si="1"/>
        <v>69.960000000000008</v>
      </c>
      <c r="N56" s="12">
        <f t="shared" si="2"/>
        <v>69.5</v>
      </c>
      <c r="O56" s="12">
        <f t="shared" si="3"/>
        <v>72.509999999999991</v>
      </c>
      <c r="P56" s="12">
        <f t="shared" si="4"/>
        <v>72.10499999999999</v>
      </c>
    </row>
    <row r="57" spans="1:16">
      <c r="A57" s="9">
        <f t="shared" si="0"/>
        <v>2</v>
      </c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G57" s="3">
        <v>-0.4</v>
      </c>
      <c r="H57" s="4">
        <v>-5.5999999999999999E-3</v>
      </c>
      <c r="I57" s="5">
        <v>1663</v>
      </c>
      <c r="J57" s="5">
        <v>117458</v>
      </c>
      <c r="K57" s="2">
        <v>32.49</v>
      </c>
      <c r="M57" s="12">
        <f t="shared" si="1"/>
        <v>70.099999999999994</v>
      </c>
      <c r="N57" s="12">
        <f t="shared" si="2"/>
        <v>69.789999999999992</v>
      </c>
      <c r="O57" s="12">
        <f t="shared" si="3"/>
        <v>72.909999999999982</v>
      </c>
      <c r="P57" s="12">
        <f t="shared" si="4"/>
        <v>72.054999999999993</v>
      </c>
    </row>
    <row r="58" spans="1:16">
      <c r="A58" s="9">
        <f t="shared" si="0"/>
        <v>6</v>
      </c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G58" s="3">
        <v>1.3</v>
      </c>
      <c r="H58" s="4">
        <v>1.8700000000000001E-2</v>
      </c>
      <c r="I58" s="5">
        <v>3491</v>
      </c>
      <c r="J58" s="5">
        <v>248063</v>
      </c>
      <c r="K58" s="2">
        <v>32.67</v>
      </c>
      <c r="M58" s="12">
        <f t="shared" si="1"/>
        <v>70</v>
      </c>
      <c r="N58" s="12">
        <f t="shared" si="2"/>
        <v>70.239999999999995</v>
      </c>
      <c r="O58" s="12">
        <f t="shared" si="3"/>
        <v>73.349999999999994</v>
      </c>
      <c r="P58" s="12">
        <f t="shared" si="4"/>
        <v>71.963333333333338</v>
      </c>
    </row>
    <row r="59" spans="1:16">
      <c r="A59" s="9">
        <f t="shared" si="0"/>
        <v>5</v>
      </c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G59" s="3">
        <v>0.3</v>
      </c>
      <c r="H59" s="4">
        <v>4.3E-3</v>
      </c>
      <c r="I59" s="5">
        <v>1813</v>
      </c>
      <c r="J59" s="5">
        <v>126870</v>
      </c>
      <c r="K59" s="2">
        <v>32.07</v>
      </c>
      <c r="M59" s="12">
        <f t="shared" si="1"/>
        <v>69.52</v>
      </c>
      <c r="N59" s="12">
        <f t="shared" si="2"/>
        <v>70.879999999999981</v>
      </c>
      <c r="O59" s="12">
        <f t="shared" si="3"/>
        <v>73.754999999999981</v>
      </c>
      <c r="P59" s="12">
        <f t="shared" si="4"/>
        <v>71.870000000000019</v>
      </c>
    </row>
    <row r="60" spans="1:16">
      <c r="A60" s="9">
        <f t="shared" si="0"/>
        <v>4</v>
      </c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G60" s="3">
        <v>-0.9</v>
      </c>
      <c r="H60" s="4">
        <v>-1.2800000000000001E-2</v>
      </c>
      <c r="I60" s="5">
        <v>1741</v>
      </c>
      <c r="J60" s="5">
        <v>121445</v>
      </c>
      <c r="K60" s="2">
        <v>31.94</v>
      </c>
      <c r="M60" s="12">
        <f t="shared" si="1"/>
        <v>68.820000000000007</v>
      </c>
      <c r="N60" s="12">
        <f t="shared" si="2"/>
        <v>71.44</v>
      </c>
      <c r="O60" s="12">
        <f t="shared" si="3"/>
        <v>74.41</v>
      </c>
      <c r="P60" s="12">
        <f t="shared" si="4"/>
        <v>71.755000000000024</v>
      </c>
    </row>
    <row r="61" spans="1:16">
      <c r="A61" s="9">
        <f t="shared" si="0"/>
        <v>3</v>
      </c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G61" s="3">
        <v>0.2</v>
      </c>
      <c r="H61" s="4">
        <v>2.8999999999999998E-3</v>
      </c>
      <c r="I61" s="5">
        <v>3348</v>
      </c>
      <c r="J61" s="5">
        <v>233805</v>
      </c>
      <c r="K61" s="2">
        <v>32.35</v>
      </c>
      <c r="M61" s="12">
        <f t="shared" si="1"/>
        <v>69.039999999999992</v>
      </c>
      <c r="N61" s="12">
        <f t="shared" si="2"/>
        <v>72.139999999999986</v>
      </c>
      <c r="O61" s="12">
        <f t="shared" si="3"/>
        <v>74.83</v>
      </c>
      <c r="P61" s="12">
        <f t="shared" si="4"/>
        <v>71.743333333333354</v>
      </c>
    </row>
    <row r="62" spans="1:16">
      <c r="A62" s="9">
        <f t="shared" si="0"/>
        <v>2</v>
      </c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G62" s="3">
        <v>1.5</v>
      </c>
      <c r="H62" s="4">
        <v>2.1899999999999999E-2</v>
      </c>
      <c r="I62" s="5">
        <v>2852</v>
      </c>
      <c r="J62" s="5">
        <v>195984</v>
      </c>
      <c r="K62" s="2">
        <v>32.26</v>
      </c>
      <c r="M62" s="12">
        <f t="shared" si="1"/>
        <v>69.47999999999999</v>
      </c>
      <c r="N62" s="12">
        <f t="shared" si="2"/>
        <v>72.819999999999993</v>
      </c>
      <c r="O62" s="12">
        <f t="shared" si="3"/>
        <v>75.204999999999998</v>
      </c>
      <c r="P62" s="12">
        <f t="shared" si="4"/>
        <v>71.756666666666675</v>
      </c>
    </row>
    <row r="63" spans="1:16">
      <c r="A63" s="9">
        <f t="shared" si="0"/>
        <v>6</v>
      </c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G63" s="3">
        <v>2.4</v>
      </c>
      <c r="H63" s="4">
        <v>3.6299999999999999E-2</v>
      </c>
      <c r="I63" s="5">
        <v>3990</v>
      </c>
      <c r="J63" s="5">
        <v>268735</v>
      </c>
      <c r="K63" s="2">
        <v>31.57</v>
      </c>
      <c r="M63" s="12">
        <f t="shared" si="1"/>
        <v>70.47999999999999</v>
      </c>
      <c r="N63" s="12">
        <f t="shared" si="2"/>
        <v>73.449999999999989</v>
      </c>
      <c r="O63" s="12">
        <f t="shared" si="3"/>
        <v>75.669999999999987</v>
      </c>
      <c r="P63" s="12">
        <f t="shared" si="4"/>
        <v>71.776666666666671</v>
      </c>
    </row>
    <row r="64" spans="1:16">
      <c r="A64" s="9">
        <f t="shared" si="0"/>
        <v>5</v>
      </c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G64" s="3">
        <v>-4.3</v>
      </c>
      <c r="H64" s="4">
        <v>-6.1100000000000002E-2</v>
      </c>
      <c r="I64" s="5">
        <v>5653</v>
      </c>
      <c r="J64" s="5">
        <v>383742</v>
      </c>
      <c r="K64" s="2">
        <v>30.46</v>
      </c>
      <c r="M64" s="12">
        <f t="shared" si="1"/>
        <v>72.239999999999995</v>
      </c>
      <c r="N64" s="12">
        <f t="shared" si="2"/>
        <v>74.059999999999988</v>
      </c>
      <c r="O64" s="12">
        <f t="shared" si="3"/>
        <v>76.194999999999993</v>
      </c>
      <c r="P64" s="12">
        <f t="shared" si="4"/>
        <v>71.858333333333334</v>
      </c>
    </row>
    <row r="65" spans="1:16">
      <c r="A65" s="9">
        <f t="shared" si="0"/>
        <v>4</v>
      </c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G65" s="3">
        <v>-2</v>
      </c>
      <c r="H65" s="4">
        <v>-2.76E-2</v>
      </c>
      <c r="I65" s="5">
        <v>3182</v>
      </c>
      <c r="J65" s="5">
        <v>228313</v>
      </c>
      <c r="K65" s="2">
        <v>32.44</v>
      </c>
      <c r="M65" s="12">
        <f t="shared" si="1"/>
        <v>74.06</v>
      </c>
      <c r="N65" s="12">
        <f t="shared" si="2"/>
        <v>75.03</v>
      </c>
      <c r="O65" s="12">
        <f t="shared" si="3"/>
        <v>76.94</v>
      </c>
      <c r="P65" s="12">
        <f t="shared" si="4"/>
        <v>71.973333333333343</v>
      </c>
    </row>
    <row r="66" spans="1:16">
      <c r="A66" s="9">
        <f t="shared" si="0"/>
        <v>3</v>
      </c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G66" s="3">
        <v>-2.6</v>
      </c>
      <c r="H66" s="4">
        <v>-3.4700000000000002E-2</v>
      </c>
      <c r="I66" s="5">
        <v>2994</v>
      </c>
      <c r="J66" s="5">
        <v>220637</v>
      </c>
      <c r="K66" s="2">
        <v>33.36</v>
      </c>
      <c r="M66" s="12">
        <f t="shared" si="1"/>
        <v>75.239999999999995</v>
      </c>
      <c r="N66" s="12">
        <f t="shared" si="2"/>
        <v>75.52</v>
      </c>
      <c r="O66" s="12">
        <f t="shared" si="3"/>
        <v>77.28</v>
      </c>
      <c r="P66" s="12">
        <f t="shared" si="4"/>
        <v>72.110000000000028</v>
      </c>
    </row>
    <row r="67" spans="1:16">
      <c r="A67" s="9">
        <f t="shared" si="0"/>
        <v>2</v>
      </c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G67" s="3">
        <v>-2.2999999999999998</v>
      </c>
      <c r="H67" s="4">
        <v>-2.98E-2</v>
      </c>
      <c r="I67" s="5">
        <v>2443</v>
      </c>
      <c r="J67" s="5">
        <v>186026</v>
      </c>
      <c r="K67" s="2">
        <v>34.56</v>
      </c>
      <c r="M67" s="12">
        <f t="shared" si="1"/>
        <v>76.16</v>
      </c>
      <c r="N67" s="12">
        <f t="shared" si="2"/>
        <v>76.03</v>
      </c>
      <c r="O67" s="12">
        <f t="shared" si="3"/>
        <v>77.555000000000007</v>
      </c>
      <c r="P67" s="12">
        <f t="shared" si="4"/>
        <v>72.196666666666687</v>
      </c>
    </row>
    <row r="68" spans="1:16">
      <c r="A68" s="9">
        <f t="shared" si="0"/>
        <v>6</v>
      </c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G68" s="3">
        <v>2.1</v>
      </c>
      <c r="H68" s="4">
        <v>2.7900000000000001E-2</v>
      </c>
      <c r="I68" s="5">
        <v>1736</v>
      </c>
      <c r="J68" s="5">
        <v>132907</v>
      </c>
      <c r="K68" s="2">
        <v>35.619999999999997</v>
      </c>
      <c r="M68" s="12">
        <f t="shared" si="1"/>
        <v>76.42</v>
      </c>
      <c r="N68" s="12">
        <f t="shared" si="2"/>
        <v>76.459999999999994</v>
      </c>
      <c r="O68" s="12">
        <f t="shared" si="3"/>
        <v>77.680000000000007</v>
      </c>
      <c r="P68" s="12">
        <f t="shared" si="4"/>
        <v>72.200000000000017</v>
      </c>
    </row>
    <row r="69" spans="1:16">
      <c r="A69" s="9">
        <f t="shared" ref="A69:A132" si="5">WEEKDAY(B69,1)</f>
        <v>5</v>
      </c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G69" s="3">
        <v>-1.1000000000000001</v>
      </c>
      <c r="H69" s="4">
        <v>-1.44E-2</v>
      </c>
      <c r="I69" s="5">
        <v>2260</v>
      </c>
      <c r="J69" s="5">
        <v>171610</v>
      </c>
      <c r="K69" s="2">
        <v>34.65</v>
      </c>
      <c r="M69" s="12">
        <f t="shared" ref="M69:M132" si="6">SUM(F69:F73)/5</f>
        <v>75.88</v>
      </c>
      <c r="N69" s="12">
        <f t="shared" ref="N69:N132" si="7">SUM(F69:F78)/10</f>
        <v>76.63</v>
      </c>
      <c r="O69" s="12">
        <f t="shared" ref="O69:O132" si="8">SUM(F69:F88)/20</f>
        <v>77.64500000000001</v>
      </c>
      <c r="P69" s="12">
        <f t="shared" ref="P69:P132" si="9">SUM(F69:F128)/60</f>
        <v>72.208333333333357</v>
      </c>
    </row>
    <row r="70" spans="1:16">
      <c r="A70" s="9">
        <f t="shared" si="5"/>
        <v>4</v>
      </c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G70" s="3">
        <v>-0.7</v>
      </c>
      <c r="H70" s="4">
        <v>-9.1000000000000004E-3</v>
      </c>
      <c r="I70" s="5">
        <v>3805</v>
      </c>
      <c r="J70" s="5">
        <v>296765</v>
      </c>
      <c r="K70" s="2">
        <v>35.159999999999997</v>
      </c>
      <c r="M70" s="12">
        <f t="shared" si="6"/>
        <v>76.000000000000014</v>
      </c>
      <c r="N70" s="12">
        <f t="shared" si="7"/>
        <v>77.38000000000001</v>
      </c>
      <c r="O70" s="12">
        <f t="shared" si="8"/>
        <v>77.8</v>
      </c>
      <c r="P70" s="12">
        <f t="shared" si="9"/>
        <v>72.253333333333345</v>
      </c>
    </row>
    <row r="71" spans="1:16">
      <c r="A71" s="9">
        <f t="shared" si="5"/>
        <v>3</v>
      </c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G71" s="3">
        <v>0.7</v>
      </c>
      <c r="H71" s="4">
        <v>9.1999999999999998E-3</v>
      </c>
      <c r="I71" s="5">
        <v>1719</v>
      </c>
      <c r="J71" s="5">
        <v>130063</v>
      </c>
      <c r="K71" s="2">
        <v>35.479999999999997</v>
      </c>
      <c r="M71" s="12">
        <f t="shared" si="6"/>
        <v>75.8</v>
      </c>
      <c r="N71" s="12">
        <f t="shared" si="7"/>
        <v>77.52000000000001</v>
      </c>
      <c r="O71" s="12">
        <f t="shared" si="8"/>
        <v>77.87</v>
      </c>
      <c r="P71" s="12">
        <f t="shared" si="9"/>
        <v>72.23833333333333</v>
      </c>
    </row>
    <row r="72" spans="1:16">
      <c r="A72" s="9">
        <f t="shared" si="5"/>
        <v>2</v>
      </c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G72" s="3">
        <v>1.7</v>
      </c>
      <c r="H72" s="4">
        <v>2.2800000000000001E-2</v>
      </c>
      <c r="I72" s="5">
        <v>2951</v>
      </c>
      <c r="J72" s="5">
        <v>224640</v>
      </c>
      <c r="K72" s="2">
        <v>35.159999999999997</v>
      </c>
      <c r="M72" s="12">
        <f t="shared" si="6"/>
        <v>75.900000000000006</v>
      </c>
      <c r="N72" s="12">
        <f t="shared" si="7"/>
        <v>77.59</v>
      </c>
      <c r="O72" s="12">
        <f t="shared" si="8"/>
        <v>78.055000000000007</v>
      </c>
      <c r="P72" s="12">
        <f t="shared" si="9"/>
        <v>72.209999999999994</v>
      </c>
    </row>
    <row r="73" spans="1:16">
      <c r="A73" s="9">
        <f t="shared" si="5"/>
        <v>6</v>
      </c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G73" s="3">
        <v>-1.2</v>
      </c>
      <c r="H73" s="4">
        <v>-1.5800000000000002E-2</v>
      </c>
      <c r="I73" s="5">
        <v>2915</v>
      </c>
      <c r="J73" s="5">
        <v>217705</v>
      </c>
      <c r="K73" s="2">
        <v>34.380000000000003</v>
      </c>
      <c r="M73" s="12">
        <f t="shared" si="6"/>
        <v>76.5</v>
      </c>
      <c r="N73" s="12">
        <f t="shared" si="7"/>
        <v>77.890000000000015</v>
      </c>
      <c r="O73" s="12">
        <f t="shared" si="8"/>
        <v>78.34</v>
      </c>
      <c r="P73" s="12">
        <f t="shared" si="9"/>
        <v>72.196666666666673</v>
      </c>
    </row>
    <row r="74" spans="1:16">
      <c r="A74" s="9">
        <f t="shared" si="5"/>
        <v>5</v>
      </c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G74" s="3">
        <v>0.5</v>
      </c>
      <c r="H74" s="4">
        <v>6.6E-3</v>
      </c>
      <c r="I74" s="5">
        <v>2864</v>
      </c>
      <c r="J74" s="5">
        <v>218972</v>
      </c>
      <c r="K74" s="2">
        <v>34.93</v>
      </c>
      <c r="M74" s="12">
        <f t="shared" si="6"/>
        <v>77.38</v>
      </c>
      <c r="N74" s="12">
        <f t="shared" si="7"/>
        <v>78.33</v>
      </c>
      <c r="O74" s="12">
        <f t="shared" si="8"/>
        <v>78.555000000000007</v>
      </c>
      <c r="P74" s="12">
        <f t="shared" si="9"/>
        <v>72.210000000000008</v>
      </c>
    </row>
    <row r="75" spans="1:16">
      <c r="A75" s="9">
        <f t="shared" si="5"/>
        <v>4</v>
      </c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G75" s="3">
        <v>-2.2000000000000002</v>
      </c>
      <c r="H75" s="4">
        <v>-2.8400000000000002E-2</v>
      </c>
      <c r="I75" s="5">
        <v>5536</v>
      </c>
      <c r="J75" s="5">
        <v>417961</v>
      </c>
      <c r="K75" s="2">
        <v>34.700000000000003</v>
      </c>
      <c r="M75" s="12">
        <f t="shared" si="6"/>
        <v>78.760000000000005</v>
      </c>
      <c r="N75" s="12">
        <f t="shared" si="7"/>
        <v>78.849999999999994</v>
      </c>
      <c r="O75" s="12">
        <f t="shared" si="8"/>
        <v>78.650000000000006</v>
      </c>
      <c r="P75" s="12">
        <f t="shared" si="9"/>
        <v>72.150000000000006</v>
      </c>
    </row>
    <row r="76" spans="1:16">
      <c r="A76" s="9">
        <f t="shared" si="5"/>
        <v>3</v>
      </c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G76" s="3">
        <v>-1.8</v>
      </c>
      <c r="H76" s="4">
        <v>-2.2700000000000001E-2</v>
      </c>
      <c r="I76" s="5">
        <v>3731</v>
      </c>
      <c r="J76" s="5">
        <v>293289</v>
      </c>
      <c r="K76" s="2">
        <v>35.71</v>
      </c>
      <c r="M76" s="12">
        <f t="shared" si="6"/>
        <v>79.239999999999995</v>
      </c>
      <c r="N76" s="12">
        <f t="shared" si="7"/>
        <v>79.039999999999992</v>
      </c>
      <c r="O76" s="12">
        <f t="shared" si="8"/>
        <v>78.775000000000006</v>
      </c>
      <c r="P76" s="12">
        <f t="shared" si="9"/>
        <v>72.126666666666651</v>
      </c>
    </row>
    <row r="77" spans="1:16">
      <c r="A77" s="9">
        <f t="shared" si="5"/>
        <v>6</v>
      </c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G77" s="3">
        <v>0.3</v>
      </c>
      <c r="H77" s="4">
        <v>3.8E-3</v>
      </c>
      <c r="I77" s="5">
        <v>4863</v>
      </c>
      <c r="J77" s="5">
        <v>384260</v>
      </c>
      <c r="K77" s="2">
        <v>36.54</v>
      </c>
      <c r="M77" s="12">
        <f t="shared" si="6"/>
        <v>79.28</v>
      </c>
      <c r="N77" s="12">
        <f t="shared" si="7"/>
        <v>79.080000000000013</v>
      </c>
      <c r="O77" s="12">
        <f t="shared" si="8"/>
        <v>78.700000000000017</v>
      </c>
      <c r="P77" s="12">
        <f t="shared" si="9"/>
        <v>72.084999999999994</v>
      </c>
    </row>
    <row r="78" spans="1:16">
      <c r="A78" s="9">
        <f t="shared" si="5"/>
        <v>5</v>
      </c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G78" s="3">
        <v>-3.7</v>
      </c>
      <c r="H78" s="4">
        <v>-4.4699999999999997E-2</v>
      </c>
      <c r="I78" s="5">
        <v>21036</v>
      </c>
      <c r="J78" s="5">
        <v>1720330</v>
      </c>
      <c r="K78" s="2">
        <v>36.409999999999997</v>
      </c>
      <c r="M78" s="12">
        <f t="shared" si="6"/>
        <v>79.28</v>
      </c>
      <c r="N78" s="12">
        <f t="shared" si="7"/>
        <v>78.900000000000006</v>
      </c>
      <c r="O78" s="12">
        <f t="shared" si="8"/>
        <v>78.585000000000008</v>
      </c>
      <c r="P78" s="12">
        <f t="shared" si="9"/>
        <v>72.033333333333331</v>
      </c>
    </row>
    <row r="79" spans="1:16">
      <c r="A79" s="9">
        <f t="shared" si="5"/>
        <v>4</v>
      </c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G79" s="3">
        <v>5</v>
      </c>
      <c r="H79" s="4">
        <v>6.4399999999999999E-2</v>
      </c>
      <c r="I79" s="5">
        <v>24740</v>
      </c>
      <c r="J79" s="5">
        <v>2026923</v>
      </c>
      <c r="K79" s="2">
        <v>38.11</v>
      </c>
      <c r="M79" s="12">
        <f t="shared" si="6"/>
        <v>79.28</v>
      </c>
      <c r="N79" s="12">
        <f t="shared" si="7"/>
        <v>78.66</v>
      </c>
      <c r="O79" s="12">
        <f t="shared" si="8"/>
        <v>78.385000000000019</v>
      </c>
      <c r="P79" s="12">
        <f t="shared" si="9"/>
        <v>72.010000000000005</v>
      </c>
    </row>
    <row r="80" spans="1:16">
      <c r="A80" s="9">
        <f t="shared" si="5"/>
        <v>3</v>
      </c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G80" s="2">
        <v>0</v>
      </c>
      <c r="H80" s="6">
        <v>0</v>
      </c>
      <c r="I80" s="5">
        <v>4188</v>
      </c>
      <c r="J80" s="5">
        <v>327663</v>
      </c>
      <c r="K80" s="2">
        <v>35.81</v>
      </c>
      <c r="M80" s="12">
        <f t="shared" si="6"/>
        <v>78.94</v>
      </c>
      <c r="N80" s="12">
        <f t="shared" si="7"/>
        <v>78.22</v>
      </c>
      <c r="O80" s="12">
        <f t="shared" si="8"/>
        <v>77.66</v>
      </c>
      <c r="P80" s="12">
        <f t="shared" si="9"/>
        <v>71.916666666666686</v>
      </c>
    </row>
    <row r="81" spans="1:16">
      <c r="A81" s="9">
        <f t="shared" si="5"/>
        <v>2</v>
      </c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G81" s="3">
        <v>-1.6</v>
      </c>
      <c r="H81" s="4">
        <v>-2.0199999999999999E-2</v>
      </c>
      <c r="I81" s="5">
        <v>7578</v>
      </c>
      <c r="J81" s="5">
        <v>591294</v>
      </c>
      <c r="K81" s="2">
        <v>35.81</v>
      </c>
      <c r="M81" s="12">
        <f t="shared" si="6"/>
        <v>78.84</v>
      </c>
      <c r="N81" s="12">
        <f t="shared" si="7"/>
        <v>78.22</v>
      </c>
      <c r="O81" s="12">
        <f t="shared" si="8"/>
        <v>77.039999999999992</v>
      </c>
      <c r="P81" s="12">
        <f t="shared" si="9"/>
        <v>71.865000000000009</v>
      </c>
    </row>
    <row r="82" spans="1:16">
      <c r="A82" s="9">
        <f t="shared" si="5"/>
        <v>6</v>
      </c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G82" s="3">
        <v>0.3</v>
      </c>
      <c r="H82" s="4">
        <v>3.8E-3</v>
      </c>
      <c r="I82" s="5">
        <v>5237</v>
      </c>
      <c r="J82" s="5">
        <v>416895</v>
      </c>
      <c r="K82" s="2">
        <v>36.54</v>
      </c>
      <c r="M82" s="12">
        <f t="shared" si="6"/>
        <v>78.88</v>
      </c>
      <c r="N82" s="12">
        <f t="shared" si="7"/>
        <v>78.52000000000001</v>
      </c>
      <c r="O82" s="12">
        <f t="shared" si="8"/>
        <v>76.37</v>
      </c>
      <c r="P82" s="12">
        <f t="shared" si="9"/>
        <v>71.811666666666682</v>
      </c>
    </row>
    <row r="83" spans="1:16">
      <c r="A83" s="9">
        <f t="shared" si="5"/>
        <v>5</v>
      </c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G83" s="3">
        <v>-2</v>
      </c>
      <c r="H83" s="4">
        <v>-2.47E-2</v>
      </c>
      <c r="I83" s="5">
        <v>6366</v>
      </c>
      <c r="J83" s="5">
        <v>508803</v>
      </c>
      <c r="K83" s="2">
        <v>36.409999999999997</v>
      </c>
      <c r="M83" s="12">
        <f t="shared" si="6"/>
        <v>78.52000000000001</v>
      </c>
      <c r="N83" s="12">
        <f t="shared" si="7"/>
        <v>78.790000000000006</v>
      </c>
      <c r="O83" s="12">
        <f t="shared" si="8"/>
        <v>75.67</v>
      </c>
      <c r="P83" s="12">
        <f t="shared" si="9"/>
        <v>71.723333333333329</v>
      </c>
    </row>
    <row r="84" spans="1:16">
      <c r="A84" s="9">
        <f t="shared" si="5"/>
        <v>4</v>
      </c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G84" s="3">
        <v>3.8</v>
      </c>
      <c r="H84" s="4">
        <v>4.9200000000000001E-2</v>
      </c>
      <c r="I84" s="5">
        <v>9623</v>
      </c>
      <c r="J84" s="5">
        <v>765981</v>
      </c>
      <c r="K84" s="2">
        <v>37.33</v>
      </c>
      <c r="M84" s="12">
        <f t="shared" si="6"/>
        <v>78.040000000000006</v>
      </c>
      <c r="N84" s="12">
        <f t="shared" si="7"/>
        <v>78.78</v>
      </c>
      <c r="O84" s="12">
        <f t="shared" si="8"/>
        <v>74.984999999999999</v>
      </c>
      <c r="P84" s="12">
        <f t="shared" si="9"/>
        <v>71.644999999999996</v>
      </c>
    </row>
    <row r="85" spans="1:16">
      <c r="A85" s="9">
        <f t="shared" si="5"/>
        <v>3</v>
      </c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G85" s="3">
        <v>-0.7</v>
      </c>
      <c r="H85" s="4">
        <v>-8.9999999999999993E-3</v>
      </c>
      <c r="I85" s="5">
        <v>3917</v>
      </c>
      <c r="J85" s="5">
        <v>304374</v>
      </c>
      <c r="K85" s="2">
        <v>35.58</v>
      </c>
      <c r="M85" s="12">
        <f t="shared" si="6"/>
        <v>77.500000000000014</v>
      </c>
      <c r="N85" s="12">
        <f t="shared" si="7"/>
        <v>78.450000000000017</v>
      </c>
      <c r="O85" s="12">
        <f t="shared" si="8"/>
        <v>74.03</v>
      </c>
      <c r="P85" s="12">
        <f t="shared" si="9"/>
        <v>71.48</v>
      </c>
    </row>
    <row r="86" spans="1:16">
      <c r="A86" s="9">
        <f t="shared" si="5"/>
        <v>2</v>
      </c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G86" s="3">
        <v>0.4</v>
      </c>
      <c r="H86" s="4">
        <v>5.1999999999999998E-3</v>
      </c>
      <c r="I86" s="5">
        <v>5672</v>
      </c>
      <c r="J86" s="5">
        <v>446238</v>
      </c>
      <c r="K86" s="2">
        <v>35.9</v>
      </c>
      <c r="M86" s="12">
        <f t="shared" si="6"/>
        <v>77.599999999999994</v>
      </c>
      <c r="N86" s="12">
        <f t="shared" si="7"/>
        <v>78.510000000000005</v>
      </c>
      <c r="O86" s="12">
        <f t="shared" si="8"/>
        <v>73.22</v>
      </c>
      <c r="P86" s="12">
        <f t="shared" si="9"/>
        <v>71.373333333333349</v>
      </c>
    </row>
    <row r="87" spans="1:16">
      <c r="A87" s="9">
        <f t="shared" si="5"/>
        <v>6</v>
      </c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G87" s="3">
        <v>0.9</v>
      </c>
      <c r="H87" s="4">
        <v>1.17E-2</v>
      </c>
      <c r="I87" s="5">
        <v>4131</v>
      </c>
      <c r="J87" s="5">
        <v>319140</v>
      </c>
      <c r="K87" s="2">
        <v>35.71</v>
      </c>
      <c r="M87" s="12">
        <f t="shared" si="6"/>
        <v>78.16</v>
      </c>
      <c r="N87" s="12">
        <f t="shared" si="7"/>
        <v>78.319999999999993</v>
      </c>
      <c r="O87" s="12">
        <f t="shared" si="8"/>
        <v>72.349999999999994</v>
      </c>
      <c r="P87" s="12">
        <f t="shared" si="9"/>
        <v>71.231666666666655</v>
      </c>
    </row>
    <row r="88" spans="1:16">
      <c r="A88" s="9">
        <f t="shared" si="5"/>
        <v>5</v>
      </c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G88" s="3">
        <v>-1.7</v>
      </c>
      <c r="H88" s="4">
        <v>-2.1700000000000001E-2</v>
      </c>
      <c r="I88" s="5">
        <v>9526</v>
      </c>
      <c r="J88" s="5">
        <v>747252</v>
      </c>
      <c r="K88" s="2">
        <v>35.299999999999997</v>
      </c>
      <c r="M88" s="12">
        <f t="shared" si="6"/>
        <v>79.059999999999988</v>
      </c>
      <c r="N88" s="12">
        <f t="shared" si="7"/>
        <v>78.27</v>
      </c>
      <c r="O88" s="12">
        <f t="shared" si="8"/>
        <v>71.539999999999992</v>
      </c>
      <c r="P88" s="12">
        <f t="shared" si="9"/>
        <v>71.111666666666665</v>
      </c>
    </row>
    <row r="89" spans="1:16">
      <c r="A89" s="9">
        <f t="shared" si="5"/>
        <v>4</v>
      </c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G89" s="3">
        <v>0.6</v>
      </c>
      <c r="H89" s="4">
        <v>7.7000000000000002E-3</v>
      </c>
      <c r="I89" s="5">
        <v>8361</v>
      </c>
      <c r="J89" s="5">
        <v>651271</v>
      </c>
      <c r="K89" s="2">
        <v>36.08</v>
      </c>
      <c r="M89" s="12">
        <f t="shared" si="6"/>
        <v>79.52000000000001</v>
      </c>
      <c r="N89" s="12">
        <f t="shared" si="7"/>
        <v>78.11</v>
      </c>
      <c r="O89" s="12">
        <f t="shared" si="8"/>
        <v>70.835000000000008</v>
      </c>
      <c r="P89" s="12">
        <f t="shared" si="9"/>
        <v>71.013333333333335</v>
      </c>
    </row>
    <row r="90" spans="1:16">
      <c r="A90" s="9">
        <f t="shared" si="5"/>
        <v>3</v>
      </c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G90" s="3">
        <v>-3</v>
      </c>
      <c r="H90" s="4">
        <v>-3.7199999999999997E-2</v>
      </c>
      <c r="I90" s="5">
        <v>11046</v>
      </c>
      <c r="J90" s="5">
        <v>871664</v>
      </c>
      <c r="K90" s="2">
        <v>35.81</v>
      </c>
      <c r="M90" s="12">
        <f t="shared" si="6"/>
        <v>79.400000000000006</v>
      </c>
      <c r="N90" s="12">
        <f t="shared" si="7"/>
        <v>77.099999999999994</v>
      </c>
      <c r="O90" s="12">
        <f t="shared" si="8"/>
        <v>70.14</v>
      </c>
      <c r="P90" s="12">
        <f t="shared" si="9"/>
        <v>70.910000000000011</v>
      </c>
    </row>
    <row r="91" spans="1:16">
      <c r="A91" s="9">
        <f t="shared" si="5"/>
        <v>2</v>
      </c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G91" s="3">
        <v>-1.3</v>
      </c>
      <c r="H91" s="4">
        <v>-1.5900000000000001E-2</v>
      </c>
      <c r="I91" s="5">
        <v>16794</v>
      </c>
      <c r="J91" s="5">
        <v>1387669</v>
      </c>
      <c r="K91" s="2">
        <v>37.19</v>
      </c>
      <c r="M91" s="12">
        <f t="shared" si="6"/>
        <v>79.42</v>
      </c>
      <c r="N91" s="12">
        <f t="shared" si="7"/>
        <v>75.86</v>
      </c>
      <c r="O91" s="12">
        <f t="shared" si="8"/>
        <v>69.534999999999997</v>
      </c>
      <c r="P91" s="12">
        <f t="shared" si="9"/>
        <v>70.815000000000012</v>
      </c>
    </row>
    <row r="92" spans="1:16">
      <c r="A92" s="9">
        <f t="shared" si="5"/>
        <v>6</v>
      </c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G92" s="3">
        <v>3.1</v>
      </c>
      <c r="H92" s="4">
        <v>3.9300000000000002E-2</v>
      </c>
      <c r="I92" s="5">
        <v>31286</v>
      </c>
      <c r="J92" s="5">
        <v>2585959</v>
      </c>
      <c r="K92" s="2">
        <v>37.79</v>
      </c>
      <c r="M92" s="12">
        <f t="shared" si="6"/>
        <v>78.48</v>
      </c>
      <c r="N92" s="12">
        <f t="shared" si="7"/>
        <v>74.22</v>
      </c>
      <c r="O92" s="12">
        <f t="shared" si="8"/>
        <v>68.484999999999985</v>
      </c>
      <c r="P92" s="12">
        <f t="shared" si="9"/>
        <v>70.655000000000001</v>
      </c>
    </row>
    <row r="93" spans="1:16">
      <c r="A93" s="9">
        <f t="shared" si="5"/>
        <v>5</v>
      </c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G93" s="3">
        <v>1.2</v>
      </c>
      <c r="H93" s="4">
        <v>1.54E-2</v>
      </c>
      <c r="I93" s="5">
        <v>17394</v>
      </c>
      <c r="J93" s="5">
        <v>1375490</v>
      </c>
      <c r="K93" s="2">
        <v>36.36</v>
      </c>
      <c r="M93" s="12">
        <f t="shared" si="6"/>
        <v>77.48</v>
      </c>
      <c r="N93" s="12">
        <f t="shared" si="7"/>
        <v>72.549999999999983</v>
      </c>
      <c r="O93" s="12">
        <f t="shared" si="8"/>
        <v>67.36999999999999</v>
      </c>
      <c r="P93" s="12">
        <f t="shared" si="9"/>
        <v>70.476666666666674</v>
      </c>
    </row>
    <row r="94" spans="1:16">
      <c r="A94" s="9">
        <f t="shared" si="5"/>
        <v>4</v>
      </c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G94" s="3">
        <v>-0.1</v>
      </c>
      <c r="H94" s="4">
        <v>-1.2999999999999999E-3</v>
      </c>
      <c r="I94" s="5">
        <v>7556</v>
      </c>
      <c r="J94" s="5">
        <v>584656</v>
      </c>
      <c r="K94" s="2">
        <v>35.81</v>
      </c>
      <c r="M94" s="12">
        <f t="shared" si="6"/>
        <v>76.7</v>
      </c>
      <c r="N94" s="12">
        <f t="shared" si="7"/>
        <v>71.189999999999984</v>
      </c>
      <c r="O94" s="12">
        <f t="shared" si="8"/>
        <v>66.52</v>
      </c>
      <c r="P94" s="12">
        <f t="shared" si="9"/>
        <v>70.36666666666666</v>
      </c>
    </row>
    <row r="95" spans="1:16">
      <c r="A95" s="9">
        <f t="shared" si="5"/>
        <v>3</v>
      </c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G95" s="3">
        <v>1.8</v>
      </c>
      <c r="H95" s="4">
        <v>2.3699999999999999E-2</v>
      </c>
      <c r="I95" s="5">
        <v>16578</v>
      </c>
      <c r="J95" s="5">
        <v>1288819</v>
      </c>
      <c r="K95" s="2">
        <v>35.85</v>
      </c>
      <c r="M95" s="12">
        <f t="shared" si="6"/>
        <v>74.8</v>
      </c>
      <c r="N95" s="12">
        <f t="shared" si="7"/>
        <v>69.609999999999985</v>
      </c>
      <c r="O95" s="12">
        <f t="shared" si="8"/>
        <v>65.680000000000007</v>
      </c>
      <c r="P95" s="12">
        <f t="shared" si="9"/>
        <v>70.260000000000005</v>
      </c>
    </row>
    <row r="96" spans="1:16">
      <c r="A96" s="9">
        <f t="shared" si="5"/>
        <v>2</v>
      </c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G96" s="3">
        <v>-1</v>
      </c>
      <c r="H96" s="4">
        <v>-1.2999999999999999E-2</v>
      </c>
      <c r="I96" s="5">
        <v>18979</v>
      </c>
      <c r="J96" s="5">
        <v>1485211</v>
      </c>
      <c r="K96" s="2">
        <v>35.020000000000003</v>
      </c>
      <c r="M96" s="12">
        <f t="shared" si="6"/>
        <v>72.3</v>
      </c>
      <c r="N96" s="12">
        <f t="shared" si="7"/>
        <v>67.929999999999993</v>
      </c>
      <c r="O96" s="12">
        <f t="shared" si="8"/>
        <v>65.03</v>
      </c>
      <c r="P96" s="12">
        <f t="shared" si="9"/>
        <v>70.148333333333341</v>
      </c>
    </row>
    <row r="97" spans="1:16">
      <c r="A97" s="9">
        <f t="shared" si="5"/>
        <v>6</v>
      </c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G97" s="3">
        <v>2</v>
      </c>
      <c r="H97" s="4">
        <v>2.6700000000000002E-2</v>
      </c>
      <c r="I97" s="5">
        <v>44850</v>
      </c>
      <c r="J97" s="5">
        <v>3505565</v>
      </c>
      <c r="K97" s="2">
        <v>35.479999999999997</v>
      </c>
      <c r="M97" s="12">
        <f t="shared" si="6"/>
        <v>69.960000000000008</v>
      </c>
      <c r="N97" s="12">
        <f t="shared" si="7"/>
        <v>66.38000000000001</v>
      </c>
      <c r="O97" s="12">
        <f t="shared" si="8"/>
        <v>64.555000000000007</v>
      </c>
      <c r="P97" s="12">
        <f t="shared" si="9"/>
        <v>70.13000000000001</v>
      </c>
    </row>
    <row r="98" spans="1:16">
      <c r="A98" s="9">
        <f t="shared" si="5"/>
        <v>5</v>
      </c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G98" s="3">
        <v>6.8</v>
      </c>
      <c r="H98" s="4">
        <v>9.9699999999999997E-2</v>
      </c>
      <c r="I98" s="5">
        <v>19607</v>
      </c>
      <c r="J98" s="5">
        <v>1430742</v>
      </c>
      <c r="K98" s="2">
        <v>34.56</v>
      </c>
      <c r="M98" s="12">
        <f t="shared" si="6"/>
        <v>67.62</v>
      </c>
      <c r="N98" s="12">
        <f t="shared" si="7"/>
        <v>64.809999999999988</v>
      </c>
      <c r="O98" s="12">
        <f t="shared" si="8"/>
        <v>63.954999999999998</v>
      </c>
      <c r="P98" s="12">
        <f t="shared" si="9"/>
        <v>70.191666666666663</v>
      </c>
    </row>
    <row r="99" spans="1:16">
      <c r="A99" s="9">
        <f t="shared" si="5"/>
        <v>4</v>
      </c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G99" s="3">
        <v>2.9</v>
      </c>
      <c r="H99" s="4">
        <v>4.4400000000000002E-2</v>
      </c>
      <c r="I99" s="5">
        <v>10850</v>
      </c>
      <c r="J99" s="5">
        <v>738297</v>
      </c>
      <c r="K99" s="2">
        <v>31.43</v>
      </c>
      <c r="M99" s="12">
        <f t="shared" si="6"/>
        <v>65.680000000000007</v>
      </c>
      <c r="N99" s="12">
        <f t="shared" si="7"/>
        <v>63.56</v>
      </c>
      <c r="O99" s="12">
        <f t="shared" si="8"/>
        <v>63.470000000000006</v>
      </c>
      <c r="P99" s="12">
        <f t="shared" si="9"/>
        <v>70.27166666666669</v>
      </c>
    </row>
    <row r="100" spans="1:16">
      <c r="A100" s="9">
        <f t="shared" si="5"/>
        <v>3</v>
      </c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G100" s="3">
        <v>1</v>
      </c>
      <c r="H100" s="4">
        <v>1.5599999999999999E-2</v>
      </c>
      <c r="I100" s="5">
        <v>5086</v>
      </c>
      <c r="J100" s="5">
        <v>333779</v>
      </c>
      <c r="K100" s="2">
        <v>30.09</v>
      </c>
      <c r="M100" s="12">
        <f t="shared" si="6"/>
        <v>64.419999999999987</v>
      </c>
      <c r="N100" s="12">
        <f t="shared" si="7"/>
        <v>63.179999999999993</v>
      </c>
      <c r="O100" s="12">
        <f t="shared" si="8"/>
        <v>63.195000000000007</v>
      </c>
      <c r="P100" s="12">
        <f t="shared" si="9"/>
        <v>70.503333333333345</v>
      </c>
    </row>
    <row r="101" spans="1:16">
      <c r="A101" s="9">
        <f t="shared" si="5"/>
        <v>2</v>
      </c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G101" s="3">
        <v>-1</v>
      </c>
      <c r="H101" s="4">
        <v>-1.5299999999999999E-2</v>
      </c>
      <c r="I101" s="5">
        <v>3704</v>
      </c>
      <c r="J101" s="5">
        <v>239450</v>
      </c>
      <c r="K101" s="2">
        <v>29.63</v>
      </c>
      <c r="M101" s="12">
        <f t="shared" si="6"/>
        <v>63.559999999999988</v>
      </c>
      <c r="N101" s="12">
        <f t="shared" si="7"/>
        <v>63.21</v>
      </c>
      <c r="O101" s="12">
        <f t="shared" si="8"/>
        <v>63.359999999999992</v>
      </c>
      <c r="P101" s="12">
        <f t="shared" si="9"/>
        <v>70.791666666666686</v>
      </c>
    </row>
    <row r="102" spans="1:16">
      <c r="A102" s="9">
        <f t="shared" si="5"/>
        <v>6</v>
      </c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G102" s="2">
        <v>0</v>
      </c>
      <c r="H102" s="6">
        <v>0</v>
      </c>
      <c r="I102" s="5">
        <v>4732</v>
      </c>
      <c r="J102" s="5">
        <v>311569</v>
      </c>
      <c r="K102" s="2">
        <v>384.12</v>
      </c>
      <c r="M102" s="12">
        <f t="shared" si="6"/>
        <v>62.8</v>
      </c>
      <c r="N102" s="12">
        <f t="shared" si="7"/>
        <v>62.750000000000014</v>
      </c>
      <c r="O102" s="12">
        <f t="shared" si="8"/>
        <v>63.695000000000007</v>
      </c>
      <c r="P102" s="12">
        <f t="shared" si="9"/>
        <v>71.160000000000011</v>
      </c>
    </row>
    <row r="103" spans="1:16">
      <c r="A103" s="9">
        <f t="shared" si="5"/>
        <v>5</v>
      </c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G103" s="3">
        <v>3.4</v>
      </c>
      <c r="H103" s="4">
        <v>5.4899999999999997E-2</v>
      </c>
      <c r="I103" s="5">
        <v>9186</v>
      </c>
      <c r="J103" s="5">
        <v>597534</v>
      </c>
      <c r="K103" s="2">
        <v>384.12</v>
      </c>
      <c r="M103" s="12">
        <f t="shared" si="6"/>
        <v>62</v>
      </c>
      <c r="N103" s="12">
        <f t="shared" si="7"/>
        <v>62.190000000000012</v>
      </c>
      <c r="O103" s="12">
        <f t="shared" si="8"/>
        <v>63.989999999999995</v>
      </c>
      <c r="P103" s="12">
        <f t="shared" si="9"/>
        <v>71.463333333333338</v>
      </c>
    </row>
    <row r="104" spans="1:16">
      <c r="A104" s="9">
        <f t="shared" si="5"/>
        <v>4</v>
      </c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G104" s="3">
        <v>0.9</v>
      </c>
      <c r="H104" s="4">
        <v>1.4800000000000001E-2</v>
      </c>
      <c r="I104" s="5">
        <v>2444</v>
      </c>
      <c r="J104" s="5">
        <v>150625</v>
      </c>
      <c r="K104" s="2">
        <v>364.12</v>
      </c>
      <c r="M104" s="12">
        <f t="shared" si="6"/>
        <v>61.44</v>
      </c>
      <c r="N104" s="12">
        <f t="shared" si="7"/>
        <v>61.85</v>
      </c>
      <c r="O104" s="12">
        <f t="shared" si="8"/>
        <v>64.39500000000001</v>
      </c>
      <c r="P104" s="12">
        <f t="shared" si="9"/>
        <v>71.766666666666666</v>
      </c>
    </row>
    <row r="105" spans="1:16">
      <c r="A105" s="9">
        <f t="shared" si="5"/>
        <v>3</v>
      </c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G105" s="3">
        <v>0.5</v>
      </c>
      <c r="H105" s="4">
        <v>8.3000000000000001E-3</v>
      </c>
      <c r="I105" s="5">
        <v>2939</v>
      </c>
      <c r="J105" s="5">
        <v>179949</v>
      </c>
      <c r="K105" s="2">
        <v>358.82</v>
      </c>
      <c r="M105" s="12">
        <f t="shared" si="6"/>
        <v>61.940000000000012</v>
      </c>
      <c r="N105" s="12">
        <f t="shared" si="7"/>
        <v>61.75</v>
      </c>
      <c r="O105" s="12">
        <f t="shared" si="8"/>
        <v>64.950000000000017</v>
      </c>
      <c r="P105" s="12">
        <f t="shared" si="9"/>
        <v>72.120000000000019</v>
      </c>
    </row>
    <row r="106" spans="1:16">
      <c r="A106" s="9">
        <f t="shared" si="5"/>
        <v>2</v>
      </c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G106" s="3">
        <v>-0.8</v>
      </c>
      <c r="H106" s="4">
        <v>-1.3100000000000001E-2</v>
      </c>
      <c r="I106" s="5">
        <v>3723</v>
      </c>
      <c r="J106" s="5">
        <v>225752</v>
      </c>
      <c r="K106" s="2">
        <v>355.88</v>
      </c>
      <c r="M106" s="12">
        <f t="shared" si="6"/>
        <v>62.86</v>
      </c>
      <c r="N106" s="12">
        <f t="shared" si="7"/>
        <v>62.129999999999995</v>
      </c>
      <c r="O106" s="12">
        <f t="shared" si="8"/>
        <v>65.83</v>
      </c>
      <c r="P106" s="12">
        <f t="shared" si="9"/>
        <v>72.495000000000019</v>
      </c>
    </row>
    <row r="107" spans="1:16">
      <c r="A107" s="9">
        <f t="shared" si="5"/>
        <v>6</v>
      </c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G107" s="3">
        <v>-1.2</v>
      </c>
      <c r="H107" s="4">
        <v>-1.9199999999999998E-2</v>
      </c>
      <c r="I107" s="5">
        <v>4931</v>
      </c>
      <c r="J107" s="5">
        <v>308500</v>
      </c>
      <c r="K107" s="2">
        <v>360.59</v>
      </c>
      <c r="M107" s="12">
        <f t="shared" si="6"/>
        <v>62.7</v>
      </c>
      <c r="N107" s="12">
        <f t="shared" si="7"/>
        <v>62.73</v>
      </c>
      <c r="O107" s="12">
        <f t="shared" si="8"/>
        <v>66.684999999999988</v>
      </c>
      <c r="P107" s="12">
        <f t="shared" si="9"/>
        <v>72.948333333333338</v>
      </c>
    </row>
    <row r="108" spans="1:16">
      <c r="A108" s="9">
        <f t="shared" si="5"/>
        <v>5</v>
      </c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G108" s="3">
        <v>-1.9</v>
      </c>
      <c r="H108" s="4">
        <v>-2.9499999999999998E-2</v>
      </c>
      <c r="I108" s="5">
        <v>10894</v>
      </c>
      <c r="J108" s="5">
        <v>700217</v>
      </c>
      <c r="K108" s="2">
        <v>367.65</v>
      </c>
      <c r="M108" s="12">
        <f t="shared" si="6"/>
        <v>62.379999999999995</v>
      </c>
      <c r="N108" s="12">
        <f t="shared" si="7"/>
        <v>63.1</v>
      </c>
      <c r="O108" s="12">
        <f t="shared" si="8"/>
        <v>67.38</v>
      </c>
      <c r="P108" s="12">
        <f t="shared" si="9"/>
        <v>73.37166666666667</v>
      </c>
    </row>
    <row r="109" spans="1:16">
      <c r="A109" s="9">
        <f t="shared" si="5"/>
        <v>4</v>
      </c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G109" s="3">
        <v>-1.2</v>
      </c>
      <c r="H109" s="4">
        <v>-1.83E-2</v>
      </c>
      <c r="I109" s="5">
        <v>5763</v>
      </c>
      <c r="J109" s="5">
        <v>378403</v>
      </c>
      <c r="K109" s="2">
        <v>378.82</v>
      </c>
      <c r="M109" s="12">
        <f t="shared" si="6"/>
        <v>62.259999999999991</v>
      </c>
      <c r="N109" s="12">
        <f t="shared" si="7"/>
        <v>63.379999999999995</v>
      </c>
      <c r="O109" s="12">
        <f t="shared" si="8"/>
        <v>68.144999999999996</v>
      </c>
      <c r="P109" s="12">
        <f t="shared" si="9"/>
        <v>73.775000000000006</v>
      </c>
    </row>
    <row r="110" spans="1:16">
      <c r="A110" s="9">
        <f t="shared" si="5"/>
        <v>2</v>
      </c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G110" s="3">
        <v>5.9</v>
      </c>
      <c r="H110" s="4">
        <v>9.8799999999999999E-2</v>
      </c>
      <c r="I110" s="5">
        <v>7381</v>
      </c>
      <c r="J110" s="5">
        <v>477411</v>
      </c>
      <c r="K110" s="2">
        <v>385.88</v>
      </c>
      <c r="M110" s="12">
        <f t="shared" si="6"/>
        <v>61.56</v>
      </c>
      <c r="N110" s="12">
        <f t="shared" si="7"/>
        <v>63.21</v>
      </c>
      <c r="O110" s="12">
        <f t="shared" si="8"/>
        <v>68.820000000000007</v>
      </c>
      <c r="P110" s="12">
        <f t="shared" si="9"/>
        <v>74.185000000000002</v>
      </c>
    </row>
    <row r="111" spans="1:16">
      <c r="A111" s="9">
        <f t="shared" si="5"/>
        <v>6</v>
      </c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G111" s="2">
        <v>0</v>
      </c>
      <c r="H111" s="6">
        <v>0</v>
      </c>
      <c r="I111" s="5">
        <v>3888</v>
      </c>
      <c r="J111" s="5">
        <v>230686</v>
      </c>
      <c r="K111" s="2">
        <v>351.18</v>
      </c>
      <c r="M111" s="12">
        <f t="shared" si="6"/>
        <v>61.4</v>
      </c>
      <c r="N111" s="12">
        <f t="shared" si="7"/>
        <v>63.510000000000005</v>
      </c>
      <c r="O111" s="12">
        <f t="shared" si="8"/>
        <v>69.310000000000016</v>
      </c>
      <c r="P111" s="12">
        <f t="shared" si="9"/>
        <v>74.546666666666681</v>
      </c>
    </row>
    <row r="112" spans="1:16">
      <c r="A112" s="9">
        <f t="shared" si="5"/>
        <v>5</v>
      </c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G112" s="3">
        <v>-2.2000000000000002</v>
      </c>
      <c r="H112" s="4">
        <v>-3.5499999999999997E-2</v>
      </c>
      <c r="I112" s="5">
        <v>2668</v>
      </c>
      <c r="J112" s="5">
        <v>163149</v>
      </c>
      <c r="K112" s="2">
        <v>351.18</v>
      </c>
      <c r="M112" s="12">
        <f t="shared" si="6"/>
        <v>62.760000000000005</v>
      </c>
      <c r="N112" s="12">
        <f t="shared" si="7"/>
        <v>64.64</v>
      </c>
      <c r="O112" s="12">
        <f t="shared" si="8"/>
        <v>70.09</v>
      </c>
      <c r="P112" s="12">
        <f t="shared" si="9"/>
        <v>74.993333333333339</v>
      </c>
    </row>
    <row r="113" spans="1:16">
      <c r="A113" s="9">
        <f t="shared" si="5"/>
        <v>4</v>
      </c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G113" s="3">
        <v>1</v>
      </c>
      <c r="H113" s="4">
        <v>1.6400000000000001E-2</v>
      </c>
      <c r="I113" s="5">
        <v>2682</v>
      </c>
      <c r="J113" s="5">
        <v>165514</v>
      </c>
      <c r="K113" s="2">
        <v>364.12</v>
      </c>
      <c r="M113" s="12">
        <f t="shared" si="6"/>
        <v>63.820000000000007</v>
      </c>
      <c r="N113" s="12">
        <f t="shared" si="7"/>
        <v>65.790000000000006</v>
      </c>
      <c r="O113" s="12">
        <f t="shared" si="8"/>
        <v>70.88000000000001</v>
      </c>
      <c r="P113" s="12">
        <f t="shared" si="9"/>
        <v>75.440000000000012</v>
      </c>
    </row>
    <row r="114" spans="1:16">
      <c r="A114" s="9">
        <f t="shared" si="5"/>
        <v>3</v>
      </c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G114" s="3">
        <v>-3.9</v>
      </c>
      <c r="H114" s="4">
        <v>-6.0199999999999997E-2</v>
      </c>
      <c r="I114" s="5">
        <v>4952</v>
      </c>
      <c r="J114" s="5">
        <v>306178</v>
      </c>
      <c r="K114" s="2">
        <v>358.24</v>
      </c>
      <c r="M114" s="12">
        <f t="shared" si="6"/>
        <v>64.5</v>
      </c>
      <c r="N114" s="12">
        <f t="shared" si="7"/>
        <v>66.94</v>
      </c>
      <c r="O114" s="12">
        <f t="shared" si="8"/>
        <v>71.555000000000021</v>
      </c>
      <c r="P114" s="12">
        <f t="shared" si="9"/>
        <v>75.830000000000013</v>
      </c>
    </row>
    <row r="115" spans="1:16">
      <c r="A115" s="9">
        <f t="shared" si="5"/>
        <v>2</v>
      </c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G115" s="3">
        <v>-1.7</v>
      </c>
      <c r="H115" s="4">
        <v>-2.5600000000000001E-2</v>
      </c>
      <c r="I115" s="5">
        <v>2347</v>
      </c>
      <c r="J115" s="5">
        <v>154076</v>
      </c>
      <c r="K115" s="2">
        <v>381.18</v>
      </c>
      <c r="M115" s="12">
        <f t="shared" si="6"/>
        <v>64.86</v>
      </c>
      <c r="N115" s="12">
        <f t="shared" si="7"/>
        <v>68.150000000000006</v>
      </c>
      <c r="O115" s="12">
        <f t="shared" si="8"/>
        <v>72.120000000000019</v>
      </c>
      <c r="P115" s="12">
        <f t="shared" si="9"/>
        <v>76.178333333333342</v>
      </c>
    </row>
    <row r="116" spans="1:16">
      <c r="A116" s="9">
        <f t="shared" si="5"/>
        <v>6</v>
      </c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G116" s="3">
        <v>1.5</v>
      </c>
      <c r="H116" s="4">
        <v>2.3099999999999999E-2</v>
      </c>
      <c r="I116" s="5">
        <v>2901</v>
      </c>
      <c r="J116" s="5">
        <v>191475</v>
      </c>
      <c r="K116" s="2">
        <v>391.18</v>
      </c>
      <c r="M116" s="12">
        <f t="shared" si="6"/>
        <v>65.62</v>
      </c>
      <c r="N116" s="12">
        <f t="shared" si="7"/>
        <v>69.53</v>
      </c>
      <c r="O116" s="12">
        <f t="shared" si="8"/>
        <v>72.575000000000017</v>
      </c>
      <c r="P116" s="12">
        <f t="shared" si="9"/>
        <v>76.463333333333338</v>
      </c>
    </row>
    <row r="117" spans="1:16">
      <c r="A117" s="9">
        <f t="shared" si="5"/>
        <v>5</v>
      </c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G117" s="3">
        <v>-0.3</v>
      </c>
      <c r="H117" s="4">
        <v>-4.5999999999999999E-3</v>
      </c>
      <c r="I117" s="5">
        <v>2509</v>
      </c>
      <c r="J117" s="5">
        <v>163311</v>
      </c>
      <c r="K117" s="2">
        <v>382.35</v>
      </c>
      <c r="M117" s="12">
        <f t="shared" si="6"/>
        <v>66.52000000000001</v>
      </c>
      <c r="N117" s="12">
        <f t="shared" si="7"/>
        <v>70.640000000000015</v>
      </c>
      <c r="O117" s="12">
        <f t="shared" si="8"/>
        <v>73.000000000000014</v>
      </c>
      <c r="P117" s="12">
        <f t="shared" si="9"/>
        <v>76.734999999999999</v>
      </c>
    </row>
    <row r="118" spans="1:16">
      <c r="A118" s="9">
        <f t="shared" si="5"/>
        <v>4</v>
      </c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G118" s="3">
        <v>2.6</v>
      </c>
      <c r="H118" s="4">
        <v>4.1500000000000002E-2</v>
      </c>
      <c r="I118" s="5">
        <v>5026</v>
      </c>
      <c r="J118" s="5">
        <v>321409</v>
      </c>
      <c r="K118" s="2">
        <v>384.12</v>
      </c>
      <c r="M118" s="12">
        <f t="shared" si="6"/>
        <v>67.760000000000005</v>
      </c>
      <c r="N118" s="12">
        <f t="shared" si="7"/>
        <v>71.660000000000011</v>
      </c>
      <c r="O118" s="12">
        <f t="shared" si="8"/>
        <v>73.560000000000016</v>
      </c>
      <c r="P118" s="12">
        <f t="shared" si="9"/>
        <v>77.02</v>
      </c>
    </row>
    <row r="119" spans="1:16">
      <c r="A119" s="9">
        <f t="shared" si="5"/>
        <v>3</v>
      </c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G119" s="3">
        <v>-5.9</v>
      </c>
      <c r="H119" s="4">
        <v>-8.5999999999999993E-2</v>
      </c>
      <c r="I119" s="5">
        <v>8716</v>
      </c>
      <c r="J119" s="5">
        <v>566244</v>
      </c>
      <c r="K119" s="2">
        <v>368.82</v>
      </c>
      <c r="M119" s="12">
        <f t="shared" si="6"/>
        <v>69.38</v>
      </c>
      <c r="N119" s="12">
        <f t="shared" si="7"/>
        <v>72.91</v>
      </c>
      <c r="O119" s="12">
        <f t="shared" si="8"/>
        <v>74.174999999999997</v>
      </c>
      <c r="P119" s="12">
        <f t="shared" si="9"/>
        <v>77.290000000000006</v>
      </c>
    </row>
    <row r="120" spans="1:16">
      <c r="A120" s="9">
        <f t="shared" si="5"/>
        <v>2</v>
      </c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G120" s="3">
        <v>-2.4</v>
      </c>
      <c r="H120" s="4">
        <v>-3.3799999999999997E-2</v>
      </c>
      <c r="I120" s="5">
        <v>5672</v>
      </c>
      <c r="J120" s="5">
        <v>391887</v>
      </c>
      <c r="K120" s="2">
        <v>403.53</v>
      </c>
      <c r="M120" s="12">
        <f t="shared" si="6"/>
        <v>71.440000000000012</v>
      </c>
      <c r="N120" s="12">
        <f t="shared" si="7"/>
        <v>74.430000000000007</v>
      </c>
      <c r="O120" s="12">
        <f t="shared" si="8"/>
        <v>74.89500000000001</v>
      </c>
      <c r="P120" s="12">
        <f t="shared" si="9"/>
        <v>77.62833333333333</v>
      </c>
    </row>
    <row r="121" spans="1:16">
      <c r="A121" s="9">
        <f t="shared" si="5"/>
        <v>6</v>
      </c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G121" s="3">
        <v>-0.2</v>
      </c>
      <c r="H121" s="4">
        <v>-2.8E-3</v>
      </c>
      <c r="I121" s="5">
        <v>2582</v>
      </c>
      <c r="J121" s="5">
        <v>183707</v>
      </c>
      <c r="K121" s="2">
        <v>417.65</v>
      </c>
      <c r="M121" s="12">
        <f t="shared" si="6"/>
        <v>73.440000000000012</v>
      </c>
      <c r="N121" s="12">
        <f t="shared" si="7"/>
        <v>75.11</v>
      </c>
      <c r="O121" s="12">
        <f t="shared" si="8"/>
        <v>75.194999999999993</v>
      </c>
      <c r="P121" s="12">
        <f t="shared" si="9"/>
        <v>77.901666666666657</v>
      </c>
    </row>
    <row r="122" spans="1:16">
      <c r="A122" s="9">
        <f t="shared" si="5"/>
        <v>5</v>
      </c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G122" s="3">
        <v>-2.2000000000000002</v>
      </c>
      <c r="H122" s="4">
        <v>-0.03</v>
      </c>
      <c r="I122" s="5">
        <v>4038</v>
      </c>
      <c r="J122" s="5">
        <v>289008</v>
      </c>
      <c r="K122" s="2">
        <v>418.82</v>
      </c>
      <c r="M122" s="12">
        <f t="shared" si="6"/>
        <v>74.760000000000019</v>
      </c>
      <c r="N122" s="12">
        <f t="shared" si="7"/>
        <v>75.539999999999992</v>
      </c>
      <c r="O122" s="12">
        <f t="shared" si="8"/>
        <v>75.36999999999999</v>
      </c>
      <c r="P122" s="12">
        <f t="shared" si="9"/>
        <v>78.288333333333341</v>
      </c>
    </row>
    <row r="123" spans="1:16">
      <c r="A123" s="9">
        <f t="shared" si="5"/>
        <v>4</v>
      </c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G123" s="3">
        <v>0.4</v>
      </c>
      <c r="H123" s="4">
        <v>5.4999999999999997E-3</v>
      </c>
      <c r="I123" s="5">
        <v>1487</v>
      </c>
      <c r="J123" s="5">
        <v>109564</v>
      </c>
      <c r="K123" s="2">
        <v>431.76</v>
      </c>
      <c r="M123" s="12">
        <f t="shared" si="6"/>
        <v>75.56</v>
      </c>
      <c r="N123" s="12">
        <f t="shared" si="7"/>
        <v>75.97</v>
      </c>
      <c r="O123" s="12">
        <f t="shared" si="8"/>
        <v>75.509999999999977</v>
      </c>
      <c r="P123" s="12">
        <f t="shared" si="9"/>
        <v>78.666666666666671</v>
      </c>
    </row>
    <row r="124" spans="1:16">
      <c r="A124" s="9">
        <f t="shared" si="5"/>
        <v>3</v>
      </c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G124" s="3">
        <v>-5.6</v>
      </c>
      <c r="H124" s="4">
        <v>-7.1199999999999999E-2</v>
      </c>
      <c r="I124" s="5">
        <v>6384</v>
      </c>
      <c r="J124" s="5">
        <v>480398</v>
      </c>
      <c r="K124" s="2">
        <v>429.41</v>
      </c>
      <c r="M124" s="12">
        <f t="shared" si="6"/>
        <v>76.44</v>
      </c>
      <c r="N124" s="12">
        <f t="shared" si="7"/>
        <v>76.169999999999987</v>
      </c>
      <c r="O124" s="12">
        <f t="shared" si="8"/>
        <v>75.554999999999978</v>
      </c>
      <c r="P124" s="12">
        <f t="shared" si="9"/>
        <v>78.981666666666655</v>
      </c>
    </row>
    <row r="125" spans="1:16">
      <c r="A125" s="9">
        <f t="shared" si="5"/>
        <v>2</v>
      </c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G125" s="3">
        <v>1</v>
      </c>
      <c r="H125" s="4">
        <v>1.29E-2</v>
      </c>
      <c r="I125" s="5">
        <v>3762</v>
      </c>
      <c r="J125" s="5">
        <v>296682</v>
      </c>
      <c r="K125" s="2">
        <v>462.35</v>
      </c>
      <c r="M125" s="12">
        <f t="shared" si="6"/>
        <v>77.42</v>
      </c>
      <c r="N125" s="12">
        <f t="shared" si="7"/>
        <v>76.09</v>
      </c>
      <c r="O125" s="12">
        <f t="shared" si="8"/>
        <v>75.45999999999998</v>
      </c>
      <c r="P125" s="12">
        <f t="shared" si="9"/>
        <v>79.259999999999991</v>
      </c>
    </row>
    <row r="126" spans="1:16">
      <c r="A126" s="9">
        <f t="shared" si="5"/>
        <v>3</v>
      </c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G126" s="3">
        <v>2.4</v>
      </c>
      <c r="H126" s="4">
        <v>3.1899999999999998E-2</v>
      </c>
      <c r="I126" s="5">
        <v>4203</v>
      </c>
      <c r="J126" s="5">
        <v>320479</v>
      </c>
      <c r="K126" s="2">
        <v>456.47</v>
      </c>
      <c r="M126" s="12">
        <f t="shared" si="6"/>
        <v>76.78</v>
      </c>
      <c r="N126" s="12">
        <f t="shared" si="7"/>
        <v>75.62</v>
      </c>
      <c r="O126" s="12">
        <f t="shared" si="8"/>
        <v>75.069999999999993</v>
      </c>
      <c r="P126" s="12">
        <f t="shared" si="9"/>
        <v>79.494999999999976</v>
      </c>
    </row>
    <row r="127" spans="1:16">
      <c r="A127" s="9">
        <f t="shared" si="5"/>
        <v>2</v>
      </c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G127" s="3">
        <v>-2.6</v>
      </c>
      <c r="H127" s="4">
        <v>-3.3399999999999999E-2</v>
      </c>
      <c r="I127" s="5">
        <v>3996</v>
      </c>
      <c r="J127" s="5">
        <v>305429</v>
      </c>
      <c r="K127" s="2">
        <v>442.35</v>
      </c>
      <c r="M127" s="12">
        <f t="shared" si="6"/>
        <v>76.320000000000007</v>
      </c>
      <c r="N127" s="12">
        <f t="shared" si="7"/>
        <v>75.36</v>
      </c>
      <c r="O127" s="12">
        <f t="shared" si="8"/>
        <v>74.66</v>
      </c>
      <c r="P127" s="12">
        <f t="shared" si="9"/>
        <v>79.606666666666641</v>
      </c>
    </row>
    <row r="128" spans="1:16">
      <c r="A128" s="9">
        <f t="shared" si="5"/>
        <v>7</v>
      </c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G128" s="3">
        <v>-0.1</v>
      </c>
      <c r="H128" s="4">
        <v>-1.2999999999999999E-3</v>
      </c>
      <c r="I128" s="5">
        <v>5442</v>
      </c>
      <c r="J128" s="5">
        <v>428296</v>
      </c>
      <c r="K128" s="2">
        <v>0</v>
      </c>
      <c r="M128" s="12">
        <f t="shared" si="6"/>
        <v>76.38</v>
      </c>
      <c r="N128" s="12">
        <f t="shared" si="7"/>
        <v>75.460000000000008</v>
      </c>
      <c r="O128" s="12">
        <f t="shared" si="8"/>
        <v>74.414999999999992</v>
      </c>
      <c r="P128" s="12">
        <f t="shared" si="9"/>
        <v>79.74499999999999</v>
      </c>
    </row>
    <row r="129" spans="1:16">
      <c r="A129" s="9">
        <f t="shared" si="5"/>
        <v>6</v>
      </c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G129" s="3">
        <v>2.5</v>
      </c>
      <c r="H129" s="4">
        <v>3.32E-2</v>
      </c>
      <c r="I129" s="5">
        <v>6342</v>
      </c>
      <c r="J129" s="5">
        <v>490579</v>
      </c>
      <c r="K129" s="2">
        <v>0</v>
      </c>
      <c r="M129" s="12">
        <f t="shared" si="6"/>
        <v>75.900000000000006</v>
      </c>
      <c r="N129" s="12">
        <f t="shared" si="7"/>
        <v>75.440000000000012</v>
      </c>
      <c r="O129" s="12">
        <f t="shared" si="8"/>
        <v>74.06</v>
      </c>
      <c r="P129" s="12">
        <f t="shared" si="9"/>
        <v>79.808333333333337</v>
      </c>
    </row>
    <row r="130" spans="1:16">
      <c r="A130" s="9">
        <f t="shared" si="5"/>
        <v>5</v>
      </c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G130" s="3">
        <v>0.1</v>
      </c>
      <c r="H130" s="4">
        <v>1.2999999999999999E-3</v>
      </c>
      <c r="I130" s="5">
        <v>2547</v>
      </c>
      <c r="J130" s="5">
        <v>192040</v>
      </c>
      <c r="K130" s="2">
        <v>0</v>
      </c>
      <c r="M130" s="12">
        <f t="shared" si="6"/>
        <v>74.760000000000005</v>
      </c>
      <c r="N130" s="12">
        <f t="shared" si="7"/>
        <v>75.360000000000014</v>
      </c>
      <c r="O130" s="12">
        <f t="shared" si="8"/>
        <v>73.77000000000001</v>
      </c>
      <c r="P130" s="12">
        <f t="shared" si="9"/>
        <v>79.843333333333334</v>
      </c>
    </row>
    <row r="131" spans="1:16">
      <c r="A131" s="9">
        <f t="shared" si="5"/>
        <v>4</v>
      </c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G131" s="3">
        <v>-0.2</v>
      </c>
      <c r="H131" s="4">
        <v>-2.5999999999999999E-3</v>
      </c>
      <c r="I131" s="5">
        <v>3276</v>
      </c>
      <c r="J131" s="5">
        <v>247510</v>
      </c>
      <c r="K131" s="2">
        <v>0</v>
      </c>
      <c r="M131" s="12">
        <f t="shared" si="6"/>
        <v>74.460000000000008</v>
      </c>
      <c r="N131" s="12">
        <f t="shared" si="7"/>
        <v>75.280000000000015</v>
      </c>
      <c r="O131" s="12">
        <f t="shared" si="8"/>
        <v>73.599999999999994</v>
      </c>
      <c r="P131" s="12">
        <f t="shared" si="9"/>
        <v>79.954999999999998</v>
      </c>
    </row>
    <row r="132" spans="1:16">
      <c r="A132" s="9">
        <f t="shared" si="5"/>
        <v>3</v>
      </c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G132" s="3">
        <v>0.1</v>
      </c>
      <c r="H132" s="4">
        <v>1.2999999999999999E-3</v>
      </c>
      <c r="I132" s="5">
        <v>3291</v>
      </c>
      <c r="J132" s="5">
        <v>250651</v>
      </c>
      <c r="K132" s="2">
        <v>0</v>
      </c>
      <c r="M132" s="12">
        <f t="shared" si="6"/>
        <v>74.400000000000006</v>
      </c>
      <c r="N132" s="12">
        <f t="shared" si="7"/>
        <v>75.2</v>
      </c>
      <c r="O132" s="12">
        <f t="shared" si="8"/>
        <v>73.39</v>
      </c>
      <c r="P132" s="12">
        <f t="shared" si="9"/>
        <v>80.091666666666669</v>
      </c>
    </row>
    <row r="133" spans="1:16">
      <c r="A133" s="9">
        <f t="shared" ref="A133:A196" si="10">WEEKDAY(B133,1)</f>
        <v>2</v>
      </c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G133" s="3">
        <v>3.2</v>
      </c>
      <c r="H133" s="4">
        <v>4.4299999999999999E-2</v>
      </c>
      <c r="I133" s="5">
        <v>3769</v>
      </c>
      <c r="J133" s="5">
        <v>280244</v>
      </c>
      <c r="K133" s="2">
        <v>0</v>
      </c>
      <c r="M133" s="12">
        <f t="shared" ref="M133:M196" si="11">SUM(F133:F137)/5</f>
        <v>74.539999999999992</v>
      </c>
      <c r="N133" s="12">
        <f t="shared" ref="N133:N196" si="12">SUM(F133:F142)/10</f>
        <v>75.05</v>
      </c>
      <c r="O133" s="12">
        <f t="shared" ref="O133:O196" si="13">SUM(F133:F152)/20</f>
        <v>73.179999999999978</v>
      </c>
      <c r="P133" s="12">
        <f t="shared" ref="P133:P196" si="14">SUM(F133:F192)/60</f>
        <v>80.228333333333339</v>
      </c>
    </row>
    <row r="134" spans="1:16">
      <c r="A134" s="9">
        <f t="shared" si="10"/>
        <v>6</v>
      </c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G134" s="3">
        <v>-1.7</v>
      </c>
      <c r="H134" s="4">
        <v>-2.3E-2</v>
      </c>
      <c r="I134" s="5">
        <v>3187</v>
      </c>
      <c r="J134" s="5">
        <v>229152</v>
      </c>
      <c r="K134" s="2">
        <v>0</v>
      </c>
      <c r="M134" s="12">
        <f t="shared" si="11"/>
        <v>74.97999999999999</v>
      </c>
      <c r="N134" s="12">
        <f t="shared" si="12"/>
        <v>74.94</v>
      </c>
      <c r="O134" s="12">
        <f t="shared" si="13"/>
        <v>73.024999999999991</v>
      </c>
      <c r="P134" s="12">
        <f t="shared" si="14"/>
        <v>80.319999999999993</v>
      </c>
    </row>
    <row r="135" spans="1:16">
      <c r="A135" s="9">
        <f t="shared" si="10"/>
        <v>5</v>
      </c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G135" s="3">
        <v>-1.1000000000000001</v>
      </c>
      <c r="H135" s="4">
        <v>-1.47E-2</v>
      </c>
      <c r="I135" s="5">
        <v>2907</v>
      </c>
      <c r="J135" s="5">
        <v>218516</v>
      </c>
      <c r="K135" s="2">
        <v>0</v>
      </c>
      <c r="M135" s="12">
        <f t="shared" si="11"/>
        <v>75.960000000000008</v>
      </c>
      <c r="N135" s="12">
        <f t="shared" si="12"/>
        <v>74.830000000000013</v>
      </c>
      <c r="O135" s="12">
        <f t="shared" si="13"/>
        <v>72.97999999999999</v>
      </c>
      <c r="P135" s="12">
        <f t="shared" si="14"/>
        <v>80.483333333333334</v>
      </c>
    </row>
    <row r="136" spans="1:16">
      <c r="A136" s="9">
        <f t="shared" si="10"/>
        <v>4</v>
      </c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G136" s="3">
        <v>-1.2</v>
      </c>
      <c r="H136" s="4">
        <v>-1.5699999999999999E-2</v>
      </c>
      <c r="I136" s="5">
        <v>3486</v>
      </c>
      <c r="J136" s="5">
        <v>263593</v>
      </c>
      <c r="K136" s="2">
        <v>0</v>
      </c>
      <c r="M136" s="12">
        <f t="shared" si="11"/>
        <v>76.099999999999994</v>
      </c>
      <c r="N136" s="12">
        <f t="shared" si="12"/>
        <v>74.52</v>
      </c>
      <c r="O136" s="12">
        <f t="shared" si="13"/>
        <v>72.839999999999975</v>
      </c>
      <c r="P136" s="12">
        <f t="shared" si="14"/>
        <v>80.543333333333322</v>
      </c>
    </row>
    <row r="137" spans="1:16">
      <c r="A137" s="9">
        <f t="shared" si="10"/>
        <v>3</v>
      </c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G137" s="3">
        <v>-1.4</v>
      </c>
      <c r="H137" s="4">
        <v>-1.7999999999999999E-2</v>
      </c>
      <c r="I137" s="5">
        <v>2626</v>
      </c>
      <c r="J137" s="5">
        <v>201135</v>
      </c>
      <c r="K137" s="2">
        <v>0</v>
      </c>
      <c r="M137" s="12">
        <f t="shared" si="11"/>
        <v>76</v>
      </c>
      <c r="N137" s="12">
        <f t="shared" si="12"/>
        <v>73.959999999999994</v>
      </c>
      <c r="O137" s="12">
        <f t="shared" si="13"/>
        <v>72.83499999999998</v>
      </c>
      <c r="P137" s="12">
        <f t="shared" si="14"/>
        <v>80.59666666666665</v>
      </c>
    </row>
    <row r="138" spans="1:16">
      <c r="A138" s="9">
        <f t="shared" si="10"/>
        <v>2</v>
      </c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G138" s="3">
        <v>0.5</v>
      </c>
      <c r="H138" s="4">
        <v>6.4999999999999997E-3</v>
      </c>
      <c r="I138" s="5">
        <v>4644</v>
      </c>
      <c r="J138" s="5">
        <v>361242</v>
      </c>
      <c r="K138" s="2">
        <v>0</v>
      </c>
      <c r="M138" s="12">
        <f t="shared" si="11"/>
        <v>75.559999999999988</v>
      </c>
      <c r="N138" s="12">
        <f t="shared" si="12"/>
        <v>73.369999999999976</v>
      </c>
      <c r="O138" s="12">
        <f t="shared" si="13"/>
        <v>73.059999999999988</v>
      </c>
      <c r="P138" s="12">
        <f t="shared" si="14"/>
        <v>80.673333333333332</v>
      </c>
    </row>
    <row r="139" spans="1:16">
      <c r="A139" s="9">
        <f t="shared" si="10"/>
        <v>6</v>
      </c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G139" s="3">
        <v>2.5</v>
      </c>
      <c r="H139" s="4">
        <v>3.3500000000000002E-2</v>
      </c>
      <c r="I139" s="5">
        <v>15912</v>
      </c>
      <c r="J139" s="5">
        <v>1246737</v>
      </c>
      <c r="K139" s="2">
        <v>0</v>
      </c>
      <c r="M139" s="12">
        <f t="shared" si="11"/>
        <v>74.900000000000006</v>
      </c>
      <c r="N139" s="12">
        <f t="shared" si="12"/>
        <v>72.679999999999993</v>
      </c>
      <c r="O139" s="12">
        <f t="shared" si="13"/>
        <v>73.169999999999987</v>
      </c>
      <c r="P139" s="12">
        <f t="shared" si="14"/>
        <v>80.874999999999986</v>
      </c>
    </row>
    <row r="140" spans="1:16">
      <c r="A140" s="9">
        <f t="shared" si="10"/>
        <v>5</v>
      </c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G140" s="3">
        <v>0.1</v>
      </c>
      <c r="H140" s="4">
        <v>1.2999999999999999E-3</v>
      </c>
      <c r="I140" s="5">
        <v>2920</v>
      </c>
      <c r="J140" s="5">
        <v>218752</v>
      </c>
      <c r="K140" s="2">
        <v>0</v>
      </c>
      <c r="M140" s="12">
        <f t="shared" si="11"/>
        <v>73.7</v>
      </c>
      <c r="N140" s="12">
        <f t="shared" si="12"/>
        <v>72.180000000000007</v>
      </c>
      <c r="O140" s="12">
        <f t="shared" si="13"/>
        <v>73.419999999999987</v>
      </c>
      <c r="P140" s="12">
        <f t="shared" si="14"/>
        <v>81.075000000000003</v>
      </c>
    </row>
    <row r="141" spans="1:16">
      <c r="A141" s="9">
        <f t="shared" si="10"/>
        <v>4</v>
      </c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G141" s="3">
        <v>0.5</v>
      </c>
      <c r="H141" s="4">
        <v>6.7999999999999996E-3</v>
      </c>
      <c r="I141" s="5">
        <v>5351</v>
      </c>
      <c r="J141" s="5">
        <v>400601</v>
      </c>
      <c r="K141" s="2">
        <v>0</v>
      </c>
      <c r="M141" s="12">
        <f t="shared" si="11"/>
        <v>72.94</v>
      </c>
      <c r="N141" s="12">
        <f t="shared" si="12"/>
        <v>71.92</v>
      </c>
      <c r="O141" s="12">
        <f t="shared" si="13"/>
        <v>73.819999999999993</v>
      </c>
      <c r="P141" s="12">
        <f t="shared" si="14"/>
        <v>81.481666666666655</v>
      </c>
    </row>
    <row r="142" spans="1:16">
      <c r="A142" s="9">
        <f t="shared" si="10"/>
        <v>3</v>
      </c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G142" s="3">
        <v>-0.3</v>
      </c>
      <c r="H142" s="4">
        <v>-4.0000000000000001E-3</v>
      </c>
      <c r="I142" s="5">
        <v>4831</v>
      </c>
      <c r="J142" s="5">
        <v>359633</v>
      </c>
      <c r="K142" s="2">
        <v>0</v>
      </c>
      <c r="M142" s="12">
        <f t="shared" si="11"/>
        <v>71.92</v>
      </c>
      <c r="N142" s="12">
        <f t="shared" si="12"/>
        <v>71.580000000000013</v>
      </c>
      <c r="O142" s="12">
        <f t="shared" si="13"/>
        <v>74.414999999999992</v>
      </c>
      <c r="P142" s="12">
        <f t="shared" si="14"/>
        <v>81.923333333333346</v>
      </c>
    </row>
    <row r="143" spans="1:16">
      <c r="A143" s="9">
        <f t="shared" si="10"/>
        <v>2</v>
      </c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G143" s="3">
        <v>3.2</v>
      </c>
      <c r="H143" s="4">
        <v>4.4999999999999998E-2</v>
      </c>
      <c r="I143" s="5">
        <v>13797</v>
      </c>
      <c r="J143" s="5">
        <v>1037093</v>
      </c>
      <c r="K143" s="2">
        <v>0</v>
      </c>
      <c r="M143" s="12">
        <f t="shared" si="11"/>
        <v>71.180000000000007</v>
      </c>
      <c r="N143" s="12">
        <f t="shared" si="12"/>
        <v>71.31</v>
      </c>
      <c r="O143" s="12">
        <f t="shared" si="13"/>
        <v>74.889999999999986</v>
      </c>
      <c r="P143" s="12">
        <f t="shared" si="14"/>
        <v>82.225000000000009</v>
      </c>
    </row>
    <row r="144" spans="1:16">
      <c r="A144" s="9">
        <f t="shared" si="10"/>
        <v>6</v>
      </c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G144" s="3">
        <v>0.3</v>
      </c>
      <c r="H144" s="4">
        <v>4.1999999999999997E-3</v>
      </c>
      <c r="I144" s="5">
        <v>3476</v>
      </c>
      <c r="J144" s="5">
        <v>247566</v>
      </c>
      <c r="K144" s="2">
        <v>0</v>
      </c>
      <c r="M144" s="12">
        <f t="shared" si="11"/>
        <v>70.459999999999994</v>
      </c>
      <c r="N144" s="12">
        <f t="shared" si="12"/>
        <v>71.109999999999985</v>
      </c>
      <c r="O144" s="12">
        <f t="shared" si="13"/>
        <v>75.349999999999994</v>
      </c>
      <c r="P144" s="12">
        <f t="shared" si="14"/>
        <v>82.686666666666682</v>
      </c>
    </row>
    <row r="145" spans="1:16">
      <c r="A145" s="9">
        <f t="shared" si="10"/>
        <v>5</v>
      </c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G145" s="3">
        <v>1.4</v>
      </c>
      <c r="H145" s="4">
        <v>2.0199999999999999E-2</v>
      </c>
      <c r="I145" s="5">
        <v>3557</v>
      </c>
      <c r="J145" s="5">
        <v>250209</v>
      </c>
      <c r="K145" s="2">
        <v>0</v>
      </c>
      <c r="M145" s="12">
        <f t="shared" si="11"/>
        <v>70.66</v>
      </c>
      <c r="N145" s="12">
        <f t="shared" si="12"/>
        <v>71.129999999999981</v>
      </c>
      <c r="O145" s="12">
        <f t="shared" si="13"/>
        <v>75.949999999999989</v>
      </c>
      <c r="P145" s="12">
        <f t="shared" si="14"/>
        <v>83.385000000000005</v>
      </c>
    </row>
    <row r="146" spans="1:16">
      <c r="A146" s="9">
        <f t="shared" si="10"/>
        <v>4</v>
      </c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G146" s="3">
        <v>-0.9</v>
      </c>
      <c r="H146" s="4">
        <v>-1.2800000000000001E-2</v>
      </c>
      <c r="I146" s="5">
        <v>3595</v>
      </c>
      <c r="J146" s="5">
        <v>252155</v>
      </c>
      <c r="K146" s="2">
        <v>0</v>
      </c>
      <c r="M146" s="12">
        <f t="shared" si="11"/>
        <v>70.900000000000006</v>
      </c>
      <c r="N146" s="12">
        <f t="shared" si="12"/>
        <v>71.16</v>
      </c>
      <c r="O146" s="12">
        <f t="shared" si="13"/>
        <v>76.584999999999994</v>
      </c>
      <c r="P146" s="12">
        <f t="shared" si="14"/>
        <v>84.080000000000013</v>
      </c>
    </row>
    <row r="147" spans="1:16">
      <c r="A147" s="9">
        <f t="shared" si="10"/>
        <v>3</v>
      </c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G147" s="3">
        <v>-0.4</v>
      </c>
      <c r="H147" s="4">
        <v>-5.7000000000000002E-3</v>
      </c>
      <c r="I147" s="5">
        <v>5980</v>
      </c>
      <c r="J147" s="5">
        <v>420975</v>
      </c>
      <c r="K147" s="2">
        <v>0</v>
      </c>
      <c r="M147" s="12">
        <f t="shared" si="11"/>
        <v>71.240000000000009</v>
      </c>
      <c r="N147" s="12">
        <f t="shared" si="12"/>
        <v>71.710000000000008</v>
      </c>
      <c r="O147" s="12">
        <f t="shared" si="13"/>
        <v>77.5</v>
      </c>
      <c r="P147" s="12">
        <f t="shared" si="14"/>
        <v>84.848333333333343</v>
      </c>
    </row>
    <row r="148" spans="1:16">
      <c r="A148" s="9">
        <f t="shared" si="10"/>
        <v>2</v>
      </c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G148" s="3">
        <v>-1.4</v>
      </c>
      <c r="H148" s="4">
        <v>-1.9400000000000001E-2</v>
      </c>
      <c r="I148" s="5">
        <v>4467</v>
      </c>
      <c r="J148" s="5">
        <v>317606</v>
      </c>
      <c r="K148" s="2">
        <v>0</v>
      </c>
      <c r="M148" s="12">
        <f t="shared" si="11"/>
        <v>71.44</v>
      </c>
      <c r="N148" s="12">
        <f t="shared" si="12"/>
        <v>72.75</v>
      </c>
      <c r="O148" s="12">
        <f t="shared" si="13"/>
        <v>78.320000000000007</v>
      </c>
      <c r="P148" s="12">
        <f t="shared" si="14"/>
        <v>85.585000000000008</v>
      </c>
    </row>
    <row r="149" spans="1:16">
      <c r="A149" s="9">
        <f t="shared" si="10"/>
        <v>6</v>
      </c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G149" s="3">
        <v>0.1</v>
      </c>
      <c r="H149" s="4">
        <v>1.4E-3</v>
      </c>
      <c r="I149" s="5">
        <v>7802</v>
      </c>
      <c r="J149" s="5">
        <v>568648</v>
      </c>
      <c r="K149" s="2">
        <v>0</v>
      </c>
      <c r="M149" s="12">
        <f t="shared" si="11"/>
        <v>71.760000000000005</v>
      </c>
      <c r="N149" s="12">
        <f t="shared" si="12"/>
        <v>73.66</v>
      </c>
      <c r="O149" s="12">
        <f t="shared" si="13"/>
        <v>79.12</v>
      </c>
      <c r="P149" s="12">
        <f t="shared" si="14"/>
        <v>86.331666666666678</v>
      </c>
    </row>
    <row r="150" spans="1:16">
      <c r="A150" s="9">
        <f t="shared" si="10"/>
        <v>5</v>
      </c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G150" s="3">
        <v>0.9</v>
      </c>
      <c r="H150" s="4">
        <v>1.2699999999999999E-2</v>
      </c>
      <c r="I150" s="5">
        <v>4330</v>
      </c>
      <c r="J150" s="5">
        <v>310217</v>
      </c>
      <c r="K150" s="2">
        <v>0</v>
      </c>
      <c r="M150" s="12">
        <f t="shared" si="11"/>
        <v>71.599999999999994</v>
      </c>
      <c r="N150" s="12">
        <f t="shared" si="12"/>
        <v>74.66</v>
      </c>
      <c r="O150" s="12">
        <f t="shared" si="13"/>
        <v>79.965000000000003</v>
      </c>
      <c r="P150" s="12">
        <f t="shared" si="14"/>
        <v>87.088333333333338</v>
      </c>
    </row>
    <row r="151" spans="1:16">
      <c r="A151" s="9">
        <f t="shared" si="10"/>
        <v>3</v>
      </c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G151" s="3">
        <v>-0.2</v>
      </c>
      <c r="H151" s="4">
        <v>-2.8E-3</v>
      </c>
      <c r="I151" s="5">
        <v>4422</v>
      </c>
      <c r="J151" s="5">
        <v>316850</v>
      </c>
      <c r="K151" s="2">
        <v>0</v>
      </c>
      <c r="M151" s="12">
        <f t="shared" si="11"/>
        <v>71.42</v>
      </c>
      <c r="N151" s="12">
        <f t="shared" si="12"/>
        <v>75.72</v>
      </c>
      <c r="O151" s="12">
        <f t="shared" si="13"/>
        <v>80.73</v>
      </c>
      <c r="P151" s="12">
        <f t="shared" si="14"/>
        <v>87.771666666666661</v>
      </c>
    </row>
    <row r="152" spans="1:16">
      <c r="A152" s="9">
        <f t="shared" si="10"/>
        <v>2</v>
      </c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G152" s="3">
        <v>-1</v>
      </c>
      <c r="H152" s="4">
        <v>-1.38E-2</v>
      </c>
      <c r="I152" s="5">
        <v>4639</v>
      </c>
      <c r="J152" s="5">
        <v>333852</v>
      </c>
      <c r="K152" s="2">
        <v>0</v>
      </c>
      <c r="M152" s="12">
        <f t="shared" si="11"/>
        <v>72.179999999999993</v>
      </c>
      <c r="N152" s="12">
        <f t="shared" si="12"/>
        <v>77.25</v>
      </c>
      <c r="O152" s="12">
        <f t="shared" si="13"/>
        <v>81.5</v>
      </c>
      <c r="P152" s="12">
        <f t="shared" si="14"/>
        <v>88.37833333333333</v>
      </c>
    </row>
    <row r="153" spans="1:16">
      <c r="A153" s="9">
        <f t="shared" si="10"/>
        <v>6</v>
      </c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G153" s="3">
        <v>1</v>
      </c>
      <c r="H153" s="4">
        <v>1.4E-2</v>
      </c>
      <c r="I153" s="5">
        <v>8331</v>
      </c>
      <c r="J153" s="5">
        <v>602672</v>
      </c>
      <c r="K153" s="2">
        <v>0</v>
      </c>
      <c r="M153" s="12">
        <f t="shared" si="11"/>
        <v>74.06</v>
      </c>
      <c r="N153" s="12">
        <f t="shared" si="12"/>
        <v>78.47</v>
      </c>
      <c r="O153" s="12">
        <f t="shared" si="13"/>
        <v>82.260000000000019</v>
      </c>
      <c r="P153" s="12">
        <f t="shared" si="14"/>
        <v>88.981666666666655</v>
      </c>
    </row>
    <row r="154" spans="1:16">
      <c r="A154" s="9">
        <f t="shared" si="10"/>
        <v>5</v>
      </c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G154" s="3">
        <v>0.2</v>
      </c>
      <c r="H154" s="4">
        <v>2.8E-3</v>
      </c>
      <c r="I154" s="5">
        <v>13306</v>
      </c>
      <c r="J154" s="5">
        <v>942514</v>
      </c>
      <c r="K154" s="2">
        <v>0</v>
      </c>
      <c r="M154" s="12">
        <f t="shared" si="11"/>
        <v>75.56</v>
      </c>
      <c r="N154" s="12">
        <f t="shared" si="12"/>
        <v>79.59</v>
      </c>
      <c r="O154" s="12">
        <f t="shared" si="13"/>
        <v>82.91</v>
      </c>
      <c r="P154" s="12">
        <f t="shared" si="14"/>
        <v>89.509999999999991</v>
      </c>
    </row>
    <row r="155" spans="1:16">
      <c r="A155" s="9">
        <f t="shared" si="10"/>
        <v>4</v>
      </c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G155" s="3">
        <v>-3.8</v>
      </c>
      <c r="H155" s="4">
        <v>-5.0700000000000002E-2</v>
      </c>
      <c r="I155" s="5">
        <v>25664</v>
      </c>
      <c r="J155" s="5">
        <v>1865397</v>
      </c>
      <c r="K155" s="2">
        <v>0</v>
      </c>
      <c r="M155" s="12">
        <f t="shared" si="11"/>
        <v>77.72</v>
      </c>
      <c r="N155" s="12">
        <f t="shared" si="12"/>
        <v>80.77000000000001</v>
      </c>
      <c r="O155" s="12">
        <f t="shared" si="13"/>
        <v>83.435000000000002</v>
      </c>
      <c r="P155" s="12">
        <f t="shared" si="14"/>
        <v>90.113333333333316</v>
      </c>
    </row>
    <row r="156" spans="1:16">
      <c r="A156" s="9">
        <f t="shared" si="10"/>
        <v>2</v>
      </c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G156" s="3">
        <v>-5.8</v>
      </c>
      <c r="H156" s="4">
        <v>-7.1900000000000006E-2</v>
      </c>
      <c r="I156" s="5">
        <v>17016</v>
      </c>
      <c r="J156" s="5">
        <v>1327932</v>
      </c>
      <c r="K156" s="2">
        <v>0</v>
      </c>
      <c r="M156" s="12">
        <f t="shared" si="11"/>
        <v>80.02000000000001</v>
      </c>
      <c r="N156" s="12">
        <f t="shared" si="12"/>
        <v>82.01</v>
      </c>
      <c r="O156" s="12">
        <f t="shared" si="13"/>
        <v>83.974999999999994</v>
      </c>
      <c r="P156" s="12">
        <f t="shared" si="14"/>
        <v>90.569999999999979</v>
      </c>
    </row>
    <row r="157" spans="1:16">
      <c r="A157" s="9">
        <f t="shared" si="10"/>
        <v>6</v>
      </c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G157" s="3">
        <v>0.9</v>
      </c>
      <c r="H157" s="4">
        <v>1.1299999999999999E-2</v>
      </c>
      <c r="I157" s="5">
        <v>11063</v>
      </c>
      <c r="J157" s="5">
        <v>863542</v>
      </c>
      <c r="K157" s="2">
        <v>0</v>
      </c>
      <c r="M157" s="12">
        <f t="shared" si="11"/>
        <v>82.320000000000007</v>
      </c>
      <c r="N157" s="12">
        <f t="shared" si="12"/>
        <v>83.29</v>
      </c>
      <c r="O157" s="12">
        <f t="shared" si="13"/>
        <v>84.37</v>
      </c>
      <c r="P157" s="12">
        <f t="shared" si="14"/>
        <v>90.888333333333321</v>
      </c>
    </row>
    <row r="158" spans="1:16">
      <c r="A158" s="9">
        <f t="shared" si="10"/>
        <v>5</v>
      </c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G158" s="3">
        <v>-2.2999999999999998</v>
      </c>
      <c r="H158" s="4">
        <v>-2.8000000000000001E-2</v>
      </c>
      <c r="I158" s="5">
        <v>8105</v>
      </c>
      <c r="J158" s="5">
        <v>646527</v>
      </c>
      <c r="K158" s="2">
        <v>0</v>
      </c>
      <c r="M158" s="12">
        <f t="shared" si="11"/>
        <v>82.88</v>
      </c>
      <c r="N158" s="12">
        <f t="shared" si="12"/>
        <v>83.890000000000015</v>
      </c>
      <c r="O158" s="12">
        <f t="shared" si="13"/>
        <v>84.44</v>
      </c>
      <c r="P158" s="12">
        <f t="shared" si="14"/>
        <v>91.081666666666663</v>
      </c>
    </row>
    <row r="159" spans="1:16">
      <c r="A159" s="9">
        <f t="shared" si="10"/>
        <v>4</v>
      </c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G159" s="3">
        <v>-0.5</v>
      </c>
      <c r="H159" s="4">
        <v>-6.1000000000000004E-3</v>
      </c>
      <c r="I159" s="5">
        <v>5476</v>
      </c>
      <c r="J159" s="5">
        <v>459519</v>
      </c>
      <c r="K159" s="2">
        <v>0</v>
      </c>
      <c r="M159" s="12">
        <f t="shared" si="11"/>
        <v>83.62</v>
      </c>
      <c r="N159" s="12">
        <f t="shared" si="12"/>
        <v>84.580000000000013</v>
      </c>
      <c r="O159" s="12">
        <f t="shared" si="13"/>
        <v>84.525000000000006</v>
      </c>
      <c r="P159" s="12">
        <f t="shared" si="14"/>
        <v>91.326666666666654</v>
      </c>
    </row>
    <row r="160" spans="1:16">
      <c r="A160" s="9">
        <f t="shared" si="10"/>
        <v>3</v>
      </c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G160" s="3">
        <v>-3.8</v>
      </c>
      <c r="H160" s="4">
        <v>-4.3999999999999997E-2</v>
      </c>
      <c r="I160" s="5">
        <v>13251</v>
      </c>
      <c r="J160" s="5">
        <v>1089699</v>
      </c>
      <c r="K160" s="2">
        <v>0</v>
      </c>
      <c r="M160" s="12">
        <f t="shared" si="11"/>
        <v>83.820000000000007</v>
      </c>
      <c r="N160" s="12">
        <f t="shared" si="12"/>
        <v>85.27000000000001</v>
      </c>
      <c r="O160" s="12">
        <f t="shared" si="13"/>
        <v>84.57</v>
      </c>
      <c r="P160" s="12">
        <f t="shared" si="14"/>
        <v>91.47499999999998</v>
      </c>
    </row>
    <row r="161" spans="1:16">
      <c r="A161" s="9">
        <f t="shared" si="10"/>
        <v>2</v>
      </c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G161" s="3">
        <v>2.9</v>
      </c>
      <c r="H161" s="4">
        <v>3.4700000000000002E-2</v>
      </c>
      <c r="I161" s="5">
        <v>5667</v>
      </c>
      <c r="J161" s="5">
        <v>469368</v>
      </c>
      <c r="K161" s="2">
        <v>0</v>
      </c>
      <c r="M161" s="12">
        <f t="shared" si="11"/>
        <v>84</v>
      </c>
      <c r="N161" s="12">
        <f t="shared" si="12"/>
        <v>85.74</v>
      </c>
      <c r="O161" s="12">
        <f t="shared" si="13"/>
        <v>84.69</v>
      </c>
      <c r="P161" s="12">
        <f t="shared" si="14"/>
        <v>91.614999999999995</v>
      </c>
    </row>
    <row r="162" spans="1:16">
      <c r="A162" s="9">
        <f t="shared" si="10"/>
        <v>6</v>
      </c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G162" s="2">
        <v>0</v>
      </c>
      <c r="H162" s="6">
        <v>0</v>
      </c>
      <c r="I162" s="5">
        <v>5202</v>
      </c>
      <c r="J162" s="5">
        <v>437221</v>
      </c>
      <c r="K162" s="2">
        <v>0</v>
      </c>
      <c r="M162" s="12">
        <f t="shared" si="11"/>
        <v>84.26</v>
      </c>
      <c r="N162" s="12">
        <f t="shared" si="12"/>
        <v>85.75</v>
      </c>
      <c r="O162" s="12">
        <f t="shared" si="13"/>
        <v>85.08</v>
      </c>
      <c r="P162" s="12">
        <f t="shared" si="14"/>
        <v>91.71</v>
      </c>
    </row>
    <row r="163" spans="1:16">
      <c r="A163" s="9">
        <f t="shared" si="10"/>
        <v>5</v>
      </c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G163" s="3">
        <v>0.4</v>
      </c>
      <c r="H163" s="4">
        <v>4.7999999999999996E-3</v>
      </c>
      <c r="I163" s="5">
        <v>4626</v>
      </c>
      <c r="J163" s="5">
        <v>387260</v>
      </c>
      <c r="K163" s="2">
        <v>0</v>
      </c>
      <c r="M163" s="12">
        <f t="shared" si="11"/>
        <v>84.9</v>
      </c>
      <c r="N163" s="12">
        <f t="shared" si="12"/>
        <v>86.05</v>
      </c>
      <c r="O163" s="12">
        <f t="shared" si="13"/>
        <v>85.6</v>
      </c>
      <c r="P163" s="12">
        <f t="shared" si="14"/>
        <v>91.749999999999986</v>
      </c>
    </row>
    <row r="164" spans="1:16">
      <c r="A164" s="9">
        <f t="shared" si="10"/>
        <v>4</v>
      </c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G164" s="3">
        <v>-0.4</v>
      </c>
      <c r="H164" s="4">
        <v>-4.7999999999999996E-3</v>
      </c>
      <c r="I164" s="5">
        <v>5086</v>
      </c>
      <c r="J164" s="5">
        <v>420950</v>
      </c>
      <c r="K164" s="2">
        <v>0</v>
      </c>
      <c r="M164" s="12">
        <f t="shared" si="11"/>
        <v>85.539999999999992</v>
      </c>
      <c r="N164" s="12">
        <f t="shared" si="12"/>
        <v>86.22999999999999</v>
      </c>
      <c r="O164" s="12">
        <f t="shared" si="13"/>
        <v>86.039999999999992</v>
      </c>
      <c r="P164" s="12">
        <f t="shared" si="14"/>
        <v>91.891666666666652</v>
      </c>
    </row>
    <row r="165" spans="1:16">
      <c r="A165" s="9">
        <f t="shared" si="10"/>
        <v>3</v>
      </c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G165" s="3">
        <v>-4.2</v>
      </c>
      <c r="H165" s="4">
        <v>-4.7899999999999998E-2</v>
      </c>
      <c r="I165" s="5">
        <v>11230</v>
      </c>
      <c r="J165" s="5">
        <v>950928</v>
      </c>
      <c r="K165" s="2">
        <v>0</v>
      </c>
      <c r="M165" s="12">
        <f t="shared" si="11"/>
        <v>86.72</v>
      </c>
      <c r="N165" s="12">
        <f t="shared" si="12"/>
        <v>86.1</v>
      </c>
      <c r="O165" s="12">
        <f t="shared" si="13"/>
        <v>86.36999999999999</v>
      </c>
      <c r="P165" s="12">
        <f t="shared" si="14"/>
        <v>91.901666666666657</v>
      </c>
    </row>
    <row r="166" spans="1:16">
      <c r="A166" s="9">
        <f t="shared" si="10"/>
        <v>2</v>
      </c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G166" s="3">
        <v>1</v>
      </c>
      <c r="H166" s="4">
        <v>1.15E-2</v>
      </c>
      <c r="I166" s="5">
        <v>5032</v>
      </c>
      <c r="J166" s="5">
        <v>438367</v>
      </c>
      <c r="K166" s="2">
        <v>0</v>
      </c>
      <c r="M166" s="12">
        <f t="shared" si="11"/>
        <v>87.48</v>
      </c>
      <c r="N166" s="12">
        <f t="shared" si="12"/>
        <v>85.94</v>
      </c>
      <c r="O166" s="12">
        <f t="shared" si="13"/>
        <v>86.830000000000013</v>
      </c>
      <c r="P166" s="12">
        <f t="shared" si="14"/>
        <v>91.831666666666663</v>
      </c>
    </row>
    <row r="167" spans="1:16">
      <c r="A167" s="9">
        <f t="shared" si="10"/>
        <v>6</v>
      </c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G167" s="2">
        <v>0</v>
      </c>
      <c r="H167" s="6">
        <v>0</v>
      </c>
      <c r="I167" s="5">
        <v>6373</v>
      </c>
      <c r="J167" s="5">
        <v>552693</v>
      </c>
      <c r="K167" s="2">
        <v>0</v>
      </c>
      <c r="M167" s="12">
        <f t="shared" si="11"/>
        <v>87.24</v>
      </c>
      <c r="N167" s="12">
        <f t="shared" si="12"/>
        <v>85.449999999999989</v>
      </c>
      <c r="O167" s="12">
        <f t="shared" si="13"/>
        <v>86.66</v>
      </c>
      <c r="P167" s="12">
        <f t="shared" si="14"/>
        <v>91.653333333333336</v>
      </c>
    </row>
    <row r="168" spans="1:16">
      <c r="A168" s="9">
        <f t="shared" si="10"/>
        <v>5</v>
      </c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G168" s="3">
        <v>-2.2999999999999998</v>
      </c>
      <c r="H168" s="4">
        <v>-2.58E-2</v>
      </c>
      <c r="I168" s="5">
        <v>16170</v>
      </c>
      <c r="J168" s="5">
        <v>1454552</v>
      </c>
      <c r="K168" s="2">
        <v>0</v>
      </c>
      <c r="M168" s="12">
        <f t="shared" si="11"/>
        <v>87.2</v>
      </c>
      <c r="N168" s="12">
        <f t="shared" si="12"/>
        <v>84.989999999999981</v>
      </c>
      <c r="O168" s="12">
        <f t="shared" si="13"/>
        <v>86.5</v>
      </c>
      <c r="P168" s="12">
        <f t="shared" si="14"/>
        <v>91.48333333333332</v>
      </c>
    </row>
    <row r="169" spans="1:16">
      <c r="A169" s="9">
        <f t="shared" si="10"/>
        <v>4</v>
      </c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G169" s="3">
        <v>1.7</v>
      </c>
      <c r="H169" s="4">
        <v>1.95E-2</v>
      </c>
      <c r="I169" s="5">
        <v>10978</v>
      </c>
      <c r="J169" s="5">
        <v>970008</v>
      </c>
      <c r="K169" s="2">
        <v>0</v>
      </c>
      <c r="M169" s="12">
        <f t="shared" si="11"/>
        <v>86.92</v>
      </c>
      <c r="N169" s="12">
        <f t="shared" si="12"/>
        <v>84.47</v>
      </c>
      <c r="O169" s="12">
        <f t="shared" si="13"/>
        <v>86.24499999999999</v>
      </c>
      <c r="P169" s="12">
        <f t="shared" si="14"/>
        <v>91.265000000000015</v>
      </c>
    </row>
    <row r="170" spans="1:16">
      <c r="A170" s="9">
        <f t="shared" si="10"/>
        <v>3</v>
      </c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G170" s="3">
        <v>0.8</v>
      </c>
      <c r="H170" s="4">
        <v>9.1999999999999998E-3</v>
      </c>
      <c r="I170" s="5">
        <v>9345</v>
      </c>
      <c r="J170" s="5">
        <v>814135</v>
      </c>
      <c r="K170" s="2">
        <v>0</v>
      </c>
      <c r="M170" s="12">
        <f t="shared" si="11"/>
        <v>85.48</v>
      </c>
      <c r="N170" s="12">
        <f t="shared" si="12"/>
        <v>83.87</v>
      </c>
      <c r="O170" s="12">
        <f t="shared" si="13"/>
        <v>85.795000000000002</v>
      </c>
      <c r="P170" s="12">
        <f t="shared" si="14"/>
        <v>91.011666666666684</v>
      </c>
    </row>
    <row r="171" spans="1:16">
      <c r="A171" s="9">
        <f t="shared" si="10"/>
        <v>2</v>
      </c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G171" s="2">
        <v>0</v>
      </c>
      <c r="H171" s="6">
        <v>0</v>
      </c>
      <c r="I171" s="5">
        <v>11840</v>
      </c>
      <c r="J171" s="5">
        <v>1033852</v>
      </c>
      <c r="K171" s="2">
        <v>0</v>
      </c>
      <c r="M171" s="12">
        <f t="shared" si="11"/>
        <v>84.4</v>
      </c>
      <c r="N171" s="12">
        <f t="shared" si="12"/>
        <v>83.64</v>
      </c>
      <c r="O171" s="12">
        <f t="shared" si="13"/>
        <v>85.534999999999997</v>
      </c>
      <c r="P171" s="12">
        <f t="shared" si="14"/>
        <v>90.798333333333346</v>
      </c>
    </row>
    <row r="172" spans="1:16">
      <c r="A172" s="9">
        <f t="shared" si="10"/>
        <v>6</v>
      </c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G172" s="3">
        <v>1.2</v>
      </c>
      <c r="H172" s="4">
        <v>1.41E-2</v>
      </c>
      <c r="I172" s="5">
        <v>14496</v>
      </c>
      <c r="J172" s="5">
        <v>1253722</v>
      </c>
      <c r="K172" s="2">
        <v>0</v>
      </c>
      <c r="M172" s="12">
        <f t="shared" si="11"/>
        <v>83.66</v>
      </c>
      <c r="N172" s="12">
        <f t="shared" si="12"/>
        <v>84.41</v>
      </c>
      <c r="O172" s="12">
        <f t="shared" si="13"/>
        <v>85.384999999999991</v>
      </c>
      <c r="P172" s="12">
        <f t="shared" si="14"/>
        <v>90.583333333333343</v>
      </c>
    </row>
    <row r="173" spans="1:16">
      <c r="A173" s="9">
        <f t="shared" si="10"/>
        <v>5</v>
      </c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G173" s="3">
        <v>3.5</v>
      </c>
      <c r="H173" s="4">
        <v>4.2799999999999998E-2</v>
      </c>
      <c r="I173" s="5">
        <v>20181</v>
      </c>
      <c r="J173" s="5">
        <v>1727545</v>
      </c>
      <c r="K173" s="2">
        <v>0</v>
      </c>
      <c r="M173" s="12">
        <f t="shared" si="11"/>
        <v>82.78</v>
      </c>
      <c r="N173" s="12">
        <f t="shared" si="12"/>
        <v>85.15</v>
      </c>
      <c r="O173" s="12">
        <f t="shared" si="13"/>
        <v>85.24499999999999</v>
      </c>
      <c r="P173" s="12">
        <f t="shared" si="14"/>
        <v>90.38833333333335</v>
      </c>
    </row>
    <row r="174" spans="1:16">
      <c r="A174" s="9">
        <f t="shared" si="10"/>
        <v>4</v>
      </c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G174" s="3">
        <v>-0.1</v>
      </c>
      <c r="H174" s="4">
        <v>-1.1999999999999999E-3</v>
      </c>
      <c r="I174" s="5">
        <v>5611</v>
      </c>
      <c r="J174" s="5">
        <v>461134</v>
      </c>
      <c r="K174" s="2">
        <v>0</v>
      </c>
      <c r="M174" s="12">
        <f t="shared" si="11"/>
        <v>82.02000000000001</v>
      </c>
      <c r="N174" s="12">
        <f t="shared" si="12"/>
        <v>85.85</v>
      </c>
      <c r="O174" s="12">
        <f t="shared" si="13"/>
        <v>85.025000000000006</v>
      </c>
      <c r="P174" s="12">
        <f t="shared" si="14"/>
        <v>90.185000000000016</v>
      </c>
    </row>
    <row r="175" spans="1:16">
      <c r="A175" s="9">
        <f t="shared" si="10"/>
        <v>3</v>
      </c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G175" s="3">
        <v>-0.9</v>
      </c>
      <c r="H175" s="4">
        <v>-1.09E-2</v>
      </c>
      <c r="I175" s="5">
        <v>12469</v>
      </c>
      <c r="J175" s="5">
        <v>1005332</v>
      </c>
      <c r="K175" s="2">
        <v>0</v>
      </c>
      <c r="M175" s="12">
        <f t="shared" si="11"/>
        <v>82.259999999999991</v>
      </c>
      <c r="N175" s="12">
        <f t="shared" si="12"/>
        <v>86.64</v>
      </c>
      <c r="O175" s="12">
        <f t="shared" si="13"/>
        <v>85.034999999999997</v>
      </c>
      <c r="P175" s="12">
        <f t="shared" si="14"/>
        <v>90.073333333333352</v>
      </c>
    </row>
    <row r="176" spans="1:16">
      <c r="A176" s="9">
        <f t="shared" si="10"/>
        <v>2</v>
      </c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G176" s="3">
        <v>0.7</v>
      </c>
      <c r="H176" s="4">
        <v>8.5000000000000006E-3</v>
      </c>
      <c r="I176" s="5">
        <v>7143</v>
      </c>
      <c r="J176" s="5">
        <v>589431</v>
      </c>
      <c r="K176" s="2">
        <v>0</v>
      </c>
      <c r="M176" s="12">
        <f t="shared" si="11"/>
        <v>82.88</v>
      </c>
      <c r="N176" s="12">
        <f t="shared" si="12"/>
        <v>87.72</v>
      </c>
      <c r="O176" s="12">
        <f t="shared" si="13"/>
        <v>84.814999999999998</v>
      </c>
      <c r="P176" s="12">
        <f t="shared" si="14"/>
        <v>89.903333333333364</v>
      </c>
    </row>
    <row r="177" spans="1:16">
      <c r="A177" s="9">
        <f t="shared" si="10"/>
        <v>6</v>
      </c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G177" s="3">
        <v>0.6</v>
      </c>
      <c r="H177" s="4">
        <v>7.4000000000000003E-3</v>
      </c>
      <c r="I177" s="5">
        <v>6694</v>
      </c>
      <c r="J177" s="5">
        <v>552254</v>
      </c>
      <c r="K177" s="2">
        <v>0</v>
      </c>
      <c r="M177" s="12">
        <f t="shared" si="11"/>
        <v>85.16</v>
      </c>
      <c r="N177" s="12">
        <f t="shared" si="12"/>
        <v>87.87</v>
      </c>
      <c r="O177" s="12">
        <f t="shared" si="13"/>
        <v>84.585000000000008</v>
      </c>
      <c r="P177" s="12">
        <f t="shared" si="14"/>
        <v>89.738333333333372</v>
      </c>
    </row>
    <row r="178" spans="1:16">
      <c r="A178" s="9">
        <f t="shared" si="10"/>
        <v>5</v>
      </c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G178" s="3">
        <v>-1.5</v>
      </c>
      <c r="H178" s="4">
        <v>-1.8100000000000002E-2</v>
      </c>
      <c r="I178" s="5">
        <v>11886</v>
      </c>
      <c r="J178" s="5">
        <v>977600</v>
      </c>
      <c r="K178" s="2">
        <v>0</v>
      </c>
      <c r="M178" s="12">
        <f t="shared" si="11"/>
        <v>87.52000000000001</v>
      </c>
      <c r="N178" s="12">
        <f t="shared" si="12"/>
        <v>88.01</v>
      </c>
      <c r="O178" s="12">
        <f t="shared" si="13"/>
        <v>84.52000000000001</v>
      </c>
      <c r="P178" s="12">
        <f t="shared" si="14"/>
        <v>89.635000000000005</v>
      </c>
    </row>
    <row r="179" spans="1:16">
      <c r="A179" s="9">
        <f t="shared" si="10"/>
        <v>4</v>
      </c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G179" s="3">
        <v>-2</v>
      </c>
      <c r="H179" s="4">
        <v>-2.35E-2</v>
      </c>
      <c r="I179" s="5">
        <v>48233</v>
      </c>
      <c r="J179" s="5">
        <v>4088346</v>
      </c>
      <c r="K179" s="2">
        <v>0</v>
      </c>
      <c r="M179" s="12">
        <f t="shared" si="11"/>
        <v>89.68</v>
      </c>
      <c r="N179" s="12">
        <f t="shared" si="12"/>
        <v>88.02000000000001</v>
      </c>
      <c r="O179" s="12">
        <f t="shared" si="13"/>
        <v>84.93</v>
      </c>
      <c r="P179" s="12">
        <f t="shared" si="14"/>
        <v>89.546666666666681</v>
      </c>
    </row>
    <row r="180" spans="1:16">
      <c r="A180" s="9">
        <f t="shared" si="10"/>
        <v>3</v>
      </c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G180" s="3">
        <v>-9.1999999999999993</v>
      </c>
      <c r="H180" s="4">
        <v>-9.7699999999999995E-2</v>
      </c>
      <c r="I180" s="5">
        <v>22555</v>
      </c>
      <c r="J180" s="5">
        <v>2003683</v>
      </c>
      <c r="K180" s="2">
        <v>0</v>
      </c>
      <c r="M180" s="12">
        <f t="shared" si="11"/>
        <v>91.02000000000001</v>
      </c>
      <c r="N180" s="12">
        <f t="shared" si="12"/>
        <v>87.72</v>
      </c>
      <c r="O180" s="12">
        <f t="shared" si="13"/>
        <v>85.235000000000014</v>
      </c>
      <c r="P180" s="12">
        <f t="shared" si="14"/>
        <v>89.493333333333354</v>
      </c>
    </row>
    <row r="181" spans="1:16">
      <c r="A181" s="9">
        <f t="shared" si="10"/>
        <v>2</v>
      </c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G181" s="3">
        <v>0.3</v>
      </c>
      <c r="H181" s="4">
        <v>3.2000000000000002E-3</v>
      </c>
      <c r="I181" s="5">
        <v>13989</v>
      </c>
      <c r="J181" s="5">
        <v>1327532</v>
      </c>
      <c r="K181" s="2">
        <v>0</v>
      </c>
      <c r="M181" s="12">
        <f t="shared" si="11"/>
        <v>92.56</v>
      </c>
      <c r="N181" s="12">
        <f t="shared" si="12"/>
        <v>87.43</v>
      </c>
      <c r="O181" s="12">
        <f t="shared" si="13"/>
        <v>85.935000000000002</v>
      </c>
      <c r="P181" s="12">
        <f t="shared" si="14"/>
        <v>89.431666666666686</v>
      </c>
    </row>
    <row r="182" spans="1:16">
      <c r="A182" s="9">
        <f t="shared" si="10"/>
        <v>6</v>
      </c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G182" s="3">
        <v>1.6</v>
      </c>
      <c r="H182" s="4">
        <v>1.7299999999999999E-2</v>
      </c>
      <c r="I182" s="5">
        <v>15451</v>
      </c>
      <c r="J182" s="5">
        <v>1449644</v>
      </c>
      <c r="K182" s="2">
        <v>0</v>
      </c>
      <c r="M182" s="12">
        <f t="shared" si="11"/>
        <v>90.58</v>
      </c>
      <c r="N182" s="12">
        <f t="shared" si="12"/>
        <v>86.36</v>
      </c>
      <c r="O182" s="12">
        <f t="shared" si="13"/>
        <v>86.275000000000006</v>
      </c>
      <c r="P182" s="12">
        <f t="shared" si="14"/>
        <v>89.213333333333352</v>
      </c>
    </row>
    <row r="183" spans="1:16">
      <c r="A183" s="9">
        <f t="shared" si="10"/>
        <v>5</v>
      </c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G183" s="3">
        <v>2.6</v>
      </c>
      <c r="H183" s="4">
        <v>2.9000000000000001E-2</v>
      </c>
      <c r="I183" s="5">
        <v>15369</v>
      </c>
      <c r="J183" s="5">
        <v>1391265</v>
      </c>
      <c r="K183" s="2">
        <v>0</v>
      </c>
      <c r="M183" s="12">
        <f t="shared" si="11"/>
        <v>88.5</v>
      </c>
      <c r="N183" s="12">
        <f t="shared" si="12"/>
        <v>85.34</v>
      </c>
      <c r="O183" s="12">
        <f t="shared" si="13"/>
        <v>86.185000000000002</v>
      </c>
      <c r="P183" s="12">
        <f t="shared" si="14"/>
        <v>89.020000000000024</v>
      </c>
    </row>
    <row r="184" spans="1:16">
      <c r="A184" s="9">
        <f t="shared" si="10"/>
        <v>4</v>
      </c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G184" s="3">
        <v>-3</v>
      </c>
      <c r="H184" s="4">
        <v>-3.2399999999999998E-2</v>
      </c>
      <c r="I184" s="5">
        <v>26198</v>
      </c>
      <c r="J184" s="5">
        <v>2446791</v>
      </c>
      <c r="K184" s="2">
        <v>0</v>
      </c>
      <c r="M184" s="12">
        <f t="shared" si="11"/>
        <v>86.359999999999985</v>
      </c>
      <c r="N184" s="12">
        <f t="shared" si="12"/>
        <v>84.2</v>
      </c>
      <c r="O184" s="12">
        <f t="shared" si="13"/>
        <v>86.669999999999987</v>
      </c>
      <c r="P184" s="12">
        <f t="shared" si="14"/>
        <v>88.79833333333336</v>
      </c>
    </row>
    <row r="185" spans="1:16">
      <c r="A185" s="9">
        <f t="shared" si="10"/>
        <v>3</v>
      </c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G185" s="3">
        <v>8.4</v>
      </c>
      <c r="H185" s="4">
        <v>9.9599999999999994E-2</v>
      </c>
      <c r="I185" s="5">
        <v>17512</v>
      </c>
      <c r="J185" s="5">
        <v>1557232</v>
      </c>
      <c r="K185" s="2">
        <v>0</v>
      </c>
      <c r="M185" s="12">
        <f t="shared" si="11"/>
        <v>84.42</v>
      </c>
      <c r="N185" s="12">
        <f t="shared" si="12"/>
        <v>83.43</v>
      </c>
      <c r="O185" s="12">
        <f t="shared" si="13"/>
        <v>87.835000000000008</v>
      </c>
      <c r="P185" s="12">
        <f t="shared" si="14"/>
        <v>88.675000000000011</v>
      </c>
    </row>
    <row r="186" spans="1:16">
      <c r="A186" s="9">
        <f t="shared" si="10"/>
        <v>6</v>
      </c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G186" s="3">
        <v>0.8</v>
      </c>
      <c r="H186" s="4">
        <v>9.5999999999999992E-3</v>
      </c>
      <c r="I186" s="5">
        <v>9371</v>
      </c>
      <c r="J186" s="5">
        <v>792712</v>
      </c>
      <c r="K186" s="2">
        <v>0</v>
      </c>
      <c r="M186" s="12">
        <f t="shared" si="11"/>
        <v>82.3</v>
      </c>
      <c r="N186" s="12">
        <f t="shared" si="12"/>
        <v>81.91</v>
      </c>
      <c r="O186" s="12">
        <f t="shared" si="13"/>
        <v>88.824999999999989</v>
      </c>
      <c r="P186" s="12">
        <f t="shared" si="14"/>
        <v>88.488333333333372</v>
      </c>
    </row>
    <row r="187" spans="1:16">
      <c r="A187" s="9">
        <f t="shared" si="10"/>
        <v>5</v>
      </c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G187" s="3">
        <v>1.9</v>
      </c>
      <c r="H187" s="4">
        <v>2.3300000000000001E-2</v>
      </c>
      <c r="I187" s="5">
        <v>9548</v>
      </c>
      <c r="J187" s="5">
        <v>798023</v>
      </c>
      <c r="K187" s="2">
        <v>0</v>
      </c>
      <c r="M187" s="12">
        <f t="shared" si="11"/>
        <v>82.14</v>
      </c>
      <c r="N187" s="12">
        <f t="shared" si="12"/>
        <v>81.3</v>
      </c>
      <c r="O187" s="12">
        <f t="shared" si="13"/>
        <v>90.384999999999991</v>
      </c>
      <c r="P187" s="12">
        <f t="shared" si="14"/>
        <v>88.456666666666678</v>
      </c>
    </row>
    <row r="188" spans="1:16">
      <c r="A188" s="9">
        <f t="shared" si="10"/>
        <v>4</v>
      </c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G188" s="3">
        <v>1.6</v>
      </c>
      <c r="H188" s="4">
        <v>0.02</v>
      </c>
      <c r="I188" s="5">
        <v>6077</v>
      </c>
      <c r="J188" s="5">
        <v>491858</v>
      </c>
      <c r="K188" s="2">
        <v>0</v>
      </c>
      <c r="M188" s="12">
        <f t="shared" si="11"/>
        <v>82.179999999999993</v>
      </c>
      <c r="N188" s="12">
        <f t="shared" si="12"/>
        <v>81.03</v>
      </c>
      <c r="O188" s="12">
        <f t="shared" si="13"/>
        <v>91.934999999999988</v>
      </c>
      <c r="P188" s="12">
        <f t="shared" si="14"/>
        <v>88.460000000000008</v>
      </c>
    </row>
    <row r="189" spans="1:16">
      <c r="A189" s="9">
        <f t="shared" si="10"/>
        <v>3</v>
      </c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G189" s="3">
        <v>-2.1</v>
      </c>
      <c r="H189" s="4">
        <v>-2.5600000000000001E-2</v>
      </c>
      <c r="I189" s="5">
        <v>11728</v>
      </c>
      <c r="J189" s="5">
        <v>936282</v>
      </c>
      <c r="K189" s="2">
        <v>0</v>
      </c>
      <c r="M189" s="12">
        <f t="shared" si="11"/>
        <v>82.04</v>
      </c>
      <c r="N189" s="12">
        <f t="shared" si="12"/>
        <v>81.84</v>
      </c>
      <c r="O189" s="12">
        <f t="shared" si="13"/>
        <v>93.63</v>
      </c>
      <c r="P189" s="12">
        <f t="shared" si="14"/>
        <v>88.42</v>
      </c>
    </row>
    <row r="190" spans="1:16">
      <c r="A190" s="9">
        <f t="shared" si="10"/>
        <v>2</v>
      </c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G190" s="3">
        <v>-1.4</v>
      </c>
      <c r="H190" s="4">
        <v>-1.6799999999999999E-2</v>
      </c>
      <c r="I190" s="5">
        <v>10388</v>
      </c>
      <c r="J190" s="5">
        <v>870081</v>
      </c>
      <c r="K190" s="2">
        <v>0</v>
      </c>
      <c r="M190" s="12">
        <f t="shared" si="11"/>
        <v>82.440000000000012</v>
      </c>
      <c r="N190" s="12">
        <f t="shared" si="12"/>
        <v>82.750000000000014</v>
      </c>
      <c r="O190" s="12">
        <f t="shared" si="13"/>
        <v>95.504999999999995</v>
      </c>
      <c r="P190" s="12">
        <f t="shared" si="14"/>
        <v>88.368333333333325</v>
      </c>
    </row>
    <row r="191" spans="1:16">
      <c r="A191" s="9">
        <f t="shared" si="10"/>
        <v>6</v>
      </c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G191" s="3">
        <v>-0.2</v>
      </c>
      <c r="H191" s="4">
        <v>-2.3999999999999998E-3</v>
      </c>
      <c r="I191" s="5">
        <v>17553</v>
      </c>
      <c r="J191" s="5">
        <v>1464900</v>
      </c>
      <c r="K191" s="2">
        <v>0</v>
      </c>
      <c r="M191" s="12">
        <f t="shared" si="11"/>
        <v>81.52000000000001</v>
      </c>
      <c r="N191" s="12">
        <f t="shared" si="12"/>
        <v>84.440000000000012</v>
      </c>
      <c r="O191" s="12">
        <f t="shared" si="13"/>
        <v>97.05</v>
      </c>
      <c r="P191" s="12">
        <f t="shared" si="14"/>
        <v>88.333333333333314</v>
      </c>
    </row>
    <row r="192" spans="1:16">
      <c r="A192" s="9">
        <f t="shared" si="10"/>
        <v>5</v>
      </c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G192" s="3">
        <v>2.8</v>
      </c>
      <c r="H192" s="4">
        <v>3.4599999999999999E-2</v>
      </c>
      <c r="I192" s="5">
        <v>21311</v>
      </c>
      <c r="J192" s="5">
        <v>1769340</v>
      </c>
      <c r="K192" s="2">
        <v>0</v>
      </c>
      <c r="M192" s="12">
        <f t="shared" si="11"/>
        <v>80.460000000000008</v>
      </c>
      <c r="N192" s="12">
        <f t="shared" si="12"/>
        <v>86.190000000000012</v>
      </c>
      <c r="O192" s="12">
        <f t="shared" si="13"/>
        <v>98.25</v>
      </c>
      <c r="P192" s="12">
        <f t="shared" si="14"/>
        <v>88.213333333333338</v>
      </c>
    </row>
    <row r="193" spans="1:16">
      <c r="A193" s="9">
        <f t="shared" si="10"/>
        <v>4</v>
      </c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G193" s="3">
        <v>-1.1000000000000001</v>
      </c>
      <c r="H193" s="4">
        <v>-1.34E-2</v>
      </c>
      <c r="I193" s="5">
        <v>16121</v>
      </c>
      <c r="J193" s="5">
        <v>1319355</v>
      </c>
      <c r="K193" s="2">
        <v>0</v>
      </c>
      <c r="M193" s="12">
        <f t="shared" si="11"/>
        <v>79.88000000000001</v>
      </c>
      <c r="N193" s="12">
        <f t="shared" si="12"/>
        <v>87.03</v>
      </c>
      <c r="O193" s="12">
        <f t="shared" si="13"/>
        <v>99.440000000000012</v>
      </c>
      <c r="P193" s="12">
        <f t="shared" si="14"/>
        <v>87.974999999999994</v>
      </c>
    </row>
    <row r="194" spans="1:16">
      <c r="A194" s="9">
        <f t="shared" si="10"/>
        <v>3</v>
      </c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G194" s="3">
        <v>4.5</v>
      </c>
      <c r="H194" s="4">
        <v>5.8099999999999999E-2</v>
      </c>
      <c r="I194" s="5">
        <v>30206</v>
      </c>
      <c r="J194" s="5">
        <v>2427282</v>
      </c>
      <c r="K194" s="2">
        <v>0</v>
      </c>
      <c r="M194" s="12">
        <f t="shared" si="11"/>
        <v>81.64</v>
      </c>
      <c r="N194" s="12">
        <f t="shared" si="12"/>
        <v>89.14</v>
      </c>
      <c r="O194" s="12">
        <f t="shared" si="13"/>
        <v>100.595</v>
      </c>
      <c r="P194" s="12">
        <f t="shared" si="14"/>
        <v>87.828333333333333</v>
      </c>
    </row>
    <row r="195" spans="1:16">
      <c r="A195" s="9">
        <f t="shared" si="10"/>
        <v>2</v>
      </c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G195" s="3">
        <v>-0.7</v>
      </c>
      <c r="H195" s="4">
        <v>-8.9999999999999993E-3</v>
      </c>
      <c r="I195" s="5">
        <v>25491</v>
      </c>
      <c r="J195" s="5">
        <v>2019221</v>
      </c>
      <c r="K195" s="2">
        <v>0</v>
      </c>
      <c r="M195" s="12">
        <f t="shared" si="11"/>
        <v>83.059999999999988</v>
      </c>
      <c r="N195" s="12">
        <f t="shared" si="12"/>
        <v>92.24</v>
      </c>
      <c r="O195" s="12">
        <f t="shared" si="13"/>
        <v>101.87</v>
      </c>
      <c r="P195" s="12">
        <f t="shared" si="14"/>
        <v>87.796666666666667</v>
      </c>
    </row>
    <row r="196" spans="1:16">
      <c r="A196" s="9">
        <f t="shared" si="10"/>
        <v>6</v>
      </c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G196" s="3">
        <v>-2.6</v>
      </c>
      <c r="H196" s="4">
        <v>-3.2199999999999999E-2</v>
      </c>
      <c r="I196" s="5">
        <v>33577</v>
      </c>
      <c r="J196" s="5">
        <v>2646890</v>
      </c>
      <c r="K196" s="2">
        <v>0</v>
      </c>
      <c r="M196" s="12">
        <f t="shared" si="11"/>
        <v>87.359999999999985</v>
      </c>
      <c r="N196" s="12">
        <f t="shared" si="12"/>
        <v>95.74</v>
      </c>
      <c r="O196" s="12">
        <f t="shared" si="13"/>
        <v>102.92</v>
      </c>
      <c r="P196" s="12">
        <f t="shared" si="14"/>
        <v>87.88666666666667</v>
      </c>
    </row>
    <row r="197" spans="1:16">
      <c r="A197" s="9">
        <f t="shared" ref="A197:A260" si="15">WEEKDAY(B197,1)</f>
        <v>5</v>
      </c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G197" s="3">
        <v>-8.9</v>
      </c>
      <c r="H197" s="4">
        <v>-9.9199999999999997E-2</v>
      </c>
      <c r="I197" s="5">
        <v>27716</v>
      </c>
      <c r="J197" s="5">
        <v>2400823</v>
      </c>
      <c r="K197" s="2">
        <v>0</v>
      </c>
      <c r="M197" s="12">
        <f t="shared" ref="M197:M260" si="16">SUM(F197:F201)/5</f>
        <v>91.92</v>
      </c>
      <c r="N197" s="12">
        <f t="shared" ref="N197:N260" si="17">SUM(F197:F206)/10</f>
        <v>99.47</v>
      </c>
      <c r="O197" s="12">
        <f t="shared" ref="O197:O260" si="18">SUM(F197:F216)/20</f>
        <v>103.71</v>
      </c>
      <c r="P197" s="12">
        <f t="shared" ref="P197:P260" si="19">SUM(F197:F256)/60</f>
        <v>87.84999999999998</v>
      </c>
    </row>
    <row r="198" spans="1:16">
      <c r="A198" s="9">
        <f t="shared" si="15"/>
        <v>4</v>
      </c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G198" s="3">
        <v>0.6</v>
      </c>
      <c r="H198" s="4">
        <v>6.7000000000000002E-3</v>
      </c>
      <c r="I198" s="5">
        <v>36838</v>
      </c>
      <c r="J198" s="5">
        <v>3226221</v>
      </c>
      <c r="K198" s="2">
        <v>0</v>
      </c>
      <c r="M198" s="12">
        <f t="shared" si="16"/>
        <v>94.179999999999993</v>
      </c>
      <c r="N198" s="12">
        <f t="shared" si="17"/>
        <v>102.84</v>
      </c>
      <c r="O198" s="12">
        <f t="shared" si="18"/>
        <v>104.28500000000001</v>
      </c>
      <c r="P198" s="12">
        <f t="shared" si="19"/>
        <v>87.75</v>
      </c>
    </row>
    <row r="199" spans="1:16">
      <c r="A199" s="9">
        <f t="shared" si="15"/>
        <v>3</v>
      </c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G199" s="3">
        <v>-9.9</v>
      </c>
      <c r="H199" s="4">
        <v>-0.1</v>
      </c>
      <c r="I199" s="5">
        <v>32854</v>
      </c>
      <c r="J199" s="5">
        <v>3009838</v>
      </c>
      <c r="K199" s="2">
        <v>0</v>
      </c>
      <c r="M199" s="12">
        <f t="shared" si="16"/>
        <v>96.640000000000015</v>
      </c>
      <c r="N199" s="12">
        <f t="shared" si="17"/>
        <v>105.42</v>
      </c>
      <c r="O199" s="12">
        <f t="shared" si="18"/>
        <v>104.52500000000001</v>
      </c>
      <c r="P199" s="12">
        <f t="shared" si="19"/>
        <v>87.488333333333316</v>
      </c>
    </row>
    <row r="200" spans="1:16">
      <c r="A200" s="9">
        <f t="shared" si="15"/>
        <v>2</v>
      </c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G200" s="3">
        <v>-2</v>
      </c>
      <c r="H200" s="4">
        <v>-1.9800000000000002E-2</v>
      </c>
      <c r="I200" s="5">
        <v>25292</v>
      </c>
      <c r="J200" s="5">
        <v>2596574</v>
      </c>
      <c r="K200" s="2">
        <v>0</v>
      </c>
      <c r="M200" s="12">
        <f t="shared" si="16"/>
        <v>101.42</v>
      </c>
      <c r="N200" s="12">
        <f t="shared" si="17"/>
        <v>108.25999999999999</v>
      </c>
      <c r="O200" s="12">
        <f t="shared" si="18"/>
        <v>104.61999999999998</v>
      </c>
      <c r="P200" s="12">
        <f t="shared" si="19"/>
        <v>87.124999999999986</v>
      </c>
    </row>
    <row r="201" spans="1:16">
      <c r="A201" s="9">
        <f t="shared" si="15"/>
        <v>6</v>
      </c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G201" s="3">
        <v>8.9</v>
      </c>
      <c r="H201" s="4">
        <v>9.6600000000000005E-2</v>
      </c>
      <c r="I201" s="5">
        <v>23202</v>
      </c>
      <c r="J201" s="5">
        <v>2253649</v>
      </c>
      <c r="K201" s="2">
        <v>0</v>
      </c>
      <c r="M201" s="12">
        <f t="shared" si="16"/>
        <v>104.12</v>
      </c>
      <c r="N201" s="12">
        <f t="shared" si="17"/>
        <v>109.66</v>
      </c>
      <c r="O201" s="12">
        <f t="shared" si="18"/>
        <v>104.21999999999998</v>
      </c>
      <c r="P201" s="12">
        <f t="shared" si="19"/>
        <v>86.585000000000008</v>
      </c>
    </row>
    <row r="202" spans="1:16">
      <c r="A202" s="9">
        <f t="shared" si="15"/>
        <v>5</v>
      </c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G202" s="3">
        <v>-9.9</v>
      </c>
      <c r="H202" s="4">
        <v>-9.7100000000000006E-2</v>
      </c>
      <c r="I202" s="5">
        <v>21283</v>
      </c>
      <c r="J202" s="5">
        <v>2026191</v>
      </c>
      <c r="K202" s="2">
        <v>0</v>
      </c>
      <c r="M202" s="12">
        <f t="shared" si="16"/>
        <v>107.02000000000001</v>
      </c>
      <c r="N202" s="12">
        <f t="shared" si="17"/>
        <v>110.30999999999999</v>
      </c>
      <c r="O202" s="12">
        <f t="shared" si="18"/>
        <v>103.77500000000001</v>
      </c>
      <c r="P202" s="12">
        <f t="shared" si="19"/>
        <v>85.968333333333348</v>
      </c>
    </row>
    <row r="203" spans="1:16">
      <c r="A203" s="9">
        <f t="shared" si="15"/>
        <v>4</v>
      </c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G203" s="3">
        <v>-11</v>
      </c>
      <c r="H203" s="4">
        <v>-9.7299999999999998E-2</v>
      </c>
      <c r="I203" s="5">
        <v>19884</v>
      </c>
      <c r="J203" s="5">
        <v>2074470</v>
      </c>
      <c r="K203" s="2">
        <v>0</v>
      </c>
      <c r="M203" s="12">
        <f t="shared" si="16"/>
        <v>111.5</v>
      </c>
      <c r="N203" s="12">
        <f t="shared" si="17"/>
        <v>111.85</v>
      </c>
      <c r="O203" s="12">
        <f t="shared" si="18"/>
        <v>103.46499999999999</v>
      </c>
      <c r="P203" s="12">
        <f t="shared" si="19"/>
        <v>85.483333333333348</v>
      </c>
    </row>
    <row r="204" spans="1:16">
      <c r="A204" s="9">
        <f t="shared" si="15"/>
        <v>3</v>
      </c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G204" s="3">
        <v>0.5</v>
      </c>
      <c r="H204" s="4">
        <v>4.4000000000000003E-3</v>
      </c>
      <c r="I204" s="5">
        <v>5217</v>
      </c>
      <c r="J204" s="5">
        <v>590778</v>
      </c>
      <c r="K204" s="2">
        <v>0</v>
      </c>
      <c r="M204" s="12">
        <f t="shared" si="16"/>
        <v>114.2</v>
      </c>
      <c r="N204" s="12">
        <f t="shared" si="17"/>
        <v>112.05</v>
      </c>
      <c r="O204" s="12">
        <f t="shared" si="18"/>
        <v>102.965</v>
      </c>
      <c r="P204" s="12">
        <f t="shared" si="19"/>
        <v>84.841666666666683</v>
      </c>
    </row>
    <row r="205" spans="1:16">
      <c r="A205" s="9">
        <f t="shared" si="15"/>
        <v>2</v>
      </c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G205" s="3">
        <v>-3</v>
      </c>
      <c r="H205" s="4">
        <v>-2.5999999999999999E-2</v>
      </c>
      <c r="I205" s="5">
        <v>3483</v>
      </c>
      <c r="J205" s="5">
        <v>394499</v>
      </c>
      <c r="K205" s="2">
        <v>0</v>
      </c>
      <c r="M205" s="12">
        <f t="shared" si="16"/>
        <v>115.1</v>
      </c>
      <c r="N205" s="12">
        <f t="shared" si="17"/>
        <v>111.5</v>
      </c>
      <c r="O205" s="12">
        <f t="shared" si="18"/>
        <v>101.5</v>
      </c>
      <c r="P205" s="12">
        <f t="shared" si="19"/>
        <v>84.033333333333346</v>
      </c>
    </row>
    <row r="206" spans="1:16">
      <c r="A206" s="9">
        <f t="shared" si="15"/>
        <v>6</v>
      </c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G206" s="3">
        <v>1</v>
      </c>
      <c r="H206" s="4">
        <v>8.6999999999999994E-3</v>
      </c>
      <c r="I206" s="5">
        <v>4033</v>
      </c>
      <c r="J206" s="5">
        <v>465793</v>
      </c>
      <c r="K206" s="2">
        <v>0</v>
      </c>
      <c r="M206" s="12">
        <f t="shared" si="16"/>
        <v>115.2</v>
      </c>
      <c r="N206" s="12">
        <f t="shared" si="17"/>
        <v>110.1</v>
      </c>
      <c r="O206" s="12">
        <f t="shared" si="18"/>
        <v>99.84</v>
      </c>
      <c r="P206" s="12">
        <f t="shared" si="19"/>
        <v>83.208333333333357</v>
      </c>
    </row>
    <row r="207" spans="1:16">
      <c r="A207" s="9">
        <f t="shared" si="15"/>
        <v>5</v>
      </c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G207" s="3">
        <v>-1</v>
      </c>
      <c r="H207" s="4">
        <v>-8.6999999999999994E-3</v>
      </c>
      <c r="I207" s="5">
        <v>3571</v>
      </c>
      <c r="J207" s="5">
        <v>406865</v>
      </c>
      <c r="K207" s="2">
        <v>0</v>
      </c>
      <c r="M207" s="12">
        <f t="shared" si="16"/>
        <v>113.6</v>
      </c>
      <c r="N207" s="12">
        <f t="shared" si="17"/>
        <v>107.95</v>
      </c>
      <c r="O207" s="12">
        <f t="shared" si="18"/>
        <v>97.914999999999992</v>
      </c>
      <c r="P207" s="12">
        <f t="shared" si="19"/>
        <v>82.416666666666686</v>
      </c>
    </row>
    <row r="208" spans="1:16">
      <c r="A208" s="9">
        <f t="shared" si="15"/>
        <v>4</v>
      </c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G208" s="3">
        <v>-2</v>
      </c>
      <c r="H208" s="4">
        <v>-1.7000000000000001E-2</v>
      </c>
      <c r="I208" s="5">
        <v>7250</v>
      </c>
      <c r="J208" s="5">
        <v>829001</v>
      </c>
      <c r="K208" s="2">
        <v>0</v>
      </c>
      <c r="M208" s="12">
        <f t="shared" si="16"/>
        <v>112.2</v>
      </c>
      <c r="N208" s="12">
        <f t="shared" si="17"/>
        <v>105.72999999999999</v>
      </c>
      <c r="O208" s="12">
        <f t="shared" si="18"/>
        <v>96.015000000000001</v>
      </c>
      <c r="P208" s="12">
        <f t="shared" si="19"/>
        <v>81.621666666666684</v>
      </c>
    </row>
    <row r="209" spans="1:16">
      <c r="A209" s="9">
        <f t="shared" si="15"/>
        <v>3</v>
      </c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G209" s="3">
        <v>4.5</v>
      </c>
      <c r="H209" s="4">
        <v>3.9800000000000002E-2</v>
      </c>
      <c r="I209" s="5">
        <v>5779</v>
      </c>
      <c r="J209" s="5">
        <v>670718</v>
      </c>
      <c r="K209" s="2">
        <v>0</v>
      </c>
      <c r="M209" s="12">
        <f t="shared" si="16"/>
        <v>109.9</v>
      </c>
      <c r="N209" s="12">
        <f t="shared" si="17"/>
        <v>103.63</v>
      </c>
      <c r="O209" s="12">
        <f t="shared" si="18"/>
        <v>93.919999999999987</v>
      </c>
      <c r="P209" s="12">
        <f t="shared" si="19"/>
        <v>80.710000000000022</v>
      </c>
    </row>
    <row r="210" spans="1:16">
      <c r="A210" s="9">
        <f t="shared" si="15"/>
        <v>2</v>
      </c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G210" s="3">
        <v>5.5</v>
      </c>
      <c r="H210" s="4">
        <v>5.1200000000000002E-2</v>
      </c>
      <c r="I210" s="5">
        <v>5410</v>
      </c>
      <c r="J210" s="5">
        <v>599475</v>
      </c>
      <c r="K210" s="2">
        <v>0</v>
      </c>
      <c r="M210" s="12">
        <f t="shared" si="16"/>
        <v>107.9</v>
      </c>
      <c r="N210" s="12">
        <f t="shared" si="17"/>
        <v>100.97999999999999</v>
      </c>
      <c r="O210" s="12">
        <f t="shared" si="18"/>
        <v>91.734999999999985</v>
      </c>
      <c r="P210" s="12">
        <f t="shared" si="19"/>
        <v>79.67333333333336</v>
      </c>
    </row>
    <row r="211" spans="1:16">
      <c r="A211" s="9">
        <f t="shared" si="15"/>
        <v>6</v>
      </c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G211" s="2">
        <v>0</v>
      </c>
      <c r="H211" s="6">
        <v>0</v>
      </c>
      <c r="I211" s="5">
        <v>3501</v>
      </c>
      <c r="J211" s="5">
        <v>375944</v>
      </c>
      <c r="K211" s="2">
        <v>0</v>
      </c>
      <c r="M211" s="12">
        <f t="shared" si="16"/>
        <v>105</v>
      </c>
      <c r="N211" s="12">
        <f t="shared" si="17"/>
        <v>98.78</v>
      </c>
      <c r="O211" s="12">
        <f t="shared" si="18"/>
        <v>89.809999999999988</v>
      </c>
      <c r="P211" s="12">
        <f t="shared" si="19"/>
        <v>78.628333333333359</v>
      </c>
    </row>
    <row r="212" spans="1:16">
      <c r="A212" s="9">
        <f t="shared" si="15"/>
        <v>5</v>
      </c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G212" s="3">
        <v>3.5</v>
      </c>
      <c r="H212" s="4">
        <v>3.3700000000000001E-2</v>
      </c>
      <c r="I212" s="5">
        <v>6564</v>
      </c>
      <c r="J212" s="5">
        <v>706739</v>
      </c>
      <c r="K212" s="2">
        <v>0</v>
      </c>
      <c r="M212" s="12">
        <f t="shared" si="16"/>
        <v>102.3</v>
      </c>
      <c r="N212" s="12">
        <f t="shared" si="17"/>
        <v>97.24</v>
      </c>
      <c r="O212" s="12">
        <f t="shared" si="18"/>
        <v>88.114999999999981</v>
      </c>
      <c r="P212" s="12">
        <f t="shared" si="19"/>
        <v>77.691666666666677</v>
      </c>
    </row>
    <row r="213" spans="1:16">
      <c r="A213" s="9">
        <f t="shared" si="15"/>
        <v>4</v>
      </c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G213" s="3">
        <v>-3.5</v>
      </c>
      <c r="H213" s="4">
        <v>-3.2599999999999997E-2</v>
      </c>
      <c r="I213" s="5">
        <v>8519</v>
      </c>
      <c r="J213" s="5">
        <v>883415</v>
      </c>
      <c r="K213" s="2">
        <v>0</v>
      </c>
      <c r="M213" s="12">
        <f t="shared" si="16"/>
        <v>99.26</v>
      </c>
      <c r="N213" s="12">
        <f t="shared" si="17"/>
        <v>95.08</v>
      </c>
      <c r="O213" s="12">
        <f t="shared" si="18"/>
        <v>86.47999999999999</v>
      </c>
      <c r="P213" s="12">
        <f t="shared" si="19"/>
        <v>76.725000000000009</v>
      </c>
    </row>
    <row r="214" spans="1:16">
      <c r="A214" s="9">
        <f t="shared" si="15"/>
        <v>3</v>
      </c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G214" s="3">
        <v>9</v>
      </c>
      <c r="H214" s="4">
        <v>9.1399999999999995E-2</v>
      </c>
      <c r="I214" s="5">
        <v>26800</v>
      </c>
      <c r="J214" s="5">
        <v>2755987</v>
      </c>
      <c r="K214" s="2">
        <v>0</v>
      </c>
      <c r="M214" s="12">
        <f t="shared" si="16"/>
        <v>97.36</v>
      </c>
      <c r="N214" s="12">
        <f t="shared" si="17"/>
        <v>93.88</v>
      </c>
      <c r="O214" s="12">
        <f t="shared" si="18"/>
        <v>84.934999999999974</v>
      </c>
      <c r="P214" s="12">
        <f t="shared" si="19"/>
        <v>75.807500000000019</v>
      </c>
    </row>
    <row r="215" spans="1:16">
      <c r="A215" s="9">
        <f t="shared" si="15"/>
        <v>2</v>
      </c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G215" s="3">
        <v>4.5</v>
      </c>
      <c r="H215" s="4">
        <v>4.7899999999999998E-2</v>
      </c>
      <c r="I215" s="5">
        <v>16949</v>
      </c>
      <c r="J215" s="5">
        <v>1632560</v>
      </c>
      <c r="K215" s="2">
        <v>0</v>
      </c>
      <c r="M215" s="12">
        <f t="shared" si="16"/>
        <v>94.06</v>
      </c>
      <c r="N215" s="12">
        <f t="shared" si="17"/>
        <v>91.5</v>
      </c>
      <c r="O215" s="12">
        <f t="shared" si="18"/>
        <v>83.314999999999969</v>
      </c>
      <c r="P215" s="12">
        <f t="shared" si="19"/>
        <v>74.757500000000007</v>
      </c>
    </row>
    <row r="216" spans="1:16">
      <c r="A216" s="9">
        <f t="shared" si="15"/>
        <v>6</v>
      </c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G216" s="3">
        <v>1.7</v>
      </c>
      <c r="H216" s="4">
        <v>1.84E-2</v>
      </c>
      <c r="I216" s="5">
        <v>9062</v>
      </c>
      <c r="J216" s="5">
        <v>846671</v>
      </c>
      <c r="K216" s="2">
        <v>0</v>
      </c>
      <c r="M216" s="12">
        <f t="shared" si="16"/>
        <v>92.56</v>
      </c>
      <c r="N216" s="12">
        <f t="shared" si="17"/>
        <v>89.58</v>
      </c>
      <c r="O216" s="12">
        <f t="shared" si="18"/>
        <v>81.97499999999998</v>
      </c>
      <c r="P216" s="12">
        <f t="shared" si="19"/>
        <v>73.812500000000014</v>
      </c>
    </row>
    <row r="217" spans="1:16">
      <c r="A217" s="9">
        <f t="shared" si="15"/>
        <v>5</v>
      </c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G217" s="3">
        <v>-2.2000000000000002</v>
      </c>
      <c r="H217" s="4">
        <v>-2.3300000000000001E-2</v>
      </c>
      <c r="I217" s="5">
        <v>11474</v>
      </c>
      <c r="J217" s="5">
        <v>1079786</v>
      </c>
      <c r="K217" s="2">
        <v>0</v>
      </c>
      <c r="M217" s="12">
        <f t="shared" si="16"/>
        <v>92.179999999999993</v>
      </c>
      <c r="N217" s="12">
        <f t="shared" si="17"/>
        <v>87.88</v>
      </c>
      <c r="O217" s="12">
        <f t="shared" si="18"/>
        <v>80.919999999999987</v>
      </c>
      <c r="P217" s="12">
        <f t="shared" si="19"/>
        <v>72.900833333333352</v>
      </c>
    </row>
    <row r="218" spans="1:16">
      <c r="A218" s="9">
        <f t="shared" si="15"/>
        <v>4</v>
      </c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G218" s="3">
        <v>3.5</v>
      </c>
      <c r="H218" s="4">
        <v>3.85E-2</v>
      </c>
      <c r="I218" s="5">
        <v>21130</v>
      </c>
      <c r="J218" s="5">
        <v>1987414</v>
      </c>
      <c r="K218" s="2">
        <v>0</v>
      </c>
      <c r="M218" s="12">
        <f t="shared" si="16"/>
        <v>90.9</v>
      </c>
      <c r="N218" s="12">
        <f t="shared" si="17"/>
        <v>86.3</v>
      </c>
      <c r="O218" s="12">
        <f t="shared" si="18"/>
        <v>80.099999999999994</v>
      </c>
      <c r="P218" s="12">
        <f t="shared" si="19"/>
        <v>71.95916666666669</v>
      </c>
    </row>
    <row r="219" spans="1:16">
      <c r="A219" s="9">
        <f t="shared" si="15"/>
        <v>3</v>
      </c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G219" s="2">
        <v>0</v>
      </c>
      <c r="H219" s="6">
        <v>0</v>
      </c>
      <c r="I219" s="5">
        <v>12023</v>
      </c>
      <c r="J219" s="5">
        <v>1089297</v>
      </c>
      <c r="K219" s="2">
        <v>0</v>
      </c>
      <c r="M219" s="12">
        <f t="shared" si="16"/>
        <v>90.4</v>
      </c>
      <c r="N219" s="12">
        <f t="shared" si="17"/>
        <v>84.210000000000008</v>
      </c>
      <c r="O219" s="12">
        <f t="shared" si="18"/>
        <v>79.185000000000002</v>
      </c>
      <c r="P219" s="12">
        <f t="shared" si="19"/>
        <v>70.98250000000003</v>
      </c>
    </row>
    <row r="220" spans="1:16">
      <c r="A220" s="9">
        <f t="shared" si="15"/>
        <v>2</v>
      </c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G220" s="3">
        <v>-1.1000000000000001</v>
      </c>
      <c r="H220" s="4">
        <v>-1.1900000000000001E-2</v>
      </c>
      <c r="I220" s="5">
        <v>22804</v>
      </c>
      <c r="J220" s="5">
        <v>2145228</v>
      </c>
      <c r="K220" s="2">
        <v>0</v>
      </c>
      <c r="M220" s="12">
        <f t="shared" si="16"/>
        <v>88.94</v>
      </c>
      <c r="N220" s="12">
        <f t="shared" si="17"/>
        <v>82.49</v>
      </c>
      <c r="O220" s="12">
        <f t="shared" si="18"/>
        <v>78.625</v>
      </c>
      <c r="P220" s="12">
        <f t="shared" si="19"/>
        <v>70.070833333333354</v>
      </c>
    </row>
    <row r="221" spans="1:16">
      <c r="A221" s="9">
        <f t="shared" si="15"/>
        <v>6</v>
      </c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G221" s="3">
        <v>6.2</v>
      </c>
      <c r="H221" s="4">
        <v>7.22E-2</v>
      </c>
      <c r="I221" s="5">
        <v>26197</v>
      </c>
      <c r="J221" s="5">
        <v>2358788</v>
      </c>
      <c r="K221" s="2">
        <v>0</v>
      </c>
      <c r="M221" s="12">
        <f t="shared" si="16"/>
        <v>86.6</v>
      </c>
      <c r="N221" s="12">
        <f t="shared" si="17"/>
        <v>80.84</v>
      </c>
      <c r="O221" s="12">
        <f t="shared" si="18"/>
        <v>78.14</v>
      </c>
      <c r="P221" s="12">
        <f t="shared" si="19"/>
        <v>69.159166666666678</v>
      </c>
    </row>
    <row r="222" spans="1:16">
      <c r="A222" s="9">
        <f t="shared" si="15"/>
        <v>5</v>
      </c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G222" s="3">
        <v>-6.1</v>
      </c>
      <c r="H222" s="4">
        <v>-6.6299999999999998E-2</v>
      </c>
      <c r="I222" s="5">
        <v>39917</v>
      </c>
      <c r="J222" s="5">
        <v>3640414</v>
      </c>
      <c r="K222" s="2">
        <v>0</v>
      </c>
      <c r="M222" s="12">
        <f t="shared" si="16"/>
        <v>83.580000000000013</v>
      </c>
      <c r="N222" s="12">
        <f t="shared" si="17"/>
        <v>78.989999999999995</v>
      </c>
      <c r="O222" s="12">
        <f t="shared" si="18"/>
        <v>77.59</v>
      </c>
      <c r="P222" s="12">
        <f t="shared" si="19"/>
        <v>68.234166666666695</v>
      </c>
    </row>
    <row r="223" spans="1:16">
      <c r="A223" s="9">
        <f t="shared" si="15"/>
        <v>4</v>
      </c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G223" s="3">
        <v>8.3000000000000007</v>
      </c>
      <c r="H223" s="4">
        <v>9.9199999999999997E-2</v>
      </c>
      <c r="I223" s="5">
        <v>25336</v>
      </c>
      <c r="J223" s="5">
        <v>2260965</v>
      </c>
      <c r="K223" s="2">
        <v>0</v>
      </c>
      <c r="M223" s="12">
        <f t="shared" si="16"/>
        <v>81.7</v>
      </c>
      <c r="N223" s="12">
        <f t="shared" si="17"/>
        <v>77.88</v>
      </c>
      <c r="O223" s="12">
        <f t="shared" si="18"/>
        <v>77.41</v>
      </c>
      <c r="P223" s="12">
        <f t="shared" si="19"/>
        <v>67.398333333333369</v>
      </c>
    </row>
    <row r="224" spans="1:16">
      <c r="A224" s="9">
        <f t="shared" si="15"/>
        <v>3</v>
      </c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G224" s="3">
        <v>4.4000000000000004</v>
      </c>
      <c r="H224" s="4">
        <v>5.5500000000000001E-2</v>
      </c>
      <c r="I224" s="5">
        <v>17205</v>
      </c>
      <c r="J224" s="5">
        <v>1413144</v>
      </c>
      <c r="K224" s="2">
        <v>0</v>
      </c>
      <c r="M224" s="12">
        <f t="shared" si="16"/>
        <v>78.02000000000001</v>
      </c>
      <c r="N224" s="12">
        <f t="shared" si="17"/>
        <v>75.990000000000009</v>
      </c>
      <c r="O224" s="12">
        <f t="shared" si="18"/>
        <v>76.760000000000005</v>
      </c>
      <c r="P224" s="12">
        <f t="shared" si="19"/>
        <v>66.456666666666706</v>
      </c>
    </row>
    <row r="225" spans="1:16">
      <c r="A225" s="9">
        <f t="shared" si="15"/>
        <v>2</v>
      </c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G225" s="3">
        <v>2.2999999999999998</v>
      </c>
      <c r="H225" s="4">
        <v>2.9899999999999999E-2</v>
      </c>
      <c r="I225" s="5">
        <v>2881</v>
      </c>
      <c r="J225" s="5">
        <v>225190</v>
      </c>
      <c r="K225" s="2">
        <v>0</v>
      </c>
      <c r="M225" s="12">
        <f t="shared" si="16"/>
        <v>76.039999999999992</v>
      </c>
      <c r="N225" s="12">
        <f t="shared" si="17"/>
        <v>75.13</v>
      </c>
      <c r="O225" s="12">
        <f t="shared" si="18"/>
        <v>76.689999999999984</v>
      </c>
      <c r="P225" s="12">
        <f t="shared" si="19"/>
        <v>65.658333333333374</v>
      </c>
    </row>
    <row r="226" spans="1:16">
      <c r="A226" s="9">
        <f t="shared" si="15"/>
        <v>6</v>
      </c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G226" s="3">
        <v>0.5</v>
      </c>
      <c r="H226" s="4">
        <v>6.4999999999999997E-3</v>
      </c>
      <c r="I226" s="5">
        <v>5861</v>
      </c>
      <c r="J226" s="5">
        <v>456850</v>
      </c>
      <c r="K226" s="2">
        <v>0</v>
      </c>
      <c r="M226" s="12">
        <f t="shared" si="16"/>
        <v>75.08</v>
      </c>
      <c r="N226" s="12">
        <f t="shared" si="17"/>
        <v>74.37</v>
      </c>
      <c r="O226" s="12">
        <f t="shared" si="18"/>
        <v>76.799999999999983</v>
      </c>
      <c r="P226" s="12">
        <f t="shared" si="19"/>
        <v>64.940000000000026</v>
      </c>
    </row>
    <row r="227" spans="1:16">
      <c r="A227" s="9">
        <f t="shared" si="15"/>
        <v>5</v>
      </c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G227" s="3">
        <v>2.9</v>
      </c>
      <c r="H227" s="4">
        <v>3.9399999999999998E-2</v>
      </c>
      <c r="I227" s="5">
        <v>20227</v>
      </c>
      <c r="J227" s="5">
        <v>1593772</v>
      </c>
      <c r="K227" s="2">
        <v>0</v>
      </c>
      <c r="M227" s="12">
        <f t="shared" si="16"/>
        <v>74.400000000000006</v>
      </c>
      <c r="N227" s="12">
        <f t="shared" si="17"/>
        <v>73.960000000000008</v>
      </c>
      <c r="O227" s="12">
        <f t="shared" si="18"/>
        <v>77.069999999999993</v>
      </c>
      <c r="P227" s="12">
        <f t="shared" si="19"/>
        <v>64.260833333333366</v>
      </c>
    </row>
    <row r="228" spans="1:16">
      <c r="A228" s="9">
        <f t="shared" si="15"/>
        <v>4</v>
      </c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G228" s="3">
        <v>-0.2</v>
      </c>
      <c r="H228" s="4">
        <v>-2.7000000000000001E-3</v>
      </c>
      <c r="I228" s="5">
        <v>2935</v>
      </c>
      <c r="J228" s="5">
        <v>217336</v>
      </c>
      <c r="K228" s="2">
        <v>0</v>
      </c>
      <c r="M228" s="12">
        <f t="shared" si="16"/>
        <v>74.06</v>
      </c>
      <c r="N228" s="12">
        <f t="shared" si="17"/>
        <v>73.900000000000006</v>
      </c>
      <c r="O228" s="12">
        <f t="shared" si="18"/>
        <v>77.429999999999993</v>
      </c>
      <c r="P228" s="12">
        <f t="shared" si="19"/>
        <v>63.601666666666695</v>
      </c>
    </row>
    <row r="229" spans="1:16">
      <c r="A229" s="9">
        <f t="shared" si="15"/>
        <v>3</v>
      </c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G229" s="3">
        <v>-0.7</v>
      </c>
      <c r="H229" s="4">
        <v>-9.4000000000000004E-3</v>
      </c>
      <c r="I229" s="5">
        <v>5129</v>
      </c>
      <c r="J229" s="5">
        <v>371093</v>
      </c>
      <c r="K229" s="2">
        <v>0</v>
      </c>
      <c r="M229" s="12">
        <f t="shared" si="16"/>
        <v>73.959999999999994</v>
      </c>
      <c r="N229" s="12">
        <f t="shared" si="17"/>
        <v>74.16</v>
      </c>
      <c r="O229" s="12">
        <f t="shared" si="18"/>
        <v>77.710000000000008</v>
      </c>
      <c r="P229" s="12">
        <f t="shared" si="19"/>
        <v>62.987500000000033</v>
      </c>
    </row>
    <row r="230" spans="1:16">
      <c r="A230" s="9">
        <f t="shared" si="15"/>
        <v>2</v>
      </c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G230" s="3">
        <v>0.9</v>
      </c>
      <c r="H230" s="4">
        <v>1.2200000000000001E-2</v>
      </c>
      <c r="I230" s="5">
        <v>2380</v>
      </c>
      <c r="J230" s="5">
        <v>176359</v>
      </c>
      <c r="K230" s="2">
        <v>0</v>
      </c>
      <c r="M230" s="12">
        <f t="shared" si="16"/>
        <v>74.22</v>
      </c>
      <c r="N230" s="12">
        <f t="shared" si="17"/>
        <v>74.760000000000005</v>
      </c>
      <c r="O230" s="12">
        <f t="shared" si="18"/>
        <v>77.865000000000009</v>
      </c>
      <c r="P230" s="12">
        <f t="shared" si="19"/>
        <v>62.374166666666703</v>
      </c>
    </row>
    <row r="231" spans="1:16">
      <c r="A231" s="9">
        <f t="shared" si="15"/>
        <v>6</v>
      </c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G231" s="3">
        <v>-1.2</v>
      </c>
      <c r="H231" s="4">
        <v>-1.6E-2</v>
      </c>
      <c r="I231" s="5">
        <v>3107</v>
      </c>
      <c r="J231" s="5">
        <v>231657</v>
      </c>
      <c r="K231" s="2">
        <v>0</v>
      </c>
      <c r="M231" s="12">
        <f t="shared" si="16"/>
        <v>73.66</v>
      </c>
      <c r="N231" s="12">
        <f t="shared" si="17"/>
        <v>75.439999999999984</v>
      </c>
      <c r="O231" s="12">
        <f t="shared" si="18"/>
        <v>78.140000000000015</v>
      </c>
      <c r="P231" s="12">
        <f t="shared" si="19"/>
        <v>61.745833333333366</v>
      </c>
    </row>
    <row r="232" spans="1:16">
      <c r="A232" s="9">
        <f t="shared" si="15"/>
        <v>5</v>
      </c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G232" s="3">
        <v>1.7</v>
      </c>
      <c r="H232" s="4">
        <v>2.3300000000000001E-2</v>
      </c>
      <c r="I232" s="5">
        <v>6211</v>
      </c>
      <c r="J232" s="5">
        <v>468395</v>
      </c>
      <c r="K232" s="2">
        <v>0</v>
      </c>
      <c r="M232" s="12">
        <f t="shared" si="16"/>
        <v>73.52000000000001</v>
      </c>
      <c r="N232" s="12">
        <f t="shared" si="17"/>
        <v>76.19</v>
      </c>
      <c r="O232" s="12">
        <f t="shared" si="18"/>
        <v>78.275000000000006</v>
      </c>
      <c r="P232" s="12">
        <f t="shared" si="19"/>
        <v>61.138333333333364</v>
      </c>
    </row>
    <row r="233" spans="1:16">
      <c r="A233" s="9">
        <f t="shared" si="15"/>
        <v>4</v>
      </c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G233" s="3">
        <v>-2</v>
      </c>
      <c r="H233" s="4">
        <v>-2.6599999999999999E-2</v>
      </c>
      <c r="I233" s="5">
        <v>4555</v>
      </c>
      <c r="J233" s="5">
        <v>339831</v>
      </c>
      <c r="K233" s="2">
        <v>0</v>
      </c>
      <c r="M233" s="12">
        <f t="shared" si="16"/>
        <v>73.739999999999981</v>
      </c>
      <c r="N233" s="12">
        <f t="shared" si="17"/>
        <v>76.939999999999984</v>
      </c>
      <c r="O233" s="12">
        <f t="shared" si="18"/>
        <v>78.00500000000001</v>
      </c>
      <c r="P233" s="12">
        <f t="shared" si="19"/>
        <v>60.516666666666694</v>
      </c>
    </row>
    <row r="234" spans="1:16">
      <c r="A234" s="9">
        <f t="shared" si="15"/>
        <v>3</v>
      </c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G234" s="3">
        <v>3.4</v>
      </c>
      <c r="H234" s="4">
        <v>4.7399999999999998E-2</v>
      </c>
      <c r="I234" s="5">
        <v>8916</v>
      </c>
      <c r="J234" s="5">
        <v>670659</v>
      </c>
      <c r="K234" s="2">
        <v>0</v>
      </c>
      <c r="M234" s="12">
        <f t="shared" si="16"/>
        <v>74.36</v>
      </c>
      <c r="N234" s="12">
        <f t="shared" si="17"/>
        <v>77.53</v>
      </c>
      <c r="O234" s="12">
        <f t="shared" si="18"/>
        <v>77.954999999999998</v>
      </c>
      <c r="P234" s="12">
        <f t="shared" si="19"/>
        <v>59.905833333333355</v>
      </c>
    </row>
    <row r="235" spans="1:16">
      <c r="A235" s="9">
        <f t="shared" si="15"/>
        <v>2</v>
      </c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G235" s="3">
        <v>-1.2</v>
      </c>
      <c r="H235" s="4">
        <v>-1.6500000000000001E-2</v>
      </c>
      <c r="I235" s="5">
        <v>10107</v>
      </c>
      <c r="J235" s="5">
        <v>710536</v>
      </c>
      <c r="K235" s="2">
        <v>0</v>
      </c>
      <c r="M235" s="12">
        <f t="shared" si="16"/>
        <v>75.300000000000011</v>
      </c>
      <c r="N235" s="12">
        <f t="shared" si="17"/>
        <v>78.25</v>
      </c>
      <c r="O235" s="12">
        <f t="shared" si="18"/>
        <v>78.204999999999998</v>
      </c>
      <c r="P235" s="12">
        <f t="shared" si="19"/>
        <v>59.251666666666686</v>
      </c>
    </row>
    <row r="236" spans="1:16">
      <c r="A236" s="9">
        <f t="shared" si="15"/>
        <v>6</v>
      </c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G236" s="3">
        <v>-3</v>
      </c>
      <c r="H236" s="4">
        <v>-3.95E-2</v>
      </c>
      <c r="I236" s="5">
        <v>5309</v>
      </c>
      <c r="J236" s="5">
        <v>392084</v>
      </c>
      <c r="K236" s="2">
        <v>0</v>
      </c>
      <c r="M236" s="12">
        <f t="shared" si="16"/>
        <v>77.22</v>
      </c>
      <c r="N236" s="12">
        <f t="shared" si="17"/>
        <v>79.22999999999999</v>
      </c>
      <c r="O236" s="12">
        <f t="shared" si="18"/>
        <v>78.765000000000001</v>
      </c>
      <c r="P236" s="12">
        <f t="shared" si="19"/>
        <v>58.660000000000018</v>
      </c>
    </row>
    <row r="237" spans="1:16">
      <c r="A237" s="9">
        <f t="shared" si="15"/>
        <v>5</v>
      </c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G237" s="3">
        <v>-0.3</v>
      </c>
      <c r="H237" s="4">
        <v>-3.8999999999999998E-3</v>
      </c>
      <c r="I237" s="5">
        <v>8127</v>
      </c>
      <c r="J237" s="5">
        <v>607984</v>
      </c>
      <c r="K237" s="2">
        <v>0</v>
      </c>
      <c r="M237" s="12">
        <f t="shared" si="16"/>
        <v>78.860000000000014</v>
      </c>
      <c r="N237" s="12">
        <f t="shared" si="17"/>
        <v>80.180000000000007</v>
      </c>
      <c r="O237" s="12">
        <f t="shared" si="18"/>
        <v>78.92</v>
      </c>
      <c r="P237" s="12">
        <f t="shared" si="19"/>
        <v>58.048333333333353</v>
      </c>
    </row>
    <row r="238" spans="1:16">
      <c r="A238" s="9">
        <f t="shared" si="15"/>
        <v>4</v>
      </c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G238" s="3">
        <v>-3.6</v>
      </c>
      <c r="H238" s="4">
        <v>-4.5100000000000001E-2</v>
      </c>
      <c r="I238" s="5">
        <v>7956</v>
      </c>
      <c r="J238" s="5">
        <v>615828</v>
      </c>
      <c r="K238" s="2">
        <v>0</v>
      </c>
      <c r="M238" s="12">
        <f t="shared" si="16"/>
        <v>80.14</v>
      </c>
      <c r="N238" s="12">
        <f t="shared" si="17"/>
        <v>80.960000000000008</v>
      </c>
      <c r="O238" s="12">
        <f t="shared" si="18"/>
        <v>78.864999999999995</v>
      </c>
      <c r="P238" s="12">
        <f t="shared" si="19"/>
        <v>57.39250000000002</v>
      </c>
    </row>
    <row r="239" spans="1:16">
      <c r="A239" s="9">
        <f t="shared" si="15"/>
        <v>3</v>
      </c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G239" s="3">
        <v>-1.5</v>
      </c>
      <c r="H239" s="4">
        <v>-1.8499999999999999E-2</v>
      </c>
      <c r="I239" s="5">
        <v>3075</v>
      </c>
      <c r="J239" s="5">
        <v>246216</v>
      </c>
      <c r="K239" s="2">
        <v>0</v>
      </c>
      <c r="M239" s="12">
        <f t="shared" si="16"/>
        <v>80.7</v>
      </c>
      <c r="N239" s="12">
        <f t="shared" si="17"/>
        <v>81.260000000000005</v>
      </c>
      <c r="O239" s="12">
        <f t="shared" si="18"/>
        <v>78.754999999999995</v>
      </c>
      <c r="P239" s="12">
        <f t="shared" si="19"/>
        <v>56.740833333333356</v>
      </c>
    </row>
    <row r="240" spans="1:16">
      <c r="A240" s="9">
        <f t="shared" si="15"/>
        <v>2</v>
      </c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G240" s="3">
        <v>0.2</v>
      </c>
      <c r="H240" s="4">
        <v>2.5000000000000001E-3</v>
      </c>
      <c r="I240" s="5">
        <v>3102</v>
      </c>
      <c r="J240" s="5">
        <v>252637</v>
      </c>
      <c r="K240" s="2">
        <v>0</v>
      </c>
      <c r="M240" s="12">
        <f t="shared" si="16"/>
        <v>81.2</v>
      </c>
      <c r="N240" s="12">
        <f t="shared" si="17"/>
        <v>80.97</v>
      </c>
      <c r="O240" s="12">
        <f t="shared" si="18"/>
        <v>78.13</v>
      </c>
      <c r="P240" s="12">
        <f t="shared" si="19"/>
        <v>56.030833333333348</v>
      </c>
    </row>
    <row r="241" spans="1:16">
      <c r="A241" s="9">
        <f t="shared" si="15"/>
        <v>6</v>
      </c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G241" s="3">
        <v>-1.2</v>
      </c>
      <c r="H241" s="4">
        <v>-1.46E-2</v>
      </c>
      <c r="I241" s="5">
        <v>7391</v>
      </c>
      <c r="J241" s="5">
        <v>608878</v>
      </c>
      <c r="K241" s="2">
        <v>0</v>
      </c>
      <c r="M241" s="12">
        <f t="shared" si="16"/>
        <v>81.239999999999995</v>
      </c>
      <c r="N241" s="12">
        <f t="shared" si="17"/>
        <v>80.84</v>
      </c>
      <c r="O241" s="12">
        <f t="shared" si="18"/>
        <v>77.394999999999996</v>
      </c>
      <c r="P241" s="12">
        <f t="shared" si="19"/>
        <v>55.300000000000004</v>
      </c>
    </row>
    <row r="242" spans="1:16">
      <c r="A242" s="9">
        <f t="shared" si="15"/>
        <v>5</v>
      </c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G242" s="3">
        <v>3.3</v>
      </c>
      <c r="H242" s="4">
        <v>4.1799999999999997E-2</v>
      </c>
      <c r="I242" s="5">
        <v>7295</v>
      </c>
      <c r="J242" s="5">
        <v>586364</v>
      </c>
      <c r="K242" s="2">
        <v>0</v>
      </c>
      <c r="M242" s="12">
        <f t="shared" si="16"/>
        <v>81.5</v>
      </c>
      <c r="N242" s="12">
        <f t="shared" si="17"/>
        <v>80.359999999999985</v>
      </c>
      <c r="O242" s="12">
        <f t="shared" si="18"/>
        <v>76.539999999999992</v>
      </c>
      <c r="P242" s="12">
        <f t="shared" si="19"/>
        <v>54.564999999999991</v>
      </c>
    </row>
    <row r="243" spans="1:16">
      <c r="A243" s="9">
        <f t="shared" si="15"/>
        <v>4</v>
      </c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G243" s="3">
        <v>-3.3</v>
      </c>
      <c r="H243" s="4">
        <v>-4.0099999999999997E-2</v>
      </c>
      <c r="I243" s="5">
        <v>8848</v>
      </c>
      <c r="J243" s="5">
        <v>714199</v>
      </c>
      <c r="K243" s="2">
        <v>0</v>
      </c>
      <c r="M243" s="12">
        <f t="shared" si="16"/>
        <v>81.78</v>
      </c>
      <c r="N243" s="12">
        <f t="shared" si="17"/>
        <v>79.069999999999993</v>
      </c>
      <c r="O243" s="12">
        <f t="shared" si="18"/>
        <v>75.574999999999989</v>
      </c>
      <c r="P243" s="12">
        <f t="shared" si="19"/>
        <v>53.814166666666658</v>
      </c>
    </row>
    <row r="244" spans="1:16">
      <c r="A244" s="9">
        <f t="shared" si="15"/>
        <v>6</v>
      </c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G244" s="3">
        <v>0.8</v>
      </c>
      <c r="H244" s="4">
        <v>9.7999999999999997E-3</v>
      </c>
      <c r="I244" s="5">
        <v>9372</v>
      </c>
      <c r="J244" s="5">
        <v>778669</v>
      </c>
      <c r="K244" s="2">
        <v>0</v>
      </c>
      <c r="M244" s="12">
        <f t="shared" si="16"/>
        <v>81.820000000000007</v>
      </c>
      <c r="N244" s="12">
        <f t="shared" si="17"/>
        <v>78.38</v>
      </c>
      <c r="O244" s="12">
        <f t="shared" si="18"/>
        <v>74.799999999999983</v>
      </c>
      <c r="P244" s="12">
        <f t="shared" si="19"/>
        <v>53.109166666666653</v>
      </c>
    </row>
    <row r="245" spans="1:16">
      <c r="A245" s="9">
        <f t="shared" si="15"/>
        <v>5</v>
      </c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G245" s="3">
        <v>-0.9</v>
      </c>
      <c r="H245" s="4">
        <v>-1.09E-2</v>
      </c>
      <c r="I245" s="5">
        <v>8350</v>
      </c>
      <c r="J245" s="5">
        <v>670029</v>
      </c>
      <c r="K245" s="2">
        <v>0</v>
      </c>
      <c r="M245" s="12">
        <f t="shared" si="16"/>
        <v>80.740000000000009</v>
      </c>
      <c r="N245" s="12">
        <f t="shared" si="17"/>
        <v>78.16</v>
      </c>
      <c r="O245" s="12">
        <f t="shared" si="18"/>
        <v>73.91</v>
      </c>
      <c r="P245" s="12">
        <f t="shared" si="19"/>
        <v>52.334166666666661</v>
      </c>
    </row>
    <row r="246" spans="1:16">
      <c r="A246" s="9">
        <f t="shared" si="15"/>
        <v>3</v>
      </c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G246" s="3">
        <v>-1.3</v>
      </c>
      <c r="H246" s="4">
        <v>-1.55E-2</v>
      </c>
      <c r="I246" s="5">
        <v>8874</v>
      </c>
      <c r="J246" s="5">
        <v>728850</v>
      </c>
      <c r="K246" s="2">
        <v>0</v>
      </c>
      <c r="M246" s="12">
        <f t="shared" si="16"/>
        <v>80.440000000000012</v>
      </c>
      <c r="N246" s="12">
        <f t="shared" si="17"/>
        <v>78.300000000000011</v>
      </c>
      <c r="O246" s="12">
        <f t="shared" si="18"/>
        <v>72.984999999999999</v>
      </c>
      <c r="P246" s="12">
        <f t="shared" si="19"/>
        <v>51.569999999999986</v>
      </c>
    </row>
    <row r="247" spans="1:16">
      <c r="A247" s="9">
        <f t="shared" si="15"/>
        <v>2</v>
      </c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G247" s="3">
        <v>4.5</v>
      </c>
      <c r="H247" s="4">
        <v>5.6800000000000003E-2</v>
      </c>
      <c r="I247" s="5">
        <v>9708</v>
      </c>
      <c r="J247" s="5">
        <v>792154</v>
      </c>
      <c r="K247" s="2">
        <v>0</v>
      </c>
      <c r="M247" s="12">
        <f t="shared" si="16"/>
        <v>79.22</v>
      </c>
      <c r="N247" s="12">
        <f t="shared" si="17"/>
        <v>77.66</v>
      </c>
      <c r="O247" s="12">
        <f t="shared" si="18"/>
        <v>72.265000000000001</v>
      </c>
      <c r="P247" s="12">
        <f t="shared" si="19"/>
        <v>50.79166666666665</v>
      </c>
    </row>
    <row r="248" spans="1:16">
      <c r="A248" s="9">
        <f t="shared" si="15"/>
        <v>7</v>
      </c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G248" s="3">
        <v>2.2999999999999998</v>
      </c>
      <c r="H248" s="4">
        <v>2.9899999999999999E-2</v>
      </c>
      <c r="I248" s="5">
        <v>6054</v>
      </c>
      <c r="J248" s="5">
        <v>479161</v>
      </c>
      <c r="K248" s="2">
        <v>0</v>
      </c>
      <c r="M248" s="12">
        <f t="shared" si="16"/>
        <v>76.360000000000014</v>
      </c>
      <c r="N248" s="12">
        <f t="shared" si="17"/>
        <v>76.77000000000001</v>
      </c>
      <c r="O248" s="12">
        <f t="shared" si="18"/>
        <v>71.419999999999987</v>
      </c>
      <c r="P248" s="12">
        <f t="shared" si="19"/>
        <v>49.989999999999981</v>
      </c>
    </row>
    <row r="249" spans="1:16">
      <c r="A249" s="9">
        <f t="shared" si="15"/>
        <v>6</v>
      </c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G249" s="3">
        <v>-3.1</v>
      </c>
      <c r="H249" s="4">
        <v>-3.8699999999999998E-2</v>
      </c>
      <c r="I249" s="5">
        <v>9445</v>
      </c>
      <c r="J249" s="5">
        <v>719996</v>
      </c>
      <c r="K249" s="2">
        <v>0</v>
      </c>
      <c r="M249" s="12">
        <f t="shared" si="16"/>
        <v>74.940000000000012</v>
      </c>
      <c r="N249" s="12">
        <f t="shared" si="17"/>
        <v>76.25</v>
      </c>
      <c r="O249" s="12">
        <f t="shared" si="18"/>
        <v>70.5</v>
      </c>
      <c r="P249" s="12">
        <f t="shared" si="19"/>
        <v>49.266666666666644</v>
      </c>
    </row>
    <row r="250" spans="1:16">
      <c r="A250" s="9">
        <f t="shared" si="15"/>
        <v>5</v>
      </c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G250" s="3">
        <v>3.7</v>
      </c>
      <c r="H250" s="4">
        <v>4.8500000000000001E-2</v>
      </c>
      <c r="I250" s="5">
        <v>14094</v>
      </c>
      <c r="J250" s="5">
        <v>1126935</v>
      </c>
      <c r="K250" s="2">
        <v>0</v>
      </c>
      <c r="M250" s="12">
        <f t="shared" si="16"/>
        <v>75.58</v>
      </c>
      <c r="N250" s="12">
        <f t="shared" si="17"/>
        <v>75.289999999999992</v>
      </c>
      <c r="O250" s="12">
        <f t="shared" si="18"/>
        <v>69.419999999999987</v>
      </c>
      <c r="P250" s="12">
        <f t="shared" si="19"/>
        <v>48.586666666666652</v>
      </c>
    </row>
    <row r="251" spans="1:16">
      <c r="A251" s="9">
        <f t="shared" si="15"/>
        <v>4</v>
      </c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G251" s="3">
        <v>6.9</v>
      </c>
      <c r="H251" s="4">
        <v>9.9400000000000002E-2</v>
      </c>
      <c r="I251" s="5">
        <v>3023</v>
      </c>
      <c r="J251" s="5">
        <v>229723</v>
      </c>
      <c r="K251" s="2">
        <v>0</v>
      </c>
      <c r="M251" s="12">
        <f t="shared" si="16"/>
        <v>76.16</v>
      </c>
      <c r="N251" s="12">
        <f t="shared" si="17"/>
        <v>73.949999999999989</v>
      </c>
      <c r="O251" s="12">
        <f t="shared" si="18"/>
        <v>67.934999999999988</v>
      </c>
      <c r="P251" s="12">
        <f t="shared" si="19"/>
        <v>47.869999999999983</v>
      </c>
    </row>
    <row r="252" spans="1:16">
      <c r="A252" s="9">
        <f t="shared" si="15"/>
        <v>3</v>
      </c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G252" s="3">
        <v>-2.7</v>
      </c>
      <c r="H252" s="4">
        <v>-3.7400000000000003E-2</v>
      </c>
      <c r="I252" s="5">
        <v>11480</v>
      </c>
      <c r="J252" s="5">
        <v>820887</v>
      </c>
      <c r="K252" s="2">
        <v>0</v>
      </c>
      <c r="M252" s="12">
        <f t="shared" si="16"/>
        <v>76.099999999999994</v>
      </c>
      <c r="N252" s="12">
        <f t="shared" si="17"/>
        <v>72.72</v>
      </c>
      <c r="O252" s="12">
        <f t="shared" si="18"/>
        <v>66.684999999999974</v>
      </c>
      <c r="P252" s="12">
        <f t="shared" si="19"/>
        <v>47.213333333333317</v>
      </c>
    </row>
    <row r="253" spans="1:16">
      <c r="A253" s="9">
        <f t="shared" si="15"/>
        <v>2</v>
      </c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G253" s="3">
        <v>-8</v>
      </c>
      <c r="H253" s="4">
        <v>-9.9900000000000003E-2</v>
      </c>
      <c r="I253" s="5">
        <v>10256</v>
      </c>
      <c r="J253" s="5">
        <v>760746</v>
      </c>
      <c r="K253" s="2">
        <v>0</v>
      </c>
      <c r="M253" s="12">
        <f t="shared" si="16"/>
        <v>77.180000000000007</v>
      </c>
      <c r="N253" s="12">
        <f t="shared" si="17"/>
        <v>72.080000000000013</v>
      </c>
      <c r="O253" s="12">
        <f t="shared" si="18"/>
        <v>65.69</v>
      </c>
      <c r="P253" s="12">
        <f t="shared" si="19"/>
        <v>46.67416666666665</v>
      </c>
    </row>
    <row r="254" spans="1:16">
      <c r="A254" s="9">
        <f t="shared" si="15"/>
        <v>6</v>
      </c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G254" s="3">
        <v>-2.8</v>
      </c>
      <c r="H254" s="4">
        <v>-3.3799999999999997E-2</v>
      </c>
      <c r="I254" s="5">
        <v>8670</v>
      </c>
      <c r="J254" s="5">
        <v>704718</v>
      </c>
      <c r="K254" s="2">
        <v>0</v>
      </c>
      <c r="M254" s="12">
        <f t="shared" si="16"/>
        <v>77.56</v>
      </c>
      <c r="N254" s="12">
        <f t="shared" si="17"/>
        <v>71.22</v>
      </c>
      <c r="O254" s="12">
        <f t="shared" si="18"/>
        <v>64.532499999999999</v>
      </c>
      <c r="P254" s="12">
        <f t="shared" si="19"/>
        <v>46.094166666666659</v>
      </c>
    </row>
    <row r="255" spans="1:16">
      <c r="A255" s="9">
        <f t="shared" si="15"/>
        <v>5</v>
      </c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G255" s="3">
        <v>6.9</v>
      </c>
      <c r="H255" s="4">
        <v>9.0800000000000006E-2</v>
      </c>
      <c r="I255" s="5">
        <v>19466</v>
      </c>
      <c r="J255" s="5">
        <v>1560260</v>
      </c>
      <c r="K255" s="2">
        <v>0</v>
      </c>
      <c r="M255" s="12">
        <f t="shared" si="16"/>
        <v>75</v>
      </c>
      <c r="N255" s="12">
        <f t="shared" si="17"/>
        <v>69.66</v>
      </c>
      <c r="O255" s="12">
        <f t="shared" si="18"/>
        <v>62.752499999999998</v>
      </c>
      <c r="P255" s="12">
        <f t="shared" si="19"/>
        <v>45.365833333333327</v>
      </c>
    </row>
    <row r="256" spans="1:16">
      <c r="A256" s="9">
        <f t="shared" si="15"/>
        <v>4</v>
      </c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G256" s="3">
        <v>1.2</v>
      </c>
      <c r="H256" s="4">
        <v>1.6E-2</v>
      </c>
      <c r="I256" s="5">
        <v>1967</v>
      </c>
      <c r="J256" s="5">
        <v>150271</v>
      </c>
      <c r="K256" s="2">
        <v>0</v>
      </c>
      <c r="M256" s="12">
        <f t="shared" si="16"/>
        <v>71.740000000000009</v>
      </c>
      <c r="N256" s="12">
        <f t="shared" si="17"/>
        <v>67.67</v>
      </c>
      <c r="O256" s="12">
        <f t="shared" si="18"/>
        <v>60.697499999999991</v>
      </c>
      <c r="P256" s="12">
        <f t="shared" si="19"/>
        <v>44.577499999999993</v>
      </c>
    </row>
    <row r="257" spans="1:16">
      <c r="A257" s="9">
        <f t="shared" si="15"/>
        <v>3</v>
      </c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G257" s="3">
        <v>0.8</v>
      </c>
      <c r="H257" s="4">
        <v>1.0800000000000001E-2</v>
      </c>
      <c r="I257" s="5">
        <v>2367</v>
      </c>
      <c r="J257" s="5">
        <v>176109</v>
      </c>
      <c r="K257" s="2">
        <v>0</v>
      </c>
      <c r="M257" s="12">
        <f t="shared" si="16"/>
        <v>69.34</v>
      </c>
      <c r="N257" s="12">
        <f t="shared" si="17"/>
        <v>66.87</v>
      </c>
      <c r="O257" s="12">
        <f t="shared" si="18"/>
        <v>58.86249999999999</v>
      </c>
      <c r="P257" s="12">
        <f t="shared" si="19"/>
        <v>43.924166666666672</v>
      </c>
    </row>
    <row r="258" spans="1:16">
      <c r="A258" s="9">
        <f t="shared" si="15"/>
        <v>2</v>
      </c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G258" s="3">
        <v>6.7</v>
      </c>
      <c r="H258" s="4">
        <v>9.9599999999999994E-2</v>
      </c>
      <c r="I258" s="5">
        <v>2285</v>
      </c>
      <c r="J258" s="5">
        <v>160619</v>
      </c>
      <c r="K258" s="2">
        <v>0</v>
      </c>
      <c r="M258" s="12">
        <f t="shared" si="16"/>
        <v>66.97999999999999</v>
      </c>
      <c r="N258" s="12">
        <f t="shared" si="17"/>
        <v>66.069999999999993</v>
      </c>
      <c r="O258" s="12">
        <f t="shared" si="18"/>
        <v>56.912499999999987</v>
      </c>
      <c r="P258" s="12">
        <f t="shared" si="19"/>
        <v>43.296666666666674</v>
      </c>
    </row>
    <row r="259" spans="1:16">
      <c r="A259" s="9">
        <f t="shared" si="15"/>
        <v>6</v>
      </c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G259" s="3">
        <v>0.7</v>
      </c>
      <c r="H259" s="4">
        <v>1.0500000000000001E-2</v>
      </c>
      <c r="I259" s="5">
        <v>2736</v>
      </c>
      <c r="J259" s="5">
        <v>189284</v>
      </c>
      <c r="K259" s="2">
        <v>0</v>
      </c>
      <c r="M259" s="12">
        <f t="shared" si="16"/>
        <v>64.88</v>
      </c>
      <c r="N259" s="12">
        <f t="shared" si="17"/>
        <v>64.749999999999986</v>
      </c>
      <c r="O259" s="12">
        <f t="shared" si="18"/>
        <v>55.007499999999993</v>
      </c>
      <c r="P259" s="12">
        <f t="shared" si="19"/>
        <v>42.701666666666682</v>
      </c>
    </row>
    <row r="260" spans="1:16">
      <c r="A260" s="9">
        <f t="shared" si="15"/>
        <v>5</v>
      </c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G260" s="3">
        <v>2.6</v>
      </c>
      <c r="H260" s="4">
        <v>4.0599999999999997E-2</v>
      </c>
      <c r="I260" s="5">
        <v>2457</v>
      </c>
      <c r="J260" s="5">
        <v>161961</v>
      </c>
      <c r="K260" s="2">
        <v>0</v>
      </c>
      <c r="M260" s="12">
        <f t="shared" si="16"/>
        <v>64.320000000000007</v>
      </c>
      <c r="N260" s="12">
        <f t="shared" si="17"/>
        <v>63.54999999999999</v>
      </c>
      <c r="O260" s="12">
        <f t="shared" si="18"/>
        <v>53.457499999999982</v>
      </c>
      <c r="P260" s="12">
        <f t="shared" si="19"/>
        <v>42.216666666666676</v>
      </c>
    </row>
    <row r="261" spans="1:16">
      <c r="A261" s="9">
        <f t="shared" ref="A261:A324" si="20">WEEKDAY(B261,1)</f>
        <v>4</v>
      </c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G261" s="3">
        <v>1</v>
      </c>
      <c r="H261" s="4">
        <v>1.5900000000000001E-2</v>
      </c>
      <c r="I261" s="5">
        <v>1535</v>
      </c>
      <c r="J261" s="5">
        <v>96441</v>
      </c>
      <c r="K261" s="2">
        <v>0</v>
      </c>
      <c r="M261" s="12">
        <f t="shared" ref="M261:M324" si="21">SUM(F261:F265)/5</f>
        <v>63.6</v>
      </c>
      <c r="N261" s="12">
        <f t="shared" ref="N261:N324" si="22">SUM(F261:F270)/10</f>
        <v>61.919999999999995</v>
      </c>
      <c r="O261" s="12">
        <f t="shared" ref="O261:O324" si="23">SUM(F261:F280)/20</f>
        <v>51.942499999999981</v>
      </c>
      <c r="P261" s="12">
        <f t="shared" ref="P261:P324" si="24">SUM(F261:F320)/60</f>
        <v>41.745000000000012</v>
      </c>
    </row>
    <row r="262" spans="1:16">
      <c r="A262" s="9">
        <f t="shared" si="20"/>
        <v>3</v>
      </c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G262" s="3">
        <v>-0.5</v>
      </c>
      <c r="H262" s="4">
        <v>-7.9000000000000008E-3</v>
      </c>
      <c r="I262" s="5">
        <v>1482</v>
      </c>
      <c r="J262" s="5">
        <v>93486</v>
      </c>
      <c r="K262" s="2">
        <v>0</v>
      </c>
      <c r="M262" s="12">
        <f t="shared" si="21"/>
        <v>64.400000000000006</v>
      </c>
      <c r="N262" s="12">
        <f t="shared" si="22"/>
        <v>60.65</v>
      </c>
      <c r="O262" s="12">
        <f t="shared" si="23"/>
        <v>50.572499999999991</v>
      </c>
      <c r="P262" s="12">
        <f t="shared" si="24"/>
        <v>41.328333333333347</v>
      </c>
    </row>
    <row r="263" spans="1:16">
      <c r="A263" s="9">
        <f t="shared" si="20"/>
        <v>2</v>
      </c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G263" s="3">
        <v>-1</v>
      </c>
      <c r="H263" s="4">
        <v>-1.55E-2</v>
      </c>
      <c r="I263" s="5">
        <v>1873</v>
      </c>
      <c r="J263" s="5">
        <v>119607</v>
      </c>
      <c r="K263" s="2">
        <v>0</v>
      </c>
      <c r="M263" s="12">
        <f t="shared" si="21"/>
        <v>65.16</v>
      </c>
      <c r="N263" s="12">
        <f t="shared" si="22"/>
        <v>59.3</v>
      </c>
      <c r="O263" s="12">
        <f t="shared" si="23"/>
        <v>49.209999999999994</v>
      </c>
      <c r="P263" s="12">
        <f t="shared" si="24"/>
        <v>40.922500000000014</v>
      </c>
    </row>
    <row r="264" spans="1:16">
      <c r="A264" s="9">
        <f t="shared" si="20"/>
        <v>6</v>
      </c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G264" s="3">
        <v>1.5</v>
      </c>
      <c r="H264" s="4">
        <v>2.3800000000000002E-2</v>
      </c>
      <c r="I264" s="5">
        <v>3355</v>
      </c>
      <c r="J264" s="5">
        <v>210652</v>
      </c>
      <c r="K264" s="2">
        <v>0</v>
      </c>
      <c r="M264" s="12">
        <f t="shared" si="21"/>
        <v>64.62</v>
      </c>
      <c r="N264" s="12">
        <f t="shared" si="22"/>
        <v>57.845000000000006</v>
      </c>
      <c r="O264" s="12">
        <f t="shared" si="23"/>
        <v>47.809999999999988</v>
      </c>
      <c r="P264" s="12">
        <f t="shared" si="24"/>
        <v>40.504166666666677</v>
      </c>
    </row>
    <row r="265" spans="1:16">
      <c r="A265" s="9">
        <f t="shared" si="20"/>
        <v>5</v>
      </c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G265" s="3">
        <v>-5</v>
      </c>
      <c r="H265" s="4">
        <v>-7.3499999999999996E-2</v>
      </c>
      <c r="I265" s="5">
        <v>3900</v>
      </c>
      <c r="J265" s="5">
        <v>253320</v>
      </c>
      <c r="K265" s="2">
        <v>0</v>
      </c>
      <c r="M265" s="12">
        <f t="shared" si="21"/>
        <v>62.780000000000008</v>
      </c>
      <c r="N265" s="12">
        <f t="shared" si="22"/>
        <v>55.845000000000006</v>
      </c>
      <c r="O265" s="12">
        <f t="shared" si="23"/>
        <v>46.374999999999986</v>
      </c>
      <c r="P265" s="12">
        <f t="shared" si="24"/>
        <v>40.062500000000007</v>
      </c>
    </row>
    <row r="266" spans="1:16">
      <c r="A266" s="9">
        <f t="shared" si="20"/>
        <v>4</v>
      </c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G266" s="3">
        <v>1.2</v>
      </c>
      <c r="H266" s="4">
        <v>1.7999999999999999E-2</v>
      </c>
      <c r="I266" s="5">
        <v>18473</v>
      </c>
      <c r="J266" s="5">
        <v>1251312</v>
      </c>
      <c r="K266" s="2">
        <v>0</v>
      </c>
      <c r="M266" s="12">
        <f t="shared" si="21"/>
        <v>60.240000000000009</v>
      </c>
      <c r="N266" s="12">
        <f t="shared" si="22"/>
        <v>53.725000000000001</v>
      </c>
      <c r="O266" s="12">
        <f t="shared" si="23"/>
        <v>45.034999999999989</v>
      </c>
      <c r="P266" s="12">
        <f t="shared" si="24"/>
        <v>39.652500000000003</v>
      </c>
    </row>
    <row r="267" spans="1:16">
      <c r="A267" s="9">
        <f t="shared" si="20"/>
        <v>3</v>
      </c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G267" s="3">
        <v>6</v>
      </c>
      <c r="H267" s="4">
        <v>9.8699999999999996E-2</v>
      </c>
      <c r="I267" s="5">
        <v>2405</v>
      </c>
      <c r="J267" s="5">
        <v>160650</v>
      </c>
      <c r="K267" s="2">
        <v>0</v>
      </c>
      <c r="M267" s="12">
        <f t="shared" si="21"/>
        <v>56.9</v>
      </c>
      <c r="N267" s="12">
        <f t="shared" si="22"/>
        <v>50.855000000000004</v>
      </c>
      <c r="O267" s="12">
        <f t="shared" si="23"/>
        <v>43.447499999999998</v>
      </c>
      <c r="P267" s="12">
        <f t="shared" si="24"/>
        <v>39.145000000000003</v>
      </c>
    </row>
    <row r="268" spans="1:16">
      <c r="A268" s="9">
        <f t="shared" si="20"/>
        <v>2</v>
      </c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G268" s="3">
        <v>5.5</v>
      </c>
      <c r="H268" s="4">
        <v>9.9500000000000005E-2</v>
      </c>
      <c r="I268" s="5">
        <v>4804</v>
      </c>
      <c r="J268" s="5">
        <v>288853</v>
      </c>
      <c r="K268" s="2">
        <v>0</v>
      </c>
      <c r="M268" s="12">
        <f t="shared" si="21"/>
        <v>53.44</v>
      </c>
      <c r="N268" s="12">
        <f t="shared" si="22"/>
        <v>47.755000000000003</v>
      </c>
      <c r="O268" s="12">
        <f t="shared" si="23"/>
        <v>41.954999999999998</v>
      </c>
      <c r="P268" s="12">
        <f t="shared" si="24"/>
        <v>38.686666666666682</v>
      </c>
    </row>
    <row r="269" spans="1:16">
      <c r="A269" s="9">
        <f t="shared" si="20"/>
        <v>6</v>
      </c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G269" s="3">
        <v>5</v>
      </c>
      <c r="H269" s="4">
        <v>9.9400000000000002E-2</v>
      </c>
      <c r="I269" s="5">
        <v>5436</v>
      </c>
      <c r="J269" s="5">
        <v>293614</v>
      </c>
      <c r="K269" s="2">
        <v>0</v>
      </c>
      <c r="M269" s="12">
        <f t="shared" si="21"/>
        <v>51.069999999999993</v>
      </c>
      <c r="N269" s="12">
        <f t="shared" si="22"/>
        <v>45.265000000000001</v>
      </c>
      <c r="O269" s="12">
        <f t="shared" si="23"/>
        <v>40.752500000000005</v>
      </c>
      <c r="P269" s="12">
        <f t="shared" si="24"/>
        <v>38.342500000000008</v>
      </c>
    </row>
    <row r="270" spans="1:16">
      <c r="A270" s="9">
        <f t="shared" si="20"/>
        <v>5</v>
      </c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G270" s="3">
        <v>-1</v>
      </c>
      <c r="H270" s="4">
        <v>-1.95E-2</v>
      </c>
      <c r="I270" s="5">
        <v>6174</v>
      </c>
      <c r="J270" s="5">
        <v>313822</v>
      </c>
      <c r="K270" s="2">
        <v>0</v>
      </c>
      <c r="M270" s="12">
        <f t="shared" si="21"/>
        <v>48.910000000000004</v>
      </c>
      <c r="N270" s="12">
        <f t="shared" si="22"/>
        <v>43.365000000000002</v>
      </c>
      <c r="O270" s="12">
        <f t="shared" si="23"/>
        <v>39.837500000000006</v>
      </c>
      <c r="P270" s="12">
        <f t="shared" si="24"/>
        <v>38.077500000000008</v>
      </c>
    </row>
    <row r="271" spans="1:16">
      <c r="A271" s="9">
        <f t="shared" si="20"/>
        <v>4</v>
      </c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G271" s="3">
        <v>1.8</v>
      </c>
      <c r="H271" s="4">
        <v>3.6400000000000002E-2</v>
      </c>
      <c r="I271" s="5">
        <v>9804</v>
      </c>
      <c r="J271" s="5">
        <v>499763</v>
      </c>
      <c r="K271" s="2">
        <v>0</v>
      </c>
      <c r="M271" s="12">
        <f t="shared" si="21"/>
        <v>47.21</v>
      </c>
      <c r="N271" s="12">
        <f t="shared" si="22"/>
        <v>41.965000000000003</v>
      </c>
      <c r="O271" s="12">
        <f t="shared" si="23"/>
        <v>39.162500000000001</v>
      </c>
      <c r="P271" s="12">
        <f t="shared" si="24"/>
        <v>37.88416666666668</v>
      </c>
    </row>
    <row r="272" spans="1:16">
      <c r="A272" s="9">
        <f t="shared" si="20"/>
        <v>3</v>
      </c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G272" s="3">
        <v>0.55000000000000004</v>
      </c>
      <c r="H272" s="4">
        <v>1.12E-2</v>
      </c>
      <c r="I272" s="5">
        <v>12747</v>
      </c>
      <c r="J272" s="5">
        <v>630398</v>
      </c>
      <c r="K272" s="2">
        <v>0</v>
      </c>
      <c r="M272" s="12">
        <f t="shared" si="21"/>
        <v>44.81</v>
      </c>
      <c r="N272" s="12">
        <f t="shared" si="22"/>
        <v>40.495000000000005</v>
      </c>
      <c r="O272" s="12">
        <f t="shared" si="23"/>
        <v>38.454999999999998</v>
      </c>
      <c r="P272" s="12">
        <f t="shared" si="24"/>
        <v>37.672500000000007</v>
      </c>
    </row>
    <row r="273" spans="1:16">
      <c r="A273" s="9">
        <f t="shared" si="20"/>
        <v>2</v>
      </c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G273" s="3">
        <v>4.45</v>
      </c>
      <c r="H273" s="4">
        <v>0.1</v>
      </c>
      <c r="I273" s="5">
        <v>12030</v>
      </c>
      <c r="J273" s="5">
        <v>584637</v>
      </c>
      <c r="K273" s="2">
        <v>0</v>
      </c>
      <c r="M273" s="12">
        <f t="shared" si="21"/>
        <v>42.070000000000007</v>
      </c>
      <c r="N273" s="12">
        <f t="shared" si="22"/>
        <v>39.120000000000005</v>
      </c>
      <c r="O273" s="12">
        <f t="shared" si="23"/>
        <v>37.855000000000004</v>
      </c>
      <c r="P273" s="12">
        <f t="shared" si="24"/>
        <v>37.484166666666667</v>
      </c>
    </row>
    <row r="274" spans="1:16">
      <c r="A274" s="9">
        <f t="shared" si="20"/>
        <v>6</v>
      </c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G274" s="3">
        <v>2.7</v>
      </c>
      <c r="H274" s="4">
        <v>6.4600000000000005E-2</v>
      </c>
      <c r="I274" s="5">
        <v>8683</v>
      </c>
      <c r="J274" s="5">
        <v>377294</v>
      </c>
      <c r="K274" s="2">
        <v>0</v>
      </c>
      <c r="M274" s="12">
        <f t="shared" si="21"/>
        <v>39.459999999999994</v>
      </c>
      <c r="N274" s="12">
        <f t="shared" si="22"/>
        <v>37.774999999999999</v>
      </c>
      <c r="O274" s="12">
        <f t="shared" si="23"/>
        <v>37.230000000000004</v>
      </c>
      <c r="P274" s="12">
        <f t="shared" si="24"/>
        <v>37.303333333333327</v>
      </c>
    </row>
    <row r="275" spans="1:16">
      <c r="A275" s="9">
        <f t="shared" si="20"/>
        <v>5</v>
      </c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G275" s="3">
        <v>2.5</v>
      </c>
      <c r="H275" s="4">
        <v>6.3600000000000004E-2</v>
      </c>
      <c r="I275" s="5">
        <v>8448</v>
      </c>
      <c r="J275" s="5">
        <v>351667</v>
      </c>
      <c r="K275" s="2">
        <v>0</v>
      </c>
      <c r="M275" s="12">
        <f t="shared" si="21"/>
        <v>37.819999999999993</v>
      </c>
      <c r="N275" s="12">
        <f t="shared" si="22"/>
        <v>36.905000000000001</v>
      </c>
      <c r="O275" s="12">
        <f t="shared" si="23"/>
        <v>36.797499999999999</v>
      </c>
      <c r="P275" s="12">
        <f t="shared" si="24"/>
        <v>37.180833333333332</v>
      </c>
    </row>
    <row r="276" spans="1:16">
      <c r="A276" s="9">
        <f t="shared" si="20"/>
        <v>4</v>
      </c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G276" s="3">
        <v>3.5</v>
      </c>
      <c r="H276" s="4">
        <v>9.7799999999999998E-2</v>
      </c>
      <c r="I276" s="5">
        <v>6032</v>
      </c>
      <c r="J276" s="5">
        <v>232499</v>
      </c>
      <c r="K276" s="2">
        <v>0</v>
      </c>
      <c r="M276" s="12">
        <f t="shared" si="21"/>
        <v>36.720000000000006</v>
      </c>
      <c r="N276" s="12">
        <f t="shared" si="22"/>
        <v>36.345000000000006</v>
      </c>
      <c r="O276" s="12">
        <f t="shared" si="23"/>
        <v>36.517500000000005</v>
      </c>
      <c r="P276" s="12">
        <f t="shared" si="24"/>
        <v>37.108333333333334</v>
      </c>
    </row>
    <row r="277" spans="1:16">
      <c r="A277" s="9">
        <f t="shared" si="20"/>
        <v>3</v>
      </c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G277" s="3">
        <v>-0.1</v>
      </c>
      <c r="H277" s="4">
        <v>-2.8E-3</v>
      </c>
      <c r="I277" s="2">
        <v>477</v>
      </c>
      <c r="J277" s="5">
        <v>17083</v>
      </c>
      <c r="K277" s="2">
        <v>0</v>
      </c>
      <c r="M277" s="12">
        <f t="shared" si="21"/>
        <v>36.179999999999993</v>
      </c>
      <c r="N277" s="12">
        <f t="shared" si="22"/>
        <v>36.04</v>
      </c>
      <c r="O277" s="12">
        <f t="shared" si="23"/>
        <v>36.362500000000004</v>
      </c>
      <c r="P277" s="12">
        <f t="shared" si="24"/>
        <v>37.091666666666676</v>
      </c>
    </row>
    <row r="278" spans="1:16">
      <c r="A278" s="9">
        <f t="shared" si="20"/>
        <v>2</v>
      </c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G278" s="3">
        <v>-0.4</v>
      </c>
      <c r="H278" s="4">
        <v>-1.0999999999999999E-2</v>
      </c>
      <c r="I278" s="2">
        <v>609</v>
      </c>
      <c r="J278" s="5">
        <v>21828</v>
      </c>
      <c r="K278" s="2">
        <v>0</v>
      </c>
      <c r="M278" s="12">
        <f t="shared" si="21"/>
        <v>36.17</v>
      </c>
      <c r="N278" s="12">
        <f t="shared" si="22"/>
        <v>36.154999999999994</v>
      </c>
      <c r="O278" s="12">
        <f t="shared" si="23"/>
        <v>36.400000000000006</v>
      </c>
      <c r="P278" s="12">
        <f t="shared" si="24"/>
        <v>37.131666666666668</v>
      </c>
    </row>
    <row r="279" spans="1:16">
      <c r="A279" s="9">
        <f t="shared" si="20"/>
        <v>6</v>
      </c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G279" s="2">
        <v>0</v>
      </c>
      <c r="H279" s="6">
        <v>0</v>
      </c>
      <c r="I279" s="2">
        <v>665</v>
      </c>
      <c r="J279" s="5">
        <v>23856</v>
      </c>
      <c r="K279" s="2">
        <v>0</v>
      </c>
      <c r="M279" s="12">
        <f t="shared" si="21"/>
        <v>36.089999999999996</v>
      </c>
      <c r="N279" s="12">
        <f t="shared" si="22"/>
        <v>36.239999999999995</v>
      </c>
      <c r="O279" s="12">
        <f t="shared" si="23"/>
        <v>36.46</v>
      </c>
      <c r="P279" s="12">
        <f t="shared" si="24"/>
        <v>37.166666666666664</v>
      </c>
    </row>
    <row r="280" spans="1:16">
      <c r="A280" s="9">
        <f t="shared" si="20"/>
        <v>5</v>
      </c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G280" s="3">
        <v>-0.3</v>
      </c>
      <c r="H280" s="4">
        <v>-8.2000000000000007E-3</v>
      </c>
      <c r="I280" s="2">
        <v>648</v>
      </c>
      <c r="J280" s="5">
        <v>23739</v>
      </c>
      <c r="K280" s="2">
        <v>0</v>
      </c>
      <c r="M280" s="12">
        <f t="shared" si="21"/>
        <v>35.989999999999995</v>
      </c>
      <c r="N280" s="12">
        <f t="shared" si="22"/>
        <v>36.309999999999995</v>
      </c>
      <c r="O280" s="12">
        <f t="shared" si="23"/>
        <v>36.505000000000003</v>
      </c>
      <c r="P280" s="12">
        <f t="shared" si="24"/>
        <v>37.175833333333337</v>
      </c>
    </row>
    <row r="281" spans="1:16">
      <c r="A281" s="9">
        <f t="shared" si="20"/>
        <v>4</v>
      </c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G281" s="3">
        <v>0.85</v>
      </c>
      <c r="H281" s="4">
        <v>2.3800000000000002E-2</v>
      </c>
      <c r="I281" s="2">
        <v>970</v>
      </c>
      <c r="J281" s="5">
        <v>35207</v>
      </c>
      <c r="K281" s="2">
        <v>0</v>
      </c>
      <c r="M281" s="12">
        <f t="shared" si="21"/>
        <v>35.969999999999992</v>
      </c>
      <c r="N281" s="12">
        <f t="shared" si="22"/>
        <v>36.36</v>
      </c>
      <c r="O281" s="12">
        <f t="shared" si="23"/>
        <v>36.562500000000007</v>
      </c>
      <c r="P281" s="12">
        <f t="shared" si="24"/>
        <v>37.185000000000009</v>
      </c>
    </row>
    <row r="282" spans="1:16">
      <c r="A282" s="9">
        <f t="shared" si="20"/>
        <v>3</v>
      </c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G282" s="3">
        <v>0.25</v>
      </c>
      <c r="H282" s="4">
        <v>7.0000000000000001E-3</v>
      </c>
      <c r="I282" s="2">
        <v>837</v>
      </c>
      <c r="J282" s="5">
        <v>29764</v>
      </c>
      <c r="K282" s="2">
        <v>0</v>
      </c>
      <c r="M282" s="12">
        <f t="shared" si="21"/>
        <v>35.9</v>
      </c>
      <c r="N282" s="12">
        <f t="shared" si="22"/>
        <v>36.414999999999999</v>
      </c>
      <c r="O282" s="12">
        <f t="shared" si="23"/>
        <v>36.582500000000003</v>
      </c>
      <c r="P282" s="12">
        <f t="shared" si="24"/>
        <v>37.174166666666665</v>
      </c>
    </row>
    <row r="283" spans="1:16">
      <c r="A283" s="9">
        <f t="shared" si="20"/>
        <v>2</v>
      </c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G283" s="3">
        <v>-0.3</v>
      </c>
      <c r="H283" s="4">
        <v>-8.3999999999999995E-3</v>
      </c>
      <c r="I283" s="2">
        <v>594</v>
      </c>
      <c r="J283" s="5">
        <v>21137</v>
      </c>
      <c r="K283" s="2">
        <v>0</v>
      </c>
      <c r="M283" s="12">
        <f t="shared" si="21"/>
        <v>36.14</v>
      </c>
      <c r="N283" s="12">
        <f t="shared" si="22"/>
        <v>36.589999999999996</v>
      </c>
      <c r="O283" s="12">
        <f t="shared" si="23"/>
        <v>36.657500000000006</v>
      </c>
      <c r="P283" s="12">
        <f t="shared" si="24"/>
        <v>37.177499999999995</v>
      </c>
    </row>
    <row r="284" spans="1:16">
      <c r="A284" s="9">
        <f t="shared" si="20"/>
        <v>6</v>
      </c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G284" s="3">
        <v>-0.4</v>
      </c>
      <c r="H284" s="4">
        <v>-1.0999999999999999E-2</v>
      </c>
      <c r="I284" s="2">
        <v>756</v>
      </c>
      <c r="J284" s="5">
        <v>26965</v>
      </c>
      <c r="K284" s="2">
        <v>0</v>
      </c>
      <c r="M284" s="12">
        <f t="shared" si="21"/>
        <v>36.39</v>
      </c>
      <c r="N284" s="12">
        <f t="shared" si="22"/>
        <v>36.684999999999995</v>
      </c>
      <c r="O284" s="12">
        <f t="shared" si="23"/>
        <v>36.717500000000008</v>
      </c>
      <c r="P284" s="12">
        <f t="shared" si="24"/>
        <v>37.159166666666664</v>
      </c>
    </row>
    <row r="285" spans="1:16">
      <c r="A285" s="9">
        <f t="shared" si="20"/>
        <v>5</v>
      </c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G285" s="3">
        <v>-0.05</v>
      </c>
      <c r="H285" s="4">
        <v>-1.4E-3</v>
      </c>
      <c r="I285" s="5">
        <v>1292</v>
      </c>
      <c r="J285" s="5">
        <v>46242</v>
      </c>
      <c r="K285" s="2">
        <v>0</v>
      </c>
      <c r="M285" s="12">
        <f t="shared" si="21"/>
        <v>36.630000000000003</v>
      </c>
      <c r="N285" s="12">
        <f t="shared" si="22"/>
        <v>36.69</v>
      </c>
      <c r="O285" s="12">
        <f t="shared" si="23"/>
        <v>36.717500000000001</v>
      </c>
      <c r="P285" s="12">
        <f t="shared" si="24"/>
        <v>37.12166666666667</v>
      </c>
    </row>
    <row r="286" spans="1:16">
      <c r="A286" s="9">
        <f t="shared" si="20"/>
        <v>4</v>
      </c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G286" s="3">
        <v>-0.7</v>
      </c>
      <c r="H286" s="4">
        <v>-1.89E-2</v>
      </c>
      <c r="I286" s="2">
        <v>912</v>
      </c>
      <c r="J286" s="5">
        <v>33174</v>
      </c>
      <c r="K286" s="2">
        <v>0</v>
      </c>
      <c r="M286" s="12">
        <f t="shared" si="21"/>
        <v>36.75</v>
      </c>
      <c r="N286" s="12">
        <f t="shared" si="22"/>
        <v>36.69</v>
      </c>
      <c r="O286" s="12">
        <f t="shared" si="23"/>
        <v>36.690000000000005</v>
      </c>
      <c r="P286" s="12">
        <f t="shared" si="24"/>
        <v>37.07500000000001</v>
      </c>
    </row>
    <row r="287" spans="1:16">
      <c r="A287" s="9">
        <f t="shared" si="20"/>
        <v>3</v>
      </c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G287" s="3">
        <v>0.2</v>
      </c>
      <c r="H287" s="4">
        <v>5.4000000000000003E-3</v>
      </c>
      <c r="I287" s="2">
        <v>632</v>
      </c>
      <c r="J287" s="5">
        <v>23142</v>
      </c>
      <c r="K287" s="2">
        <v>0</v>
      </c>
      <c r="M287" s="12">
        <f t="shared" si="21"/>
        <v>36.93</v>
      </c>
      <c r="N287" s="12">
        <f t="shared" si="22"/>
        <v>36.685000000000002</v>
      </c>
      <c r="O287" s="12">
        <f t="shared" si="23"/>
        <v>36.662500000000009</v>
      </c>
      <c r="P287" s="12">
        <f t="shared" si="24"/>
        <v>37.00500000000001</v>
      </c>
    </row>
    <row r="288" spans="1:16">
      <c r="A288" s="9">
        <f t="shared" si="20"/>
        <v>2</v>
      </c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G288" s="3">
        <v>-0.25</v>
      </c>
      <c r="H288" s="4">
        <v>-6.7999999999999996E-3</v>
      </c>
      <c r="I288" s="2">
        <v>756</v>
      </c>
      <c r="J288" s="5">
        <v>27897</v>
      </c>
      <c r="K288" s="2">
        <v>0</v>
      </c>
      <c r="M288" s="12">
        <f t="shared" si="21"/>
        <v>37.04</v>
      </c>
      <c r="N288" s="12">
        <f t="shared" si="22"/>
        <v>36.644999999999996</v>
      </c>
      <c r="O288" s="12">
        <f t="shared" si="23"/>
        <v>36.595000000000006</v>
      </c>
      <c r="P288" s="12">
        <f t="shared" si="24"/>
        <v>36.927500000000016</v>
      </c>
    </row>
    <row r="289" spans="1:16">
      <c r="A289" s="9">
        <f t="shared" si="20"/>
        <v>6</v>
      </c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G289" s="3">
        <v>0.2</v>
      </c>
      <c r="H289" s="4">
        <v>5.4000000000000003E-3</v>
      </c>
      <c r="I289" s="2">
        <v>688</v>
      </c>
      <c r="J289" s="5">
        <v>25336</v>
      </c>
      <c r="K289" s="2">
        <v>0</v>
      </c>
      <c r="M289" s="12">
        <f t="shared" si="21"/>
        <v>36.979999999999997</v>
      </c>
      <c r="N289" s="12">
        <f t="shared" si="22"/>
        <v>36.68</v>
      </c>
      <c r="O289" s="12">
        <f t="shared" si="23"/>
        <v>36.547499999999999</v>
      </c>
      <c r="P289" s="12">
        <f t="shared" si="24"/>
        <v>36.841666666666683</v>
      </c>
    </row>
    <row r="290" spans="1:16">
      <c r="A290" s="9">
        <f t="shared" si="20"/>
        <v>5</v>
      </c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G290" s="3">
        <v>-0.35</v>
      </c>
      <c r="H290" s="4">
        <v>-9.4000000000000004E-3</v>
      </c>
      <c r="I290" s="2">
        <v>521</v>
      </c>
      <c r="J290" s="5">
        <v>19240</v>
      </c>
      <c r="K290" s="2">
        <v>0</v>
      </c>
      <c r="M290" s="12">
        <f t="shared" si="21"/>
        <v>36.749999999999993</v>
      </c>
      <c r="N290" s="12">
        <f t="shared" si="22"/>
        <v>36.700000000000003</v>
      </c>
      <c r="O290" s="12">
        <f t="shared" si="23"/>
        <v>36.502499999999998</v>
      </c>
      <c r="P290" s="12">
        <f t="shared" si="24"/>
        <v>36.753333333333337</v>
      </c>
    </row>
    <row r="291" spans="1:16">
      <c r="A291" s="9">
        <f t="shared" si="20"/>
        <v>4</v>
      </c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G291" s="3">
        <v>-0.35</v>
      </c>
      <c r="H291" s="4">
        <v>-9.2999999999999992E-3</v>
      </c>
      <c r="I291" s="2">
        <v>655</v>
      </c>
      <c r="J291" s="5">
        <v>24324</v>
      </c>
      <c r="K291" s="2">
        <v>0</v>
      </c>
      <c r="M291" s="12">
        <f t="shared" si="21"/>
        <v>36.63000000000001</v>
      </c>
      <c r="N291" s="12">
        <f t="shared" si="22"/>
        <v>36.765000000000001</v>
      </c>
      <c r="O291" s="12">
        <f t="shared" si="23"/>
        <v>36.512500000000003</v>
      </c>
      <c r="P291" s="12">
        <f t="shared" si="24"/>
        <v>36.664166666666667</v>
      </c>
    </row>
    <row r="292" spans="1:16">
      <c r="A292" s="9">
        <f t="shared" si="20"/>
        <v>3</v>
      </c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G292" s="3">
        <v>1.05</v>
      </c>
      <c r="H292" s="4">
        <v>2.8799999999999999E-2</v>
      </c>
      <c r="I292" s="5">
        <v>1695</v>
      </c>
      <c r="J292" s="5">
        <v>63347</v>
      </c>
      <c r="K292" s="2">
        <v>0</v>
      </c>
      <c r="M292" s="12">
        <f t="shared" si="21"/>
        <v>36.44</v>
      </c>
      <c r="N292" s="12">
        <f t="shared" si="22"/>
        <v>36.75</v>
      </c>
      <c r="O292" s="12">
        <f t="shared" si="23"/>
        <v>36.5</v>
      </c>
      <c r="P292" s="12">
        <f t="shared" si="24"/>
        <v>36.555833333333332</v>
      </c>
    </row>
    <row r="293" spans="1:16">
      <c r="A293" s="9">
        <f t="shared" si="20"/>
        <v>2</v>
      </c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G293" s="3">
        <v>0.6</v>
      </c>
      <c r="H293" s="4">
        <v>1.67E-2</v>
      </c>
      <c r="I293" s="2">
        <v>483</v>
      </c>
      <c r="J293" s="5">
        <v>17489</v>
      </c>
      <c r="K293" s="2">
        <v>0</v>
      </c>
      <c r="M293" s="12">
        <f t="shared" si="21"/>
        <v>36.25</v>
      </c>
      <c r="N293" s="12">
        <f t="shared" si="22"/>
        <v>36.725000000000001</v>
      </c>
      <c r="O293" s="12">
        <f t="shared" si="23"/>
        <v>36.477499999999992</v>
      </c>
      <c r="P293" s="12">
        <f t="shared" si="24"/>
        <v>36.461666666666666</v>
      </c>
    </row>
    <row r="294" spans="1:16">
      <c r="A294" s="9">
        <f t="shared" si="20"/>
        <v>6</v>
      </c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G294" s="3">
        <v>-0.35</v>
      </c>
      <c r="H294" s="4">
        <v>-9.7000000000000003E-3</v>
      </c>
      <c r="I294" s="2">
        <v>641</v>
      </c>
      <c r="J294" s="5">
        <v>23053</v>
      </c>
      <c r="K294" s="2">
        <v>0</v>
      </c>
      <c r="M294" s="12">
        <f t="shared" si="21"/>
        <v>36.380000000000003</v>
      </c>
      <c r="N294" s="12">
        <f t="shared" si="22"/>
        <v>36.75</v>
      </c>
      <c r="O294" s="12">
        <f t="shared" si="23"/>
        <v>36.519999999999996</v>
      </c>
      <c r="P294" s="12">
        <f t="shared" si="24"/>
        <v>36.383333333333326</v>
      </c>
    </row>
    <row r="295" spans="1:16">
      <c r="A295" s="9">
        <f t="shared" si="20"/>
        <v>5</v>
      </c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G295" s="2">
        <v>0</v>
      </c>
      <c r="H295" s="6">
        <v>0</v>
      </c>
      <c r="I295" s="2">
        <v>580</v>
      </c>
      <c r="J295" s="5">
        <v>20941</v>
      </c>
      <c r="K295" s="2">
        <v>0</v>
      </c>
      <c r="M295" s="12">
        <f t="shared" si="21"/>
        <v>36.65</v>
      </c>
      <c r="N295" s="12">
        <f t="shared" si="22"/>
        <v>36.744999999999997</v>
      </c>
      <c r="O295" s="12">
        <f t="shared" si="23"/>
        <v>36.547499999999992</v>
      </c>
      <c r="P295" s="12">
        <f t="shared" si="24"/>
        <v>36.311666666666675</v>
      </c>
    </row>
    <row r="296" spans="1:16">
      <c r="A296" s="9">
        <f t="shared" si="20"/>
        <v>4</v>
      </c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G296" s="3">
        <v>-0.35</v>
      </c>
      <c r="H296" s="4">
        <v>-9.5999999999999992E-3</v>
      </c>
      <c r="I296" s="2">
        <v>673</v>
      </c>
      <c r="J296" s="5">
        <v>24498</v>
      </c>
      <c r="K296" s="2">
        <v>0</v>
      </c>
      <c r="M296" s="12">
        <f t="shared" si="21"/>
        <v>36.9</v>
      </c>
      <c r="N296" s="12">
        <f t="shared" si="22"/>
        <v>36.69</v>
      </c>
      <c r="O296" s="12">
        <f t="shared" si="23"/>
        <v>36.517499999999998</v>
      </c>
      <c r="P296" s="12">
        <f t="shared" si="24"/>
        <v>36.239166666666669</v>
      </c>
    </row>
    <row r="297" spans="1:16">
      <c r="A297" s="9">
        <f t="shared" si="20"/>
        <v>3</v>
      </c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G297" s="3">
        <v>-0.55000000000000004</v>
      </c>
      <c r="H297" s="4">
        <v>-1.4800000000000001E-2</v>
      </c>
      <c r="I297" s="2">
        <v>601</v>
      </c>
      <c r="J297" s="5">
        <v>22068</v>
      </c>
      <c r="K297" s="2">
        <v>0</v>
      </c>
      <c r="M297" s="12">
        <f t="shared" si="21"/>
        <v>37.06</v>
      </c>
      <c r="N297" s="12">
        <f t="shared" si="22"/>
        <v>36.64</v>
      </c>
      <c r="O297" s="12">
        <f t="shared" si="23"/>
        <v>36.547499999999999</v>
      </c>
      <c r="P297" s="12">
        <f t="shared" si="24"/>
        <v>36.165833333333339</v>
      </c>
    </row>
    <row r="298" spans="1:16">
      <c r="A298" s="9">
        <f t="shared" si="20"/>
        <v>2</v>
      </c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G298" s="3">
        <v>-0.1</v>
      </c>
      <c r="H298" s="4">
        <v>-2.7000000000000001E-3</v>
      </c>
      <c r="I298" s="2">
        <v>612</v>
      </c>
      <c r="J298" s="5">
        <v>22711</v>
      </c>
      <c r="K298" s="2">
        <v>0</v>
      </c>
      <c r="M298" s="12">
        <f t="shared" si="21"/>
        <v>37.200000000000003</v>
      </c>
      <c r="N298" s="12">
        <f t="shared" si="22"/>
        <v>36.545000000000002</v>
      </c>
      <c r="O298" s="12">
        <f t="shared" si="23"/>
        <v>36.577499999999993</v>
      </c>
      <c r="P298" s="12">
        <f t="shared" si="24"/>
        <v>36.077500000000001</v>
      </c>
    </row>
    <row r="299" spans="1:16">
      <c r="A299" s="9">
        <f t="shared" si="20"/>
        <v>6</v>
      </c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G299" s="3">
        <v>-0.25</v>
      </c>
      <c r="H299" s="4">
        <v>-6.7000000000000002E-3</v>
      </c>
      <c r="I299" s="2">
        <v>655</v>
      </c>
      <c r="J299" s="5">
        <v>24337</v>
      </c>
      <c r="K299" s="2">
        <v>0</v>
      </c>
      <c r="M299" s="12">
        <f t="shared" si="21"/>
        <v>37.120000000000005</v>
      </c>
      <c r="N299" s="12">
        <f t="shared" si="22"/>
        <v>36.415000000000006</v>
      </c>
      <c r="O299" s="12">
        <f t="shared" si="23"/>
        <v>36.637499999999996</v>
      </c>
      <c r="P299" s="12">
        <f t="shared" si="24"/>
        <v>35.980000000000004</v>
      </c>
    </row>
    <row r="300" spans="1:16">
      <c r="A300" s="9">
        <f t="shared" si="20"/>
        <v>5</v>
      </c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G300" s="3">
        <v>0.45</v>
      </c>
      <c r="H300" s="4">
        <v>1.2200000000000001E-2</v>
      </c>
      <c r="I300" s="2">
        <v>639</v>
      </c>
      <c r="J300" s="5">
        <v>23810</v>
      </c>
      <c r="K300" s="2">
        <v>0</v>
      </c>
      <c r="M300" s="12">
        <f t="shared" si="21"/>
        <v>36.839999999999996</v>
      </c>
      <c r="N300" s="12">
        <f t="shared" si="22"/>
        <v>36.305000000000007</v>
      </c>
      <c r="O300" s="12">
        <f t="shared" si="23"/>
        <v>36.6875</v>
      </c>
      <c r="P300" s="12">
        <f t="shared" si="24"/>
        <v>35.866666666666667</v>
      </c>
    </row>
    <row r="301" spans="1:16">
      <c r="A301" s="9">
        <f t="shared" si="20"/>
        <v>4</v>
      </c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G301" s="3">
        <v>-0.25</v>
      </c>
      <c r="H301" s="4">
        <v>-6.7000000000000002E-3</v>
      </c>
      <c r="I301" s="5">
        <v>1939</v>
      </c>
      <c r="J301" s="5">
        <v>72785</v>
      </c>
      <c r="K301" s="2">
        <v>0</v>
      </c>
      <c r="M301" s="12">
        <f t="shared" si="21"/>
        <v>36.480000000000004</v>
      </c>
      <c r="N301" s="12">
        <f t="shared" si="22"/>
        <v>36.260000000000005</v>
      </c>
      <c r="O301" s="12">
        <f t="shared" si="23"/>
        <v>36.729999999999997</v>
      </c>
      <c r="P301" s="12">
        <f t="shared" si="24"/>
        <v>35.748333333333328</v>
      </c>
    </row>
    <row r="302" spans="1:16">
      <c r="A302" s="9">
        <f t="shared" si="20"/>
        <v>3</v>
      </c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G302" s="3">
        <v>0.55000000000000004</v>
      </c>
      <c r="H302" s="4">
        <v>1.4999999999999999E-2</v>
      </c>
      <c r="I302" s="5">
        <v>1098</v>
      </c>
      <c r="J302" s="5">
        <v>40622</v>
      </c>
      <c r="K302" s="2">
        <v>0</v>
      </c>
      <c r="M302" s="12">
        <f t="shared" si="21"/>
        <v>36.220000000000006</v>
      </c>
      <c r="N302" s="12">
        <f t="shared" si="22"/>
        <v>36.25</v>
      </c>
      <c r="O302" s="12">
        <f t="shared" si="23"/>
        <v>36.83</v>
      </c>
      <c r="P302" s="12">
        <f t="shared" si="24"/>
        <v>35.636666666666663</v>
      </c>
    </row>
    <row r="303" spans="1:16">
      <c r="A303" s="9">
        <f t="shared" si="20"/>
        <v>2</v>
      </c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G303" s="3">
        <v>0.9</v>
      </c>
      <c r="H303" s="4">
        <v>2.5100000000000001E-2</v>
      </c>
      <c r="I303" s="5">
        <v>1187</v>
      </c>
      <c r="J303" s="5">
        <v>43490</v>
      </c>
      <c r="K303" s="2">
        <v>0</v>
      </c>
      <c r="M303" s="12">
        <f t="shared" si="21"/>
        <v>35.89</v>
      </c>
      <c r="N303" s="12">
        <f t="shared" si="22"/>
        <v>36.230000000000004</v>
      </c>
      <c r="O303" s="12">
        <f t="shared" si="23"/>
        <v>36.9</v>
      </c>
      <c r="P303" s="12">
        <f t="shared" si="24"/>
        <v>35.522500000000001</v>
      </c>
    </row>
    <row r="304" spans="1:16">
      <c r="A304" s="9">
        <f t="shared" si="20"/>
        <v>6</v>
      </c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G304" s="3">
        <v>0.15</v>
      </c>
      <c r="H304" s="4">
        <v>4.1999999999999997E-3</v>
      </c>
      <c r="I304" s="2">
        <v>398</v>
      </c>
      <c r="J304" s="5">
        <v>14242</v>
      </c>
      <c r="K304" s="2">
        <v>0</v>
      </c>
      <c r="M304" s="12">
        <f t="shared" si="21"/>
        <v>35.71</v>
      </c>
      <c r="N304" s="12">
        <f t="shared" si="22"/>
        <v>36.290000000000006</v>
      </c>
      <c r="O304" s="12">
        <f t="shared" si="23"/>
        <v>36.984999999999999</v>
      </c>
      <c r="P304" s="12">
        <f t="shared" si="24"/>
        <v>35.413333333333327</v>
      </c>
    </row>
    <row r="305" spans="1:16">
      <c r="A305" s="9">
        <f t="shared" si="20"/>
        <v>5</v>
      </c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G305" s="3">
        <v>-0.05</v>
      </c>
      <c r="H305" s="4">
        <v>-1.4E-3</v>
      </c>
      <c r="I305" s="2">
        <v>543</v>
      </c>
      <c r="J305" s="5">
        <v>19380</v>
      </c>
      <c r="K305" s="2">
        <v>0</v>
      </c>
      <c r="M305" s="12">
        <f t="shared" si="21"/>
        <v>35.769999999999996</v>
      </c>
      <c r="N305" s="12">
        <f t="shared" si="22"/>
        <v>36.35</v>
      </c>
      <c r="O305" s="12">
        <f t="shared" si="23"/>
        <v>37.094999999999999</v>
      </c>
      <c r="P305" s="12">
        <f t="shared" si="24"/>
        <v>35.318333333333321</v>
      </c>
    </row>
    <row r="306" spans="1:16">
      <c r="A306" s="9">
        <f t="shared" si="20"/>
        <v>4</v>
      </c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G306" s="3">
        <v>0.1</v>
      </c>
      <c r="H306" s="4">
        <v>2.8E-3</v>
      </c>
      <c r="I306" s="2">
        <v>643</v>
      </c>
      <c r="J306" s="5">
        <v>22965</v>
      </c>
      <c r="K306" s="2">
        <v>0</v>
      </c>
      <c r="M306" s="12">
        <f t="shared" si="21"/>
        <v>36.040000000000006</v>
      </c>
      <c r="N306" s="12">
        <f t="shared" si="22"/>
        <v>36.345000000000006</v>
      </c>
      <c r="O306" s="12">
        <f t="shared" si="23"/>
        <v>37.232500000000002</v>
      </c>
      <c r="P306" s="12">
        <f t="shared" si="24"/>
        <v>35.229166666666664</v>
      </c>
    </row>
    <row r="307" spans="1:16">
      <c r="A307" s="9">
        <f t="shared" si="20"/>
        <v>3</v>
      </c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G307" s="3">
        <v>-0.2</v>
      </c>
      <c r="H307" s="4">
        <v>-5.5999999999999999E-3</v>
      </c>
      <c r="I307" s="2">
        <v>677</v>
      </c>
      <c r="J307" s="5">
        <v>24351</v>
      </c>
      <c r="K307" s="2">
        <v>0</v>
      </c>
      <c r="M307" s="12">
        <f t="shared" si="21"/>
        <v>36.28</v>
      </c>
      <c r="N307" s="12">
        <f t="shared" si="22"/>
        <v>36.454999999999998</v>
      </c>
      <c r="O307" s="12">
        <f t="shared" si="23"/>
        <v>37.324999999999996</v>
      </c>
      <c r="P307" s="12">
        <f t="shared" si="24"/>
        <v>35.129999999999995</v>
      </c>
    </row>
    <row r="308" spans="1:16">
      <c r="A308" s="9">
        <f t="shared" si="20"/>
        <v>2</v>
      </c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G308" s="3">
        <v>-0.3</v>
      </c>
      <c r="H308" s="4">
        <v>-8.3000000000000001E-3</v>
      </c>
      <c r="I308" s="2">
        <v>884</v>
      </c>
      <c r="J308" s="5">
        <v>31577</v>
      </c>
      <c r="K308" s="2">
        <v>0</v>
      </c>
      <c r="M308" s="12">
        <f t="shared" si="21"/>
        <v>36.570000000000007</v>
      </c>
      <c r="N308" s="12">
        <f t="shared" si="22"/>
        <v>36.61</v>
      </c>
      <c r="O308" s="12">
        <f t="shared" si="23"/>
        <v>37.51</v>
      </c>
      <c r="P308" s="12">
        <f t="shared" si="24"/>
        <v>35.049999999999997</v>
      </c>
    </row>
    <row r="309" spans="1:16">
      <c r="A309" s="9">
        <f t="shared" si="20"/>
        <v>6</v>
      </c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G309" s="3">
        <v>-0.9</v>
      </c>
      <c r="H309" s="4">
        <v>-2.4299999999999999E-2</v>
      </c>
      <c r="I309" s="2">
        <v>972</v>
      </c>
      <c r="J309" s="5">
        <v>35429</v>
      </c>
      <c r="K309" s="2">
        <v>0</v>
      </c>
      <c r="M309" s="12">
        <f t="shared" si="21"/>
        <v>36.870000000000005</v>
      </c>
      <c r="N309" s="12">
        <f t="shared" si="22"/>
        <v>36.86</v>
      </c>
      <c r="O309" s="12">
        <f t="shared" si="23"/>
        <v>37.727499999999992</v>
      </c>
      <c r="P309" s="12">
        <f t="shared" si="24"/>
        <v>34.986666666666665</v>
      </c>
    </row>
    <row r="310" spans="1:16">
      <c r="A310" s="9">
        <f t="shared" si="20"/>
        <v>5</v>
      </c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G310" s="3">
        <v>0.1</v>
      </c>
      <c r="H310" s="4">
        <v>2.7000000000000001E-3</v>
      </c>
      <c r="I310" s="2">
        <v>537</v>
      </c>
      <c r="J310" s="5">
        <v>19897</v>
      </c>
      <c r="K310" s="2">
        <v>0</v>
      </c>
      <c r="M310" s="12">
        <f t="shared" si="21"/>
        <v>36.93</v>
      </c>
      <c r="N310" s="12">
        <f t="shared" si="22"/>
        <v>37.07</v>
      </c>
      <c r="O310" s="12">
        <f t="shared" si="23"/>
        <v>37.892499999999991</v>
      </c>
      <c r="P310" s="12">
        <f t="shared" si="24"/>
        <v>34.92499999999999</v>
      </c>
    </row>
    <row r="311" spans="1:16">
      <c r="A311" s="9">
        <f t="shared" si="20"/>
        <v>4</v>
      </c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G311" s="3">
        <v>-0.15</v>
      </c>
      <c r="H311" s="4">
        <v>-4.0000000000000001E-3</v>
      </c>
      <c r="I311" s="2">
        <v>725</v>
      </c>
      <c r="J311" s="5">
        <v>26753</v>
      </c>
      <c r="K311" s="2">
        <v>0</v>
      </c>
      <c r="M311" s="12">
        <f t="shared" si="21"/>
        <v>36.649999999999991</v>
      </c>
      <c r="N311" s="12">
        <f t="shared" si="22"/>
        <v>37.199999999999996</v>
      </c>
      <c r="O311" s="12">
        <f t="shared" si="23"/>
        <v>37.977499999999992</v>
      </c>
      <c r="P311" s="12">
        <f t="shared" si="24"/>
        <v>34.833333333333329</v>
      </c>
    </row>
    <row r="312" spans="1:16">
      <c r="A312" s="9">
        <f t="shared" si="20"/>
        <v>3</v>
      </c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G312" s="3">
        <v>-0.25</v>
      </c>
      <c r="H312" s="4">
        <v>-6.7000000000000002E-3</v>
      </c>
      <c r="I312" s="2">
        <v>977</v>
      </c>
      <c r="J312" s="5">
        <v>36316</v>
      </c>
      <c r="K312" s="2">
        <v>0</v>
      </c>
      <c r="M312" s="12">
        <f t="shared" si="21"/>
        <v>36.629999999999995</v>
      </c>
      <c r="N312" s="12">
        <f t="shared" si="22"/>
        <v>37.409999999999997</v>
      </c>
      <c r="O312" s="12">
        <f t="shared" si="23"/>
        <v>38.062499999999993</v>
      </c>
      <c r="P312" s="12">
        <f t="shared" si="24"/>
        <v>34.754999999999995</v>
      </c>
    </row>
    <row r="313" spans="1:16">
      <c r="A313" s="9">
        <f t="shared" si="20"/>
        <v>2</v>
      </c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G313" s="3">
        <v>0.9</v>
      </c>
      <c r="H313" s="4">
        <v>2.47E-2</v>
      </c>
      <c r="I313" s="5">
        <v>1987</v>
      </c>
      <c r="J313" s="5">
        <v>73492</v>
      </c>
      <c r="K313" s="2">
        <v>0</v>
      </c>
      <c r="M313" s="12">
        <f t="shared" si="21"/>
        <v>36.649999999999991</v>
      </c>
      <c r="N313" s="12">
        <f t="shared" si="22"/>
        <v>37.569999999999993</v>
      </c>
      <c r="O313" s="12">
        <f t="shared" si="23"/>
        <v>38.11999999999999</v>
      </c>
      <c r="P313" s="12">
        <f t="shared" si="24"/>
        <v>34.657499999999992</v>
      </c>
    </row>
    <row r="314" spans="1:16">
      <c r="A314" s="9">
        <f t="shared" si="20"/>
        <v>6</v>
      </c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G314" s="3">
        <v>0.8</v>
      </c>
      <c r="H314" s="4">
        <v>2.2499999999999999E-2</v>
      </c>
      <c r="I314" s="5">
        <v>1810</v>
      </c>
      <c r="J314" s="5">
        <v>64752</v>
      </c>
      <c r="K314" s="2">
        <v>0</v>
      </c>
      <c r="M314" s="12">
        <f t="shared" si="21"/>
        <v>36.85</v>
      </c>
      <c r="N314" s="12">
        <f t="shared" si="22"/>
        <v>37.679999999999993</v>
      </c>
      <c r="O314" s="12">
        <f t="shared" si="23"/>
        <v>38.160000000000004</v>
      </c>
      <c r="P314" s="12">
        <f t="shared" si="24"/>
        <v>34.549999999999997</v>
      </c>
    </row>
    <row r="315" spans="1:16">
      <c r="A315" s="9">
        <f t="shared" si="20"/>
        <v>5</v>
      </c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G315" s="3">
        <v>-1.2</v>
      </c>
      <c r="H315" s="4">
        <v>-3.2599999999999997E-2</v>
      </c>
      <c r="I315" s="5">
        <v>1912</v>
      </c>
      <c r="J315" s="5">
        <v>69305</v>
      </c>
      <c r="K315" s="2">
        <v>0</v>
      </c>
      <c r="M315" s="12">
        <f t="shared" si="21"/>
        <v>37.21</v>
      </c>
      <c r="N315" s="12">
        <f t="shared" si="22"/>
        <v>37.839999999999996</v>
      </c>
      <c r="O315" s="12">
        <f t="shared" si="23"/>
        <v>38.197500000000005</v>
      </c>
      <c r="P315" s="12">
        <f t="shared" si="24"/>
        <v>34.456666666666671</v>
      </c>
    </row>
    <row r="316" spans="1:16">
      <c r="A316" s="9">
        <f t="shared" si="20"/>
        <v>4</v>
      </c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G316" s="3">
        <v>-0.35</v>
      </c>
      <c r="H316" s="4">
        <v>-9.4000000000000004E-3</v>
      </c>
      <c r="I316" s="5">
        <v>1522</v>
      </c>
      <c r="J316" s="5">
        <v>55891</v>
      </c>
      <c r="K316" s="2">
        <v>0</v>
      </c>
      <c r="M316" s="12">
        <f t="shared" si="21"/>
        <v>37.75</v>
      </c>
      <c r="N316" s="12">
        <f t="shared" si="22"/>
        <v>38.11999999999999</v>
      </c>
      <c r="O316" s="12">
        <f t="shared" si="23"/>
        <v>38.290000000000006</v>
      </c>
      <c r="P316" s="12">
        <f t="shared" si="24"/>
        <v>34.37833333333333</v>
      </c>
    </row>
    <row r="317" spans="1:16">
      <c r="A317" s="9">
        <f t="shared" si="20"/>
        <v>3</v>
      </c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G317" s="3">
        <v>-1.1499999999999999</v>
      </c>
      <c r="H317" s="4">
        <v>-0.03</v>
      </c>
      <c r="I317" s="5">
        <v>2569</v>
      </c>
      <c r="J317" s="5">
        <v>96168</v>
      </c>
      <c r="K317" s="2">
        <v>0</v>
      </c>
      <c r="M317" s="12">
        <f t="shared" si="21"/>
        <v>38.19</v>
      </c>
      <c r="N317" s="12">
        <f t="shared" si="22"/>
        <v>38.195</v>
      </c>
      <c r="O317" s="12">
        <f t="shared" si="23"/>
        <v>38.365000000000002</v>
      </c>
      <c r="P317" s="12">
        <f t="shared" si="24"/>
        <v>34.276666666666664</v>
      </c>
    </row>
    <row r="318" spans="1:16">
      <c r="A318" s="9">
        <f t="shared" si="20"/>
        <v>2</v>
      </c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G318" s="3">
        <v>0.1</v>
      </c>
      <c r="H318" s="4">
        <v>2.5999999999999999E-3</v>
      </c>
      <c r="I318" s="5">
        <v>1401</v>
      </c>
      <c r="J318" s="5">
        <v>53563</v>
      </c>
      <c r="K318" s="2">
        <v>0</v>
      </c>
      <c r="M318" s="12">
        <f t="shared" si="21"/>
        <v>38.49</v>
      </c>
      <c r="N318" s="12">
        <f t="shared" si="22"/>
        <v>38.410000000000004</v>
      </c>
      <c r="O318" s="12">
        <f t="shared" si="23"/>
        <v>38.417500000000004</v>
      </c>
      <c r="P318" s="12">
        <f t="shared" si="24"/>
        <v>34.173333333333332</v>
      </c>
    </row>
    <row r="319" spans="1:16">
      <c r="A319" s="9">
        <f t="shared" si="20"/>
        <v>6</v>
      </c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G319" s="3">
        <v>-0.1</v>
      </c>
      <c r="H319" s="4">
        <v>-2.5999999999999999E-3</v>
      </c>
      <c r="I319" s="5">
        <v>2700</v>
      </c>
      <c r="J319" s="5">
        <v>104722</v>
      </c>
      <c r="K319" s="2">
        <v>0</v>
      </c>
      <c r="M319" s="12">
        <f t="shared" si="21"/>
        <v>38.510000000000005</v>
      </c>
      <c r="N319" s="12">
        <f t="shared" si="22"/>
        <v>38.594999999999999</v>
      </c>
      <c r="O319" s="12">
        <f t="shared" si="23"/>
        <v>38.402500000000003</v>
      </c>
      <c r="P319" s="12">
        <f t="shared" si="24"/>
        <v>34.045000000000002</v>
      </c>
    </row>
    <row r="320" spans="1:16">
      <c r="A320" s="9">
        <f t="shared" si="20"/>
        <v>5</v>
      </c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G320" s="3">
        <v>-0.7</v>
      </c>
      <c r="H320" s="4">
        <v>-1.7899999999999999E-2</v>
      </c>
      <c r="I320" s="5">
        <v>1506</v>
      </c>
      <c r="J320" s="5">
        <v>57864</v>
      </c>
      <c r="K320" s="2">
        <v>0</v>
      </c>
      <c r="M320" s="12">
        <f t="shared" si="21"/>
        <v>38.47</v>
      </c>
      <c r="N320" s="12">
        <f t="shared" si="22"/>
        <v>38.714999999999996</v>
      </c>
      <c r="O320" s="12">
        <f t="shared" si="23"/>
        <v>38.335000000000001</v>
      </c>
      <c r="P320" s="12">
        <f t="shared" si="24"/>
        <v>33.927500000000002</v>
      </c>
    </row>
    <row r="321" spans="1:16">
      <c r="A321" s="9">
        <f t="shared" si="20"/>
        <v>4</v>
      </c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G321" s="3">
        <v>0.35</v>
      </c>
      <c r="H321" s="4">
        <v>9.1000000000000004E-3</v>
      </c>
      <c r="I321" s="5">
        <v>4000</v>
      </c>
      <c r="J321" s="5">
        <v>156716</v>
      </c>
      <c r="K321" s="2">
        <v>0</v>
      </c>
      <c r="M321" s="12">
        <f t="shared" si="21"/>
        <v>38.49</v>
      </c>
      <c r="N321" s="12">
        <f t="shared" si="22"/>
        <v>38.754999999999995</v>
      </c>
      <c r="O321" s="12">
        <f t="shared" si="23"/>
        <v>38.262500000000003</v>
      </c>
      <c r="P321" s="12">
        <f t="shared" si="24"/>
        <v>33.819166666666668</v>
      </c>
    </row>
    <row r="322" spans="1:16">
      <c r="A322" s="9">
        <f t="shared" si="20"/>
        <v>3</v>
      </c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G322" s="3">
        <v>0.25</v>
      </c>
      <c r="H322" s="4">
        <v>6.4999999999999997E-3</v>
      </c>
      <c r="I322" s="5">
        <v>2078</v>
      </c>
      <c r="J322" s="5">
        <v>80676</v>
      </c>
      <c r="K322" s="2">
        <v>0</v>
      </c>
      <c r="M322" s="12">
        <f t="shared" si="21"/>
        <v>38.200000000000003</v>
      </c>
      <c r="N322" s="12">
        <f t="shared" si="22"/>
        <v>38.714999999999996</v>
      </c>
      <c r="O322" s="12">
        <f t="shared" si="23"/>
        <v>38.11</v>
      </c>
      <c r="P322" s="12">
        <f t="shared" si="24"/>
        <v>33.659166666666664</v>
      </c>
    </row>
    <row r="323" spans="1:16">
      <c r="A323" s="9">
        <f t="shared" si="20"/>
        <v>2</v>
      </c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G323" s="3">
        <v>0.4</v>
      </c>
      <c r="H323" s="4">
        <v>1.0500000000000001E-2</v>
      </c>
      <c r="I323" s="5">
        <v>1233</v>
      </c>
      <c r="J323" s="5">
        <v>47138</v>
      </c>
      <c r="K323" s="2">
        <v>0</v>
      </c>
      <c r="M323" s="12">
        <f t="shared" si="21"/>
        <v>38.330000000000005</v>
      </c>
      <c r="N323" s="12">
        <f t="shared" si="22"/>
        <v>38.67</v>
      </c>
      <c r="O323" s="12">
        <f t="shared" si="23"/>
        <v>37.975000000000009</v>
      </c>
      <c r="P323" s="12">
        <f t="shared" si="24"/>
        <v>33.502500000000005</v>
      </c>
    </row>
    <row r="324" spans="1:16">
      <c r="A324" s="9">
        <f t="shared" si="20"/>
        <v>6</v>
      </c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G324" s="3">
        <v>-0.4</v>
      </c>
      <c r="H324" s="4">
        <v>-1.04E-2</v>
      </c>
      <c r="I324" s="5">
        <v>1237</v>
      </c>
      <c r="J324" s="5">
        <v>47500</v>
      </c>
      <c r="K324" s="2">
        <v>0</v>
      </c>
      <c r="M324" s="12">
        <f t="shared" si="21"/>
        <v>38.68</v>
      </c>
      <c r="N324" s="12">
        <f t="shared" si="22"/>
        <v>38.64</v>
      </c>
      <c r="O324" s="12">
        <f t="shared" si="23"/>
        <v>37.775000000000006</v>
      </c>
      <c r="P324" s="12">
        <f t="shared" si="24"/>
        <v>33.349166666666669</v>
      </c>
    </row>
    <row r="325" spans="1:16">
      <c r="A325" s="9">
        <f t="shared" ref="A325:A388" si="25">WEEKDAY(B325,1)</f>
        <v>5</v>
      </c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G325" s="3">
        <v>0.85</v>
      </c>
      <c r="H325" s="4">
        <v>2.2599999999999999E-2</v>
      </c>
      <c r="I325" s="5">
        <v>1734</v>
      </c>
      <c r="J325" s="5">
        <v>65955</v>
      </c>
      <c r="K325" s="2">
        <v>0</v>
      </c>
      <c r="M325" s="12">
        <f t="shared" ref="M325:M388" si="26">SUM(F325:F329)/5</f>
        <v>38.959999999999994</v>
      </c>
      <c r="N325" s="12">
        <f t="shared" ref="N325:N388" si="27">SUM(F325:F334)/10</f>
        <v>38.555</v>
      </c>
      <c r="O325" s="12">
        <f t="shared" ref="O325:O388" si="28">SUM(F325:F344)/20</f>
        <v>37.552500000000002</v>
      </c>
      <c r="P325" s="12">
        <f t="shared" ref="P325:P353" si="29">SUM(F325:F384)/60</f>
        <v>33.19916666666667</v>
      </c>
    </row>
    <row r="326" spans="1:16">
      <c r="A326" s="9">
        <f t="shared" si="25"/>
        <v>4</v>
      </c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G326" s="3">
        <v>-1.75</v>
      </c>
      <c r="H326" s="4">
        <v>-4.4499999999999998E-2</v>
      </c>
      <c r="I326" s="5">
        <v>3935</v>
      </c>
      <c r="J326" s="5">
        <v>150012</v>
      </c>
      <c r="K326" s="2">
        <v>0</v>
      </c>
      <c r="M326" s="12">
        <f t="shared" si="26"/>
        <v>39.020000000000003</v>
      </c>
      <c r="N326" s="12">
        <f t="shared" si="27"/>
        <v>38.46</v>
      </c>
      <c r="O326" s="12">
        <f t="shared" si="28"/>
        <v>37.302500000000002</v>
      </c>
      <c r="P326" s="12">
        <f t="shared" si="29"/>
        <v>33.042500000000004</v>
      </c>
    </row>
    <row r="327" spans="1:16">
      <c r="A327" s="9">
        <f t="shared" si="25"/>
        <v>3</v>
      </c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G327" s="3">
        <v>-0.85</v>
      </c>
      <c r="H327" s="4">
        <v>-2.12E-2</v>
      </c>
      <c r="I327" s="5">
        <v>2838</v>
      </c>
      <c r="J327" s="5">
        <v>112567</v>
      </c>
      <c r="K327" s="2">
        <v>0</v>
      </c>
      <c r="M327" s="12">
        <f t="shared" si="26"/>
        <v>39.230000000000004</v>
      </c>
      <c r="N327" s="12">
        <f t="shared" si="27"/>
        <v>38.535000000000004</v>
      </c>
      <c r="O327" s="12">
        <f t="shared" si="28"/>
        <v>37.027499999999996</v>
      </c>
      <c r="P327" s="12">
        <f t="shared" si="29"/>
        <v>32.908333333333339</v>
      </c>
    </row>
    <row r="328" spans="1:16">
      <c r="A328" s="9">
        <f t="shared" si="25"/>
        <v>2</v>
      </c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G328" s="3">
        <v>0.75</v>
      </c>
      <c r="H328" s="4">
        <v>1.9E-2</v>
      </c>
      <c r="I328" s="5">
        <v>4097</v>
      </c>
      <c r="J328" s="5">
        <v>163670</v>
      </c>
      <c r="K328" s="2">
        <v>0</v>
      </c>
      <c r="M328" s="12">
        <f t="shared" si="26"/>
        <v>39.010000000000005</v>
      </c>
      <c r="N328" s="12">
        <f t="shared" si="27"/>
        <v>38.424999999999997</v>
      </c>
      <c r="O328" s="12">
        <f t="shared" si="28"/>
        <v>36.677499999999995</v>
      </c>
      <c r="P328" s="12">
        <f t="shared" si="29"/>
        <v>32.745000000000005</v>
      </c>
    </row>
    <row r="329" spans="1:16">
      <c r="A329" s="9">
        <f t="shared" si="25"/>
        <v>6</v>
      </c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G329" s="3">
        <v>0.7</v>
      </c>
      <c r="H329" s="4">
        <v>1.8100000000000002E-2</v>
      </c>
      <c r="I329" s="5">
        <v>3028</v>
      </c>
      <c r="J329" s="5">
        <v>118658</v>
      </c>
      <c r="K329" s="2">
        <v>0</v>
      </c>
      <c r="M329" s="12">
        <f t="shared" si="26"/>
        <v>38.599999999999994</v>
      </c>
      <c r="N329" s="12">
        <f t="shared" si="27"/>
        <v>38.209999999999994</v>
      </c>
      <c r="O329" s="12">
        <f t="shared" si="28"/>
        <v>36.249999999999993</v>
      </c>
      <c r="P329" s="12">
        <f t="shared" si="29"/>
        <v>32.565000000000005</v>
      </c>
    </row>
    <row r="330" spans="1:16">
      <c r="A330" s="9">
        <f t="shared" si="25"/>
        <v>5</v>
      </c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G330" s="3">
        <v>0.1</v>
      </c>
      <c r="H330" s="4">
        <v>2.5999999999999999E-3</v>
      </c>
      <c r="I330" s="5">
        <v>2295</v>
      </c>
      <c r="J330" s="5">
        <v>89145</v>
      </c>
      <c r="K330" s="2">
        <v>0</v>
      </c>
      <c r="M330" s="12">
        <f t="shared" si="26"/>
        <v>38.150000000000006</v>
      </c>
      <c r="N330" s="12">
        <f t="shared" si="27"/>
        <v>37.955000000000005</v>
      </c>
      <c r="O330" s="12">
        <f t="shared" si="28"/>
        <v>35.864999999999995</v>
      </c>
      <c r="P330" s="12">
        <f t="shared" si="29"/>
        <v>32.39</v>
      </c>
    </row>
    <row r="331" spans="1:16">
      <c r="A331" s="9">
        <f t="shared" si="25"/>
        <v>4</v>
      </c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G331" s="3">
        <v>0.4</v>
      </c>
      <c r="H331" s="4">
        <v>1.0500000000000001E-2</v>
      </c>
      <c r="I331" s="5">
        <v>3984</v>
      </c>
      <c r="J331" s="5">
        <v>154381</v>
      </c>
      <c r="K331" s="2">
        <v>0</v>
      </c>
      <c r="M331" s="12">
        <f t="shared" si="26"/>
        <v>37.9</v>
      </c>
      <c r="N331" s="12">
        <f t="shared" si="27"/>
        <v>37.770000000000003</v>
      </c>
      <c r="O331" s="12">
        <f t="shared" si="28"/>
        <v>35.502499999999998</v>
      </c>
      <c r="P331" s="12">
        <f t="shared" si="29"/>
        <v>32.231666666666669</v>
      </c>
    </row>
    <row r="332" spans="1:16">
      <c r="A332" s="9">
        <f t="shared" si="25"/>
        <v>3</v>
      </c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G332" s="3">
        <v>0.1</v>
      </c>
      <c r="H332" s="4">
        <v>2.5999999999999999E-3</v>
      </c>
      <c r="I332" s="5">
        <v>2991</v>
      </c>
      <c r="J332" s="5">
        <v>115352</v>
      </c>
      <c r="K332" s="2">
        <v>0</v>
      </c>
      <c r="M332" s="12">
        <f t="shared" si="26"/>
        <v>37.840000000000011</v>
      </c>
      <c r="N332" s="12">
        <f t="shared" si="27"/>
        <v>37.50500000000001</v>
      </c>
      <c r="O332" s="12">
        <f t="shared" si="28"/>
        <v>35.105000000000004</v>
      </c>
      <c r="P332" s="12">
        <f t="shared" si="29"/>
        <v>32.075000000000003</v>
      </c>
    </row>
    <row r="333" spans="1:16">
      <c r="A333" s="9">
        <f t="shared" si="25"/>
        <v>2</v>
      </c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G333" s="3">
        <v>0.95</v>
      </c>
      <c r="H333" s="4">
        <v>2.5600000000000001E-2</v>
      </c>
      <c r="I333" s="5">
        <v>2042</v>
      </c>
      <c r="J333" s="5">
        <v>77021</v>
      </c>
      <c r="K333" s="2">
        <v>0</v>
      </c>
      <c r="M333" s="12">
        <f t="shared" si="26"/>
        <v>37.839999999999996</v>
      </c>
      <c r="N333" s="12">
        <f t="shared" si="27"/>
        <v>37.28</v>
      </c>
      <c r="O333" s="12">
        <f t="shared" si="28"/>
        <v>34.787500000000009</v>
      </c>
      <c r="P333" s="12">
        <f t="shared" si="29"/>
        <v>31.924166666666672</v>
      </c>
    </row>
    <row r="334" spans="1:16">
      <c r="A334" s="9">
        <f t="shared" si="25"/>
        <v>7</v>
      </c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G334" s="3">
        <v>-0.3</v>
      </c>
      <c r="H334" s="4">
        <v>-8.0000000000000002E-3</v>
      </c>
      <c r="I334" s="5">
        <v>1998</v>
      </c>
      <c r="J334" s="5">
        <v>73749</v>
      </c>
      <c r="K334" s="2">
        <v>0</v>
      </c>
      <c r="M334" s="12">
        <f t="shared" si="26"/>
        <v>37.82</v>
      </c>
      <c r="N334" s="12">
        <f t="shared" si="27"/>
        <v>36.909999999999997</v>
      </c>
      <c r="O334" s="12">
        <f t="shared" si="28"/>
        <v>34.470000000000006</v>
      </c>
      <c r="P334" s="12">
        <f t="shared" si="29"/>
        <v>31.777500000000007</v>
      </c>
    </row>
    <row r="335" spans="1:16">
      <c r="A335" s="9">
        <f t="shared" si="25"/>
        <v>6</v>
      </c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G335" s="3">
        <v>-0.85</v>
      </c>
      <c r="H335" s="4">
        <v>-2.2200000000000001E-2</v>
      </c>
      <c r="I335" s="5">
        <v>2327</v>
      </c>
      <c r="J335" s="5">
        <v>87964</v>
      </c>
      <c r="K335" s="2">
        <v>0</v>
      </c>
      <c r="M335" s="12">
        <f t="shared" si="26"/>
        <v>37.76</v>
      </c>
      <c r="N335" s="12">
        <f t="shared" si="27"/>
        <v>36.549999999999997</v>
      </c>
      <c r="O335" s="12">
        <f t="shared" si="28"/>
        <v>34.19</v>
      </c>
      <c r="P335" s="12">
        <f t="shared" si="29"/>
        <v>31.640000000000004</v>
      </c>
    </row>
    <row r="336" spans="1:16">
      <c r="A336" s="9">
        <f t="shared" si="25"/>
        <v>5</v>
      </c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G336" s="3">
        <v>0.1</v>
      </c>
      <c r="H336" s="4">
        <v>2.5999999999999999E-3</v>
      </c>
      <c r="I336" s="5">
        <v>2899</v>
      </c>
      <c r="J336" s="5">
        <v>110469</v>
      </c>
      <c r="K336" s="2">
        <v>0</v>
      </c>
      <c r="M336" s="12">
        <f t="shared" si="26"/>
        <v>37.64</v>
      </c>
      <c r="N336" s="12">
        <f t="shared" si="27"/>
        <v>36.144999999999996</v>
      </c>
      <c r="O336" s="12">
        <f t="shared" si="28"/>
        <v>33.909999999999997</v>
      </c>
      <c r="P336" s="12">
        <f t="shared" si="29"/>
        <v>31.497500000000006</v>
      </c>
    </row>
    <row r="337" spans="1:16">
      <c r="A337" s="9">
        <f t="shared" si="25"/>
        <v>4</v>
      </c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G337" s="3">
        <v>0.2</v>
      </c>
      <c r="H337" s="4">
        <v>5.3E-3</v>
      </c>
      <c r="I337" s="5">
        <v>4832</v>
      </c>
      <c r="J337" s="5">
        <v>185706</v>
      </c>
      <c r="K337" s="2">
        <v>0</v>
      </c>
      <c r="M337" s="12">
        <f t="shared" si="26"/>
        <v>37.17</v>
      </c>
      <c r="N337" s="12">
        <f t="shared" si="27"/>
        <v>35.519999999999996</v>
      </c>
      <c r="O337" s="12">
        <f t="shared" si="28"/>
        <v>33.584999999999994</v>
      </c>
      <c r="P337" s="12">
        <f t="shared" si="29"/>
        <v>31.339166666666674</v>
      </c>
    </row>
    <row r="338" spans="1:16">
      <c r="A338" s="9">
        <f t="shared" si="25"/>
        <v>6</v>
      </c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G338" s="3">
        <v>1.1499999999999999</v>
      </c>
      <c r="H338" s="4">
        <v>3.1199999999999999E-2</v>
      </c>
      <c r="I338" s="5">
        <v>6436</v>
      </c>
      <c r="J338" s="5">
        <v>242503</v>
      </c>
      <c r="K338" s="2">
        <v>0</v>
      </c>
      <c r="M338" s="12">
        <f t="shared" si="26"/>
        <v>36.719999999999992</v>
      </c>
      <c r="N338" s="12">
        <f t="shared" si="27"/>
        <v>34.929999999999993</v>
      </c>
      <c r="O338" s="12">
        <f t="shared" si="28"/>
        <v>33.237499999999997</v>
      </c>
      <c r="P338" s="12">
        <f t="shared" si="29"/>
        <v>31.183333333333337</v>
      </c>
    </row>
    <row r="339" spans="1:16">
      <c r="A339" s="9">
        <f t="shared" si="25"/>
        <v>5</v>
      </c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G339" s="2">
        <v>0</v>
      </c>
      <c r="H339" s="6">
        <v>0</v>
      </c>
      <c r="I339" s="5">
        <v>10271</v>
      </c>
      <c r="J339" s="5">
        <v>388500</v>
      </c>
      <c r="K339" s="2">
        <v>0</v>
      </c>
      <c r="M339" s="12">
        <f t="shared" si="26"/>
        <v>36.000000000000007</v>
      </c>
      <c r="N339" s="12">
        <f t="shared" si="27"/>
        <v>34.290000000000006</v>
      </c>
      <c r="O339" s="12">
        <f t="shared" si="28"/>
        <v>32.9</v>
      </c>
      <c r="P339" s="12">
        <f t="shared" si="29"/>
        <v>31.036666666666672</v>
      </c>
    </row>
    <row r="340" spans="1:16">
      <c r="A340" s="9">
        <f t="shared" si="25"/>
        <v>4</v>
      </c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G340" s="3">
        <v>0.9</v>
      </c>
      <c r="H340" s="4">
        <v>2.5000000000000001E-2</v>
      </c>
      <c r="I340" s="5">
        <v>4274</v>
      </c>
      <c r="J340" s="5">
        <v>156033</v>
      </c>
      <c r="K340" s="2">
        <v>0</v>
      </c>
      <c r="M340" s="12">
        <f t="shared" si="26"/>
        <v>35.339999999999996</v>
      </c>
      <c r="N340" s="12">
        <f t="shared" si="27"/>
        <v>33.774999999999999</v>
      </c>
      <c r="O340" s="12">
        <f t="shared" si="28"/>
        <v>32.577500000000001</v>
      </c>
      <c r="P340" s="12">
        <f t="shared" si="29"/>
        <v>30.909166666666671</v>
      </c>
    </row>
    <row r="341" spans="1:16">
      <c r="A341" s="9">
        <f t="shared" si="25"/>
        <v>3</v>
      </c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G341" s="2">
        <v>0</v>
      </c>
      <c r="H341" s="6">
        <v>0</v>
      </c>
      <c r="I341" s="5">
        <v>5602</v>
      </c>
      <c r="J341" s="5">
        <v>204616</v>
      </c>
      <c r="K341" s="2">
        <v>0</v>
      </c>
      <c r="M341" s="12">
        <f t="shared" si="26"/>
        <v>34.650000000000006</v>
      </c>
      <c r="N341" s="12">
        <f t="shared" si="27"/>
        <v>33.234999999999999</v>
      </c>
      <c r="O341" s="12">
        <f t="shared" si="28"/>
        <v>32.252500000000005</v>
      </c>
      <c r="P341" s="12">
        <f t="shared" si="29"/>
        <v>30.786666666666676</v>
      </c>
    </row>
    <row r="342" spans="1:16">
      <c r="A342" s="9">
        <f t="shared" si="25"/>
        <v>2</v>
      </c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G342" s="3">
        <v>1.55</v>
      </c>
      <c r="H342" s="4">
        <v>4.5100000000000001E-2</v>
      </c>
      <c r="I342" s="5">
        <v>3948</v>
      </c>
      <c r="J342" s="5">
        <v>139672</v>
      </c>
      <c r="K342" s="2">
        <v>0</v>
      </c>
      <c r="M342" s="12">
        <f t="shared" si="26"/>
        <v>33.86999999999999</v>
      </c>
      <c r="N342" s="12">
        <f t="shared" si="27"/>
        <v>32.704999999999998</v>
      </c>
      <c r="O342" s="12">
        <f t="shared" si="28"/>
        <v>31.97</v>
      </c>
      <c r="P342" s="12">
        <f t="shared" si="29"/>
        <v>30.680000000000007</v>
      </c>
    </row>
    <row r="343" spans="1:16">
      <c r="A343" s="9">
        <f t="shared" si="25"/>
        <v>6</v>
      </c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G343" s="3">
        <v>0.85</v>
      </c>
      <c r="H343" s="4">
        <v>2.53E-2</v>
      </c>
      <c r="I343" s="5">
        <v>3097</v>
      </c>
      <c r="J343" s="5">
        <v>106059</v>
      </c>
      <c r="K343" s="2">
        <v>0</v>
      </c>
      <c r="M343" s="12">
        <f t="shared" si="26"/>
        <v>33.14</v>
      </c>
      <c r="N343" s="12">
        <f t="shared" si="27"/>
        <v>32.295000000000002</v>
      </c>
      <c r="O343" s="12">
        <f t="shared" si="28"/>
        <v>31.692500000000003</v>
      </c>
      <c r="P343" s="12">
        <f t="shared" si="29"/>
        <v>30.565833333333337</v>
      </c>
    </row>
    <row r="344" spans="1:16">
      <c r="A344" s="9">
        <f t="shared" si="25"/>
        <v>5</v>
      </c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G344" s="3">
        <v>0.15</v>
      </c>
      <c r="H344" s="4">
        <v>4.4999999999999997E-3</v>
      </c>
      <c r="I344" s="5">
        <v>3637</v>
      </c>
      <c r="J344" s="5">
        <v>122632</v>
      </c>
      <c r="K344" s="2">
        <v>0</v>
      </c>
      <c r="M344" s="12">
        <f t="shared" si="26"/>
        <v>32.58</v>
      </c>
      <c r="N344" s="12">
        <f t="shared" si="27"/>
        <v>32.029999999999994</v>
      </c>
      <c r="O344" s="12">
        <f t="shared" si="28"/>
        <v>31.479999999999997</v>
      </c>
      <c r="P344" s="12">
        <f t="shared" si="29"/>
        <v>30.472500000000004</v>
      </c>
    </row>
    <row r="345" spans="1:16">
      <c r="A345" s="9">
        <f t="shared" si="25"/>
        <v>4</v>
      </c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G345" s="3">
        <v>1.35</v>
      </c>
      <c r="H345" s="4">
        <v>4.2099999999999999E-2</v>
      </c>
      <c r="I345" s="5">
        <v>3609</v>
      </c>
      <c r="J345" s="5">
        <v>118888</v>
      </c>
      <c r="K345" s="2">
        <v>0</v>
      </c>
      <c r="M345" s="12">
        <f t="shared" si="26"/>
        <v>32.209999999999994</v>
      </c>
      <c r="N345" s="12">
        <f t="shared" si="27"/>
        <v>31.830000000000002</v>
      </c>
      <c r="O345" s="12">
        <f t="shared" si="28"/>
        <v>31.307499999999997</v>
      </c>
      <c r="P345" s="12">
        <f t="shared" si="29"/>
        <v>30.393333333333334</v>
      </c>
    </row>
    <row r="346" spans="1:16">
      <c r="A346" s="9">
        <f t="shared" si="25"/>
        <v>3</v>
      </c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G346" s="3">
        <v>-0.25</v>
      </c>
      <c r="H346" s="4">
        <v>-7.7000000000000002E-3</v>
      </c>
      <c r="I346" s="2">
        <v>707</v>
      </c>
      <c r="J346" s="5">
        <v>22660</v>
      </c>
      <c r="K346" s="2">
        <v>0</v>
      </c>
      <c r="M346" s="12">
        <f t="shared" si="26"/>
        <v>31.82</v>
      </c>
      <c r="N346" s="12">
        <f t="shared" si="27"/>
        <v>31.675000000000001</v>
      </c>
      <c r="O346" s="12">
        <f t="shared" si="28"/>
        <v>31.152499999999996</v>
      </c>
      <c r="P346" s="12">
        <f t="shared" si="29"/>
        <v>30.315000000000005</v>
      </c>
    </row>
    <row r="347" spans="1:16">
      <c r="A347" s="9">
        <f t="shared" si="25"/>
        <v>2</v>
      </c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G347" s="3">
        <v>0.7</v>
      </c>
      <c r="H347" s="4">
        <v>2.2200000000000001E-2</v>
      </c>
      <c r="I347" s="5">
        <v>1250</v>
      </c>
      <c r="J347" s="5">
        <v>40143</v>
      </c>
      <c r="K347" s="2">
        <v>0</v>
      </c>
      <c r="M347" s="12">
        <f t="shared" si="26"/>
        <v>31.54</v>
      </c>
      <c r="N347" s="12">
        <f t="shared" si="27"/>
        <v>31.65</v>
      </c>
      <c r="O347" s="12">
        <f t="shared" si="28"/>
        <v>31.037500000000001</v>
      </c>
      <c r="P347" s="12">
        <f t="shared" si="29"/>
        <v>30.260833333333338</v>
      </c>
    </row>
    <row r="348" spans="1:16">
      <c r="A348" s="9">
        <f t="shared" si="25"/>
        <v>6</v>
      </c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G348" s="3">
        <v>-0.1</v>
      </c>
      <c r="H348" s="4">
        <v>-3.2000000000000002E-3</v>
      </c>
      <c r="I348" s="2">
        <v>527</v>
      </c>
      <c r="J348" s="5">
        <v>16650</v>
      </c>
      <c r="K348" s="2">
        <v>0</v>
      </c>
      <c r="M348" s="12">
        <f t="shared" si="26"/>
        <v>31.45</v>
      </c>
      <c r="N348" s="12">
        <f t="shared" si="27"/>
        <v>31.544999999999998</v>
      </c>
      <c r="O348" s="12">
        <f t="shared" si="28"/>
        <v>30.962499999999995</v>
      </c>
      <c r="P348" s="12">
        <f t="shared" si="29"/>
        <v>30.205833333333334</v>
      </c>
    </row>
    <row r="349" spans="1:16">
      <c r="A349" s="9">
        <f t="shared" si="25"/>
        <v>5</v>
      </c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G349" s="3">
        <v>0.25</v>
      </c>
      <c r="H349" s="4">
        <v>7.9000000000000008E-3</v>
      </c>
      <c r="I349" s="2">
        <v>577</v>
      </c>
      <c r="J349" s="5">
        <v>18251</v>
      </c>
      <c r="K349" s="2">
        <v>0</v>
      </c>
      <c r="M349" s="12">
        <f t="shared" si="26"/>
        <v>31.48</v>
      </c>
      <c r="N349" s="12">
        <f t="shared" si="27"/>
        <v>31.51</v>
      </c>
      <c r="O349" s="12">
        <f t="shared" si="28"/>
        <v>30.982499999999998</v>
      </c>
      <c r="P349" s="12">
        <f t="shared" si="29"/>
        <v>30.16416666666667</v>
      </c>
    </row>
    <row r="350" spans="1:16">
      <c r="A350" s="9">
        <f t="shared" si="25"/>
        <v>4</v>
      </c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G350" s="3">
        <v>0.8</v>
      </c>
      <c r="H350" s="4">
        <v>2.6100000000000002E-2</v>
      </c>
      <c r="I350" s="2">
        <v>528</v>
      </c>
      <c r="J350" s="5">
        <v>16519</v>
      </c>
      <c r="K350" s="2">
        <v>0</v>
      </c>
      <c r="M350" s="12">
        <f t="shared" si="26"/>
        <v>31.45</v>
      </c>
      <c r="N350" s="12">
        <f t="shared" si="27"/>
        <v>31.379999999999995</v>
      </c>
      <c r="O350" s="12">
        <f t="shared" si="28"/>
        <v>31.017499999999995</v>
      </c>
      <c r="P350" s="12">
        <f t="shared" si="29"/>
        <v>30.119166666666665</v>
      </c>
    </row>
    <row r="351" spans="1:16">
      <c r="A351" s="9">
        <f t="shared" si="25"/>
        <v>3</v>
      </c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G351" s="3">
        <v>-1.2</v>
      </c>
      <c r="H351" s="4">
        <v>-3.7699999999999997E-2</v>
      </c>
      <c r="I351" s="5">
        <v>1081</v>
      </c>
      <c r="J351" s="5">
        <v>33670</v>
      </c>
      <c r="K351" s="2">
        <v>0</v>
      </c>
      <c r="M351" s="12">
        <f t="shared" si="26"/>
        <v>31.53</v>
      </c>
      <c r="N351" s="12">
        <f t="shared" si="27"/>
        <v>31.270000000000003</v>
      </c>
      <c r="O351" s="12">
        <f t="shared" si="28"/>
        <v>31.02</v>
      </c>
      <c r="P351" s="12">
        <f t="shared" si="29"/>
        <v>30.076666666666668</v>
      </c>
    </row>
    <row r="352" spans="1:16">
      <c r="A352" s="9">
        <f t="shared" si="25"/>
        <v>2</v>
      </c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G352" s="3">
        <v>0.1</v>
      </c>
      <c r="H352" s="4">
        <v>3.0999999999999999E-3</v>
      </c>
      <c r="I352" s="5">
        <v>1241</v>
      </c>
      <c r="J352" s="5">
        <v>39840</v>
      </c>
      <c r="K352" s="2">
        <v>0</v>
      </c>
      <c r="M352" s="12">
        <f t="shared" si="26"/>
        <v>31.76</v>
      </c>
      <c r="N352" s="12">
        <f t="shared" si="27"/>
        <v>31.235000000000003</v>
      </c>
      <c r="O352" s="12">
        <f t="shared" si="28"/>
        <v>31.097500000000004</v>
      </c>
      <c r="P352" s="12">
        <f t="shared" si="29"/>
        <v>30.044166666666669</v>
      </c>
    </row>
    <row r="353" spans="1:16">
      <c r="A353" s="9">
        <f t="shared" si="25"/>
        <v>6</v>
      </c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G353" s="3">
        <v>0.2</v>
      </c>
      <c r="H353" s="4">
        <v>6.3E-3</v>
      </c>
      <c r="I353" s="2">
        <v>883</v>
      </c>
      <c r="J353" s="5">
        <v>28191</v>
      </c>
      <c r="K353" s="2">
        <v>0</v>
      </c>
      <c r="M353" s="12">
        <f t="shared" si="26"/>
        <v>31.639999999999997</v>
      </c>
      <c r="N353" s="12">
        <f t="shared" si="27"/>
        <v>31.089999999999996</v>
      </c>
      <c r="O353" s="12">
        <f t="shared" si="28"/>
        <v>31.065000000000005</v>
      </c>
      <c r="P353" s="12">
        <f t="shared" si="29"/>
        <v>29.992500000000003</v>
      </c>
    </row>
    <row r="354" spans="1:16">
      <c r="A354" s="9">
        <f t="shared" si="25"/>
        <v>5</v>
      </c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G354" s="3">
        <v>-0.3</v>
      </c>
      <c r="H354" s="4">
        <v>-9.4000000000000004E-3</v>
      </c>
      <c r="I354" s="2">
        <v>472</v>
      </c>
      <c r="J354" s="5">
        <v>14923</v>
      </c>
      <c r="K354" s="2">
        <v>0</v>
      </c>
      <c r="M354" s="12">
        <f t="shared" si="26"/>
        <v>31.54</v>
      </c>
      <c r="N354" s="12">
        <f t="shared" si="27"/>
        <v>30.929999999999996</v>
      </c>
      <c r="O354" s="12">
        <f t="shared" si="28"/>
        <v>31.020000000000003</v>
      </c>
      <c r="P354" s="12"/>
    </row>
    <row r="355" spans="1:16">
      <c r="A355" s="9">
        <f t="shared" si="25"/>
        <v>4</v>
      </c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G355" s="3">
        <v>0.05</v>
      </c>
      <c r="H355" s="4">
        <v>1.6000000000000001E-3</v>
      </c>
      <c r="I355" s="5">
        <v>1017</v>
      </c>
      <c r="J355" s="5">
        <v>32551</v>
      </c>
      <c r="K355" s="2">
        <v>0</v>
      </c>
      <c r="M355" s="12">
        <f t="shared" si="26"/>
        <v>31.310000000000002</v>
      </c>
      <c r="N355" s="12">
        <f t="shared" si="27"/>
        <v>30.785000000000004</v>
      </c>
      <c r="O355" s="12">
        <f t="shared" si="28"/>
        <v>30.982500000000005</v>
      </c>
      <c r="P355" s="12"/>
    </row>
    <row r="356" spans="1:16">
      <c r="A356" s="9">
        <f t="shared" si="25"/>
        <v>3</v>
      </c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G356" s="3">
        <v>0.55000000000000004</v>
      </c>
      <c r="H356" s="4">
        <v>1.7600000000000001E-2</v>
      </c>
      <c r="I356" s="2">
        <v>794</v>
      </c>
      <c r="J356" s="5">
        <v>25214</v>
      </c>
      <c r="K356" s="2">
        <v>0</v>
      </c>
      <c r="M356" s="12">
        <f t="shared" si="26"/>
        <v>31.009999999999998</v>
      </c>
      <c r="N356" s="12">
        <f t="shared" si="27"/>
        <v>30.630000000000003</v>
      </c>
      <c r="O356" s="12">
        <f t="shared" si="28"/>
        <v>30.934999999999995</v>
      </c>
      <c r="P356" s="12"/>
    </row>
    <row r="357" spans="1:16">
      <c r="A357" s="9">
        <f t="shared" si="25"/>
        <v>6</v>
      </c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G357" s="2">
        <v>0</v>
      </c>
      <c r="H357" s="6">
        <v>0</v>
      </c>
      <c r="I357" s="5">
        <v>1714</v>
      </c>
      <c r="J357" s="5">
        <v>54553</v>
      </c>
      <c r="K357" s="2">
        <v>0</v>
      </c>
      <c r="M357" s="12">
        <f t="shared" si="26"/>
        <v>30.71</v>
      </c>
      <c r="N357" s="12">
        <f t="shared" si="27"/>
        <v>30.425000000000001</v>
      </c>
      <c r="O357" s="12">
        <f t="shared" si="28"/>
        <v>30.879999999999995</v>
      </c>
      <c r="P357" s="12"/>
    </row>
    <row r="358" spans="1:16">
      <c r="A358" s="9">
        <f t="shared" si="25"/>
        <v>5</v>
      </c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G358" s="3">
        <v>0.85</v>
      </c>
      <c r="H358" s="4">
        <v>2.8000000000000001E-2</v>
      </c>
      <c r="I358" s="2">
        <v>603</v>
      </c>
      <c r="J358" s="5">
        <v>18660</v>
      </c>
      <c r="K358" s="2">
        <v>0</v>
      </c>
      <c r="M358" s="12">
        <f t="shared" si="26"/>
        <v>30.54</v>
      </c>
      <c r="N358" s="12">
        <f t="shared" si="27"/>
        <v>30.380000000000003</v>
      </c>
      <c r="O358" s="12">
        <f t="shared" si="28"/>
        <v>30.865000000000002</v>
      </c>
      <c r="P358" s="12"/>
    </row>
    <row r="359" spans="1:16">
      <c r="A359" s="9">
        <f t="shared" si="25"/>
        <v>4</v>
      </c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G359" s="3">
        <v>0.05</v>
      </c>
      <c r="H359" s="4">
        <v>1.6000000000000001E-3</v>
      </c>
      <c r="I359" s="2">
        <v>186</v>
      </c>
      <c r="J359" s="5">
        <v>5670</v>
      </c>
      <c r="K359" s="2">
        <v>0</v>
      </c>
      <c r="M359" s="12">
        <f t="shared" si="26"/>
        <v>30.32</v>
      </c>
      <c r="N359" s="12">
        <f t="shared" si="27"/>
        <v>30.455000000000002</v>
      </c>
      <c r="O359" s="12">
        <f t="shared" si="28"/>
        <v>30.832500000000003</v>
      </c>
      <c r="P359" s="12"/>
    </row>
    <row r="360" spans="1:16">
      <c r="A360" s="9">
        <f t="shared" si="25"/>
        <v>3</v>
      </c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G360" s="3">
        <v>0.05</v>
      </c>
      <c r="H360" s="4">
        <v>1.6999999999999999E-3</v>
      </c>
      <c r="I360" s="2">
        <v>146</v>
      </c>
      <c r="J360" s="5">
        <v>4442</v>
      </c>
      <c r="K360" s="2">
        <v>0</v>
      </c>
      <c r="M360" s="12">
        <f t="shared" si="26"/>
        <v>30.26</v>
      </c>
      <c r="N360" s="12">
        <f t="shared" si="27"/>
        <v>30.655000000000001</v>
      </c>
      <c r="O360" s="12">
        <f t="shared" si="28"/>
        <v>30.870000000000005</v>
      </c>
      <c r="P360" s="12"/>
    </row>
    <row r="361" spans="1:16">
      <c r="A361" s="9">
        <f t="shared" si="25"/>
        <v>2</v>
      </c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G361" s="3">
        <v>-0.1</v>
      </c>
      <c r="H361" s="4">
        <v>-3.3E-3</v>
      </c>
      <c r="I361" s="2">
        <v>133</v>
      </c>
      <c r="J361" s="5">
        <v>4058</v>
      </c>
      <c r="K361" s="2">
        <v>0</v>
      </c>
      <c r="M361" s="12">
        <f t="shared" si="26"/>
        <v>30.25</v>
      </c>
      <c r="N361" s="12">
        <f t="shared" si="27"/>
        <v>30.77</v>
      </c>
      <c r="O361" s="12">
        <f t="shared" si="28"/>
        <v>30.942499999999995</v>
      </c>
      <c r="P361" s="12"/>
    </row>
    <row r="362" spans="1:16">
      <c r="A362" s="9">
        <f t="shared" si="25"/>
        <v>6</v>
      </c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G362" s="3">
        <v>0.25</v>
      </c>
      <c r="H362" s="4">
        <v>8.3000000000000001E-3</v>
      </c>
      <c r="I362" s="2">
        <v>194</v>
      </c>
      <c r="J362" s="5">
        <v>5897</v>
      </c>
      <c r="K362" s="2">
        <v>0</v>
      </c>
      <c r="M362" s="12">
        <f t="shared" si="26"/>
        <v>30.139999999999997</v>
      </c>
      <c r="N362" s="12">
        <f t="shared" si="27"/>
        <v>30.959999999999997</v>
      </c>
      <c r="O362" s="12">
        <f t="shared" si="28"/>
        <v>30.89749999999999</v>
      </c>
      <c r="P362" s="12"/>
    </row>
    <row r="363" spans="1:16">
      <c r="A363" s="9">
        <f t="shared" si="25"/>
        <v>5</v>
      </c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G363" s="3">
        <v>0.05</v>
      </c>
      <c r="H363" s="4">
        <v>1.6999999999999999E-3</v>
      </c>
      <c r="I363" s="2">
        <v>397</v>
      </c>
      <c r="J363" s="5">
        <v>12083</v>
      </c>
      <c r="K363" s="2">
        <v>0</v>
      </c>
      <c r="M363" s="12">
        <f t="shared" si="26"/>
        <v>30.22</v>
      </c>
      <c r="N363" s="12">
        <f t="shared" si="27"/>
        <v>31.04</v>
      </c>
      <c r="O363" s="12">
        <f t="shared" si="28"/>
        <v>30.839999999999996</v>
      </c>
      <c r="P363" s="12"/>
    </row>
    <row r="364" spans="1:16">
      <c r="A364" s="9">
        <f t="shared" si="25"/>
        <v>4</v>
      </c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G364" s="3">
        <v>-0.2</v>
      </c>
      <c r="H364" s="4">
        <v>-6.6E-3</v>
      </c>
      <c r="I364" s="2">
        <v>303</v>
      </c>
      <c r="J364" s="5">
        <v>9118</v>
      </c>
      <c r="K364" s="2">
        <v>0</v>
      </c>
      <c r="M364" s="12">
        <f t="shared" si="26"/>
        <v>30.589999999999996</v>
      </c>
      <c r="N364" s="12">
        <f t="shared" si="27"/>
        <v>31.110000000000003</v>
      </c>
      <c r="O364" s="12">
        <f t="shared" si="28"/>
        <v>30.7925</v>
      </c>
      <c r="P364" s="12"/>
    </row>
    <row r="365" spans="1:16">
      <c r="A365" s="9">
        <f t="shared" si="25"/>
        <v>3</v>
      </c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G365" s="3">
        <v>0.55000000000000004</v>
      </c>
      <c r="H365" s="4">
        <v>1.8499999999999999E-2</v>
      </c>
      <c r="I365" s="2">
        <v>639</v>
      </c>
      <c r="J365" s="5">
        <v>19413</v>
      </c>
      <c r="K365" s="2">
        <v>0</v>
      </c>
      <c r="M365" s="12">
        <f t="shared" si="26"/>
        <v>31.05</v>
      </c>
      <c r="N365" s="12">
        <f t="shared" si="27"/>
        <v>31.18</v>
      </c>
      <c r="O365" s="12">
        <f t="shared" si="28"/>
        <v>30.737500000000001</v>
      </c>
      <c r="P365" s="12"/>
    </row>
    <row r="366" spans="1:16">
      <c r="A366" s="9">
        <f t="shared" si="25"/>
        <v>2</v>
      </c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G366" s="3">
        <v>-1.05</v>
      </c>
      <c r="H366" s="4">
        <v>-3.4099999999999998E-2</v>
      </c>
      <c r="I366" s="5">
        <v>1146</v>
      </c>
      <c r="J366" s="5">
        <v>34043</v>
      </c>
      <c r="K366" s="2">
        <v>0</v>
      </c>
      <c r="M366" s="12">
        <f t="shared" si="26"/>
        <v>31.29</v>
      </c>
      <c r="N366" s="12">
        <f t="shared" si="27"/>
        <v>31.239999999999991</v>
      </c>
      <c r="O366" s="12">
        <f t="shared" si="28"/>
        <v>30.672499999999996</v>
      </c>
      <c r="P366" s="12"/>
    </row>
    <row r="367" spans="1:16">
      <c r="A367" s="9">
        <f t="shared" si="25"/>
        <v>6</v>
      </c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G367" s="3">
        <v>-1.2</v>
      </c>
      <c r="H367" s="4">
        <v>-3.7499999999999999E-2</v>
      </c>
      <c r="I367" s="5">
        <v>1037</v>
      </c>
      <c r="J367" s="5">
        <v>32279</v>
      </c>
      <c r="K367" s="2">
        <v>0</v>
      </c>
      <c r="M367" s="12">
        <f t="shared" si="26"/>
        <v>31.779999999999994</v>
      </c>
      <c r="N367" s="12">
        <f t="shared" si="27"/>
        <v>31.334999999999997</v>
      </c>
      <c r="O367" s="12">
        <f t="shared" si="28"/>
        <v>30.659999999999997</v>
      </c>
      <c r="P367" s="12"/>
    </row>
    <row r="368" spans="1:16">
      <c r="A368" s="9">
        <f t="shared" si="25"/>
        <v>5</v>
      </c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G368" s="3">
        <v>-0.4</v>
      </c>
      <c r="H368" s="4">
        <v>-1.23E-2</v>
      </c>
      <c r="I368" s="2">
        <v>895</v>
      </c>
      <c r="J368" s="5">
        <v>28815</v>
      </c>
      <c r="K368" s="2">
        <v>0</v>
      </c>
      <c r="M368" s="12">
        <f t="shared" si="26"/>
        <v>31.860000000000003</v>
      </c>
      <c r="N368" s="12">
        <f t="shared" si="27"/>
        <v>31.35</v>
      </c>
      <c r="O368" s="12">
        <f t="shared" si="28"/>
        <v>30.594999999999999</v>
      </c>
      <c r="P368" s="12"/>
    </row>
    <row r="369" spans="1:16">
      <c r="A369" s="9">
        <f t="shared" si="25"/>
        <v>4</v>
      </c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G369" s="3">
        <v>0.9</v>
      </c>
      <c r="H369" s="4">
        <v>2.86E-2</v>
      </c>
      <c r="I369" s="5">
        <v>2555</v>
      </c>
      <c r="J369" s="5">
        <v>82616</v>
      </c>
      <c r="K369" s="2">
        <v>0</v>
      </c>
      <c r="M369" s="12">
        <f t="shared" si="26"/>
        <v>31.630000000000003</v>
      </c>
      <c r="N369" s="12">
        <f t="shared" si="27"/>
        <v>31.21</v>
      </c>
      <c r="O369" s="12">
        <f t="shared" si="28"/>
        <v>30.462499999999999</v>
      </c>
      <c r="P369" s="12"/>
    </row>
    <row r="370" spans="1:16">
      <c r="A370" s="9">
        <f t="shared" si="25"/>
        <v>3</v>
      </c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G370" s="3">
        <v>-0.7</v>
      </c>
      <c r="H370" s="4">
        <v>-2.1700000000000001E-2</v>
      </c>
      <c r="I370" s="5">
        <v>1285</v>
      </c>
      <c r="J370" s="5">
        <v>41266</v>
      </c>
      <c r="K370" s="2">
        <v>0</v>
      </c>
      <c r="M370" s="12">
        <f t="shared" si="26"/>
        <v>31.310000000000002</v>
      </c>
      <c r="N370" s="12">
        <f t="shared" si="27"/>
        <v>31.084999999999997</v>
      </c>
      <c r="O370" s="12">
        <f t="shared" si="28"/>
        <v>30.287500000000001</v>
      </c>
      <c r="P370" s="12"/>
    </row>
    <row r="371" spans="1:16">
      <c r="A371" s="9">
        <f t="shared" si="25"/>
        <v>2</v>
      </c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G371" s="3">
        <v>1</v>
      </c>
      <c r="H371" s="4">
        <v>3.2099999999999997E-2</v>
      </c>
      <c r="I371" s="5">
        <v>1328</v>
      </c>
      <c r="J371" s="5">
        <v>42147</v>
      </c>
      <c r="K371" s="2">
        <v>0</v>
      </c>
      <c r="M371" s="12">
        <f t="shared" si="26"/>
        <v>31.189999999999998</v>
      </c>
      <c r="N371" s="12">
        <f t="shared" si="27"/>
        <v>31.114999999999998</v>
      </c>
      <c r="O371" s="12">
        <f t="shared" si="28"/>
        <v>30.172500000000003</v>
      </c>
      <c r="P371" s="12"/>
    </row>
    <row r="372" spans="1:16">
      <c r="A372" s="9">
        <f t="shared" si="25"/>
        <v>6</v>
      </c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G372" s="3">
        <v>0.35</v>
      </c>
      <c r="H372" s="4">
        <v>1.1299999999999999E-2</v>
      </c>
      <c r="I372" s="2">
        <v>681</v>
      </c>
      <c r="J372" s="5">
        <v>21112</v>
      </c>
      <c r="K372" s="2">
        <v>0</v>
      </c>
      <c r="M372" s="12">
        <f t="shared" si="26"/>
        <v>30.889999999999997</v>
      </c>
      <c r="N372" s="12">
        <f t="shared" si="27"/>
        <v>30.834999999999997</v>
      </c>
      <c r="O372" s="12">
        <f t="shared" si="28"/>
        <v>30.022500000000001</v>
      </c>
      <c r="P372" s="12"/>
    </row>
    <row r="373" spans="1:16">
      <c r="A373" s="9">
        <f t="shared" si="25"/>
        <v>5</v>
      </c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G373" s="3">
        <v>0.05</v>
      </c>
      <c r="H373" s="4">
        <v>1.6000000000000001E-3</v>
      </c>
      <c r="I373" s="2">
        <v>370</v>
      </c>
      <c r="J373" s="5">
        <v>11375</v>
      </c>
      <c r="K373" s="2">
        <v>0</v>
      </c>
      <c r="M373" s="12">
        <f t="shared" si="26"/>
        <v>30.840000000000003</v>
      </c>
      <c r="N373" s="12">
        <f t="shared" si="27"/>
        <v>30.640000000000004</v>
      </c>
      <c r="O373" s="12">
        <f t="shared" si="28"/>
        <v>29.920000000000005</v>
      </c>
      <c r="P373" s="12"/>
    </row>
    <row r="374" spans="1:16">
      <c r="A374" s="9">
        <f t="shared" si="25"/>
        <v>4</v>
      </c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G374" s="3">
        <v>-0.1</v>
      </c>
      <c r="H374" s="4">
        <v>-3.2000000000000002E-3</v>
      </c>
      <c r="I374" s="2">
        <v>494</v>
      </c>
      <c r="J374" s="5">
        <v>15304</v>
      </c>
      <c r="K374" s="2">
        <v>0</v>
      </c>
      <c r="M374" s="12">
        <f t="shared" si="26"/>
        <v>30.790000000000003</v>
      </c>
      <c r="N374" s="12">
        <f t="shared" si="27"/>
        <v>30.475000000000005</v>
      </c>
      <c r="O374" s="12">
        <f t="shared" si="28"/>
        <v>29.842500000000001</v>
      </c>
      <c r="P374" s="12"/>
    </row>
    <row r="375" spans="1:16">
      <c r="A375" s="9">
        <f t="shared" si="25"/>
        <v>6</v>
      </c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G375" s="3">
        <v>0.2</v>
      </c>
      <c r="H375" s="4">
        <v>6.4999999999999997E-3</v>
      </c>
      <c r="I375" s="2">
        <v>517</v>
      </c>
      <c r="J375" s="5">
        <v>16032</v>
      </c>
      <c r="K375" s="2">
        <v>0</v>
      </c>
      <c r="M375" s="12">
        <f t="shared" si="26"/>
        <v>30.860000000000003</v>
      </c>
      <c r="N375" s="12">
        <f t="shared" si="27"/>
        <v>30.295000000000005</v>
      </c>
      <c r="O375" s="12">
        <f t="shared" si="28"/>
        <v>29.747499999999995</v>
      </c>
      <c r="P375" s="12"/>
    </row>
    <row r="376" spans="1:16">
      <c r="A376" s="9">
        <f t="shared" si="25"/>
        <v>5</v>
      </c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G376" s="3">
        <v>-0.25</v>
      </c>
      <c r="H376" s="4">
        <v>-8.0999999999999996E-3</v>
      </c>
      <c r="I376" s="2">
        <v>737</v>
      </c>
      <c r="J376" s="5">
        <v>22762</v>
      </c>
      <c r="K376" s="2">
        <v>0</v>
      </c>
      <c r="M376" s="12">
        <f t="shared" si="26"/>
        <v>31.040000000000003</v>
      </c>
      <c r="N376" s="12">
        <f t="shared" si="27"/>
        <v>30.105</v>
      </c>
      <c r="O376" s="12">
        <f t="shared" si="28"/>
        <v>29.647499999999997</v>
      </c>
      <c r="P376" s="12"/>
    </row>
    <row r="377" spans="1:16">
      <c r="A377" s="9">
        <f t="shared" si="25"/>
        <v>4</v>
      </c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G377" s="3">
        <v>0.35</v>
      </c>
      <c r="H377" s="4">
        <v>1.14E-2</v>
      </c>
      <c r="I377" s="2">
        <v>527</v>
      </c>
      <c r="J377" s="5">
        <v>16281</v>
      </c>
      <c r="K377" s="2">
        <v>0</v>
      </c>
      <c r="M377" s="12">
        <f t="shared" si="26"/>
        <v>30.779999999999994</v>
      </c>
      <c r="N377" s="12">
        <f t="shared" si="27"/>
        <v>29.984999999999996</v>
      </c>
      <c r="O377" s="12">
        <f t="shared" si="28"/>
        <v>29.552499999999991</v>
      </c>
      <c r="P377" s="12"/>
    </row>
    <row r="378" spans="1:16">
      <c r="A378" s="9">
        <f t="shared" si="25"/>
        <v>3</v>
      </c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G378" s="3">
        <v>-0.55000000000000004</v>
      </c>
      <c r="H378" s="4">
        <v>-1.77E-2</v>
      </c>
      <c r="I378" s="5">
        <v>1107</v>
      </c>
      <c r="J378" s="5">
        <v>34165</v>
      </c>
      <c r="K378" s="2">
        <v>0</v>
      </c>
      <c r="M378" s="12">
        <f t="shared" si="26"/>
        <v>30.439999999999998</v>
      </c>
      <c r="N378" s="12">
        <f t="shared" si="27"/>
        <v>29.839999999999996</v>
      </c>
      <c r="O378" s="12">
        <f t="shared" si="28"/>
        <v>29.447499999999998</v>
      </c>
      <c r="P378" s="12"/>
    </row>
    <row r="379" spans="1:16">
      <c r="A379" s="9">
        <f t="shared" si="25"/>
        <v>2</v>
      </c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G379" s="3">
        <v>-0.65</v>
      </c>
      <c r="H379" s="4">
        <v>-2.0400000000000001E-2</v>
      </c>
      <c r="I379" s="5">
        <v>4338</v>
      </c>
      <c r="J379" s="5">
        <v>136053</v>
      </c>
      <c r="K379" s="2">
        <v>0</v>
      </c>
      <c r="M379" s="12">
        <f t="shared" si="26"/>
        <v>30.159999999999997</v>
      </c>
      <c r="N379" s="12">
        <f t="shared" si="27"/>
        <v>29.714999999999996</v>
      </c>
      <c r="O379" s="12">
        <f t="shared" si="28"/>
        <v>29.377499999999998</v>
      </c>
      <c r="P379" s="12"/>
    </row>
    <row r="380" spans="1:16">
      <c r="A380" s="9">
        <f t="shared" si="25"/>
        <v>6</v>
      </c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G380" s="3">
        <v>2.4</v>
      </c>
      <c r="H380" s="4">
        <v>8.1600000000000006E-2</v>
      </c>
      <c r="I380" s="5">
        <v>6068</v>
      </c>
      <c r="J380" s="5">
        <v>189002</v>
      </c>
      <c r="K380" s="2">
        <v>0</v>
      </c>
      <c r="M380" s="12">
        <f t="shared" si="26"/>
        <v>29.73</v>
      </c>
      <c r="N380" s="12">
        <f t="shared" si="27"/>
        <v>29.49</v>
      </c>
      <c r="O380" s="12">
        <f t="shared" si="28"/>
        <v>29.28</v>
      </c>
      <c r="P380" s="12"/>
    </row>
    <row r="381" spans="1:16">
      <c r="A381" s="9">
        <f t="shared" si="25"/>
        <v>5</v>
      </c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G381" s="3">
        <v>0.15</v>
      </c>
      <c r="H381" s="4">
        <v>5.1000000000000004E-3</v>
      </c>
      <c r="I381" s="2">
        <v>552</v>
      </c>
      <c r="J381" s="5">
        <v>16209</v>
      </c>
      <c r="K381" s="2">
        <v>0</v>
      </c>
      <c r="M381" s="12">
        <f t="shared" si="26"/>
        <v>29.169999999999998</v>
      </c>
      <c r="N381" s="12">
        <f t="shared" si="27"/>
        <v>29.229999999999997</v>
      </c>
      <c r="O381" s="12">
        <f t="shared" si="28"/>
        <v>29.164999999999999</v>
      </c>
      <c r="P381" s="12"/>
    </row>
    <row r="382" spans="1:16">
      <c r="A382" s="9">
        <f t="shared" si="25"/>
        <v>4</v>
      </c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G382" s="3">
        <v>0.05</v>
      </c>
      <c r="H382" s="4">
        <v>1.6999999999999999E-3</v>
      </c>
      <c r="I382" s="2">
        <v>294</v>
      </c>
      <c r="J382" s="5">
        <v>8587</v>
      </c>
      <c r="K382" s="2">
        <v>0</v>
      </c>
      <c r="M382" s="12">
        <f t="shared" si="26"/>
        <v>29.189999999999998</v>
      </c>
      <c r="N382" s="12">
        <f t="shared" si="27"/>
        <v>29.209999999999997</v>
      </c>
      <c r="O382" s="12">
        <f t="shared" si="28"/>
        <v>29.172499999999996</v>
      </c>
      <c r="P382" s="12"/>
    </row>
    <row r="383" spans="1:16">
      <c r="A383" s="9">
        <f t="shared" si="25"/>
        <v>3</v>
      </c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G383" s="3">
        <v>0.2</v>
      </c>
      <c r="H383" s="4">
        <v>6.8999999999999999E-3</v>
      </c>
      <c r="I383" s="2">
        <v>369</v>
      </c>
      <c r="J383" s="5">
        <v>10768</v>
      </c>
      <c r="K383" s="2">
        <v>0</v>
      </c>
      <c r="M383" s="12">
        <f t="shared" si="26"/>
        <v>29.24</v>
      </c>
      <c r="N383" s="12">
        <f t="shared" si="27"/>
        <v>29.199999999999996</v>
      </c>
      <c r="O383" s="12">
        <f t="shared" si="28"/>
        <v>29.164999999999992</v>
      </c>
      <c r="P383" s="12"/>
    </row>
    <row r="384" spans="1:16">
      <c r="A384" s="9">
        <f t="shared" si="25"/>
        <v>2</v>
      </c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G384" s="2">
        <v>0</v>
      </c>
      <c r="H384" s="6">
        <v>0</v>
      </c>
      <c r="I384" s="2">
        <v>310</v>
      </c>
      <c r="J384" s="5">
        <v>8999</v>
      </c>
      <c r="K384" s="2">
        <v>0</v>
      </c>
      <c r="M384" s="12">
        <f t="shared" si="26"/>
        <v>29.27</v>
      </c>
      <c r="N384" s="12">
        <f t="shared" si="27"/>
        <v>29.209999999999997</v>
      </c>
      <c r="O384" s="12">
        <f t="shared" si="28"/>
        <v>29.144999999999992</v>
      </c>
      <c r="P384" s="12"/>
    </row>
    <row r="385" spans="1:16">
      <c r="A385" s="9">
        <f t="shared" si="25"/>
        <v>6</v>
      </c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G385" s="3">
        <v>-0.5</v>
      </c>
      <c r="H385" s="4">
        <v>-1.6899999999999998E-2</v>
      </c>
      <c r="I385" s="2">
        <v>566</v>
      </c>
      <c r="J385" s="5">
        <v>16369</v>
      </c>
      <c r="K385" s="2">
        <v>0</v>
      </c>
      <c r="M385" s="12">
        <f t="shared" si="26"/>
        <v>29.25</v>
      </c>
      <c r="N385" s="12">
        <f t="shared" si="27"/>
        <v>29.199999999999996</v>
      </c>
      <c r="O385" s="12">
        <f t="shared" si="28"/>
        <v>29.134999999999991</v>
      </c>
      <c r="P385" s="12"/>
    </row>
    <row r="386" spans="1:16">
      <c r="A386" s="9">
        <f t="shared" si="25"/>
        <v>5</v>
      </c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G386" s="2">
        <v>0</v>
      </c>
      <c r="H386" s="6">
        <v>0</v>
      </c>
      <c r="I386" s="2">
        <v>258</v>
      </c>
      <c r="J386" s="5">
        <v>7621</v>
      </c>
      <c r="K386" s="2">
        <v>0</v>
      </c>
      <c r="M386" s="12">
        <f t="shared" si="26"/>
        <v>29.29</v>
      </c>
      <c r="N386" s="12">
        <f t="shared" si="27"/>
        <v>29.189999999999998</v>
      </c>
      <c r="O386" s="12">
        <f t="shared" si="28"/>
        <v>29.119999999999997</v>
      </c>
      <c r="P386" s="12"/>
    </row>
    <row r="387" spans="1:16">
      <c r="A387" s="9">
        <f t="shared" si="25"/>
        <v>4</v>
      </c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G387" s="3">
        <v>0.15</v>
      </c>
      <c r="H387" s="4">
        <v>5.1000000000000004E-3</v>
      </c>
      <c r="I387" s="2">
        <v>433</v>
      </c>
      <c r="J387" s="5">
        <v>12762</v>
      </c>
      <c r="K387" s="2">
        <v>0</v>
      </c>
      <c r="M387" s="12">
        <f t="shared" si="26"/>
        <v>29.23</v>
      </c>
      <c r="N387" s="12">
        <f t="shared" si="27"/>
        <v>29.120000000000005</v>
      </c>
      <c r="O387" s="12">
        <f t="shared" si="28"/>
        <v>29.085000000000001</v>
      </c>
      <c r="P387" s="12"/>
    </row>
    <row r="388" spans="1:16">
      <c r="A388" s="9">
        <f t="shared" si="25"/>
        <v>3</v>
      </c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G388" s="3">
        <v>0.45</v>
      </c>
      <c r="H388" s="4">
        <v>1.5599999999999999E-2</v>
      </c>
      <c r="I388" s="2">
        <v>552</v>
      </c>
      <c r="J388" s="5">
        <v>16196</v>
      </c>
      <c r="K388" s="2">
        <v>0</v>
      </c>
      <c r="M388" s="12">
        <f t="shared" si="26"/>
        <v>29.160000000000004</v>
      </c>
      <c r="N388" s="12">
        <f t="shared" si="27"/>
        <v>29.055000000000007</v>
      </c>
      <c r="O388" s="12">
        <f t="shared" si="28"/>
        <v>29.060000000000002</v>
      </c>
      <c r="P388" s="12"/>
    </row>
    <row r="389" spans="1:16">
      <c r="A389" s="9">
        <f t="shared" ref="A389:A412" si="30">WEEKDAY(B389,1)</f>
        <v>2</v>
      </c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G389" s="3">
        <v>-0.3</v>
      </c>
      <c r="H389" s="4">
        <v>-1.03E-2</v>
      </c>
      <c r="I389" s="2">
        <v>272</v>
      </c>
      <c r="J389" s="5">
        <v>7873</v>
      </c>
      <c r="K389" s="2">
        <v>0</v>
      </c>
      <c r="M389" s="12">
        <f t="shared" ref="M389:M408" si="31">SUM(F389:F393)/5</f>
        <v>29.15</v>
      </c>
      <c r="N389" s="12">
        <f t="shared" ref="N389:N403" si="32">SUM(F389:F398)/10</f>
        <v>29.040000000000003</v>
      </c>
      <c r="O389" s="12">
        <f t="shared" ref="O389:O393" si="33">SUM(F389:F408)/20</f>
        <v>29.047500000000003</v>
      </c>
      <c r="P389" s="12"/>
    </row>
    <row r="390" spans="1:16">
      <c r="A390" s="9">
        <f t="shared" si="30"/>
        <v>6</v>
      </c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G390" s="2">
        <v>0</v>
      </c>
      <c r="H390" s="6">
        <v>0</v>
      </c>
      <c r="I390" s="2">
        <v>239</v>
      </c>
      <c r="J390" s="5">
        <v>6954</v>
      </c>
      <c r="K390" s="2">
        <v>0</v>
      </c>
      <c r="M390" s="12">
        <f t="shared" si="31"/>
        <v>29.15</v>
      </c>
      <c r="N390" s="12">
        <f t="shared" si="32"/>
        <v>29.07</v>
      </c>
      <c r="O390" s="12">
        <f t="shared" si="33"/>
        <v>29.052500000000002</v>
      </c>
      <c r="P390" s="12"/>
    </row>
    <row r="391" spans="1:16">
      <c r="A391" s="9">
        <f t="shared" si="30"/>
        <v>5</v>
      </c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G391" s="3">
        <v>0.05</v>
      </c>
      <c r="H391" s="4">
        <v>1.6999999999999999E-3</v>
      </c>
      <c r="I391" s="2">
        <v>190</v>
      </c>
      <c r="J391" s="5">
        <v>5541</v>
      </c>
      <c r="K391" s="2">
        <v>0</v>
      </c>
      <c r="M391" s="12">
        <f t="shared" si="31"/>
        <v>29.089999999999996</v>
      </c>
      <c r="N391" s="12">
        <f t="shared" si="32"/>
        <v>29.1</v>
      </c>
      <c r="O391" s="12">
        <f t="shared" si="33"/>
        <v>29.037500000000001</v>
      </c>
      <c r="P391" s="12"/>
    </row>
    <row r="392" spans="1:16">
      <c r="A392" s="9">
        <f t="shared" si="30"/>
        <v>4</v>
      </c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G392" s="3">
        <v>-0.15</v>
      </c>
      <c r="H392" s="4">
        <v>-5.1000000000000004E-3</v>
      </c>
      <c r="I392" s="2">
        <v>237</v>
      </c>
      <c r="J392" s="5">
        <v>6908</v>
      </c>
      <c r="K392" s="2">
        <v>0</v>
      </c>
      <c r="M392" s="12">
        <f t="shared" si="31"/>
        <v>29.01</v>
      </c>
      <c r="N392" s="12">
        <f t="shared" si="32"/>
        <v>29.134999999999998</v>
      </c>
      <c r="O392" s="12">
        <f t="shared" si="33"/>
        <v>29.012500000000006</v>
      </c>
      <c r="P392" s="12"/>
    </row>
    <row r="393" spans="1:16">
      <c r="A393" s="9">
        <f t="shared" si="30"/>
        <v>3</v>
      </c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G393" s="3">
        <v>0.4</v>
      </c>
      <c r="H393" s="4">
        <v>1.38E-2</v>
      </c>
      <c r="I393" s="2">
        <v>230</v>
      </c>
      <c r="J393" s="5">
        <v>6689</v>
      </c>
      <c r="K393" s="2">
        <v>0</v>
      </c>
      <c r="M393" s="12">
        <f t="shared" si="31"/>
        <v>28.95</v>
      </c>
      <c r="N393" s="12">
        <f t="shared" si="32"/>
        <v>29.130000000000003</v>
      </c>
      <c r="O393" s="12">
        <f t="shared" si="33"/>
        <v>28.992500000000007</v>
      </c>
      <c r="P393" s="12"/>
    </row>
    <row r="394" spans="1:16">
      <c r="A394" s="9">
        <f t="shared" si="30"/>
        <v>2</v>
      </c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G394" s="2">
        <v>0</v>
      </c>
      <c r="H394" s="6">
        <v>0</v>
      </c>
      <c r="I394" s="2">
        <v>163</v>
      </c>
      <c r="J394" s="5">
        <v>4706</v>
      </c>
      <c r="K394" s="2">
        <v>0</v>
      </c>
      <c r="M394" s="12">
        <f t="shared" si="31"/>
        <v>28.929999999999996</v>
      </c>
      <c r="N394" s="12">
        <f t="shared" si="32"/>
        <v>29.080000000000002</v>
      </c>
      <c r="O394" s="12"/>
      <c r="P394" s="12"/>
    </row>
    <row r="395" spans="1:16">
      <c r="A395" s="9">
        <f t="shared" si="30"/>
        <v>6</v>
      </c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G395" s="3">
        <v>0.1</v>
      </c>
      <c r="H395" s="4">
        <v>3.5000000000000001E-3</v>
      </c>
      <c r="I395" s="2">
        <v>162</v>
      </c>
      <c r="J395" s="5">
        <v>4681</v>
      </c>
      <c r="K395" s="2">
        <v>0</v>
      </c>
      <c r="M395" s="12">
        <f t="shared" si="31"/>
        <v>28.990000000000002</v>
      </c>
      <c r="N395" s="12">
        <f t="shared" si="32"/>
        <v>29.070000000000004</v>
      </c>
      <c r="O395" s="12"/>
      <c r="P395" s="12"/>
    </row>
    <row r="396" spans="1:16">
      <c r="A396" s="9">
        <f t="shared" si="30"/>
        <v>5</v>
      </c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G396" s="3">
        <v>-0.05</v>
      </c>
      <c r="H396" s="4">
        <v>-1.6999999999999999E-3</v>
      </c>
      <c r="I396" s="2">
        <v>272</v>
      </c>
      <c r="J396" s="5">
        <v>7847</v>
      </c>
      <c r="K396" s="2">
        <v>0</v>
      </c>
      <c r="M396" s="12">
        <f t="shared" si="31"/>
        <v>29.110000000000003</v>
      </c>
      <c r="N396" s="12">
        <f t="shared" si="32"/>
        <v>29.05</v>
      </c>
      <c r="O396" s="12"/>
      <c r="P396" s="12"/>
    </row>
    <row r="397" spans="1:16">
      <c r="A397" s="9">
        <f t="shared" si="30"/>
        <v>4</v>
      </c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G397" s="3">
        <v>-0.35</v>
      </c>
      <c r="H397" s="4">
        <v>-1.2E-2</v>
      </c>
      <c r="I397" s="2">
        <v>228</v>
      </c>
      <c r="J397" s="5">
        <v>6629</v>
      </c>
      <c r="K397" s="2">
        <v>0</v>
      </c>
      <c r="M397" s="12">
        <f t="shared" si="31"/>
        <v>29.26</v>
      </c>
      <c r="N397" s="12">
        <f t="shared" si="32"/>
        <v>29.050000000000004</v>
      </c>
      <c r="O397" s="12"/>
      <c r="P397" s="12"/>
    </row>
    <row r="398" spans="1:16">
      <c r="A398" s="9">
        <f t="shared" si="30"/>
        <v>6</v>
      </c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G398" s="2">
        <v>0</v>
      </c>
      <c r="H398" s="6">
        <v>0</v>
      </c>
      <c r="I398" s="2">
        <v>193</v>
      </c>
      <c r="J398" s="5">
        <v>5655</v>
      </c>
      <c r="K398" s="2">
        <v>0</v>
      </c>
      <c r="M398" s="12">
        <f t="shared" si="31"/>
        <v>29.310000000000002</v>
      </c>
      <c r="N398" s="12">
        <f t="shared" si="32"/>
        <v>29.065000000000005</v>
      </c>
      <c r="O398" s="12"/>
      <c r="P398" s="12"/>
    </row>
    <row r="399" spans="1:16">
      <c r="A399" s="9">
        <f t="shared" si="30"/>
        <v>5</v>
      </c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G399" s="3">
        <v>-0.3</v>
      </c>
      <c r="H399" s="4">
        <v>-1.0200000000000001E-2</v>
      </c>
      <c r="I399" s="2">
        <v>341</v>
      </c>
      <c r="J399" s="5">
        <v>9993</v>
      </c>
      <c r="K399" s="2">
        <v>0</v>
      </c>
      <c r="M399" s="12">
        <f t="shared" si="31"/>
        <v>29.23</v>
      </c>
      <c r="N399" s="12">
        <f t="shared" si="32"/>
        <v>29.055000000000007</v>
      </c>
      <c r="O399" s="12"/>
      <c r="P399" s="12"/>
    </row>
    <row r="400" spans="1:16">
      <c r="A400" s="9">
        <f t="shared" si="30"/>
        <v>4</v>
      </c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G400" s="3">
        <v>-0.05</v>
      </c>
      <c r="H400" s="4">
        <v>-1.6999999999999999E-3</v>
      </c>
      <c r="I400" s="2">
        <v>394</v>
      </c>
      <c r="J400" s="5">
        <v>11661</v>
      </c>
      <c r="K400" s="2">
        <v>0</v>
      </c>
      <c r="M400" s="12">
        <f t="shared" si="31"/>
        <v>29.15</v>
      </c>
      <c r="N400" s="12">
        <f t="shared" si="32"/>
        <v>29.035000000000004</v>
      </c>
      <c r="O400" s="12"/>
      <c r="P400" s="12"/>
    </row>
    <row r="401" spans="1:16">
      <c r="A401" s="9">
        <f t="shared" si="30"/>
        <v>3</v>
      </c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G401" s="3">
        <v>0.45</v>
      </c>
      <c r="H401" s="4">
        <v>1.55E-2</v>
      </c>
      <c r="I401" s="5">
        <v>2046</v>
      </c>
      <c r="J401" s="5">
        <v>61042</v>
      </c>
      <c r="K401" s="2">
        <v>0</v>
      </c>
      <c r="M401" s="12">
        <f t="shared" si="31"/>
        <v>28.99</v>
      </c>
      <c r="N401" s="12">
        <f t="shared" si="32"/>
        <v>28.975000000000001</v>
      </c>
      <c r="O401" s="12"/>
      <c r="P401" s="12"/>
    </row>
    <row r="402" spans="1:16">
      <c r="A402" s="9">
        <f t="shared" si="30"/>
        <v>2</v>
      </c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G402" s="3">
        <v>0.3</v>
      </c>
      <c r="H402" s="4">
        <v>1.04E-2</v>
      </c>
      <c r="I402" s="2">
        <v>593</v>
      </c>
      <c r="J402" s="5">
        <v>17230</v>
      </c>
      <c r="K402" s="2">
        <v>0</v>
      </c>
      <c r="M402" s="12">
        <f t="shared" si="31"/>
        <v>28.840000000000003</v>
      </c>
      <c r="N402" s="12">
        <f t="shared" si="32"/>
        <v>28.889999999999997</v>
      </c>
      <c r="O402" s="12"/>
      <c r="P402" s="12"/>
    </row>
    <row r="403" spans="1:16">
      <c r="A403" s="9">
        <f t="shared" si="30"/>
        <v>7</v>
      </c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G403" s="2">
        <v>0</v>
      </c>
      <c r="H403" s="6">
        <v>0</v>
      </c>
      <c r="I403" s="2">
        <v>195</v>
      </c>
      <c r="J403" s="5">
        <v>5606</v>
      </c>
      <c r="K403" s="2">
        <v>0</v>
      </c>
      <c r="M403" s="12">
        <f t="shared" si="31"/>
        <v>28.82</v>
      </c>
      <c r="N403" s="12">
        <f t="shared" si="32"/>
        <v>28.855</v>
      </c>
      <c r="O403" s="12"/>
      <c r="P403" s="12"/>
    </row>
    <row r="404" spans="1:16">
      <c r="A404" s="9">
        <f t="shared" si="30"/>
        <v>6</v>
      </c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G404" s="3">
        <v>0.1</v>
      </c>
      <c r="H404" s="4">
        <v>3.5000000000000001E-3</v>
      </c>
      <c r="I404" s="2">
        <v>240</v>
      </c>
      <c r="J404" s="5">
        <v>6902</v>
      </c>
      <c r="K404" s="2">
        <v>0</v>
      </c>
      <c r="M404" s="12">
        <f t="shared" si="31"/>
        <v>28.880000000000003</v>
      </c>
      <c r="N404" s="12"/>
      <c r="O404" s="12"/>
      <c r="P404" s="12"/>
    </row>
    <row r="405" spans="1:16">
      <c r="A405" s="9">
        <f t="shared" si="30"/>
        <v>5</v>
      </c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G405" s="3">
        <v>-0.1</v>
      </c>
      <c r="H405" s="4">
        <v>-3.5000000000000001E-3</v>
      </c>
      <c r="I405" s="2">
        <v>296</v>
      </c>
      <c r="J405" s="5">
        <v>8515</v>
      </c>
      <c r="K405" s="2">
        <v>0</v>
      </c>
      <c r="M405" s="12">
        <f t="shared" si="31"/>
        <v>28.919999999999998</v>
      </c>
      <c r="N405" s="12"/>
      <c r="O405" s="12"/>
      <c r="P405" s="12"/>
    </row>
    <row r="406" spans="1:16">
      <c r="A406" s="9">
        <f t="shared" si="30"/>
        <v>4</v>
      </c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G406" s="3">
        <v>-0.2</v>
      </c>
      <c r="H406" s="4">
        <v>-6.8999999999999999E-3</v>
      </c>
      <c r="I406" s="2">
        <v>255</v>
      </c>
      <c r="J406" s="5">
        <v>7365</v>
      </c>
      <c r="K406" s="2">
        <v>0</v>
      </c>
      <c r="M406" s="12">
        <f t="shared" si="31"/>
        <v>28.96</v>
      </c>
      <c r="N406" s="12"/>
      <c r="O406" s="12"/>
      <c r="P406" s="12"/>
    </row>
    <row r="407" spans="1:16">
      <c r="A407" s="9">
        <f t="shared" si="30"/>
        <v>3</v>
      </c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G407" s="3">
        <v>-0.1</v>
      </c>
      <c r="H407" s="4">
        <v>-3.3999999999999998E-3</v>
      </c>
      <c r="I407" s="2">
        <v>244</v>
      </c>
      <c r="J407" s="5">
        <v>7077</v>
      </c>
      <c r="K407" s="2">
        <v>0</v>
      </c>
      <c r="M407" s="12">
        <f t="shared" si="31"/>
        <v>28.939999999999998</v>
      </c>
      <c r="N407" s="12"/>
      <c r="O407" s="12"/>
      <c r="P407" s="12"/>
    </row>
    <row r="408" spans="1:16">
      <c r="A408" s="9">
        <f t="shared" si="30"/>
        <v>2</v>
      </c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G408" s="3">
        <v>0.1</v>
      </c>
      <c r="H408" s="4">
        <v>3.3999999999999998E-3</v>
      </c>
      <c r="I408" s="2">
        <v>262</v>
      </c>
      <c r="J408" s="5">
        <v>7610</v>
      </c>
      <c r="K408" s="2">
        <v>0</v>
      </c>
      <c r="M408" s="12">
        <f t="shared" si="31"/>
        <v>28.889999999999997</v>
      </c>
      <c r="N408" s="12"/>
      <c r="O408" s="12"/>
      <c r="P408" s="12"/>
    </row>
    <row r="409" spans="1:16">
      <c r="A409" s="9">
        <f t="shared" si="30"/>
        <v>6</v>
      </c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G409" s="3">
        <v>0.1</v>
      </c>
      <c r="H409" s="4">
        <v>3.5000000000000001E-3</v>
      </c>
      <c r="I409" s="2">
        <v>638</v>
      </c>
      <c r="J409" s="5">
        <v>18720</v>
      </c>
      <c r="K409" s="2">
        <v>0</v>
      </c>
      <c r="M409" s="12"/>
      <c r="N409" s="12"/>
      <c r="O409" s="12"/>
      <c r="P409" s="12"/>
    </row>
    <row r="410" spans="1:16">
      <c r="A410" s="9">
        <f t="shared" si="30"/>
        <v>5</v>
      </c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G410" s="3">
        <v>0.2</v>
      </c>
      <c r="H410" s="4">
        <v>7.0000000000000001E-3</v>
      </c>
      <c r="I410" s="2">
        <v>265</v>
      </c>
      <c r="J410" s="5">
        <v>7628</v>
      </c>
      <c r="K410" s="2">
        <v>0</v>
      </c>
      <c r="M410" s="12"/>
      <c r="N410" s="12"/>
      <c r="O410" s="12"/>
      <c r="P410" s="12"/>
    </row>
    <row r="411" spans="1:16">
      <c r="A411" s="9">
        <f t="shared" si="30"/>
        <v>4</v>
      </c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G411" s="3">
        <v>-0.05</v>
      </c>
      <c r="H411" s="4">
        <v>-1.6999999999999999E-3</v>
      </c>
      <c r="I411" s="2">
        <v>261</v>
      </c>
      <c r="J411" s="5">
        <v>7503</v>
      </c>
      <c r="K411" s="2">
        <v>0</v>
      </c>
      <c r="M411" s="12"/>
      <c r="N411" s="12"/>
      <c r="O411" s="12"/>
      <c r="P411" s="12"/>
    </row>
    <row r="412" spans="1:16">
      <c r="A412" s="9">
        <f t="shared" si="30"/>
        <v>3</v>
      </c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G412" s="3">
        <v>-0.3</v>
      </c>
      <c r="H412" s="4">
        <v>-1.03E-2</v>
      </c>
      <c r="I412" s="2">
        <v>181</v>
      </c>
      <c r="J412" s="5">
        <v>5231</v>
      </c>
      <c r="K412" s="2">
        <v>0</v>
      </c>
      <c r="M412" s="12"/>
      <c r="N412" s="12"/>
      <c r="O412" s="12"/>
      <c r="P412" s="12"/>
    </row>
    <row r="413" spans="1:16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G413" s="3">
        <v>0.35</v>
      </c>
      <c r="H413" s="4">
        <v>1.2200000000000001E-2</v>
      </c>
      <c r="I413" s="2">
        <v>315</v>
      </c>
      <c r="J413" s="5">
        <v>9144</v>
      </c>
      <c r="K413" s="2">
        <v>0</v>
      </c>
    </row>
    <row r="414" spans="1:16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G414" s="3">
        <v>0.2</v>
      </c>
      <c r="H414" s="4">
        <v>7.0000000000000001E-3</v>
      </c>
      <c r="I414" s="2">
        <v>230</v>
      </c>
      <c r="J414" s="5">
        <v>6610</v>
      </c>
      <c r="K414" s="2">
        <v>0</v>
      </c>
    </row>
    <row r="415" spans="1:16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G415" s="3">
        <v>-0.25</v>
      </c>
      <c r="H415" s="4">
        <v>-8.6999999999999994E-3</v>
      </c>
      <c r="I415" s="2">
        <v>379</v>
      </c>
      <c r="J415" s="5">
        <v>10843</v>
      </c>
      <c r="K415" s="2">
        <v>0</v>
      </c>
    </row>
    <row r="416" spans="1:16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G416" s="3">
        <v>-0.3</v>
      </c>
      <c r="H416" s="4">
        <v>-1.03E-2</v>
      </c>
      <c r="I416" s="2">
        <v>361</v>
      </c>
      <c r="J416" s="5">
        <v>10420</v>
      </c>
      <c r="K416" s="2">
        <v>0</v>
      </c>
    </row>
    <row r="417" spans="2:11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G417" s="3">
        <v>-0.1</v>
      </c>
      <c r="H417" s="4">
        <v>-3.3999999999999998E-3</v>
      </c>
      <c r="I417" s="2">
        <v>298</v>
      </c>
      <c r="J417" s="5">
        <v>8689</v>
      </c>
      <c r="K417" s="2">
        <v>0</v>
      </c>
    </row>
    <row r="418" spans="2:11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G418" s="2">
        <v>0</v>
      </c>
      <c r="H418" s="6">
        <v>0</v>
      </c>
      <c r="I418" s="2">
        <v>216</v>
      </c>
      <c r="J418" s="5">
        <v>6303</v>
      </c>
      <c r="K418" s="2">
        <v>0</v>
      </c>
    </row>
    <row r="419" spans="2:11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G419" s="3">
        <v>-0.4</v>
      </c>
      <c r="H419" s="4">
        <v>-1.35E-2</v>
      </c>
      <c r="I419" s="2">
        <v>285</v>
      </c>
      <c r="J419" s="5">
        <v>8353</v>
      </c>
      <c r="K419" s="2">
        <v>0</v>
      </c>
    </row>
    <row r="420" spans="2:11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G420" s="3">
        <v>0.35</v>
      </c>
      <c r="H420" s="4">
        <v>1.2E-2</v>
      </c>
      <c r="I420" s="2">
        <v>946</v>
      </c>
      <c r="J420" s="5">
        <v>28123</v>
      </c>
      <c r="K420" s="2">
        <v>0</v>
      </c>
    </row>
    <row r="421" spans="2:11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G421" s="3">
        <v>-0.05</v>
      </c>
      <c r="H421" s="4">
        <v>-1.6999999999999999E-3</v>
      </c>
      <c r="I421" s="2">
        <v>201</v>
      </c>
      <c r="J421" s="5">
        <v>5872</v>
      </c>
      <c r="K421" s="2">
        <v>0</v>
      </c>
    </row>
    <row r="422" spans="2:11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G422" s="3">
        <v>-0.1</v>
      </c>
      <c r="H422" s="4">
        <v>-3.3999999999999998E-3</v>
      </c>
      <c r="I422" s="2">
        <v>218</v>
      </c>
      <c r="J422" s="5">
        <v>6404</v>
      </c>
      <c r="K422" s="2">
        <v>0</v>
      </c>
    </row>
    <row r="423" spans="2:11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G423" s="3">
        <v>-0.2</v>
      </c>
      <c r="H423" s="4">
        <v>-6.7999999999999996E-3</v>
      </c>
      <c r="I423" s="2">
        <v>433</v>
      </c>
      <c r="J423" s="5">
        <v>12807</v>
      </c>
      <c r="K423" s="2">
        <v>0</v>
      </c>
    </row>
    <row r="424" spans="2:11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G424" s="3">
        <v>0.4</v>
      </c>
      <c r="H424" s="4">
        <v>1.37E-2</v>
      </c>
      <c r="I424" s="2">
        <v>477</v>
      </c>
      <c r="J424" s="5">
        <v>14045</v>
      </c>
      <c r="K424" s="2">
        <v>0</v>
      </c>
    </row>
    <row r="425" spans="2:11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G425" s="2">
        <v>0</v>
      </c>
      <c r="H425" s="6">
        <v>0</v>
      </c>
      <c r="I425" s="2">
        <v>184</v>
      </c>
      <c r="J425" s="5">
        <v>5375</v>
      </c>
      <c r="K425" s="2">
        <v>0</v>
      </c>
    </row>
    <row r="426" spans="2:11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G426" s="3">
        <v>-0.2</v>
      </c>
      <c r="H426" s="4">
        <v>-6.7999999999999996E-3</v>
      </c>
      <c r="I426" s="2">
        <v>192</v>
      </c>
      <c r="J426" s="5">
        <v>5599</v>
      </c>
      <c r="K426" s="2">
        <v>0</v>
      </c>
    </row>
    <row r="427" spans="2:11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G427" s="3">
        <v>-0.15</v>
      </c>
      <c r="H427" s="4">
        <v>-5.1000000000000004E-3</v>
      </c>
      <c r="I427" s="2">
        <v>336</v>
      </c>
      <c r="J427" s="5">
        <v>9915</v>
      </c>
      <c r="K427" s="2">
        <v>0</v>
      </c>
    </row>
    <row r="428" spans="2:11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G428" s="3">
        <v>0.15</v>
      </c>
      <c r="H428" s="4">
        <v>5.1000000000000004E-3</v>
      </c>
      <c r="I428" s="2">
        <v>165</v>
      </c>
      <c r="J428" s="5">
        <v>4863</v>
      </c>
      <c r="K428" s="2">
        <v>0</v>
      </c>
    </row>
    <row r="429" spans="2:11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G429" s="2">
        <v>0</v>
      </c>
      <c r="H429" s="6">
        <v>0</v>
      </c>
      <c r="I429" s="2">
        <v>224</v>
      </c>
      <c r="J429" s="5">
        <v>6589</v>
      </c>
      <c r="K429" s="2">
        <v>0</v>
      </c>
    </row>
    <row r="430" spans="2:11">
      <c r="B430" s="1">
        <v>42739</v>
      </c>
      <c r="C430" s="2">
        <v>29.6</v>
      </c>
      <c r="D430" s="2">
        <v>29.65</v>
      </c>
      <c r="E430" s="2">
        <v>29.25</v>
      </c>
      <c r="F430" s="3">
        <v>29.35</v>
      </c>
      <c r="G430" s="3">
        <v>-0.15</v>
      </c>
      <c r="H430" s="4">
        <v>-5.1000000000000004E-3</v>
      </c>
      <c r="I430" s="2">
        <v>233</v>
      </c>
      <c r="J430" s="5">
        <v>6846</v>
      </c>
      <c r="K430" s="2">
        <v>0</v>
      </c>
    </row>
  </sheetData>
  <mergeCells count="1">
    <mergeCell ref="B2:Q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0"/>
  <sheetViews>
    <sheetView workbookViewId="0">
      <selection activeCell="B2" sqref="B2"/>
    </sheetView>
  </sheetViews>
  <sheetFormatPr defaultRowHeight="16.5"/>
  <cols>
    <col min="14" max="14" width="9.5" bestFit="1" customWidth="1"/>
  </cols>
  <sheetData>
    <row r="1" spans="1:33">
      <c r="B1" s="16">
        <v>6180</v>
      </c>
      <c r="C1" s="7" t="s">
        <v>32</v>
      </c>
    </row>
    <row r="2" spans="1:33" ht="39" thickBot="1">
      <c r="A2" s="8"/>
      <c r="B2" s="16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26" t="s">
        <v>22</v>
      </c>
      <c r="N2" s="27"/>
      <c r="O2" s="27"/>
      <c r="P2" s="27"/>
      <c r="Q2" s="27"/>
      <c r="R2" s="27"/>
      <c r="S2" s="27"/>
      <c r="T2" s="27"/>
      <c r="U2" s="27"/>
      <c r="V2" s="27"/>
      <c r="W2" s="13"/>
      <c r="X2" s="26" t="s">
        <v>23</v>
      </c>
      <c r="Y2" s="27"/>
      <c r="Z2" s="27"/>
      <c r="AA2" s="27"/>
      <c r="AB2" s="27"/>
      <c r="AC2" s="27"/>
      <c r="AD2" s="27"/>
      <c r="AE2" s="27"/>
      <c r="AF2" s="27"/>
      <c r="AG2" s="27"/>
    </row>
    <row r="3" spans="1:33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21</v>
      </c>
      <c r="N3" s="10" t="s">
        <v>1</v>
      </c>
      <c r="O3" s="10" t="s">
        <v>2</v>
      </c>
      <c r="P3" s="10" t="s">
        <v>3</v>
      </c>
      <c r="Q3" s="10" t="s">
        <v>4</v>
      </c>
      <c r="S3" s="11" t="s">
        <v>17</v>
      </c>
      <c r="T3" s="11" t="s">
        <v>18</v>
      </c>
      <c r="U3" s="11" t="s">
        <v>19</v>
      </c>
      <c r="V3" s="11" t="s">
        <v>20</v>
      </c>
      <c r="X3" s="11" t="s">
        <v>24</v>
      </c>
      <c r="Y3" s="10" t="s">
        <v>1</v>
      </c>
      <c r="Z3" s="10" t="s">
        <v>2</v>
      </c>
      <c r="AA3" s="10" t="s">
        <v>3</v>
      </c>
      <c r="AB3" s="10" t="s">
        <v>4</v>
      </c>
      <c r="AD3" s="11" t="s">
        <v>25</v>
      </c>
      <c r="AE3" s="11" t="s">
        <v>26</v>
      </c>
      <c r="AF3" s="11" t="s">
        <v>27</v>
      </c>
      <c r="AG3" s="11" t="s">
        <v>28</v>
      </c>
    </row>
    <row r="4" spans="1:33">
      <c r="A4" s="9">
        <f>WEEKDAY(B4,1)</f>
        <v>6</v>
      </c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G4" s="3">
        <v>-0.4</v>
      </c>
      <c r="H4" s="4">
        <v>-5.7000000000000002E-3</v>
      </c>
      <c r="I4" s="5">
        <v>2234</v>
      </c>
      <c r="J4" s="5">
        <v>156600</v>
      </c>
      <c r="K4" s="2">
        <v>13.88</v>
      </c>
      <c r="M4" s="8">
        <v>1</v>
      </c>
      <c r="N4">
        <f>C4</f>
        <v>70</v>
      </c>
      <c r="O4">
        <f>MAX(D4:D4)</f>
        <v>71</v>
      </c>
      <c r="P4">
        <f>MIN(E4:E4)</f>
        <v>69.099999999999994</v>
      </c>
      <c r="Q4">
        <f>F4</f>
        <v>69.400000000000006</v>
      </c>
      <c r="S4" s="12">
        <f>SUM(Q4:Q8)/5</f>
        <v>54.839999999999996</v>
      </c>
      <c r="T4" s="12">
        <f>SUM(Q4:Q13)/10</f>
        <v>27.419999999999998</v>
      </c>
      <c r="U4" s="12">
        <f>SUM(Q4:Q23)/20</f>
        <v>13.709999999999999</v>
      </c>
      <c r="V4" s="12">
        <f>SUM(Q4:Q63)/60</f>
        <v>4.5699999999999994</v>
      </c>
      <c r="X4" s="8">
        <v>1</v>
      </c>
      <c r="Y4">
        <f>C4</f>
        <v>70</v>
      </c>
      <c r="Z4">
        <f>MAX(D4:D4)</f>
        <v>71</v>
      </c>
      <c r="AA4">
        <f>MIN(E4:E4)</f>
        <v>69.099999999999994</v>
      </c>
      <c r="AB4">
        <f>F4</f>
        <v>69.400000000000006</v>
      </c>
      <c r="AD4" s="12">
        <f>SUM(AB4:AB8)/5</f>
        <v>42.36</v>
      </c>
      <c r="AE4" s="12">
        <f>SUM(AB4:AB13)/10</f>
        <v>21.18</v>
      </c>
      <c r="AF4" s="12">
        <f>SUM(AB4:AB23)/20</f>
        <v>10.59</v>
      </c>
      <c r="AG4" s="12">
        <f>SUM(AB4:AB63)/60</f>
        <v>3.53</v>
      </c>
    </row>
    <row r="5" spans="1:33">
      <c r="A5" s="9">
        <f t="shared" ref="A5:A68" si="0">WEEKDAY(B5,1)</f>
        <v>5</v>
      </c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G5" s="3">
        <v>0.8</v>
      </c>
      <c r="H5" s="4">
        <v>1.1599999999999999E-2</v>
      </c>
      <c r="I5" s="5">
        <v>5803</v>
      </c>
      <c r="J5" s="5">
        <v>408979</v>
      </c>
      <c r="K5" s="2">
        <v>13.96</v>
      </c>
      <c r="M5" s="8">
        <v>2</v>
      </c>
      <c r="N5">
        <f>C9</f>
        <v>69.3</v>
      </c>
      <c r="O5">
        <f>MAX(D5:D9)</f>
        <v>71.599999999999994</v>
      </c>
      <c r="P5">
        <f>MIN(E5:E9)</f>
        <v>67</v>
      </c>
      <c r="Q5">
        <f>F5</f>
        <v>69.8</v>
      </c>
      <c r="S5" s="12">
        <f t="shared" ref="S5:S68" si="1">SUM(Q5:Q9)/5</f>
        <v>40.96</v>
      </c>
      <c r="T5" s="12">
        <f t="shared" ref="T5:T68" si="2">SUM(Q5:Q14)/10</f>
        <v>20.48</v>
      </c>
      <c r="U5" s="12">
        <f t="shared" ref="U5:U68" si="3">SUM(Q5:Q24)/20</f>
        <v>10.24</v>
      </c>
      <c r="V5" s="12">
        <f t="shared" ref="V5:V68" si="4">SUM(Q5:Q64)/60</f>
        <v>3.4133333333333336</v>
      </c>
      <c r="X5" s="8">
        <v>2</v>
      </c>
      <c r="Y5">
        <f>C27</f>
        <v>72.5</v>
      </c>
      <c r="Z5">
        <f>MAX(D5:D27)</f>
        <v>73.8</v>
      </c>
      <c r="AA5">
        <f>MIN(E5:E27)</f>
        <v>64</v>
      </c>
      <c r="AB5">
        <f>F5</f>
        <v>69.8</v>
      </c>
      <c r="AD5" s="12">
        <f t="shared" ref="AD5:AD9" si="5">SUM(AB5:AB9)/5</f>
        <v>28.479999999999997</v>
      </c>
      <c r="AE5" s="12">
        <f t="shared" ref="AE5:AE9" si="6">SUM(AB5:AB14)/10</f>
        <v>14.239999999999998</v>
      </c>
      <c r="AF5" s="12">
        <f t="shared" ref="AF5:AF9" si="7">SUM(AB5:AB24)/20</f>
        <v>7.1199999999999992</v>
      </c>
      <c r="AG5" s="12">
        <f t="shared" ref="AG5:AG9" si="8">SUM(AB5:AB64)/60</f>
        <v>2.3733333333333331</v>
      </c>
    </row>
    <row r="6" spans="1:33">
      <c r="A6" s="9">
        <f t="shared" si="0"/>
        <v>4</v>
      </c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G6" s="3">
        <v>1</v>
      </c>
      <c r="H6" s="4">
        <v>1.47E-2</v>
      </c>
      <c r="I6" s="5">
        <v>1383</v>
      </c>
      <c r="J6" s="5">
        <v>94712</v>
      </c>
      <c r="K6" s="2">
        <v>13.8</v>
      </c>
      <c r="M6" s="8">
        <v>3</v>
      </c>
      <c r="N6">
        <f>C14</f>
        <v>66</v>
      </c>
      <c r="O6">
        <f>MAX(D10:D14)</f>
        <v>70.5</v>
      </c>
      <c r="P6">
        <f>MIN(E10:E14)</f>
        <v>65.3</v>
      </c>
      <c r="Q6">
        <f>F10</f>
        <v>69</v>
      </c>
      <c r="S6" s="12">
        <f t="shared" si="1"/>
        <v>27</v>
      </c>
      <c r="T6" s="12">
        <f t="shared" si="2"/>
        <v>13.5</v>
      </c>
      <c r="U6" s="12">
        <f t="shared" si="3"/>
        <v>6.75</v>
      </c>
      <c r="V6" s="12">
        <f t="shared" si="4"/>
        <v>2.25</v>
      </c>
      <c r="X6" s="8">
        <v>3</v>
      </c>
      <c r="Y6">
        <f>C49</f>
        <v>70</v>
      </c>
      <c r="Z6">
        <f>MAX(D28:D49)</f>
        <v>78.400000000000006</v>
      </c>
      <c r="AA6">
        <f>MIN(E28:E49)</f>
        <v>68.8</v>
      </c>
      <c r="AB6">
        <f>F28</f>
        <v>72.599999999999994</v>
      </c>
      <c r="AD6" s="12">
        <f t="shared" si="5"/>
        <v>14.52</v>
      </c>
      <c r="AE6" s="12">
        <f t="shared" si="6"/>
        <v>7.26</v>
      </c>
      <c r="AF6" s="12">
        <f t="shared" si="7"/>
        <v>3.63</v>
      </c>
      <c r="AG6" s="12">
        <f t="shared" si="8"/>
        <v>1.21</v>
      </c>
    </row>
    <row r="7" spans="1:33">
      <c r="A7" s="9">
        <f t="shared" si="0"/>
        <v>3</v>
      </c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G7" s="3">
        <v>0.5</v>
      </c>
      <c r="H7" s="4">
        <v>7.4000000000000003E-3</v>
      </c>
      <c r="I7" s="5">
        <v>2841</v>
      </c>
      <c r="J7" s="5">
        <v>194376</v>
      </c>
      <c r="K7" s="2">
        <v>13.6</v>
      </c>
      <c r="M7" s="8">
        <v>4</v>
      </c>
      <c r="Q7">
        <f>F15</f>
        <v>66</v>
      </c>
      <c r="S7" s="12">
        <f t="shared" si="1"/>
        <v>13.2</v>
      </c>
      <c r="T7" s="12">
        <f t="shared" si="2"/>
        <v>6.6</v>
      </c>
      <c r="U7" s="12">
        <f t="shared" si="3"/>
        <v>3.3</v>
      </c>
      <c r="V7" s="12">
        <f t="shared" si="4"/>
        <v>1.1000000000000001</v>
      </c>
      <c r="X7" s="8">
        <v>4</v>
      </c>
      <c r="AB7">
        <f>Q15</f>
        <v>0</v>
      </c>
      <c r="AD7" s="12">
        <f t="shared" si="5"/>
        <v>0</v>
      </c>
      <c r="AE7" s="12">
        <f t="shared" si="6"/>
        <v>0</v>
      </c>
      <c r="AF7" s="12">
        <f t="shared" si="7"/>
        <v>0</v>
      </c>
      <c r="AG7" s="12">
        <f t="shared" si="8"/>
        <v>0</v>
      </c>
    </row>
    <row r="8" spans="1:33">
      <c r="A8" s="9">
        <f t="shared" si="0"/>
        <v>6</v>
      </c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G8" s="3">
        <v>0.2</v>
      </c>
      <c r="H8" s="4">
        <v>3.0000000000000001E-3</v>
      </c>
      <c r="I8" s="5">
        <v>1108</v>
      </c>
      <c r="J8" s="5">
        <v>75109</v>
      </c>
      <c r="K8" s="2">
        <v>13.5</v>
      </c>
      <c r="M8" s="8">
        <v>5</v>
      </c>
      <c r="S8" s="12">
        <f t="shared" si="1"/>
        <v>0</v>
      </c>
      <c r="T8" s="12">
        <f t="shared" si="2"/>
        <v>0</v>
      </c>
      <c r="U8" s="12">
        <f t="shared" si="3"/>
        <v>0</v>
      </c>
      <c r="V8" s="12">
        <f t="shared" si="4"/>
        <v>0</v>
      </c>
      <c r="X8" s="8">
        <v>5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</row>
    <row r="9" spans="1:33">
      <c r="A9" s="9">
        <f t="shared" si="0"/>
        <v>5</v>
      </c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G9" s="3">
        <v>-1.7</v>
      </c>
      <c r="H9" s="4">
        <v>-2.46E-2</v>
      </c>
      <c r="I9" s="5">
        <v>1448</v>
      </c>
      <c r="J9" s="5">
        <v>98296</v>
      </c>
      <c r="K9" s="2">
        <v>13.46</v>
      </c>
      <c r="M9" s="8">
        <v>6</v>
      </c>
      <c r="S9" s="12">
        <f t="shared" si="1"/>
        <v>0</v>
      </c>
      <c r="T9" s="12">
        <f t="shared" si="2"/>
        <v>0</v>
      </c>
      <c r="U9" s="12">
        <f t="shared" si="3"/>
        <v>0</v>
      </c>
      <c r="V9" s="12">
        <f t="shared" si="4"/>
        <v>0</v>
      </c>
      <c r="X9" s="8">
        <v>6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</row>
    <row r="10" spans="1:33">
      <c r="A10" s="9">
        <f t="shared" si="0"/>
        <v>4</v>
      </c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G10" s="3">
        <v>0.8</v>
      </c>
      <c r="H10" s="4">
        <v>1.17E-2</v>
      </c>
      <c r="I10" s="5">
        <v>1628</v>
      </c>
      <c r="J10" s="5">
        <v>111794</v>
      </c>
      <c r="K10" s="2">
        <v>13.8</v>
      </c>
      <c r="M10" s="8">
        <v>7</v>
      </c>
      <c r="S10" s="12">
        <f t="shared" si="1"/>
        <v>0</v>
      </c>
      <c r="T10" s="12">
        <f t="shared" si="2"/>
        <v>0</v>
      </c>
      <c r="U10" s="12">
        <f t="shared" si="3"/>
        <v>0</v>
      </c>
      <c r="V10" s="12">
        <f t="shared" si="4"/>
        <v>0</v>
      </c>
    </row>
    <row r="11" spans="1:33">
      <c r="A11" s="9">
        <f t="shared" si="0"/>
        <v>3</v>
      </c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G11" s="3">
        <v>-0.6</v>
      </c>
      <c r="H11" s="4">
        <v>-8.6999999999999994E-3</v>
      </c>
      <c r="I11" s="5">
        <v>1247</v>
      </c>
      <c r="J11" s="5">
        <v>84878</v>
      </c>
      <c r="K11" s="2">
        <v>13.64</v>
      </c>
      <c r="M11" s="8">
        <v>8</v>
      </c>
      <c r="S11" s="12">
        <f t="shared" si="1"/>
        <v>0</v>
      </c>
      <c r="T11" s="12">
        <f t="shared" si="2"/>
        <v>0</v>
      </c>
      <c r="U11" s="12">
        <f t="shared" si="3"/>
        <v>0</v>
      </c>
      <c r="V11" s="12">
        <f t="shared" si="4"/>
        <v>0</v>
      </c>
    </row>
    <row r="12" spans="1:33">
      <c r="A12" s="9">
        <f t="shared" si="0"/>
        <v>2</v>
      </c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G12" s="3">
        <v>0.1</v>
      </c>
      <c r="H12" s="4">
        <v>1.5E-3</v>
      </c>
      <c r="I12" s="5">
        <v>2962</v>
      </c>
      <c r="J12" s="5">
        <v>205613</v>
      </c>
      <c r="K12" s="2">
        <v>13.76</v>
      </c>
      <c r="M12" s="8">
        <v>9</v>
      </c>
      <c r="S12" s="12">
        <f t="shared" si="1"/>
        <v>0</v>
      </c>
      <c r="T12" s="12">
        <f t="shared" si="2"/>
        <v>0</v>
      </c>
      <c r="U12" s="12">
        <f t="shared" si="3"/>
        <v>0</v>
      </c>
      <c r="V12" s="12">
        <f t="shared" si="4"/>
        <v>0</v>
      </c>
    </row>
    <row r="13" spans="1:33">
      <c r="A13" s="9">
        <f t="shared" si="0"/>
        <v>6</v>
      </c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G13" s="3">
        <v>3.2</v>
      </c>
      <c r="H13" s="4">
        <v>4.8899999999999999E-2</v>
      </c>
      <c r="I13" s="5">
        <v>4294</v>
      </c>
      <c r="J13" s="5">
        <v>291790</v>
      </c>
      <c r="K13" s="2">
        <v>13.74</v>
      </c>
      <c r="M13" s="8">
        <v>10</v>
      </c>
      <c r="S13" s="12">
        <f t="shared" si="1"/>
        <v>0</v>
      </c>
      <c r="T13" s="12">
        <f t="shared" si="2"/>
        <v>0</v>
      </c>
      <c r="U13" s="12">
        <f t="shared" si="3"/>
        <v>0</v>
      </c>
      <c r="V13" s="12">
        <f t="shared" si="4"/>
        <v>0</v>
      </c>
    </row>
    <row r="14" spans="1:33">
      <c r="A14" s="9">
        <f t="shared" si="0"/>
        <v>5</v>
      </c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G14" s="3">
        <v>-0.5</v>
      </c>
      <c r="H14" s="4">
        <v>-7.6E-3</v>
      </c>
      <c r="I14" s="2">
        <v>942</v>
      </c>
      <c r="J14" s="5">
        <v>62197</v>
      </c>
      <c r="K14" s="2">
        <v>13.1</v>
      </c>
      <c r="M14" s="8">
        <v>11</v>
      </c>
      <c r="S14" s="12">
        <f t="shared" si="1"/>
        <v>0</v>
      </c>
      <c r="T14" s="12">
        <f t="shared" si="2"/>
        <v>0</v>
      </c>
      <c r="U14" s="12">
        <f t="shared" si="3"/>
        <v>0</v>
      </c>
      <c r="V14" s="12">
        <f t="shared" si="4"/>
        <v>0</v>
      </c>
    </row>
    <row r="15" spans="1:33">
      <c r="A15" s="9">
        <f t="shared" si="0"/>
        <v>4</v>
      </c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G15" s="3">
        <v>-0.8</v>
      </c>
      <c r="H15" s="4">
        <v>-1.2E-2</v>
      </c>
      <c r="I15" s="5">
        <v>1910</v>
      </c>
      <c r="J15" s="5">
        <v>125224</v>
      </c>
      <c r="K15" s="2">
        <v>13.2</v>
      </c>
      <c r="M15" s="8">
        <v>12</v>
      </c>
      <c r="S15" s="12">
        <f t="shared" si="1"/>
        <v>0</v>
      </c>
      <c r="T15" s="12">
        <f t="shared" si="2"/>
        <v>0</v>
      </c>
      <c r="U15" s="12">
        <f t="shared" si="3"/>
        <v>0</v>
      </c>
      <c r="V15" s="12">
        <f t="shared" si="4"/>
        <v>0</v>
      </c>
    </row>
    <row r="16" spans="1:33">
      <c r="A16" s="9">
        <f t="shared" si="0"/>
        <v>3</v>
      </c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G16" s="3">
        <v>1.8</v>
      </c>
      <c r="H16" s="4">
        <v>2.7699999999999999E-2</v>
      </c>
      <c r="I16" s="5">
        <v>1209</v>
      </c>
      <c r="J16" s="5">
        <v>79645</v>
      </c>
      <c r="K16" s="2">
        <v>13.36</v>
      </c>
      <c r="M16" s="8">
        <v>13</v>
      </c>
      <c r="S16" s="12">
        <f t="shared" si="1"/>
        <v>0</v>
      </c>
      <c r="T16" s="12">
        <f t="shared" si="2"/>
        <v>0</v>
      </c>
      <c r="U16" s="12">
        <f t="shared" si="3"/>
        <v>0</v>
      </c>
      <c r="V16" s="12">
        <f t="shared" si="4"/>
        <v>0</v>
      </c>
    </row>
    <row r="17" spans="1:22">
      <c r="A17" s="9">
        <f t="shared" si="0"/>
        <v>2</v>
      </c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G17" s="3">
        <v>-1.6</v>
      </c>
      <c r="H17" s="4">
        <v>-2.4E-2</v>
      </c>
      <c r="I17" s="5">
        <v>3069</v>
      </c>
      <c r="J17" s="5">
        <v>203695</v>
      </c>
      <c r="K17" s="2">
        <v>13</v>
      </c>
      <c r="M17" s="8">
        <v>14</v>
      </c>
      <c r="S17" s="12">
        <f t="shared" si="1"/>
        <v>0</v>
      </c>
      <c r="T17" s="12">
        <f t="shared" si="2"/>
        <v>0</v>
      </c>
      <c r="U17" s="12">
        <f t="shared" si="3"/>
        <v>0</v>
      </c>
      <c r="V17" s="12">
        <f t="shared" si="4"/>
        <v>0</v>
      </c>
    </row>
    <row r="18" spans="1:22">
      <c r="A18" s="9">
        <f t="shared" si="0"/>
        <v>6</v>
      </c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G18" s="3">
        <v>-1.5</v>
      </c>
      <c r="H18" s="4">
        <v>-2.1999999999999999E-2</v>
      </c>
      <c r="I18" s="5">
        <v>3062</v>
      </c>
      <c r="J18" s="5">
        <v>203472</v>
      </c>
      <c r="K18" s="2">
        <v>13.32</v>
      </c>
      <c r="M18" s="8">
        <v>15</v>
      </c>
      <c r="S18" s="12">
        <f t="shared" si="1"/>
        <v>0</v>
      </c>
      <c r="T18" s="12">
        <f t="shared" si="2"/>
        <v>0</v>
      </c>
      <c r="U18" s="12">
        <f t="shared" si="3"/>
        <v>0</v>
      </c>
      <c r="V18" s="12">
        <f t="shared" si="4"/>
        <v>0</v>
      </c>
    </row>
    <row r="19" spans="1:22">
      <c r="A19" s="9">
        <f t="shared" si="0"/>
        <v>5</v>
      </c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G19" s="3">
        <v>0.5</v>
      </c>
      <c r="H19" s="4">
        <v>7.4000000000000003E-3</v>
      </c>
      <c r="I19" s="5">
        <v>1405</v>
      </c>
      <c r="J19" s="5">
        <v>95682</v>
      </c>
      <c r="K19" s="2">
        <v>13.62</v>
      </c>
      <c r="M19" s="8">
        <v>16</v>
      </c>
      <c r="S19" s="12">
        <f t="shared" si="1"/>
        <v>0</v>
      </c>
      <c r="T19" s="12">
        <f t="shared" si="2"/>
        <v>0</v>
      </c>
      <c r="U19" s="12">
        <f t="shared" si="3"/>
        <v>0</v>
      </c>
      <c r="V19" s="12">
        <f t="shared" si="4"/>
        <v>0</v>
      </c>
    </row>
    <row r="20" spans="1:22">
      <c r="A20" s="9">
        <f t="shared" si="0"/>
        <v>4</v>
      </c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G20" s="3">
        <v>-1.3</v>
      </c>
      <c r="H20" s="4">
        <v>-1.89E-2</v>
      </c>
      <c r="I20" s="5">
        <v>1416</v>
      </c>
      <c r="J20" s="5">
        <v>96261</v>
      </c>
      <c r="K20" s="2">
        <v>13.52</v>
      </c>
      <c r="M20" s="8">
        <v>17</v>
      </c>
      <c r="S20" s="12">
        <f t="shared" si="1"/>
        <v>0</v>
      </c>
      <c r="T20" s="12">
        <f t="shared" si="2"/>
        <v>0</v>
      </c>
      <c r="U20" s="12">
        <f t="shared" si="3"/>
        <v>0</v>
      </c>
      <c r="V20" s="12">
        <f t="shared" si="4"/>
        <v>0</v>
      </c>
    </row>
    <row r="21" spans="1:22">
      <c r="A21" s="9">
        <f t="shared" si="0"/>
        <v>3</v>
      </c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G21" s="3">
        <v>0.9</v>
      </c>
      <c r="H21" s="4">
        <v>1.32E-2</v>
      </c>
      <c r="I21" s="5">
        <v>1494</v>
      </c>
      <c r="J21" s="5">
        <v>102343</v>
      </c>
      <c r="K21" s="2">
        <v>13.78</v>
      </c>
      <c r="M21" s="8">
        <v>18</v>
      </c>
      <c r="S21" s="12">
        <f t="shared" si="1"/>
        <v>0</v>
      </c>
      <c r="T21" s="12">
        <f t="shared" si="2"/>
        <v>0</v>
      </c>
      <c r="U21" s="12">
        <f t="shared" si="3"/>
        <v>0</v>
      </c>
      <c r="V21" s="12">
        <f t="shared" si="4"/>
        <v>0</v>
      </c>
    </row>
    <row r="22" spans="1:22">
      <c r="A22" s="9">
        <f t="shared" si="0"/>
        <v>2</v>
      </c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G22" s="3">
        <v>-2</v>
      </c>
      <c r="H22" s="4">
        <v>-2.86E-2</v>
      </c>
      <c r="I22" s="5">
        <v>2352</v>
      </c>
      <c r="J22" s="5">
        <v>160587</v>
      </c>
      <c r="K22" s="2">
        <v>13.6</v>
      </c>
      <c r="M22" s="8">
        <v>19</v>
      </c>
      <c r="S22" s="12">
        <f t="shared" si="1"/>
        <v>0</v>
      </c>
      <c r="T22" s="12">
        <f t="shared" si="2"/>
        <v>0</v>
      </c>
      <c r="U22" s="12">
        <f t="shared" si="3"/>
        <v>0</v>
      </c>
      <c r="V22" s="12">
        <f t="shared" si="4"/>
        <v>0</v>
      </c>
    </row>
    <row r="23" spans="1:22">
      <c r="A23" s="9">
        <f t="shared" si="0"/>
        <v>6</v>
      </c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G23" s="3">
        <v>0.6</v>
      </c>
      <c r="H23" s="4">
        <v>8.6E-3</v>
      </c>
      <c r="I23" s="5">
        <v>1519</v>
      </c>
      <c r="J23" s="5">
        <v>105946</v>
      </c>
      <c r="K23" s="2">
        <v>14</v>
      </c>
      <c r="M23" s="8">
        <v>20</v>
      </c>
      <c r="S23" s="12">
        <f t="shared" si="1"/>
        <v>0</v>
      </c>
      <c r="T23" s="12">
        <f t="shared" si="2"/>
        <v>0</v>
      </c>
      <c r="U23" s="12">
        <f t="shared" si="3"/>
        <v>0</v>
      </c>
      <c r="V23" s="12">
        <f t="shared" si="4"/>
        <v>0</v>
      </c>
    </row>
    <row r="24" spans="1:22">
      <c r="A24" s="9">
        <f t="shared" si="0"/>
        <v>5</v>
      </c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G24" s="3">
        <v>0.2</v>
      </c>
      <c r="H24" s="4">
        <v>2.8999999999999998E-3</v>
      </c>
      <c r="I24" s="5">
        <v>2619</v>
      </c>
      <c r="J24" s="5">
        <v>182497</v>
      </c>
      <c r="K24" s="2">
        <v>13.88</v>
      </c>
      <c r="M24" s="8">
        <v>21</v>
      </c>
      <c r="S24" s="12">
        <f t="shared" si="1"/>
        <v>0</v>
      </c>
      <c r="T24" s="12">
        <f t="shared" si="2"/>
        <v>0</v>
      </c>
      <c r="U24" s="12">
        <f t="shared" si="3"/>
        <v>0</v>
      </c>
      <c r="V24" s="12">
        <f t="shared" si="4"/>
        <v>0</v>
      </c>
    </row>
    <row r="25" spans="1:22">
      <c r="A25" s="9">
        <f t="shared" si="0"/>
        <v>4</v>
      </c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G25" s="3">
        <v>-2.5</v>
      </c>
      <c r="H25" s="4">
        <v>-3.49E-2</v>
      </c>
      <c r="I25" s="5">
        <v>8720</v>
      </c>
      <c r="J25" s="5">
        <v>597905</v>
      </c>
      <c r="K25" s="2">
        <v>13.84</v>
      </c>
      <c r="M25" s="8">
        <v>22</v>
      </c>
      <c r="S25" s="12">
        <f t="shared" si="1"/>
        <v>0</v>
      </c>
      <c r="T25" s="12">
        <f t="shared" si="2"/>
        <v>0</v>
      </c>
      <c r="U25" s="12">
        <f t="shared" si="3"/>
        <v>0</v>
      </c>
      <c r="V25" s="12">
        <f t="shared" si="4"/>
        <v>0</v>
      </c>
    </row>
    <row r="26" spans="1:22">
      <c r="A26" s="9">
        <f t="shared" si="0"/>
        <v>3</v>
      </c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G26" s="3">
        <v>-1.3</v>
      </c>
      <c r="H26" s="4">
        <v>-1.78E-2</v>
      </c>
      <c r="I26" s="5">
        <v>1671</v>
      </c>
      <c r="J26" s="5">
        <v>121023</v>
      </c>
      <c r="K26" s="2">
        <v>14.34</v>
      </c>
      <c r="M26" s="8">
        <v>23</v>
      </c>
      <c r="S26" s="12">
        <f t="shared" si="1"/>
        <v>0</v>
      </c>
      <c r="T26" s="12">
        <f t="shared" si="2"/>
        <v>0</v>
      </c>
      <c r="U26" s="12">
        <f t="shared" si="3"/>
        <v>0</v>
      </c>
      <c r="V26" s="12">
        <f t="shared" si="4"/>
        <v>0</v>
      </c>
    </row>
    <row r="27" spans="1:22">
      <c r="A27" s="9">
        <f t="shared" si="0"/>
        <v>2</v>
      </c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G27" s="3">
        <v>0.4</v>
      </c>
      <c r="H27" s="4">
        <v>5.4999999999999997E-3</v>
      </c>
      <c r="I27" s="5">
        <v>1503</v>
      </c>
      <c r="J27" s="5">
        <v>109219</v>
      </c>
      <c r="K27" s="2">
        <v>14.6</v>
      </c>
      <c r="M27" s="8">
        <v>24</v>
      </c>
      <c r="S27" s="12">
        <f t="shared" si="1"/>
        <v>0</v>
      </c>
      <c r="T27" s="12">
        <f t="shared" si="2"/>
        <v>0</v>
      </c>
      <c r="U27" s="12">
        <f t="shared" si="3"/>
        <v>0</v>
      </c>
      <c r="V27" s="12">
        <f t="shared" si="4"/>
        <v>0</v>
      </c>
    </row>
    <row r="28" spans="1:22">
      <c r="A28" s="9">
        <f t="shared" si="0"/>
        <v>6</v>
      </c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G28" s="3">
        <v>-0.1</v>
      </c>
      <c r="H28" s="4">
        <v>-1.4E-3</v>
      </c>
      <c r="I28" s="5">
        <v>1742</v>
      </c>
      <c r="J28" s="5">
        <v>127220</v>
      </c>
      <c r="K28" s="2">
        <v>14.52</v>
      </c>
      <c r="M28" s="8">
        <v>25</v>
      </c>
      <c r="S28" s="12">
        <f t="shared" si="1"/>
        <v>0</v>
      </c>
      <c r="T28" s="12">
        <f t="shared" si="2"/>
        <v>0</v>
      </c>
      <c r="U28" s="12">
        <f t="shared" si="3"/>
        <v>0</v>
      </c>
      <c r="V28" s="12">
        <f t="shared" si="4"/>
        <v>0</v>
      </c>
    </row>
    <row r="29" spans="1:22">
      <c r="A29" s="9">
        <f t="shared" si="0"/>
        <v>5</v>
      </c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G29" s="3">
        <v>-1.3</v>
      </c>
      <c r="H29" s="4">
        <v>-1.7600000000000001E-2</v>
      </c>
      <c r="I29" s="5">
        <v>1834</v>
      </c>
      <c r="J29" s="5">
        <v>134748</v>
      </c>
      <c r="K29" s="2">
        <v>14.54</v>
      </c>
      <c r="M29" s="8">
        <v>26</v>
      </c>
      <c r="S29" s="12">
        <f t="shared" si="1"/>
        <v>0</v>
      </c>
      <c r="T29" s="12">
        <f t="shared" si="2"/>
        <v>0</v>
      </c>
      <c r="U29" s="12">
        <f t="shared" si="3"/>
        <v>0</v>
      </c>
      <c r="V29" s="12">
        <f t="shared" si="4"/>
        <v>0</v>
      </c>
    </row>
    <row r="30" spans="1:22">
      <c r="A30" s="9">
        <f t="shared" si="0"/>
        <v>4</v>
      </c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G30" s="3">
        <v>-2.5</v>
      </c>
      <c r="H30" s="4">
        <v>-3.27E-2</v>
      </c>
      <c r="I30" s="5">
        <v>2510</v>
      </c>
      <c r="J30" s="5">
        <v>189905</v>
      </c>
      <c r="K30" s="2">
        <v>14.8</v>
      </c>
      <c r="M30" s="8">
        <v>27</v>
      </c>
      <c r="S30" s="12">
        <f t="shared" si="1"/>
        <v>0</v>
      </c>
      <c r="T30" s="12">
        <f t="shared" si="2"/>
        <v>0</v>
      </c>
      <c r="U30" s="12">
        <f t="shared" si="3"/>
        <v>0</v>
      </c>
      <c r="V30" s="12">
        <f t="shared" si="4"/>
        <v>0</v>
      </c>
    </row>
    <row r="31" spans="1:22">
      <c r="A31" s="9">
        <f t="shared" si="0"/>
        <v>3</v>
      </c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G31" s="3">
        <v>0.9</v>
      </c>
      <c r="H31" s="4">
        <v>1.1900000000000001E-2</v>
      </c>
      <c r="I31" s="5">
        <v>2779</v>
      </c>
      <c r="J31" s="5">
        <v>210893</v>
      </c>
      <c r="K31" s="2">
        <v>15.3</v>
      </c>
      <c r="M31" s="8">
        <v>28</v>
      </c>
      <c r="S31" s="12">
        <f t="shared" si="1"/>
        <v>0</v>
      </c>
      <c r="T31" s="12">
        <f t="shared" si="2"/>
        <v>0</v>
      </c>
      <c r="U31" s="12">
        <f t="shared" si="3"/>
        <v>0</v>
      </c>
      <c r="V31" s="12">
        <f t="shared" si="4"/>
        <v>0</v>
      </c>
    </row>
    <row r="32" spans="1:22">
      <c r="A32" s="9">
        <f t="shared" si="0"/>
        <v>2</v>
      </c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G32" s="3">
        <v>0.9</v>
      </c>
      <c r="H32" s="4">
        <v>1.2E-2</v>
      </c>
      <c r="I32" s="5">
        <v>2992</v>
      </c>
      <c r="J32" s="5">
        <v>225346</v>
      </c>
      <c r="K32" s="2">
        <v>15.12</v>
      </c>
      <c r="M32" s="8">
        <v>29</v>
      </c>
      <c r="S32" s="12">
        <f t="shared" si="1"/>
        <v>0</v>
      </c>
      <c r="T32" s="12">
        <f t="shared" si="2"/>
        <v>0</v>
      </c>
      <c r="U32" s="12">
        <f t="shared" si="3"/>
        <v>0</v>
      </c>
      <c r="V32" s="12">
        <f t="shared" si="4"/>
        <v>0</v>
      </c>
    </row>
    <row r="33" spans="1:22">
      <c r="A33" s="9">
        <f t="shared" si="0"/>
        <v>6</v>
      </c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G33" s="2">
        <v>0</v>
      </c>
      <c r="H33" s="6">
        <v>0</v>
      </c>
      <c r="I33" s="5">
        <v>6328</v>
      </c>
      <c r="J33" s="5">
        <v>482277</v>
      </c>
      <c r="K33" s="2">
        <v>14.94</v>
      </c>
      <c r="M33" s="8">
        <v>30</v>
      </c>
      <c r="S33" s="12">
        <f t="shared" si="1"/>
        <v>0</v>
      </c>
      <c r="T33" s="12">
        <f t="shared" si="2"/>
        <v>0</v>
      </c>
      <c r="U33" s="12">
        <f t="shared" si="3"/>
        <v>0</v>
      </c>
      <c r="V33" s="12">
        <f t="shared" si="4"/>
        <v>0</v>
      </c>
    </row>
    <row r="34" spans="1:22">
      <c r="A34" s="9">
        <f t="shared" si="0"/>
        <v>5</v>
      </c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G34" s="3">
        <v>-0.6</v>
      </c>
      <c r="H34" s="4">
        <v>-8.0000000000000002E-3</v>
      </c>
      <c r="I34" s="5">
        <v>3733</v>
      </c>
      <c r="J34" s="5">
        <v>277484</v>
      </c>
      <c r="K34" s="2">
        <v>14.94</v>
      </c>
      <c r="M34" s="8">
        <v>31</v>
      </c>
      <c r="S34" s="12">
        <f t="shared" si="1"/>
        <v>0</v>
      </c>
      <c r="T34" s="12">
        <f t="shared" si="2"/>
        <v>0</v>
      </c>
      <c r="U34" s="12">
        <f t="shared" si="3"/>
        <v>0</v>
      </c>
      <c r="V34" s="12">
        <f t="shared" si="4"/>
        <v>0</v>
      </c>
    </row>
    <row r="35" spans="1:22">
      <c r="A35" s="9">
        <f t="shared" si="0"/>
        <v>4</v>
      </c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G35" s="2">
        <v>0</v>
      </c>
      <c r="H35" s="6">
        <v>0</v>
      </c>
      <c r="I35" s="5">
        <v>3726</v>
      </c>
      <c r="J35" s="5">
        <v>281414</v>
      </c>
      <c r="K35" s="2">
        <v>15.06</v>
      </c>
      <c r="M35" s="8">
        <v>32</v>
      </c>
      <c r="S35" s="12">
        <f t="shared" si="1"/>
        <v>0</v>
      </c>
      <c r="T35" s="12">
        <f t="shared" si="2"/>
        <v>0</v>
      </c>
      <c r="U35" s="12">
        <f t="shared" si="3"/>
        <v>0</v>
      </c>
      <c r="V35" s="12">
        <f t="shared" si="4"/>
        <v>0</v>
      </c>
    </row>
    <row r="36" spans="1:22">
      <c r="A36" s="9">
        <f t="shared" si="0"/>
        <v>3</v>
      </c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G36" s="3">
        <v>1.1000000000000001</v>
      </c>
      <c r="H36" s="4">
        <v>1.4800000000000001E-2</v>
      </c>
      <c r="I36" s="5">
        <v>4655</v>
      </c>
      <c r="J36" s="5">
        <v>348840</v>
      </c>
      <c r="K36" s="2">
        <v>15.06</v>
      </c>
      <c r="M36" s="8">
        <v>33</v>
      </c>
      <c r="S36" s="12">
        <f t="shared" si="1"/>
        <v>0</v>
      </c>
      <c r="T36" s="12">
        <f t="shared" si="2"/>
        <v>0</v>
      </c>
      <c r="U36" s="12">
        <f t="shared" si="3"/>
        <v>0</v>
      </c>
      <c r="V36" s="12">
        <f t="shared" si="4"/>
        <v>0</v>
      </c>
    </row>
    <row r="37" spans="1:22">
      <c r="A37" s="9">
        <f t="shared" si="0"/>
        <v>2</v>
      </c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G37" s="3">
        <v>2.1</v>
      </c>
      <c r="H37" s="4">
        <v>2.9100000000000001E-2</v>
      </c>
      <c r="I37" s="5">
        <v>10196</v>
      </c>
      <c r="J37" s="5">
        <v>745936</v>
      </c>
      <c r="K37" s="2">
        <v>34.19</v>
      </c>
      <c r="M37" s="8">
        <v>34</v>
      </c>
      <c r="S37" s="12">
        <f t="shared" si="1"/>
        <v>0</v>
      </c>
      <c r="T37" s="12">
        <f t="shared" si="2"/>
        <v>0</v>
      </c>
      <c r="U37" s="12">
        <f t="shared" si="3"/>
        <v>0</v>
      </c>
      <c r="V37" s="12">
        <f t="shared" si="4"/>
        <v>0</v>
      </c>
    </row>
    <row r="38" spans="1:22">
      <c r="A38" s="9">
        <f t="shared" si="0"/>
        <v>6</v>
      </c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G38" s="3">
        <v>-3.6</v>
      </c>
      <c r="H38" s="4">
        <v>-4.7600000000000003E-2</v>
      </c>
      <c r="I38" s="5">
        <v>21430</v>
      </c>
      <c r="J38" s="5">
        <v>1639630</v>
      </c>
      <c r="K38" s="2">
        <v>33.229999999999997</v>
      </c>
      <c r="M38" s="8">
        <v>35</v>
      </c>
      <c r="S38" s="12">
        <f t="shared" si="1"/>
        <v>0</v>
      </c>
      <c r="T38" s="12">
        <f t="shared" si="2"/>
        <v>0</v>
      </c>
      <c r="U38" s="12">
        <f t="shared" si="3"/>
        <v>0</v>
      </c>
      <c r="V38" s="12">
        <f t="shared" si="4"/>
        <v>0</v>
      </c>
    </row>
    <row r="39" spans="1:22">
      <c r="A39" s="9">
        <f t="shared" si="0"/>
        <v>5</v>
      </c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G39" s="3">
        <v>1.2</v>
      </c>
      <c r="H39" s="4">
        <v>1.61E-2</v>
      </c>
      <c r="I39" s="5">
        <v>6701</v>
      </c>
      <c r="J39" s="5">
        <v>505395</v>
      </c>
      <c r="K39" s="2">
        <v>34.880000000000003</v>
      </c>
      <c r="M39" s="8">
        <v>36</v>
      </c>
      <c r="S39" s="12">
        <f t="shared" si="1"/>
        <v>0</v>
      </c>
      <c r="T39" s="12">
        <f t="shared" si="2"/>
        <v>0</v>
      </c>
      <c r="U39" s="12">
        <f t="shared" si="3"/>
        <v>0</v>
      </c>
      <c r="V39" s="12">
        <f t="shared" si="4"/>
        <v>0</v>
      </c>
    </row>
    <row r="40" spans="1:22">
      <c r="A40" s="9">
        <f t="shared" si="0"/>
        <v>4</v>
      </c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G40" s="3">
        <v>0.6</v>
      </c>
      <c r="H40" s="4">
        <v>8.0999999999999996E-3</v>
      </c>
      <c r="I40" s="5">
        <v>5972</v>
      </c>
      <c r="J40" s="5">
        <v>446998</v>
      </c>
      <c r="K40" s="2">
        <v>34.33</v>
      </c>
      <c r="M40" s="8">
        <v>37</v>
      </c>
      <c r="S40" s="12">
        <f t="shared" si="1"/>
        <v>0</v>
      </c>
      <c r="T40" s="12">
        <f t="shared" si="2"/>
        <v>0</v>
      </c>
      <c r="U40" s="12">
        <f t="shared" si="3"/>
        <v>0</v>
      </c>
      <c r="V40" s="12">
        <f t="shared" si="4"/>
        <v>0</v>
      </c>
    </row>
    <row r="41" spans="1:22">
      <c r="A41" s="9">
        <f t="shared" si="0"/>
        <v>3</v>
      </c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G41" s="3">
        <v>1.9</v>
      </c>
      <c r="H41" s="4">
        <v>2.64E-2</v>
      </c>
      <c r="I41" s="5">
        <v>6275</v>
      </c>
      <c r="J41" s="5">
        <v>462873</v>
      </c>
      <c r="K41" s="2">
        <v>34.06</v>
      </c>
      <c r="M41" s="8">
        <v>38</v>
      </c>
      <c r="S41" s="12">
        <f t="shared" si="1"/>
        <v>0</v>
      </c>
      <c r="T41" s="12">
        <f t="shared" si="2"/>
        <v>0</v>
      </c>
      <c r="U41" s="12">
        <f t="shared" si="3"/>
        <v>0</v>
      </c>
      <c r="V41" s="12">
        <f t="shared" si="4"/>
        <v>0</v>
      </c>
    </row>
    <row r="42" spans="1:22">
      <c r="A42" s="9">
        <f t="shared" si="0"/>
        <v>2</v>
      </c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G42" s="3">
        <v>0.4</v>
      </c>
      <c r="H42" s="4">
        <v>5.5999999999999999E-3</v>
      </c>
      <c r="I42" s="5">
        <v>2099</v>
      </c>
      <c r="J42" s="5">
        <v>150436</v>
      </c>
      <c r="K42" s="2">
        <v>33.18</v>
      </c>
      <c r="M42" s="8">
        <v>39</v>
      </c>
      <c r="S42" s="12">
        <f t="shared" si="1"/>
        <v>0</v>
      </c>
      <c r="T42" s="12">
        <f t="shared" si="2"/>
        <v>0</v>
      </c>
      <c r="U42" s="12">
        <f t="shared" si="3"/>
        <v>0</v>
      </c>
      <c r="V42" s="12">
        <f t="shared" si="4"/>
        <v>0</v>
      </c>
    </row>
    <row r="43" spans="1:22">
      <c r="A43" s="9">
        <f t="shared" si="0"/>
        <v>6</v>
      </c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G43" s="3">
        <v>2.7</v>
      </c>
      <c r="H43" s="4">
        <v>3.9199999999999999E-2</v>
      </c>
      <c r="I43" s="5">
        <v>3031</v>
      </c>
      <c r="J43" s="5">
        <v>214350</v>
      </c>
      <c r="K43" s="2">
        <v>33</v>
      </c>
      <c r="M43" s="8">
        <v>40</v>
      </c>
      <c r="S43" s="12">
        <f t="shared" si="1"/>
        <v>0</v>
      </c>
      <c r="T43" s="12">
        <f t="shared" si="2"/>
        <v>0</v>
      </c>
      <c r="U43" s="12">
        <f t="shared" si="3"/>
        <v>0</v>
      </c>
      <c r="V43" s="12">
        <f t="shared" si="4"/>
        <v>0</v>
      </c>
    </row>
    <row r="44" spans="1:22">
      <c r="A44" s="9">
        <f t="shared" si="0"/>
        <v>5</v>
      </c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G44" s="3">
        <v>-2.1</v>
      </c>
      <c r="H44" s="4">
        <v>-2.9600000000000001E-2</v>
      </c>
      <c r="I44" s="5">
        <v>2133</v>
      </c>
      <c r="J44" s="5">
        <v>148092</v>
      </c>
      <c r="K44" s="2">
        <v>31.75</v>
      </c>
      <c r="M44" s="8">
        <v>41</v>
      </c>
      <c r="S44" s="12">
        <f t="shared" si="1"/>
        <v>0</v>
      </c>
      <c r="T44" s="12">
        <f t="shared" si="2"/>
        <v>0</v>
      </c>
      <c r="U44" s="12">
        <f t="shared" si="3"/>
        <v>0</v>
      </c>
      <c r="V44" s="12">
        <f t="shared" si="4"/>
        <v>0</v>
      </c>
    </row>
    <row r="45" spans="1:22">
      <c r="A45" s="9">
        <f t="shared" si="0"/>
        <v>4</v>
      </c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G45" s="3">
        <v>-0.4</v>
      </c>
      <c r="H45" s="4">
        <v>-5.5999999999999999E-3</v>
      </c>
      <c r="I45" s="5">
        <v>1905</v>
      </c>
      <c r="J45" s="5">
        <v>135949</v>
      </c>
      <c r="K45" s="2">
        <v>32.72</v>
      </c>
      <c r="M45" s="8">
        <v>42</v>
      </c>
      <c r="S45" s="12">
        <f t="shared" si="1"/>
        <v>0</v>
      </c>
      <c r="T45" s="12">
        <f t="shared" si="2"/>
        <v>0</v>
      </c>
      <c r="U45" s="12">
        <f t="shared" si="3"/>
        <v>0</v>
      </c>
      <c r="V45" s="12">
        <f t="shared" si="4"/>
        <v>0</v>
      </c>
    </row>
    <row r="46" spans="1:22">
      <c r="A46" s="9">
        <f t="shared" si="0"/>
        <v>3</v>
      </c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G46" s="3">
        <v>1</v>
      </c>
      <c r="H46" s="4">
        <v>1.4200000000000001E-2</v>
      </c>
      <c r="I46" s="5">
        <v>2932</v>
      </c>
      <c r="J46" s="5">
        <v>209489</v>
      </c>
      <c r="K46" s="2">
        <v>32.9</v>
      </c>
      <c r="M46" s="8">
        <v>43</v>
      </c>
      <c r="S46" s="12">
        <f t="shared" si="1"/>
        <v>0</v>
      </c>
      <c r="T46" s="12">
        <f t="shared" si="2"/>
        <v>0</v>
      </c>
      <c r="U46" s="12">
        <f t="shared" si="3"/>
        <v>0</v>
      </c>
      <c r="V46" s="12">
        <f t="shared" si="4"/>
        <v>0</v>
      </c>
    </row>
    <row r="47" spans="1:22">
      <c r="A47" s="9">
        <f t="shared" si="0"/>
        <v>2</v>
      </c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G47" s="3">
        <v>0.1</v>
      </c>
      <c r="H47" s="4">
        <v>1.4E-3</v>
      </c>
      <c r="I47" s="5">
        <v>2757</v>
      </c>
      <c r="J47" s="5">
        <v>195569</v>
      </c>
      <c r="K47" s="2">
        <v>32.44</v>
      </c>
      <c r="M47" s="8">
        <v>44</v>
      </c>
      <c r="S47" s="12">
        <f t="shared" si="1"/>
        <v>0</v>
      </c>
      <c r="T47" s="12">
        <f t="shared" si="2"/>
        <v>0</v>
      </c>
      <c r="U47" s="12">
        <f t="shared" si="3"/>
        <v>0</v>
      </c>
      <c r="V47" s="12">
        <f t="shared" si="4"/>
        <v>0</v>
      </c>
    </row>
    <row r="48" spans="1:22">
      <c r="A48" s="9">
        <f t="shared" si="0"/>
        <v>6</v>
      </c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G48" s="3">
        <v>0.1</v>
      </c>
      <c r="H48" s="4">
        <v>1.4E-3</v>
      </c>
      <c r="I48" s="5">
        <v>1519</v>
      </c>
      <c r="J48" s="5">
        <v>107197</v>
      </c>
      <c r="K48" s="2">
        <v>32.4</v>
      </c>
      <c r="M48" s="8">
        <v>45</v>
      </c>
      <c r="S48" s="12">
        <f t="shared" si="1"/>
        <v>0</v>
      </c>
      <c r="T48" s="12">
        <f t="shared" si="2"/>
        <v>0</v>
      </c>
      <c r="U48" s="12">
        <f t="shared" si="3"/>
        <v>0</v>
      </c>
      <c r="V48" s="12">
        <f t="shared" si="4"/>
        <v>0</v>
      </c>
    </row>
    <row r="49" spans="1:22">
      <c r="A49" s="9">
        <f t="shared" si="0"/>
        <v>5</v>
      </c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G49" s="3">
        <v>0.8</v>
      </c>
      <c r="H49" s="4">
        <v>1.15E-2</v>
      </c>
      <c r="I49" s="5">
        <v>1859</v>
      </c>
      <c r="J49" s="5">
        <v>130151</v>
      </c>
      <c r="K49" s="2">
        <v>32.35</v>
      </c>
      <c r="M49" s="8">
        <v>46</v>
      </c>
      <c r="S49" s="12">
        <f t="shared" si="1"/>
        <v>0</v>
      </c>
      <c r="T49" s="12">
        <f t="shared" si="2"/>
        <v>0</v>
      </c>
      <c r="U49" s="12">
        <f t="shared" si="3"/>
        <v>0</v>
      </c>
      <c r="V49" s="12">
        <f t="shared" si="4"/>
        <v>0</v>
      </c>
    </row>
    <row r="50" spans="1:22">
      <c r="A50" s="9">
        <f t="shared" si="0"/>
        <v>4</v>
      </c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G50" s="3">
        <v>0.5</v>
      </c>
      <c r="H50" s="4">
        <v>7.3000000000000001E-3</v>
      </c>
      <c r="I50" s="5">
        <v>2419</v>
      </c>
      <c r="J50" s="5">
        <v>168889</v>
      </c>
      <c r="K50" s="2">
        <v>31.98</v>
      </c>
      <c r="M50" s="8">
        <v>47</v>
      </c>
      <c r="S50" s="12">
        <f t="shared" si="1"/>
        <v>0</v>
      </c>
      <c r="T50" s="12">
        <f t="shared" si="2"/>
        <v>0</v>
      </c>
      <c r="U50" s="12">
        <f t="shared" si="3"/>
        <v>0</v>
      </c>
      <c r="V50" s="12">
        <f t="shared" si="4"/>
        <v>0</v>
      </c>
    </row>
    <row r="51" spans="1:22">
      <c r="A51" s="9">
        <f t="shared" si="0"/>
        <v>3</v>
      </c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G51" s="3">
        <v>2.4</v>
      </c>
      <c r="H51" s="4">
        <v>3.61E-2</v>
      </c>
      <c r="I51" s="5">
        <v>2821</v>
      </c>
      <c r="J51" s="5">
        <v>192596</v>
      </c>
      <c r="K51" s="2">
        <v>31.75</v>
      </c>
      <c r="M51" s="8">
        <v>48</v>
      </c>
      <c r="S51" s="12">
        <f t="shared" si="1"/>
        <v>0</v>
      </c>
      <c r="T51" s="12">
        <f t="shared" si="2"/>
        <v>0</v>
      </c>
      <c r="U51" s="12">
        <f t="shared" si="3"/>
        <v>0</v>
      </c>
      <c r="V51" s="12">
        <f t="shared" si="4"/>
        <v>0</v>
      </c>
    </row>
    <row r="52" spans="1:22">
      <c r="A52" s="9">
        <f t="shared" si="0"/>
        <v>2</v>
      </c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G52" s="3">
        <v>-1.6</v>
      </c>
      <c r="H52" s="4">
        <v>-2.35E-2</v>
      </c>
      <c r="I52" s="5">
        <v>2006</v>
      </c>
      <c r="J52" s="5">
        <v>133746</v>
      </c>
      <c r="K52" s="2">
        <v>30.65</v>
      </c>
      <c r="M52" s="8">
        <v>49</v>
      </c>
      <c r="S52" s="12">
        <f t="shared" si="1"/>
        <v>0</v>
      </c>
      <c r="T52" s="12">
        <f t="shared" si="2"/>
        <v>0</v>
      </c>
      <c r="U52" s="12">
        <f t="shared" si="3"/>
        <v>0</v>
      </c>
      <c r="V52" s="12">
        <f t="shared" si="4"/>
        <v>0</v>
      </c>
    </row>
    <row r="53" spans="1:22">
      <c r="A53" s="9">
        <f t="shared" si="0"/>
        <v>6</v>
      </c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G53" s="3">
        <v>-1</v>
      </c>
      <c r="H53" s="4">
        <v>-1.4500000000000001E-2</v>
      </c>
      <c r="I53" s="5">
        <v>1407</v>
      </c>
      <c r="J53" s="5">
        <v>96518</v>
      </c>
      <c r="K53" s="2">
        <v>31.38</v>
      </c>
      <c r="M53" s="8">
        <v>50</v>
      </c>
      <c r="S53" s="12">
        <f t="shared" si="1"/>
        <v>0</v>
      </c>
      <c r="T53" s="12">
        <f t="shared" si="2"/>
        <v>0</v>
      </c>
      <c r="U53" s="12">
        <f t="shared" si="3"/>
        <v>0</v>
      </c>
      <c r="V53" s="12">
        <f t="shared" si="4"/>
        <v>0</v>
      </c>
    </row>
    <row r="54" spans="1:22">
      <c r="A54" s="9">
        <f t="shared" si="0"/>
        <v>5</v>
      </c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G54" s="3">
        <v>0.4</v>
      </c>
      <c r="H54" s="4">
        <v>5.7999999999999996E-3</v>
      </c>
      <c r="I54" s="2">
        <v>939</v>
      </c>
      <c r="J54" s="5">
        <v>64992</v>
      </c>
      <c r="K54" s="2">
        <v>31.84</v>
      </c>
      <c r="M54" s="8">
        <v>51</v>
      </c>
      <c r="S54" s="12">
        <f t="shared" si="1"/>
        <v>0</v>
      </c>
      <c r="T54" s="12">
        <f t="shared" si="2"/>
        <v>0</v>
      </c>
      <c r="U54" s="12">
        <f t="shared" si="3"/>
        <v>0</v>
      </c>
      <c r="V54" s="12">
        <f t="shared" si="4"/>
        <v>0</v>
      </c>
    </row>
    <row r="55" spans="1:22">
      <c r="A55" s="9">
        <f t="shared" si="0"/>
        <v>4</v>
      </c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G55" s="3">
        <v>-0.8</v>
      </c>
      <c r="H55" s="4">
        <v>-1.15E-2</v>
      </c>
      <c r="I55" s="5">
        <v>1549</v>
      </c>
      <c r="J55" s="5">
        <v>107381</v>
      </c>
      <c r="K55" s="2">
        <v>31.66</v>
      </c>
      <c r="M55" s="8">
        <v>52</v>
      </c>
      <c r="S55" s="12">
        <f t="shared" si="1"/>
        <v>0</v>
      </c>
      <c r="T55" s="12">
        <f t="shared" si="2"/>
        <v>0</v>
      </c>
      <c r="U55" s="12">
        <f t="shared" si="3"/>
        <v>0</v>
      </c>
      <c r="V55" s="12">
        <f t="shared" si="4"/>
        <v>0</v>
      </c>
    </row>
    <row r="56" spans="1:22">
      <c r="A56" s="9">
        <f t="shared" si="0"/>
        <v>3</v>
      </c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G56" s="3">
        <v>-1</v>
      </c>
      <c r="H56" s="4">
        <v>-1.4200000000000001E-2</v>
      </c>
      <c r="I56" s="5">
        <v>1181</v>
      </c>
      <c r="J56" s="5">
        <v>82881</v>
      </c>
      <c r="K56" s="2">
        <v>32.03</v>
      </c>
      <c r="M56" s="8">
        <v>53</v>
      </c>
      <c r="S56" s="12">
        <f t="shared" si="1"/>
        <v>0</v>
      </c>
      <c r="T56" s="12">
        <f t="shared" si="2"/>
        <v>0</v>
      </c>
      <c r="U56" s="12">
        <f t="shared" si="3"/>
        <v>0</v>
      </c>
      <c r="V56" s="12">
        <f t="shared" si="4"/>
        <v>0</v>
      </c>
    </row>
    <row r="57" spans="1:22">
      <c r="A57" s="9">
        <f t="shared" si="0"/>
        <v>2</v>
      </c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G57" s="3">
        <v>-0.4</v>
      </c>
      <c r="H57" s="4">
        <v>-5.5999999999999999E-3</v>
      </c>
      <c r="I57" s="5">
        <v>1663</v>
      </c>
      <c r="J57" s="5">
        <v>117458</v>
      </c>
      <c r="K57" s="2">
        <v>32.49</v>
      </c>
      <c r="M57" s="8">
        <v>54</v>
      </c>
      <c r="S57" s="12">
        <f t="shared" si="1"/>
        <v>0</v>
      </c>
      <c r="T57" s="12">
        <f t="shared" si="2"/>
        <v>0</v>
      </c>
      <c r="U57" s="12">
        <f t="shared" si="3"/>
        <v>0</v>
      </c>
      <c r="V57" s="12">
        <f t="shared" si="4"/>
        <v>0</v>
      </c>
    </row>
    <row r="58" spans="1:22">
      <c r="A58" s="9">
        <f t="shared" si="0"/>
        <v>6</v>
      </c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G58" s="3">
        <v>1.3</v>
      </c>
      <c r="H58" s="4">
        <v>1.8700000000000001E-2</v>
      </c>
      <c r="I58" s="5">
        <v>3491</v>
      </c>
      <c r="J58" s="5">
        <v>248063</v>
      </c>
      <c r="K58" s="2">
        <v>32.67</v>
      </c>
      <c r="M58" s="8">
        <v>55</v>
      </c>
      <c r="S58" s="12">
        <f t="shared" si="1"/>
        <v>0</v>
      </c>
      <c r="T58" s="12">
        <f t="shared" si="2"/>
        <v>0</v>
      </c>
      <c r="U58" s="12">
        <f t="shared" si="3"/>
        <v>0</v>
      </c>
      <c r="V58" s="12">
        <f t="shared" si="4"/>
        <v>0</v>
      </c>
    </row>
    <row r="59" spans="1:22">
      <c r="A59" s="9">
        <f t="shared" si="0"/>
        <v>5</v>
      </c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G59" s="3">
        <v>0.3</v>
      </c>
      <c r="H59" s="4">
        <v>4.3E-3</v>
      </c>
      <c r="I59" s="5">
        <v>1813</v>
      </c>
      <c r="J59" s="5">
        <v>126870</v>
      </c>
      <c r="K59" s="2">
        <v>32.07</v>
      </c>
      <c r="M59" s="8">
        <v>56</v>
      </c>
      <c r="S59" s="12">
        <f t="shared" si="1"/>
        <v>0</v>
      </c>
      <c r="T59" s="12">
        <f t="shared" si="2"/>
        <v>0</v>
      </c>
      <c r="U59" s="12">
        <f t="shared" si="3"/>
        <v>0</v>
      </c>
      <c r="V59" s="12">
        <f t="shared" si="4"/>
        <v>0</v>
      </c>
    </row>
    <row r="60" spans="1:22">
      <c r="A60" s="9">
        <f t="shared" si="0"/>
        <v>4</v>
      </c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G60" s="3">
        <v>-0.9</v>
      </c>
      <c r="H60" s="4">
        <v>-1.2800000000000001E-2</v>
      </c>
      <c r="I60" s="5">
        <v>1741</v>
      </c>
      <c r="J60" s="5">
        <v>121445</v>
      </c>
      <c r="K60" s="2">
        <v>31.94</v>
      </c>
      <c r="M60" s="8">
        <v>57</v>
      </c>
      <c r="S60" s="12">
        <f t="shared" si="1"/>
        <v>0</v>
      </c>
      <c r="T60" s="12">
        <f t="shared" si="2"/>
        <v>0</v>
      </c>
      <c r="U60" s="12">
        <f t="shared" si="3"/>
        <v>0</v>
      </c>
      <c r="V60" s="12">
        <f t="shared" si="4"/>
        <v>0</v>
      </c>
    </row>
    <row r="61" spans="1:22">
      <c r="A61" s="9">
        <f t="shared" si="0"/>
        <v>3</v>
      </c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G61" s="3">
        <v>0.2</v>
      </c>
      <c r="H61" s="4">
        <v>2.8999999999999998E-3</v>
      </c>
      <c r="I61" s="5">
        <v>3348</v>
      </c>
      <c r="J61" s="5">
        <v>233805</v>
      </c>
      <c r="K61" s="2">
        <v>32.35</v>
      </c>
      <c r="M61" s="8">
        <v>58</v>
      </c>
      <c r="S61" s="12">
        <f t="shared" si="1"/>
        <v>0</v>
      </c>
      <c r="T61" s="12">
        <f t="shared" si="2"/>
        <v>0</v>
      </c>
      <c r="U61" s="12">
        <f t="shared" si="3"/>
        <v>0</v>
      </c>
      <c r="V61" s="12">
        <f t="shared" si="4"/>
        <v>0</v>
      </c>
    </row>
    <row r="62" spans="1:22">
      <c r="A62" s="9">
        <f t="shared" si="0"/>
        <v>2</v>
      </c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G62" s="3">
        <v>1.5</v>
      </c>
      <c r="H62" s="4">
        <v>2.1899999999999999E-2</v>
      </c>
      <c r="I62" s="5">
        <v>2852</v>
      </c>
      <c r="J62" s="5">
        <v>195984</v>
      </c>
      <c r="K62" s="2">
        <v>32.26</v>
      </c>
      <c r="M62" s="8">
        <v>59</v>
      </c>
      <c r="S62" s="12">
        <f t="shared" si="1"/>
        <v>0</v>
      </c>
      <c r="T62" s="12">
        <f t="shared" si="2"/>
        <v>0</v>
      </c>
      <c r="U62" s="12">
        <f t="shared" si="3"/>
        <v>0</v>
      </c>
      <c r="V62" s="12">
        <f t="shared" si="4"/>
        <v>0</v>
      </c>
    </row>
    <row r="63" spans="1:22">
      <c r="A63" s="9">
        <f t="shared" si="0"/>
        <v>6</v>
      </c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G63" s="3">
        <v>2.4</v>
      </c>
      <c r="H63" s="4">
        <v>3.6299999999999999E-2</v>
      </c>
      <c r="I63" s="5">
        <v>3990</v>
      </c>
      <c r="J63" s="5">
        <v>268735</v>
      </c>
      <c r="K63" s="2">
        <v>31.57</v>
      </c>
      <c r="M63" s="8">
        <v>60</v>
      </c>
      <c r="S63" s="12">
        <f t="shared" si="1"/>
        <v>0</v>
      </c>
      <c r="T63" s="12">
        <f t="shared" si="2"/>
        <v>0</v>
      </c>
      <c r="U63" s="12">
        <f t="shared" si="3"/>
        <v>0</v>
      </c>
      <c r="V63" s="12">
        <f t="shared" si="4"/>
        <v>0</v>
      </c>
    </row>
    <row r="64" spans="1:22">
      <c r="A64" s="9">
        <f t="shared" si="0"/>
        <v>5</v>
      </c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G64" s="3">
        <v>-4.3</v>
      </c>
      <c r="H64" s="4">
        <v>-6.1100000000000002E-2</v>
      </c>
      <c r="I64" s="5">
        <v>5653</v>
      </c>
      <c r="J64" s="5">
        <v>383742</v>
      </c>
      <c r="K64" s="2">
        <v>30.46</v>
      </c>
      <c r="M64" s="8">
        <v>61</v>
      </c>
      <c r="S64" s="12">
        <f t="shared" si="1"/>
        <v>0</v>
      </c>
      <c r="T64" s="12">
        <f t="shared" si="2"/>
        <v>0</v>
      </c>
      <c r="U64" s="12">
        <f t="shared" si="3"/>
        <v>0</v>
      </c>
      <c r="V64" s="12">
        <f t="shared" si="4"/>
        <v>0</v>
      </c>
    </row>
    <row r="65" spans="1:22">
      <c r="A65" s="9">
        <f t="shared" si="0"/>
        <v>4</v>
      </c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G65" s="3">
        <v>-2</v>
      </c>
      <c r="H65" s="4">
        <v>-2.76E-2</v>
      </c>
      <c r="I65" s="5">
        <v>3182</v>
      </c>
      <c r="J65" s="5">
        <v>228313</v>
      </c>
      <c r="K65" s="2">
        <v>32.44</v>
      </c>
      <c r="M65" s="8">
        <v>62</v>
      </c>
      <c r="S65" s="12">
        <f t="shared" si="1"/>
        <v>0</v>
      </c>
      <c r="T65" s="12">
        <f t="shared" si="2"/>
        <v>0</v>
      </c>
      <c r="U65" s="12">
        <f t="shared" si="3"/>
        <v>0</v>
      </c>
      <c r="V65" s="12">
        <f t="shared" si="4"/>
        <v>0</v>
      </c>
    </row>
    <row r="66" spans="1:22">
      <c r="A66" s="9">
        <f t="shared" si="0"/>
        <v>3</v>
      </c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G66" s="3">
        <v>-2.6</v>
      </c>
      <c r="H66" s="4">
        <v>-3.4700000000000002E-2</v>
      </c>
      <c r="I66" s="5">
        <v>2994</v>
      </c>
      <c r="J66" s="5">
        <v>220637</v>
      </c>
      <c r="K66" s="2">
        <v>33.36</v>
      </c>
      <c r="M66" s="8">
        <v>63</v>
      </c>
      <c r="S66" s="12">
        <f t="shared" si="1"/>
        <v>0</v>
      </c>
      <c r="T66" s="12">
        <f t="shared" si="2"/>
        <v>0</v>
      </c>
      <c r="U66" s="12">
        <f t="shared" si="3"/>
        <v>0</v>
      </c>
      <c r="V66" s="12">
        <f t="shared" si="4"/>
        <v>0</v>
      </c>
    </row>
    <row r="67" spans="1:22">
      <c r="A67" s="9">
        <f t="shared" si="0"/>
        <v>2</v>
      </c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G67" s="3">
        <v>-2.2999999999999998</v>
      </c>
      <c r="H67" s="4">
        <v>-2.98E-2</v>
      </c>
      <c r="I67" s="5">
        <v>2443</v>
      </c>
      <c r="J67" s="5">
        <v>186026</v>
      </c>
      <c r="K67" s="2">
        <v>34.56</v>
      </c>
      <c r="M67" s="8">
        <v>64</v>
      </c>
      <c r="S67" s="12">
        <f t="shared" si="1"/>
        <v>0</v>
      </c>
      <c r="T67" s="12">
        <f t="shared" si="2"/>
        <v>0</v>
      </c>
      <c r="U67" s="12">
        <f t="shared" si="3"/>
        <v>0</v>
      </c>
      <c r="V67" s="12">
        <f t="shared" si="4"/>
        <v>0</v>
      </c>
    </row>
    <row r="68" spans="1:22">
      <c r="A68" s="9">
        <f t="shared" si="0"/>
        <v>6</v>
      </c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G68" s="3">
        <v>2.1</v>
      </c>
      <c r="H68" s="4">
        <v>2.7900000000000001E-2</v>
      </c>
      <c r="I68" s="5">
        <v>1736</v>
      </c>
      <c r="J68" s="5">
        <v>132907</v>
      </c>
      <c r="K68" s="2">
        <v>35.619999999999997</v>
      </c>
      <c r="M68" s="8">
        <v>65</v>
      </c>
      <c r="S68" s="12">
        <f t="shared" si="1"/>
        <v>0</v>
      </c>
      <c r="T68" s="12">
        <f t="shared" si="2"/>
        <v>0</v>
      </c>
      <c r="U68" s="12">
        <f t="shared" si="3"/>
        <v>0</v>
      </c>
      <c r="V68" s="12">
        <f t="shared" si="4"/>
        <v>0</v>
      </c>
    </row>
    <row r="69" spans="1:22">
      <c r="A69" s="9">
        <f t="shared" ref="A69:A132" si="9">WEEKDAY(B69,1)</f>
        <v>5</v>
      </c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G69" s="3">
        <v>-1.1000000000000001</v>
      </c>
      <c r="H69" s="4">
        <v>-1.44E-2</v>
      </c>
      <c r="I69" s="5">
        <v>2260</v>
      </c>
      <c r="J69" s="5">
        <v>171610</v>
      </c>
      <c r="K69" s="2">
        <v>34.65</v>
      </c>
      <c r="M69" s="8">
        <v>66</v>
      </c>
      <c r="S69" s="12">
        <f t="shared" ref="S69:S132" si="10">SUM(Q69:Q73)/5</f>
        <v>0</v>
      </c>
      <c r="T69" s="12">
        <f t="shared" ref="T69:T132" si="11">SUM(Q69:Q78)/10</f>
        <v>0</v>
      </c>
      <c r="U69" s="12">
        <f t="shared" ref="U69:U132" si="12">SUM(Q69:Q88)/20</f>
        <v>0</v>
      </c>
      <c r="V69" s="12">
        <f t="shared" ref="V69:V132" si="13">SUM(Q69:Q128)/60</f>
        <v>0</v>
      </c>
    </row>
    <row r="70" spans="1:22">
      <c r="A70" s="9">
        <f t="shared" si="9"/>
        <v>4</v>
      </c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G70" s="3">
        <v>-0.7</v>
      </c>
      <c r="H70" s="4">
        <v>-9.1000000000000004E-3</v>
      </c>
      <c r="I70" s="5">
        <v>3805</v>
      </c>
      <c r="J70" s="5">
        <v>296765</v>
      </c>
      <c r="K70" s="2">
        <v>35.159999999999997</v>
      </c>
      <c r="M70" s="8">
        <v>67</v>
      </c>
      <c r="S70" s="12">
        <f t="shared" si="10"/>
        <v>0</v>
      </c>
      <c r="T70" s="12">
        <f t="shared" si="11"/>
        <v>0</v>
      </c>
      <c r="U70" s="12">
        <f t="shared" si="12"/>
        <v>0</v>
      </c>
      <c r="V70" s="12">
        <f t="shared" si="13"/>
        <v>0</v>
      </c>
    </row>
    <row r="71" spans="1:22">
      <c r="A71" s="9">
        <f t="shared" si="9"/>
        <v>3</v>
      </c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G71" s="3">
        <v>0.7</v>
      </c>
      <c r="H71" s="4">
        <v>9.1999999999999998E-3</v>
      </c>
      <c r="I71" s="5">
        <v>1719</v>
      </c>
      <c r="J71" s="5">
        <v>130063</v>
      </c>
      <c r="K71" s="2">
        <v>35.479999999999997</v>
      </c>
      <c r="M71" s="8">
        <v>68</v>
      </c>
      <c r="S71" s="12">
        <f t="shared" si="10"/>
        <v>0</v>
      </c>
      <c r="T71" s="12">
        <f t="shared" si="11"/>
        <v>0</v>
      </c>
      <c r="U71" s="12">
        <f t="shared" si="12"/>
        <v>0</v>
      </c>
      <c r="V71" s="12">
        <f t="shared" si="13"/>
        <v>0</v>
      </c>
    </row>
    <row r="72" spans="1:22">
      <c r="A72" s="9">
        <f t="shared" si="9"/>
        <v>2</v>
      </c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G72" s="3">
        <v>1.7</v>
      </c>
      <c r="H72" s="4">
        <v>2.2800000000000001E-2</v>
      </c>
      <c r="I72" s="5">
        <v>2951</v>
      </c>
      <c r="J72" s="5">
        <v>224640</v>
      </c>
      <c r="K72" s="2">
        <v>35.159999999999997</v>
      </c>
      <c r="M72" s="8">
        <v>69</v>
      </c>
      <c r="S72" s="12">
        <f t="shared" si="10"/>
        <v>0</v>
      </c>
      <c r="T72" s="12">
        <f t="shared" si="11"/>
        <v>0</v>
      </c>
      <c r="U72" s="12">
        <f t="shared" si="12"/>
        <v>0</v>
      </c>
      <c r="V72" s="12">
        <f t="shared" si="13"/>
        <v>0</v>
      </c>
    </row>
    <row r="73" spans="1:22">
      <c r="A73" s="9">
        <f t="shared" si="9"/>
        <v>6</v>
      </c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G73" s="3">
        <v>-1.2</v>
      </c>
      <c r="H73" s="4">
        <v>-1.5800000000000002E-2</v>
      </c>
      <c r="I73" s="5">
        <v>2915</v>
      </c>
      <c r="J73" s="5">
        <v>217705</v>
      </c>
      <c r="K73" s="2">
        <v>34.380000000000003</v>
      </c>
      <c r="M73" s="8">
        <v>70</v>
      </c>
      <c r="S73" s="12">
        <f t="shared" si="10"/>
        <v>0</v>
      </c>
      <c r="T73" s="12">
        <f t="shared" si="11"/>
        <v>0</v>
      </c>
      <c r="U73" s="12">
        <f t="shared" si="12"/>
        <v>0</v>
      </c>
      <c r="V73" s="12">
        <f t="shared" si="13"/>
        <v>0</v>
      </c>
    </row>
    <row r="74" spans="1:22">
      <c r="A74" s="9">
        <f t="shared" si="9"/>
        <v>5</v>
      </c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G74" s="3">
        <v>0.5</v>
      </c>
      <c r="H74" s="4">
        <v>6.6E-3</v>
      </c>
      <c r="I74" s="5">
        <v>2864</v>
      </c>
      <c r="J74" s="5">
        <v>218972</v>
      </c>
      <c r="K74" s="2">
        <v>34.93</v>
      </c>
      <c r="M74" s="8">
        <v>71</v>
      </c>
      <c r="S74" s="12">
        <f t="shared" si="10"/>
        <v>0</v>
      </c>
      <c r="T74" s="12">
        <f t="shared" si="11"/>
        <v>0</v>
      </c>
      <c r="U74" s="12">
        <f t="shared" si="12"/>
        <v>0</v>
      </c>
      <c r="V74" s="12">
        <f t="shared" si="13"/>
        <v>0</v>
      </c>
    </row>
    <row r="75" spans="1:22">
      <c r="A75" s="9">
        <f t="shared" si="9"/>
        <v>4</v>
      </c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G75" s="3">
        <v>-2.2000000000000002</v>
      </c>
      <c r="H75" s="4">
        <v>-2.8400000000000002E-2</v>
      </c>
      <c r="I75" s="5">
        <v>5536</v>
      </c>
      <c r="J75" s="5">
        <v>417961</v>
      </c>
      <c r="K75" s="2">
        <v>34.700000000000003</v>
      </c>
      <c r="M75" s="8">
        <v>72</v>
      </c>
      <c r="S75" s="12">
        <f t="shared" si="10"/>
        <v>0</v>
      </c>
      <c r="T75" s="12">
        <f t="shared" si="11"/>
        <v>0</v>
      </c>
      <c r="U75" s="12">
        <f t="shared" si="12"/>
        <v>0</v>
      </c>
      <c r="V75" s="12">
        <f t="shared" si="13"/>
        <v>0</v>
      </c>
    </row>
    <row r="76" spans="1:22">
      <c r="A76" s="9">
        <f t="shared" si="9"/>
        <v>3</v>
      </c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G76" s="3">
        <v>-1.8</v>
      </c>
      <c r="H76" s="4">
        <v>-2.2700000000000001E-2</v>
      </c>
      <c r="I76" s="5">
        <v>3731</v>
      </c>
      <c r="J76" s="5">
        <v>293289</v>
      </c>
      <c r="K76" s="2">
        <v>35.71</v>
      </c>
      <c r="S76" s="12">
        <f t="shared" si="10"/>
        <v>0</v>
      </c>
      <c r="T76" s="12">
        <f t="shared" si="11"/>
        <v>0</v>
      </c>
      <c r="U76" s="12">
        <f t="shared" si="12"/>
        <v>0</v>
      </c>
      <c r="V76" s="12">
        <f t="shared" si="13"/>
        <v>0</v>
      </c>
    </row>
    <row r="77" spans="1:22">
      <c r="A77" s="9">
        <f t="shared" si="9"/>
        <v>6</v>
      </c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G77" s="3">
        <v>0.3</v>
      </c>
      <c r="H77" s="4">
        <v>3.8E-3</v>
      </c>
      <c r="I77" s="5">
        <v>4863</v>
      </c>
      <c r="J77" s="5">
        <v>384260</v>
      </c>
      <c r="K77" s="2">
        <v>36.54</v>
      </c>
      <c r="S77" s="12">
        <f t="shared" si="10"/>
        <v>0</v>
      </c>
      <c r="T77" s="12">
        <f t="shared" si="11"/>
        <v>0</v>
      </c>
      <c r="U77" s="12">
        <f t="shared" si="12"/>
        <v>0</v>
      </c>
      <c r="V77" s="12">
        <f t="shared" si="13"/>
        <v>0</v>
      </c>
    </row>
    <row r="78" spans="1:22">
      <c r="A78" s="9">
        <f t="shared" si="9"/>
        <v>5</v>
      </c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G78" s="3">
        <v>-3.7</v>
      </c>
      <c r="H78" s="4">
        <v>-4.4699999999999997E-2</v>
      </c>
      <c r="I78" s="5">
        <v>21036</v>
      </c>
      <c r="J78" s="5">
        <v>1720330</v>
      </c>
      <c r="K78" s="2">
        <v>36.409999999999997</v>
      </c>
      <c r="S78" s="12">
        <f t="shared" si="10"/>
        <v>0</v>
      </c>
      <c r="T78" s="12">
        <f t="shared" si="11"/>
        <v>0</v>
      </c>
      <c r="U78" s="12">
        <f t="shared" si="12"/>
        <v>0</v>
      </c>
      <c r="V78" s="12">
        <f t="shared" si="13"/>
        <v>0</v>
      </c>
    </row>
    <row r="79" spans="1:22">
      <c r="A79" s="9">
        <f t="shared" si="9"/>
        <v>4</v>
      </c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G79" s="3">
        <v>5</v>
      </c>
      <c r="H79" s="4">
        <v>6.4399999999999999E-2</v>
      </c>
      <c r="I79" s="5">
        <v>24740</v>
      </c>
      <c r="J79" s="5">
        <v>2026923</v>
      </c>
      <c r="K79" s="2">
        <v>38.11</v>
      </c>
      <c r="S79" s="12">
        <f t="shared" si="10"/>
        <v>0</v>
      </c>
      <c r="T79" s="12">
        <f t="shared" si="11"/>
        <v>0</v>
      </c>
      <c r="U79" s="12">
        <f t="shared" si="12"/>
        <v>0</v>
      </c>
      <c r="V79" s="12">
        <f t="shared" si="13"/>
        <v>0</v>
      </c>
    </row>
    <row r="80" spans="1:22">
      <c r="A80" s="9">
        <f t="shared" si="9"/>
        <v>3</v>
      </c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G80" s="2">
        <v>0</v>
      </c>
      <c r="H80" s="6">
        <v>0</v>
      </c>
      <c r="I80" s="5">
        <v>4188</v>
      </c>
      <c r="J80" s="5">
        <v>327663</v>
      </c>
      <c r="K80" s="2">
        <v>35.81</v>
      </c>
      <c r="S80" s="12">
        <f t="shared" si="10"/>
        <v>0</v>
      </c>
      <c r="T80" s="12">
        <f t="shared" si="11"/>
        <v>0</v>
      </c>
      <c r="U80" s="12">
        <f t="shared" si="12"/>
        <v>0</v>
      </c>
      <c r="V80" s="12">
        <f t="shared" si="13"/>
        <v>0</v>
      </c>
    </row>
    <row r="81" spans="1:22">
      <c r="A81" s="9">
        <f t="shared" si="9"/>
        <v>2</v>
      </c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G81" s="3">
        <v>-1.6</v>
      </c>
      <c r="H81" s="4">
        <v>-2.0199999999999999E-2</v>
      </c>
      <c r="I81" s="5">
        <v>7578</v>
      </c>
      <c r="J81" s="5">
        <v>591294</v>
      </c>
      <c r="K81" s="2">
        <v>35.81</v>
      </c>
      <c r="S81" s="12">
        <f t="shared" si="10"/>
        <v>0</v>
      </c>
      <c r="T81" s="12">
        <f t="shared" si="11"/>
        <v>0</v>
      </c>
      <c r="U81" s="12">
        <f t="shared" si="12"/>
        <v>0</v>
      </c>
      <c r="V81" s="12">
        <f t="shared" si="13"/>
        <v>0</v>
      </c>
    </row>
    <row r="82" spans="1:22">
      <c r="A82" s="9">
        <f t="shared" si="9"/>
        <v>6</v>
      </c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G82" s="3">
        <v>0.3</v>
      </c>
      <c r="H82" s="4">
        <v>3.8E-3</v>
      </c>
      <c r="I82" s="5">
        <v>5237</v>
      </c>
      <c r="J82" s="5">
        <v>416895</v>
      </c>
      <c r="K82" s="2">
        <v>36.54</v>
      </c>
      <c r="S82" s="12">
        <f t="shared" si="10"/>
        <v>0</v>
      </c>
      <c r="T82" s="12">
        <f t="shared" si="11"/>
        <v>0</v>
      </c>
      <c r="U82" s="12">
        <f t="shared" si="12"/>
        <v>0</v>
      </c>
      <c r="V82" s="12">
        <f t="shared" si="13"/>
        <v>0</v>
      </c>
    </row>
    <row r="83" spans="1:22">
      <c r="A83" s="9">
        <f t="shared" si="9"/>
        <v>5</v>
      </c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G83" s="3">
        <v>-2</v>
      </c>
      <c r="H83" s="4">
        <v>-2.47E-2</v>
      </c>
      <c r="I83" s="5">
        <v>6366</v>
      </c>
      <c r="J83" s="5">
        <v>508803</v>
      </c>
      <c r="K83" s="2">
        <v>36.409999999999997</v>
      </c>
      <c r="S83" s="12">
        <f t="shared" si="10"/>
        <v>0</v>
      </c>
      <c r="T83" s="12">
        <f t="shared" si="11"/>
        <v>0</v>
      </c>
      <c r="U83" s="12">
        <f t="shared" si="12"/>
        <v>0</v>
      </c>
      <c r="V83" s="12">
        <f t="shared" si="13"/>
        <v>0</v>
      </c>
    </row>
    <row r="84" spans="1:22">
      <c r="A84" s="9">
        <f t="shared" si="9"/>
        <v>4</v>
      </c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G84" s="3">
        <v>3.8</v>
      </c>
      <c r="H84" s="4">
        <v>4.9200000000000001E-2</v>
      </c>
      <c r="I84" s="5">
        <v>9623</v>
      </c>
      <c r="J84" s="5">
        <v>765981</v>
      </c>
      <c r="K84" s="2">
        <v>37.33</v>
      </c>
      <c r="S84" s="12">
        <f t="shared" si="10"/>
        <v>0</v>
      </c>
      <c r="T84" s="12">
        <f t="shared" si="11"/>
        <v>0</v>
      </c>
      <c r="U84" s="12">
        <f t="shared" si="12"/>
        <v>0</v>
      </c>
      <c r="V84" s="12">
        <f t="shared" si="13"/>
        <v>0</v>
      </c>
    </row>
    <row r="85" spans="1:22">
      <c r="A85" s="9">
        <f t="shared" si="9"/>
        <v>3</v>
      </c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G85" s="3">
        <v>-0.7</v>
      </c>
      <c r="H85" s="4">
        <v>-8.9999999999999993E-3</v>
      </c>
      <c r="I85" s="5">
        <v>3917</v>
      </c>
      <c r="J85" s="5">
        <v>304374</v>
      </c>
      <c r="K85" s="2">
        <v>35.58</v>
      </c>
      <c r="S85" s="12">
        <f t="shared" si="10"/>
        <v>0</v>
      </c>
      <c r="T85" s="12">
        <f t="shared" si="11"/>
        <v>0</v>
      </c>
      <c r="U85" s="12">
        <f t="shared" si="12"/>
        <v>0</v>
      </c>
      <c r="V85" s="12">
        <f t="shared" si="13"/>
        <v>0</v>
      </c>
    </row>
    <row r="86" spans="1:22">
      <c r="A86" s="9">
        <f t="shared" si="9"/>
        <v>2</v>
      </c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G86" s="3">
        <v>0.4</v>
      </c>
      <c r="H86" s="4">
        <v>5.1999999999999998E-3</v>
      </c>
      <c r="I86" s="5">
        <v>5672</v>
      </c>
      <c r="J86" s="5">
        <v>446238</v>
      </c>
      <c r="K86" s="2">
        <v>35.9</v>
      </c>
      <c r="S86" s="12">
        <f t="shared" si="10"/>
        <v>0</v>
      </c>
      <c r="T86" s="12">
        <f t="shared" si="11"/>
        <v>0</v>
      </c>
      <c r="U86" s="12">
        <f t="shared" si="12"/>
        <v>0</v>
      </c>
      <c r="V86" s="12">
        <f t="shared" si="13"/>
        <v>0</v>
      </c>
    </row>
    <row r="87" spans="1:22">
      <c r="A87" s="9">
        <f t="shared" si="9"/>
        <v>6</v>
      </c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G87" s="3">
        <v>0.9</v>
      </c>
      <c r="H87" s="4">
        <v>1.17E-2</v>
      </c>
      <c r="I87" s="5">
        <v>4131</v>
      </c>
      <c r="J87" s="5">
        <v>319140</v>
      </c>
      <c r="K87" s="2">
        <v>35.71</v>
      </c>
      <c r="S87" s="12">
        <f t="shared" si="10"/>
        <v>0</v>
      </c>
      <c r="T87" s="12">
        <f t="shared" si="11"/>
        <v>0</v>
      </c>
      <c r="U87" s="12">
        <f t="shared" si="12"/>
        <v>0</v>
      </c>
      <c r="V87" s="12">
        <f t="shared" si="13"/>
        <v>0</v>
      </c>
    </row>
    <row r="88" spans="1:22">
      <c r="A88" s="9">
        <f t="shared" si="9"/>
        <v>5</v>
      </c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G88" s="3">
        <v>-1.7</v>
      </c>
      <c r="H88" s="4">
        <v>-2.1700000000000001E-2</v>
      </c>
      <c r="I88" s="5">
        <v>9526</v>
      </c>
      <c r="J88" s="5">
        <v>747252</v>
      </c>
      <c r="K88" s="2">
        <v>35.299999999999997</v>
      </c>
      <c r="S88" s="12">
        <f t="shared" si="10"/>
        <v>0</v>
      </c>
      <c r="T88" s="12">
        <f t="shared" si="11"/>
        <v>0</v>
      </c>
      <c r="U88" s="12">
        <f t="shared" si="12"/>
        <v>0</v>
      </c>
      <c r="V88" s="12">
        <f t="shared" si="13"/>
        <v>0</v>
      </c>
    </row>
    <row r="89" spans="1:22">
      <c r="A89" s="9">
        <f t="shared" si="9"/>
        <v>4</v>
      </c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G89" s="3">
        <v>0.6</v>
      </c>
      <c r="H89" s="4">
        <v>7.7000000000000002E-3</v>
      </c>
      <c r="I89" s="5">
        <v>8361</v>
      </c>
      <c r="J89" s="5">
        <v>651271</v>
      </c>
      <c r="K89" s="2">
        <v>36.08</v>
      </c>
      <c r="S89" s="12">
        <f t="shared" si="10"/>
        <v>0</v>
      </c>
      <c r="T89" s="12">
        <f t="shared" si="11"/>
        <v>0</v>
      </c>
      <c r="U89" s="12">
        <f t="shared" si="12"/>
        <v>0</v>
      </c>
      <c r="V89" s="12">
        <f t="shared" si="13"/>
        <v>0</v>
      </c>
    </row>
    <row r="90" spans="1:22">
      <c r="A90" s="9">
        <f t="shared" si="9"/>
        <v>3</v>
      </c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G90" s="3">
        <v>-3</v>
      </c>
      <c r="H90" s="4">
        <v>-3.7199999999999997E-2</v>
      </c>
      <c r="I90" s="5">
        <v>11046</v>
      </c>
      <c r="J90" s="5">
        <v>871664</v>
      </c>
      <c r="K90" s="2">
        <v>35.81</v>
      </c>
      <c r="S90" s="12">
        <f t="shared" si="10"/>
        <v>0</v>
      </c>
      <c r="T90" s="12">
        <f t="shared" si="11"/>
        <v>0</v>
      </c>
      <c r="U90" s="12">
        <f t="shared" si="12"/>
        <v>0</v>
      </c>
      <c r="V90" s="12">
        <f t="shared" si="13"/>
        <v>0</v>
      </c>
    </row>
    <row r="91" spans="1:22">
      <c r="A91" s="9">
        <f t="shared" si="9"/>
        <v>2</v>
      </c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G91" s="3">
        <v>-1.3</v>
      </c>
      <c r="H91" s="4">
        <v>-1.5900000000000001E-2</v>
      </c>
      <c r="I91" s="5">
        <v>16794</v>
      </c>
      <c r="J91" s="5">
        <v>1387669</v>
      </c>
      <c r="K91" s="2">
        <v>37.19</v>
      </c>
      <c r="S91" s="12">
        <f t="shared" si="10"/>
        <v>0</v>
      </c>
      <c r="T91" s="12">
        <f t="shared" si="11"/>
        <v>0</v>
      </c>
      <c r="U91" s="12">
        <f t="shared" si="12"/>
        <v>0</v>
      </c>
      <c r="V91" s="12">
        <f t="shared" si="13"/>
        <v>0</v>
      </c>
    </row>
    <row r="92" spans="1:22">
      <c r="A92" s="9">
        <f t="shared" si="9"/>
        <v>6</v>
      </c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G92" s="3">
        <v>3.1</v>
      </c>
      <c r="H92" s="4">
        <v>3.9300000000000002E-2</v>
      </c>
      <c r="I92" s="5">
        <v>31286</v>
      </c>
      <c r="J92" s="5">
        <v>2585959</v>
      </c>
      <c r="K92" s="2">
        <v>37.79</v>
      </c>
      <c r="S92" s="12">
        <f t="shared" si="10"/>
        <v>0</v>
      </c>
      <c r="T92" s="12">
        <f t="shared" si="11"/>
        <v>0</v>
      </c>
      <c r="U92" s="12">
        <f t="shared" si="12"/>
        <v>0</v>
      </c>
      <c r="V92" s="12">
        <f t="shared" si="13"/>
        <v>0</v>
      </c>
    </row>
    <row r="93" spans="1:22">
      <c r="A93" s="9">
        <f t="shared" si="9"/>
        <v>5</v>
      </c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G93" s="3">
        <v>1.2</v>
      </c>
      <c r="H93" s="4">
        <v>1.54E-2</v>
      </c>
      <c r="I93" s="5">
        <v>17394</v>
      </c>
      <c r="J93" s="5">
        <v>1375490</v>
      </c>
      <c r="K93" s="2">
        <v>36.36</v>
      </c>
      <c r="S93" s="12">
        <f t="shared" si="10"/>
        <v>0</v>
      </c>
      <c r="T93" s="12">
        <f t="shared" si="11"/>
        <v>0</v>
      </c>
      <c r="U93" s="12">
        <f t="shared" si="12"/>
        <v>0</v>
      </c>
      <c r="V93" s="12">
        <f t="shared" si="13"/>
        <v>0</v>
      </c>
    </row>
    <row r="94" spans="1:22">
      <c r="A94" s="9">
        <f t="shared" si="9"/>
        <v>4</v>
      </c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G94" s="3">
        <v>-0.1</v>
      </c>
      <c r="H94" s="4">
        <v>-1.2999999999999999E-3</v>
      </c>
      <c r="I94" s="5">
        <v>7556</v>
      </c>
      <c r="J94" s="5">
        <v>584656</v>
      </c>
      <c r="K94" s="2">
        <v>35.81</v>
      </c>
      <c r="S94" s="12">
        <f t="shared" si="10"/>
        <v>0</v>
      </c>
      <c r="T94" s="12">
        <f t="shared" si="11"/>
        <v>0</v>
      </c>
      <c r="U94" s="12">
        <f t="shared" si="12"/>
        <v>0</v>
      </c>
      <c r="V94" s="12">
        <f t="shared" si="13"/>
        <v>0</v>
      </c>
    </row>
    <row r="95" spans="1:22">
      <c r="A95" s="9">
        <f t="shared" si="9"/>
        <v>3</v>
      </c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G95" s="3">
        <v>1.8</v>
      </c>
      <c r="H95" s="4">
        <v>2.3699999999999999E-2</v>
      </c>
      <c r="I95" s="5">
        <v>16578</v>
      </c>
      <c r="J95" s="5">
        <v>1288819</v>
      </c>
      <c r="K95" s="2">
        <v>35.85</v>
      </c>
      <c r="S95" s="12">
        <f t="shared" si="10"/>
        <v>0</v>
      </c>
      <c r="T95" s="12">
        <f t="shared" si="11"/>
        <v>0</v>
      </c>
      <c r="U95" s="12">
        <f t="shared" si="12"/>
        <v>0</v>
      </c>
      <c r="V95" s="12">
        <f t="shared" si="13"/>
        <v>0</v>
      </c>
    </row>
    <row r="96" spans="1:22">
      <c r="A96" s="9">
        <f t="shared" si="9"/>
        <v>2</v>
      </c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G96" s="3">
        <v>-1</v>
      </c>
      <c r="H96" s="4">
        <v>-1.2999999999999999E-2</v>
      </c>
      <c r="I96" s="5">
        <v>18979</v>
      </c>
      <c r="J96" s="5">
        <v>1485211</v>
      </c>
      <c r="K96" s="2">
        <v>35.020000000000003</v>
      </c>
      <c r="S96" s="12">
        <f t="shared" si="10"/>
        <v>0</v>
      </c>
      <c r="T96" s="12">
        <f t="shared" si="11"/>
        <v>0</v>
      </c>
      <c r="U96" s="12">
        <f t="shared" si="12"/>
        <v>0</v>
      </c>
      <c r="V96" s="12">
        <f t="shared" si="13"/>
        <v>0</v>
      </c>
    </row>
    <row r="97" spans="1:22">
      <c r="A97" s="9">
        <f t="shared" si="9"/>
        <v>6</v>
      </c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G97" s="3">
        <v>2</v>
      </c>
      <c r="H97" s="4">
        <v>2.6700000000000002E-2</v>
      </c>
      <c r="I97" s="5">
        <v>44850</v>
      </c>
      <c r="J97" s="5">
        <v>3505565</v>
      </c>
      <c r="K97" s="2">
        <v>35.479999999999997</v>
      </c>
      <c r="S97" s="12">
        <f t="shared" si="10"/>
        <v>0</v>
      </c>
      <c r="T97" s="12">
        <f t="shared" si="11"/>
        <v>0</v>
      </c>
      <c r="U97" s="12">
        <f t="shared" si="12"/>
        <v>0</v>
      </c>
      <c r="V97" s="12">
        <f t="shared" si="13"/>
        <v>0</v>
      </c>
    </row>
    <row r="98" spans="1:22">
      <c r="A98" s="9">
        <f t="shared" si="9"/>
        <v>5</v>
      </c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G98" s="3">
        <v>6.8</v>
      </c>
      <c r="H98" s="4">
        <v>9.9699999999999997E-2</v>
      </c>
      <c r="I98" s="5">
        <v>19607</v>
      </c>
      <c r="J98" s="5">
        <v>1430742</v>
      </c>
      <c r="K98" s="2">
        <v>34.56</v>
      </c>
      <c r="S98" s="12">
        <f t="shared" si="10"/>
        <v>0</v>
      </c>
      <c r="T98" s="12">
        <f t="shared" si="11"/>
        <v>0</v>
      </c>
      <c r="U98" s="12">
        <f t="shared" si="12"/>
        <v>0</v>
      </c>
      <c r="V98" s="12">
        <f t="shared" si="13"/>
        <v>0</v>
      </c>
    </row>
    <row r="99" spans="1:22">
      <c r="A99" s="9">
        <f t="shared" si="9"/>
        <v>4</v>
      </c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G99" s="3">
        <v>2.9</v>
      </c>
      <c r="H99" s="4">
        <v>4.4400000000000002E-2</v>
      </c>
      <c r="I99" s="5">
        <v>10850</v>
      </c>
      <c r="J99" s="5">
        <v>738297</v>
      </c>
      <c r="K99" s="2">
        <v>31.43</v>
      </c>
      <c r="S99" s="12">
        <f t="shared" si="10"/>
        <v>0</v>
      </c>
      <c r="T99" s="12">
        <f t="shared" si="11"/>
        <v>0</v>
      </c>
      <c r="U99" s="12">
        <f t="shared" si="12"/>
        <v>0</v>
      </c>
      <c r="V99" s="12">
        <f t="shared" si="13"/>
        <v>0</v>
      </c>
    </row>
    <row r="100" spans="1:22">
      <c r="A100" s="9">
        <f t="shared" si="9"/>
        <v>3</v>
      </c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G100" s="3">
        <v>1</v>
      </c>
      <c r="H100" s="4">
        <v>1.5599999999999999E-2</v>
      </c>
      <c r="I100" s="5">
        <v>5086</v>
      </c>
      <c r="J100" s="5">
        <v>333779</v>
      </c>
      <c r="K100" s="2">
        <v>30.09</v>
      </c>
      <c r="S100" s="12">
        <f t="shared" si="10"/>
        <v>0</v>
      </c>
      <c r="T100" s="12">
        <f t="shared" si="11"/>
        <v>0</v>
      </c>
      <c r="U100" s="12">
        <f t="shared" si="12"/>
        <v>0</v>
      </c>
      <c r="V100" s="12">
        <f t="shared" si="13"/>
        <v>0</v>
      </c>
    </row>
    <row r="101" spans="1:22">
      <c r="A101" s="9">
        <f t="shared" si="9"/>
        <v>2</v>
      </c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G101" s="3">
        <v>-1</v>
      </c>
      <c r="H101" s="4">
        <v>-1.5299999999999999E-2</v>
      </c>
      <c r="I101" s="5">
        <v>3704</v>
      </c>
      <c r="J101" s="5">
        <v>239450</v>
      </c>
      <c r="K101" s="2">
        <v>29.63</v>
      </c>
      <c r="S101" s="12">
        <f t="shared" si="10"/>
        <v>0</v>
      </c>
      <c r="T101" s="12">
        <f t="shared" si="11"/>
        <v>0</v>
      </c>
      <c r="U101" s="12">
        <f t="shared" si="12"/>
        <v>0</v>
      </c>
      <c r="V101" s="12">
        <f t="shared" si="13"/>
        <v>0</v>
      </c>
    </row>
    <row r="102" spans="1:22">
      <c r="A102" s="9">
        <f t="shared" si="9"/>
        <v>6</v>
      </c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G102" s="2">
        <v>0</v>
      </c>
      <c r="H102" s="6">
        <v>0</v>
      </c>
      <c r="I102" s="5">
        <v>4732</v>
      </c>
      <c r="J102" s="5">
        <v>311569</v>
      </c>
      <c r="K102" s="2">
        <v>384.12</v>
      </c>
      <c r="S102" s="12">
        <f t="shared" si="10"/>
        <v>0</v>
      </c>
      <c r="T102" s="12">
        <f t="shared" si="11"/>
        <v>0</v>
      </c>
      <c r="U102" s="12">
        <f t="shared" si="12"/>
        <v>0</v>
      </c>
      <c r="V102" s="12">
        <f t="shared" si="13"/>
        <v>0</v>
      </c>
    </row>
    <row r="103" spans="1:22">
      <c r="A103" s="9">
        <f t="shared" si="9"/>
        <v>5</v>
      </c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G103" s="3">
        <v>3.4</v>
      </c>
      <c r="H103" s="4">
        <v>5.4899999999999997E-2</v>
      </c>
      <c r="I103" s="5">
        <v>9186</v>
      </c>
      <c r="J103" s="5">
        <v>597534</v>
      </c>
      <c r="K103" s="2">
        <v>384.12</v>
      </c>
      <c r="S103" s="12">
        <f t="shared" si="10"/>
        <v>0</v>
      </c>
      <c r="T103" s="12">
        <f t="shared" si="11"/>
        <v>0</v>
      </c>
      <c r="U103" s="12">
        <f t="shared" si="12"/>
        <v>0</v>
      </c>
      <c r="V103" s="12">
        <f t="shared" si="13"/>
        <v>0</v>
      </c>
    </row>
    <row r="104" spans="1:22">
      <c r="A104" s="9">
        <f t="shared" si="9"/>
        <v>4</v>
      </c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G104" s="3">
        <v>0.9</v>
      </c>
      <c r="H104" s="4">
        <v>1.4800000000000001E-2</v>
      </c>
      <c r="I104" s="5">
        <v>2444</v>
      </c>
      <c r="J104" s="5">
        <v>150625</v>
      </c>
      <c r="K104" s="2">
        <v>364.12</v>
      </c>
      <c r="S104" s="12">
        <f t="shared" si="10"/>
        <v>0</v>
      </c>
      <c r="T104" s="12">
        <f t="shared" si="11"/>
        <v>0</v>
      </c>
      <c r="U104" s="12">
        <f t="shared" si="12"/>
        <v>0</v>
      </c>
      <c r="V104" s="12">
        <f t="shared" si="13"/>
        <v>0</v>
      </c>
    </row>
    <row r="105" spans="1:22">
      <c r="A105" s="9">
        <f t="shared" si="9"/>
        <v>3</v>
      </c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G105" s="3">
        <v>0.5</v>
      </c>
      <c r="H105" s="4">
        <v>8.3000000000000001E-3</v>
      </c>
      <c r="I105" s="5">
        <v>2939</v>
      </c>
      <c r="J105" s="5">
        <v>179949</v>
      </c>
      <c r="K105" s="2">
        <v>358.82</v>
      </c>
      <c r="S105" s="12">
        <f t="shared" si="10"/>
        <v>0</v>
      </c>
      <c r="T105" s="12">
        <f t="shared" si="11"/>
        <v>0</v>
      </c>
      <c r="U105" s="12">
        <f t="shared" si="12"/>
        <v>0</v>
      </c>
      <c r="V105" s="12">
        <f t="shared" si="13"/>
        <v>0</v>
      </c>
    </row>
    <row r="106" spans="1:22">
      <c r="A106" s="9">
        <f t="shared" si="9"/>
        <v>2</v>
      </c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G106" s="3">
        <v>-0.8</v>
      </c>
      <c r="H106" s="4">
        <v>-1.3100000000000001E-2</v>
      </c>
      <c r="I106" s="5">
        <v>3723</v>
      </c>
      <c r="J106" s="5">
        <v>225752</v>
      </c>
      <c r="K106" s="2">
        <v>355.88</v>
      </c>
      <c r="S106" s="12">
        <f t="shared" si="10"/>
        <v>0</v>
      </c>
      <c r="T106" s="12">
        <f t="shared" si="11"/>
        <v>0</v>
      </c>
      <c r="U106" s="12">
        <f t="shared" si="12"/>
        <v>0</v>
      </c>
      <c r="V106" s="12">
        <f t="shared" si="13"/>
        <v>0</v>
      </c>
    </row>
    <row r="107" spans="1:22">
      <c r="A107" s="9">
        <f t="shared" si="9"/>
        <v>6</v>
      </c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G107" s="3">
        <v>-1.2</v>
      </c>
      <c r="H107" s="4">
        <v>-1.9199999999999998E-2</v>
      </c>
      <c r="I107" s="5">
        <v>4931</v>
      </c>
      <c r="J107" s="5">
        <v>308500</v>
      </c>
      <c r="K107" s="2">
        <v>360.59</v>
      </c>
      <c r="S107" s="12">
        <f t="shared" si="10"/>
        <v>0</v>
      </c>
      <c r="T107" s="12">
        <f t="shared" si="11"/>
        <v>0</v>
      </c>
      <c r="U107" s="12">
        <f t="shared" si="12"/>
        <v>0</v>
      </c>
      <c r="V107" s="12">
        <f t="shared" si="13"/>
        <v>0</v>
      </c>
    </row>
    <row r="108" spans="1:22">
      <c r="A108" s="9">
        <f t="shared" si="9"/>
        <v>5</v>
      </c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G108" s="3">
        <v>-1.9</v>
      </c>
      <c r="H108" s="4">
        <v>-2.9499999999999998E-2</v>
      </c>
      <c r="I108" s="5">
        <v>10894</v>
      </c>
      <c r="J108" s="5">
        <v>700217</v>
      </c>
      <c r="K108" s="2">
        <v>367.65</v>
      </c>
      <c r="S108" s="12">
        <f t="shared" si="10"/>
        <v>0</v>
      </c>
      <c r="T108" s="12">
        <f t="shared" si="11"/>
        <v>0</v>
      </c>
      <c r="U108" s="12">
        <f t="shared" si="12"/>
        <v>0</v>
      </c>
      <c r="V108" s="12">
        <f t="shared" si="13"/>
        <v>0</v>
      </c>
    </row>
    <row r="109" spans="1:22">
      <c r="A109" s="9">
        <f t="shared" si="9"/>
        <v>4</v>
      </c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G109" s="3">
        <v>-1.2</v>
      </c>
      <c r="H109" s="4">
        <v>-1.83E-2</v>
      </c>
      <c r="I109" s="5">
        <v>5763</v>
      </c>
      <c r="J109" s="5">
        <v>378403</v>
      </c>
      <c r="K109" s="2">
        <v>378.82</v>
      </c>
      <c r="S109" s="12">
        <f t="shared" si="10"/>
        <v>0</v>
      </c>
      <c r="T109" s="12">
        <f t="shared" si="11"/>
        <v>0</v>
      </c>
      <c r="U109" s="12">
        <f t="shared" si="12"/>
        <v>0</v>
      </c>
      <c r="V109" s="12">
        <f t="shared" si="13"/>
        <v>0</v>
      </c>
    </row>
    <row r="110" spans="1:22">
      <c r="A110" s="9">
        <f t="shared" si="9"/>
        <v>2</v>
      </c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G110" s="3">
        <v>5.9</v>
      </c>
      <c r="H110" s="4">
        <v>9.8799999999999999E-2</v>
      </c>
      <c r="I110" s="5">
        <v>7381</v>
      </c>
      <c r="J110" s="5">
        <v>477411</v>
      </c>
      <c r="K110" s="2">
        <v>385.88</v>
      </c>
      <c r="S110" s="12">
        <f t="shared" si="10"/>
        <v>0</v>
      </c>
      <c r="T110" s="12">
        <f t="shared" si="11"/>
        <v>0</v>
      </c>
      <c r="U110" s="12">
        <f t="shared" si="12"/>
        <v>0</v>
      </c>
      <c r="V110" s="12">
        <f t="shared" si="13"/>
        <v>0</v>
      </c>
    </row>
    <row r="111" spans="1:22">
      <c r="A111" s="9">
        <f t="shared" si="9"/>
        <v>6</v>
      </c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G111" s="2">
        <v>0</v>
      </c>
      <c r="H111" s="6">
        <v>0</v>
      </c>
      <c r="I111" s="5">
        <v>3888</v>
      </c>
      <c r="J111" s="5">
        <v>230686</v>
      </c>
      <c r="K111" s="2">
        <v>351.18</v>
      </c>
      <c r="S111" s="12">
        <f t="shared" si="10"/>
        <v>0</v>
      </c>
      <c r="T111" s="12">
        <f t="shared" si="11"/>
        <v>0</v>
      </c>
      <c r="U111" s="12">
        <f t="shared" si="12"/>
        <v>0</v>
      </c>
      <c r="V111" s="12">
        <f t="shared" si="13"/>
        <v>0</v>
      </c>
    </row>
    <row r="112" spans="1:22">
      <c r="A112" s="9">
        <f t="shared" si="9"/>
        <v>5</v>
      </c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G112" s="3">
        <v>-2.2000000000000002</v>
      </c>
      <c r="H112" s="4">
        <v>-3.5499999999999997E-2</v>
      </c>
      <c r="I112" s="5">
        <v>2668</v>
      </c>
      <c r="J112" s="5">
        <v>163149</v>
      </c>
      <c r="K112" s="2">
        <v>351.18</v>
      </c>
      <c r="S112" s="12">
        <f t="shared" si="10"/>
        <v>0</v>
      </c>
      <c r="T112" s="12">
        <f t="shared" si="11"/>
        <v>0</v>
      </c>
      <c r="U112" s="12">
        <f t="shared" si="12"/>
        <v>0</v>
      </c>
      <c r="V112" s="12">
        <f t="shared" si="13"/>
        <v>0</v>
      </c>
    </row>
    <row r="113" spans="1:22">
      <c r="A113" s="9">
        <f t="shared" si="9"/>
        <v>4</v>
      </c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G113" s="3">
        <v>1</v>
      </c>
      <c r="H113" s="4">
        <v>1.6400000000000001E-2</v>
      </c>
      <c r="I113" s="5">
        <v>2682</v>
      </c>
      <c r="J113" s="5">
        <v>165514</v>
      </c>
      <c r="K113" s="2">
        <v>364.12</v>
      </c>
      <c r="S113" s="12">
        <f t="shared" si="10"/>
        <v>0</v>
      </c>
      <c r="T113" s="12">
        <f t="shared" si="11"/>
        <v>0</v>
      </c>
      <c r="U113" s="12">
        <f t="shared" si="12"/>
        <v>0</v>
      </c>
      <c r="V113" s="12">
        <f t="shared" si="13"/>
        <v>0</v>
      </c>
    </row>
    <row r="114" spans="1:22">
      <c r="A114" s="9">
        <f t="shared" si="9"/>
        <v>3</v>
      </c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G114" s="3">
        <v>-3.9</v>
      </c>
      <c r="H114" s="4">
        <v>-6.0199999999999997E-2</v>
      </c>
      <c r="I114" s="5">
        <v>4952</v>
      </c>
      <c r="J114" s="5">
        <v>306178</v>
      </c>
      <c r="K114" s="2">
        <v>358.24</v>
      </c>
      <c r="S114" s="12">
        <f t="shared" si="10"/>
        <v>0</v>
      </c>
      <c r="T114" s="12">
        <f t="shared" si="11"/>
        <v>0</v>
      </c>
      <c r="U114" s="12">
        <f t="shared" si="12"/>
        <v>0</v>
      </c>
      <c r="V114" s="12">
        <f t="shared" si="13"/>
        <v>0</v>
      </c>
    </row>
    <row r="115" spans="1:22">
      <c r="A115" s="9">
        <f t="shared" si="9"/>
        <v>2</v>
      </c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G115" s="3">
        <v>-1.7</v>
      </c>
      <c r="H115" s="4">
        <v>-2.5600000000000001E-2</v>
      </c>
      <c r="I115" s="5">
        <v>2347</v>
      </c>
      <c r="J115" s="5">
        <v>154076</v>
      </c>
      <c r="K115" s="2">
        <v>381.18</v>
      </c>
      <c r="S115" s="12">
        <f t="shared" si="10"/>
        <v>0</v>
      </c>
      <c r="T115" s="12">
        <f t="shared" si="11"/>
        <v>0</v>
      </c>
      <c r="U115" s="12">
        <f t="shared" si="12"/>
        <v>0</v>
      </c>
      <c r="V115" s="12">
        <f t="shared" si="13"/>
        <v>0</v>
      </c>
    </row>
    <row r="116" spans="1:22">
      <c r="A116" s="9">
        <f t="shared" si="9"/>
        <v>6</v>
      </c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G116" s="3">
        <v>1.5</v>
      </c>
      <c r="H116" s="4">
        <v>2.3099999999999999E-2</v>
      </c>
      <c r="I116" s="5">
        <v>2901</v>
      </c>
      <c r="J116" s="5">
        <v>191475</v>
      </c>
      <c r="K116" s="2">
        <v>391.18</v>
      </c>
      <c r="S116" s="12">
        <f t="shared" si="10"/>
        <v>0</v>
      </c>
      <c r="T116" s="12">
        <f t="shared" si="11"/>
        <v>0</v>
      </c>
      <c r="U116" s="12">
        <f t="shared" si="12"/>
        <v>0</v>
      </c>
      <c r="V116" s="12">
        <f t="shared" si="13"/>
        <v>0</v>
      </c>
    </row>
    <row r="117" spans="1:22">
      <c r="A117" s="9">
        <f t="shared" si="9"/>
        <v>5</v>
      </c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G117" s="3">
        <v>-0.3</v>
      </c>
      <c r="H117" s="4">
        <v>-4.5999999999999999E-3</v>
      </c>
      <c r="I117" s="5">
        <v>2509</v>
      </c>
      <c r="J117" s="5">
        <v>163311</v>
      </c>
      <c r="K117" s="2">
        <v>382.35</v>
      </c>
      <c r="S117" s="12">
        <f t="shared" si="10"/>
        <v>0</v>
      </c>
      <c r="T117" s="12">
        <f t="shared" si="11"/>
        <v>0</v>
      </c>
      <c r="U117" s="12">
        <f t="shared" si="12"/>
        <v>0</v>
      </c>
      <c r="V117" s="12">
        <f t="shared" si="13"/>
        <v>0</v>
      </c>
    </row>
    <row r="118" spans="1:22">
      <c r="A118" s="9">
        <f t="shared" si="9"/>
        <v>4</v>
      </c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G118" s="3">
        <v>2.6</v>
      </c>
      <c r="H118" s="4">
        <v>4.1500000000000002E-2</v>
      </c>
      <c r="I118" s="5">
        <v>5026</v>
      </c>
      <c r="J118" s="5">
        <v>321409</v>
      </c>
      <c r="K118" s="2">
        <v>384.12</v>
      </c>
      <c r="S118" s="12">
        <f t="shared" si="10"/>
        <v>0</v>
      </c>
      <c r="T118" s="12">
        <f t="shared" si="11"/>
        <v>0</v>
      </c>
      <c r="U118" s="12">
        <f t="shared" si="12"/>
        <v>0</v>
      </c>
      <c r="V118" s="12">
        <f t="shared" si="13"/>
        <v>0</v>
      </c>
    </row>
    <row r="119" spans="1:22">
      <c r="A119" s="9">
        <f t="shared" si="9"/>
        <v>3</v>
      </c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G119" s="3">
        <v>-5.9</v>
      </c>
      <c r="H119" s="4">
        <v>-8.5999999999999993E-2</v>
      </c>
      <c r="I119" s="5">
        <v>8716</v>
      </c>
      <c r="J119" s="5">
        <v>566244</v>
      </c>
      <c r="K119" s="2">
        <v>368.82</v>
      </c>
      <c r="S119" s="12">
        <f t="shared" si="10"/>
        <v>0</v>
      </c>
      <c r="T119" s="12">
        <f t="shared" si="11"/>
        <v>0</v>
      </c>
      <c r="U119" s="12">
        <f t="shared" si="12"/>
        <v>0</v>
      </c>
      <c r="V119" s="12">
        <f t="shared" si="13"/>
        <v>0</v>
      </c>
    </row>
    <row r="120" spans="1:22">
      <c r="A120" s="9">
        <f t="shared" si="9"/>
        <v>2</v>
      </c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G120" s="3">
        <v>-2.4</v>
      </c>
      <c r="H120" s="4">
        <v>-3.3799999999999997E-2</v>
      </c>
      <c r="I120" s="5">
        <v>5672</v>
      </c>
      <c r="J120" s="5">
        <v>391887</v>
      </c>
      <c r="K120" s="2">
        <v>403.53</v>
      </c>
      <c r="S120" s="12">
        <f t="shared" si="10"/>
        <v>0</v>
      </c>
      <c r="T120" s="12">
        <f t="shared" si="11"/>
        <v>0</v>
      </c>
      <c r="U120" s="12">
        <f t="shared" si="12"/>
        <v>0</v>
      </c>
      <c r="V120" s="12">
        <f t="shared" si="13"/>
        <v>0</v>
      </c>
    </row>
    <row r="121" spans="1:22">
      <c r="A121" s="9">
        <f t="shared" si="9"/>
        <v>6</v>
      </c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G121" s="3">
        <v>-0.2</v>
      </c>
      <c r="H121" s="4">
        <v>-2.8E-3</v>
      </c>
      <c r="I121" s="5">
        <v>2582</v>
      </c>
      <c r="J121" s="5">
        <v>183707</v>
      </c>
      <c r="K121" s="2">
        <v>417.65</v>
      </c>
      <c r="S121" s="12">
        <f t="shared" si="10"/>
        <v>0</v>
      </c>
      <c r="T121" s="12">
        <f t="shared" si="11"/>
        <v>0</v>
      </c>
      <c r="U121" s="12">
        <f t="shared" si="12"/>
        <v>0</v>
      </c>
      <c r="V121" s="12">
        <f t="shared" si="13"/>
        <v>0</v>
      </c>
    </row>
    <row r="122" spans="1:22">
      <c r="A122" s="9">
        <f t="shared" si="9"/>
        <v>5</v>
      </c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G122" s="3">
        <v>-2.2000000000000002</v>
      </c>
      <c r="H122" s="4">
        <v>-0.03</v>
      </c>
      <c r="I122" s="5">
        <v>4038</v>
      </c>
      <c r="J122" s="5">
        <v>289008</v>
      </c>
      <c r="K122" s="2">
        <v>418.82</v>
      </c>
      <c r="S122" s="12">
        <f t="shared" si="10"/>
        <v>0</v>
      </c>
      <c r="T122" s="12">
        <f t="shared" si="11"/>
        <v>0</v>
      </c>
      <c r="U122" s="12">
        <f t="shared" si="12"/>
        <v>0</v>
      </c>
      <c r="V122" s="12">
        <f t="shared" si="13"/>
        <v>0</v>
      </c>
    </row>
    <row r="123" spans="1:22">
      <c r="A123" s="9">
        <f t="shared" si="9"/>
        <v>4</v>
      </c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G123" s="3">
        <v>0.4</v>
      </c>
      <c r="H123" s="4">
        <v>5.4999999999999997E-3</v>
      </c>
      <c r="I123" s="5">
        <v>1487</v>
      </c>
      <c r="J123" s="5">
        <v>109564</v>
      </c>
      <c r="K123" s="2">
        <v>431.76</v>
      </c>
      <c r="S123" s="12">
        <f t="shared" si="10"/>
        <v>0</v>
      </c>
      <c r="T123" s="12">
        <f t="shared" si="11"/>
        <v>0</v>
      </c>
      <c r="U123" s="12">
        <f t="shared" si="12"/>
        <v>0</v>
      </c>
      <c r="V123" s="12">
        <f t="shared" si="13"/>
        <v>0</v>
      </c>
    </row>
    <row r="124" spans="1:22">
      <c r="A124" s="9">
        <f t="shared" si="9"/>
        <v>3</v>
      </c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G124" s="3">
        <v>-5.6</v>
      </c>
      <c r="H124" s="4">
        <v>-7.1199999999999999E-2</v>
      </c>
      <c r="I124" s="5">
        <v>6384</v>
      </c>
      <c r="J124" s="5">
        <v>480398</v>
      </c>
      <c r="K124" s="2">
        <v>429.41</v>
      </c>
      <c r="S124" s="12">
        <f t="shared" si="10"/>
        <v>0</v>
      </c>
      <c r="T124" s="12">
        <f t="shared" si="11"/>
        <v>0</v>
      </c>
      <c r="U124" s="12">
        <f t="shared" si="12"/>
        <v>0</v>
      </c>
      <c r="V124" s="12">
        <f t="shared" si="13"/>
        <v>0</v>
      </c>
    </row>
    <row r="125" spans="1:22">
      <c r="A125" s="9">
        <f t="shared" si="9"/>
        <v>2</v>
      </c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G125" s="3">
        <v>1</v>
      </c>
      <c r="H125" s="4">
        <v>1.29E-2</v>
      </c>
      <c r="I125" s="5">
        <v>3762</v>
      </c>
      <c r="J125" s="5">
        <v>296682</v>
      </c>
      <c r="K125" s="2">
        <v>462.35</v>
      </c>
      <c r="S125" s="12">
        <f t="shared" si="10"/>
        <v>0</v>
      </c>
      <c r="T125" s="12">
        <f t="shared" si="11"/>
        <v>0</v>
      </c>
      <c r="U125" s="12">
        <f t="shared" si="12"/>
        <v>0</v>
      </c>
      <c r="V125" s="12">
        <f t="shared" si="13"/>
        <v>0</v>
      </c>
    </row>
    <row r="126" spans="1:22">
      <c r="A126" s="9">
        <f t="shared" si="9"/>
        <v>3</v>
      </c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G126" s="3">
        <v>2.4</v>
      </c>
      <c r="H126" s="4">
        <v>3.1899999999999998E-2</v>
      </c>
      <c r="I126" s="5">
        <v>4203</v>
      </c>
      <c r="J126" s="5">
        <v>320479</v>
      </c>
      <c r="K126" s="2">
        <v>456.47</v>
      </c>
      <c r="S126" s="12">
        <f t="shared" si="10"/>
        <v>0</v>
      </c>
      <c r="T126" s="12">
        <f t="shared" si="11"/>
        <v>0</v>
      </c>
      <c r="U126" s="12">
        <f t="shared" si="12"/>
        <v>0</v>
      </c>
      <c r="V126" s="12">
        <f t="shared" si="13"/>
        <v>0</v>
      </c>
    </row>
    <row r="127" spans="1:22">
      <c r="A127" s="9">
        <f t="shared" si="9"/>
        <v>2</v>
      </c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G127" s="3">
        <v>-2.6</v>
      </c>
      <c r="H127" s="4">
        <v>-3.3399999999999999E-2</v>
      </c>
      <c r="I127" s="5">
        <v>3996</v>
      </c>
      <c r="J127" s="5">
        <v>305429</v>
      </c>
      <c r="K127" s="2">
        <v>442.35</v>
      </c>
      <c r="S127" s="12">
        <f t="shared" si="10"/>
        <v>0</v>
      </c>
      <c r="T127" s="12">
        <f t="shared" si="11"/>
        <v>0</v>
      </c>
      <c r="U127" s="12">
        <f t="shared" si="12"/>
        <v>0</v>
      </c>
      <c r="V127" s="12">
        <f t="shared" si="13"/>
        <v>0</v>
      </c>
    </row>
    <row r="128" spans="1:22">
      <c r="A128" s="9">
        <f t="shared" si="9"/>
        <v>7</v>
      </c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G128" s="3">
        <v>-0.1</v>
      </c>
      <c r="H128" s="4">
        <v>-1.2999999999999999E-3</v>
      </c>
      <c r="I128" s="5">
        <v>5442</v>
      </c>
      <c r="J128" s="5">
        <v>428296</v>
      </c>
      <c r="K128" s="2">
        <v>0</v>
      </c>
      <c r="S128" s="12">
        <f t="shared" si="10"/>
        <v>0</v>
      </c>
      <c r="T128" s="12">
        <f t="shared" si="11"/>
        <v>0</v>
      </c>
      <c r="U128" s="12">
        <f t="shared" si="12"/>
        <v>0</v>
      </c>
      <c r="V128" s="12">
        <f t="shared" si="13"/>
        <v>0</v>
      </c>
    </row>
    <row r="129" spans="1:22">
      <c r="A129" s="9">
        <f t="shared" si="9"/>
        <v>6</v>
      </c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G129" s="3">
        <v>2.5</v>
      </c>
      <c r="H129" s="4">
        <v>3.32E-2</v>
      </c>
      <c r="I129" s="5">
        <v>6342</v>
      </c>
      <c r="J129" s="5">
        <v>490579</v>
      </c>
      <c r="K129" s="2">
        <v>0</v>
      </c>
      <c r="S129" s="12">
        <f t="shared" si="10"/>
        <v>0</v>
      </c>
      <c r="T129" s="12">
        <f t="shared" si="11"/>
        <v>0</v>
      </c>
      <c r="U129" s="12">
        <f t="shared" si="12"/>
        <v>0</v>
      </c>
      <c r="V129" s="12">
        <f t="shared" si="13"/>
        <v>0</v>
      </c>
    </row>
    <row r="130" spans="1:22">
      <c r="A130" s="9">
        <f t="shared" si="9"/>
        <v>5</v>
      </c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G130" s="3">
        <v>0.1</v>
      </c>
      <c r="H130" s="4">
        <v>1.2999999999999999E-3</v>
      </c>
      <c r="I130" s="5">
        <v>2547</v>
      </c>
      <c r="J130" s="5">
        <v>192040</v>
      </c>
      <c r="K130" s="2">
        <v>0</v>
      </c>
      <c r="S130" s="12">
        <f t="shared" si="10"/>
        <v>0</v>
      </c>
      <c r="T130" s="12">
        <f t="shared" si="11"/>
        <v>0</v>
      </c>
      <c r="U130" s="12">
        <f t="shared" si="12"/>
        <v>0</v>
      </c>
      <c r="V130" s="12">
        <f t="shared" si="13"/>
        <v>0</v>
      </c>
    </row>
    <row r="131" spans="1:22">
      <c r="A131" s="9">
        <f t="shared" si="9"/>
        <v>4</v>
      </c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G131" s="3">
        <v>-0.2</v>
      </c>
      <c r="H131" s="4">
        <v>-2.5999999999999999E-3</v>
      </c>
      <c r="I131" s="5">
        <v>3276</v>
      </c>
      <c r="J131" s="5">
        <v>247510</v>
      </c>
      <c r="K131" s="2">
        <v>0</v>
      </c>
      <c r="S131" s="12">
        <f t="shared" si="10"/>
        <v>0</v>
      </c>
      <c r="T131" s="12">
        <f t="shared" si="11"/>
        <v>0</v>
      </c>
      <c r="U131" s="12">
        <f t="shared" si="12"/>
        <v>0</v>
      </c>
      <c r="V131" s="12">
        <f t="shared" si="13"/>
        <v>0</v>
      </c>
    </row>
    <row r="132" spans="1:22">
      <c r="A132" s="9">
        <f t="shared" si="9"/>
        <v>3</v>
      </c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G132" s="3">
        <v>0.1</v>
      </c>
      <c r="H132" s="4">
        <v>1.2999999999999999E-3</v>
      </c>
      <c r="I132" s="5">
        <v>3291</v>
      </c>
      <c r="J132" s="5">
        <v>250651</v>
      </c>
      <c r="K132" s="2">
        <v>0</v>
      </c>
      <c r="S132" s="12">
        <f t="shared" si="10"/>
        <v>0</v>
      </c>
      <c r="T132" s="12">
        <f t="shared" si="11"/>
        <v>0</v>
      </c>
      <c r="U132" s="12">
        <f t="shared" si="12"/>
        <v>0</v>
      </c>
      <c r="V132" s="12">
        <f t="shared" si="13"/>
        <v>0</v>
      </c>
    </row>
    <row r="133" spans="1:22">
      <c r="A133" s="9">
        <f t="shared" ref="A133:A196" si="14">WEEKDAY(B133,1)</f>
        <v>2</v>
      </c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G133" s="3">
        <v>3.2</v>
      </c>
      <c r="H133" s="4">
        <v>4.4299999999999999E-2</v>
      </c>
      <c r="I133" s="5">
        <v>3769</v>
      </c>
      <c r="J133" s="5">
        <v>280244</v>
      </c>
      <c r="K133" s="2">
        <v>0</v>
      </c>
      <c r="S133" s="12">
        <f t="shared" ref="S133:S196" si="15">SUM(Q133:Q137)/5</f>
        <v>0</v>
      </c>
      <c r="T133" s="12">
        <f t="shared" ref="T133:T196" si="16">SUM(Q133:Q142)/10</f>
        <v>0</v>
      </c>
      <c r="U133" s="12">
        <f t="shared" ref="U133:U196" si="17">SUM(Q133:Q152)/20</f>
        <v>0</v>
      </c>
      <c r="V133" s="12">
        <f t="shared" ref="V133:V196" si="18">SUM(Q133:Q192)/60</f>
        <v>0</v>
      </c>
    </row>
    <row r="134" spans="1:22">
      <c r="A134" s="9">
        <f t="shared" si="14"/>
        <v>6</v>
      </c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G134" s="3">
        <v>-1.7</v>
      </c>
      <c r="H134" s="4">
        <v>-2.3E-2</v>
      </c>
      <c r="I134" s="5">
        <v>3187</v>
      </c>
      <c r="J134" s="5">
        <v>229152</v>
      </c>
      <c r="K134" s="2">
        <v>0</v>
      </c>
      <c r="S134" s="12">
        <f t="shared" si="15"/>
        <v>0</v>
      </c>
      <c r="T134" s="12">
        <f t="shared" si="16"/>
        <v>0</v>
      </c>
      <c r="U134" s="12">
        <f t="shared" si="17"/>
        <v>0</v>
      </c>
      <c r="V134" s="12">
        <f t="shared" si="18"/>
        <v>0</v>
      </c>
    </row>
    <row r="135" spans="1:22">
      <c r="A135" s="9">
        <f t="shared" si="14"/>
        <v>5</v>
      </c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G135" s="3">
        <v>-1.1000000000000001</v>
      </c>
      <c r="H135" s="4">
        <v>-1.47E-2</v>
      </c>
      <c r="I135" s="5">
        <v>2907</v>
      </c>
      <c r="J135" s="5">
        <v>218516</v>
      </c>
      <c r="K135" s="2">
        <v>0</v>
      </c>
      <c r="S135" s="12">
        <f t="shared" si="15"/>
        <v>0</v>
      </c>
      <c r="T135" s="12">
        <f t="shared" si="16"/>
        <v>0</v>
      </c>
      <c r="U135" s="12">
        <f t="shared" si="17"/>
        <v>0</v>
      </c>
      <c r="V135" s="12">
        <f t="shared" si="18"/>
        <v>0</v>
      </c>
    </row>
    <row r="136" spans="1:22">
      <c r="A136" s="9">
        <f t="shared" si="14"/>
        <v>4</v>
      </c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G136" s="3">
        <v>-1.2</v>
      </c>
      <c r="H136" s="4">
        <v>-1.5699999999999999E-2</v>
      </c>
      <c r="I136" s="5">
        <v>3486</v>
      </c>
      <c r="J136" s="5">
        <v>263593</v>
      </c>
      <c r="K136" s="2">
        <v>0</v>
      </c>
      <c r="S136" s="12">
        <f t="shared" si="15"/>
        <v>0</v>
      </c>
      <c r="T136" s="12">
        <f t="shared" si="16"/>
        <v>0</v>
      </c>
      <c r="U136" s="12">
        <f t="shared" si="17"/>
        <v>0</v>
      </c>
      <c r="V136" s="12">
        <f t="shared" si="18"/>
        <v>0</v>
      </c>
    </row>
    <row r="137" spans="1:22">
      <c r="A137" s="9">
        <f t="shared" si="14"/>
        <v>3</v>
      </c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G137" s="3">
        <v>-1.4</v>
      </c>
      <c r="H137" s="4">
        <v>-1.7999999999999999E-2</v>
      </c>
      <c r="I137" s="5">
        <v>2626</v>
      </c>
      <c r="J137" s="5">
        <v>201135</v>
      </c>
      <c r="K137" s="2">
        <v>0</v>
      </c>
      <c r="S137" s="12">
        <f t="shared" si="15"/>
        <v>0</v>
      </c>
      <c r="T137" s="12">
        <f t="shared" si="16"/>
        <v>0</v>
      </c>
      <c r="U137" s="12">
        <f t="shared" si="17"/>
        <v>0</v>
      </c>
      <c r="V137" s="12">
        <f t="shared" si="18"/>
        <v>0</v>
      </c>
    </row>
    <row r="138" spans="1:22">
      <c r="A138" s="9">
        <f t="shared" si="14"/>
        <v>2</v>
      </c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G138" s="3">
        <v>0.5</v>
      </c>
      <c r="H138" s="4">
        <v>6.4999999999999997E-3</v>
      </c>
      <c r="I138" s="5">
        <v>4644</v>
      </c>
      <c r="J138" s="5">
        <v>361242</v>
      </c>
      <c r="K138" s="2">
        <v>0</v>
      </c>
      <c r="S138" s="12">
        <f t="shared" si="15"/>
        <v>0</v>
      </c>
      <c r="T138" s="12">
        <f t="shared" si="16"/>
        <v>0</v>
      </c>
      <c r="U138" s="12">
        <f t="shared" si="17"/>
        <v>0</v>
      </c>
      <c r="V138" s="12">
        <f t="shared" si="18"/>
        <v>0</v>
      </c>
    </row>
    <row r="139" spans="1:22">
      <c r="A139" s="9">
        <f t="shared" si="14"/>
        <v>6</v>
      </c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G139" s="3">
        <v>2.5</v>
      </c>
      <c r="H139" s="4">
        <v>3.3500000000000002E-2</v>
      </c>
      <c r="I139" s="5">
        <v>15912</v>
      </c>
      <c r="J139" s="5">
        <v>1246737</v>
      </c>
      <c r="K139" s="2">
        <v>0</v>
      </c>
      <c r="S139" s="12">
        <f t="shared" si="15"/>
        <v>0</v>
      </c>
      <c r="T139" s="12">
        <f t="shared" si="16"/>
        <v>0</v>
      </c>
      <c r="U139" s="12">
        <f t="shared" si="17"/>
        <v>0</v>
      </c>
      <c r="V139" s="12">
        <f t="shared" si="18"/>
        <v>0</v>
      </c>
    </row>
    <row r="140" spans="1:22">
      <c r="A140" s="9">
        <f t="shared" si="14"/>
        <v>5</v>
      </c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G140" s="3">
        <v>0.1</v>
      </c>
      <c r="H140" s="4">
        <v>1.2999999999999999E-3</v>
      </c>
      <c r="I140" s="5">
        <v>2920</v>
      </c>
      <c r="J140" s="5">
        <v>218752</v>
      </c>
      <c r="K140" s="2">
        <v>0</v>
      </c>
      <c r="S140" s="12">
        <f t="shared" si="15"/>
        <v>0</v>
      </c>
      <c r="T140" s="12">
        <f t="shared" si="16"/>
        <v>0</v>
      </c>
      <c r="U140" s="12">
        <f t="shared" si="17"/>
        <v>0</v>
      </c>
      <c r="V140" s="12">
        <f t="shared" si="18"/>
        <v>0</v>
      </c>
    </row>
    <row r="141" spans="1:22">
      <c r="A141" s="9">
        <f t="shared" si="14"/>
        <v>4</v>
      </c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G141" s="3">
        <v>0.5</v>
      </c>
      <c r="H141" s="4">
        <v>6.7999999999999996E-3</v>
      </c>
      <c r="I141" s="5">
        <v>5351</v>
      </c>
      <c r="J141" s="5">
        <v>400601</v>
      </c>
      <c r="K141" s="2">
        <v>0</v>
      </c>
      <c r="S141" s="12">
        <f t="shared" si="15"/>
        <v>0</v>
      </c>
      <c r="T141" s="12">
        <f t="shared" si="16"/>
        <v>0</v>
      </c>
      <c r="U141" s="12">
        <f t="shared" si="17"/>
        <v>0</v>
      </c>
      <c r="V141" s="12">
        <f t="shared" si="18"/>
        <v>0</v>
      </c>
    </row>
    <row r="142" spans="1:22">
      <c r="A142" s="9">
        <f t="shared" si="14"/>
        <v>3</v>
      </c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G142" s="3">
        <v>-0.3</v>
      </c>
      <c r="H142" s="4">
        <v>-4.0000000000000001E-3</v>
      </c>
      <c r="I142" s="5">
        <v>4831</v>
      </c>
      <c r="J142" s="5">
        <v>359633</v>
      </c>
      <c r="K142" s="2">
        <v>0</v>
      </c>
      <c r="S142" s="12">
        <f t="shared" si="15"/>
        <v>0</v>
      </c>
      <c r="T142" s="12">
        <f t="shared" si="16"/>
        <v>0</v>
      </c>
      <c r="U142" s="12">
        <f t="shared" si="17"/>
        <v>0</v>
      </c>
      <c r="V142" s="12">
        <f t="shared" si="18"/>
        <v>0</v>
      </c>
    </row>
    <row r="143" spans="1:22">
      <c r="A143" s="9">
        <f t="shared" si="14"/>
        <v>2</v>
      </c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G143" s="3">
        <v>3.2</v>
      </c>
      <c r="H143" s="4">
        <v>4.4999999999999998E-2</v>
      </c>
      <c r="I143" s="5">
        <v>13797</v>
      </c>
      <c r="J143" s="5">
        <v>1037093</v>
      </c>
      <c r="K143" s="2">
        <v>0</v>
      </c>
      <c r="S143" s="12">
        <f t="shared" si="15"/>
        <v>0</v>
      </c>
      <c r="T143" s="12">
        <f t="shared" si="16"/>
        <v>0</v>
      </c>
      <c r="U143" s="12">
        <f t="shared" si="17"/>
        <v>0</v>
      </c>
      <c r="V143" s="12">
        <f t="shared" si="18"/>
        <v>0</v>
      </c>
    </row>
    <row r="144" spans="1:22">
      <c r="A144" s="9">
        <f t="shared" si="14"/>
        <v>6</v>
      </c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G144" s="3">
        <v>0.3</v>
      </c>
      <c r="H144" s="4">
        <v>4.1999999999999997E-3</v>
      </c>
      <c r="I144" s="5">
        <v>3476</v>
      </c>
      <c r="J144" s="5">
        <v>247566</v>
      </c>
      <c r="K144" s="2">
        <v>0</v>
      </c>
      <c r="S144" s="12">
        <f t="shared" si="15"/>
        <v>0</v>
      </c>
      <c r="T144" s="12">
        <f t="shared" si="16"/>
        <v>0</v>
      </c>
      <c r="U144" s="12">
        <f t="shared" si="17"/>
        <v>0</v>
      </c>
      <c r="V144" s="12">
        <f t="shared" si="18"/>
        <v>0</v>
      </c>
    </row>
    <row r="145" spans="1:22">
      <c r="A145" s="9">
        <f t="shared" si="14"/>
        <v>5</v>
      </c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G145" s="3">
        <v>1.4</v>
      </c>
      <c r="H145" s="4">
        <v>2.0199999999999999E-2</v>
      </c>
      <c r="I145" s="5">
        <v>3557</v>
      </c>
      <c r="J145" s="5">
        <v>250209</v>
      </c>
      <c r="K145" s="2">
        <v>0</v>
      </c>
      <c r="S145" s="12">
        <f t="shared" si="15"/>
        <v>0</v>
      </c>
      <c r="T145" s="12">
        <f t="shared" si="16"/>
        <v>0</v>
      </c>
      <c r="U145" s="12">
        <f t="shared" si="17"/>
        <v>0</v>
      </c>
      <c r="V145" s="12">
        <f t="shared" si="18"/>
        <v>0</v>
      </c>
    </row>
    <row r="146" spans="1:22">
      <c r="A146" s="9">
        <f t="shared" si="14"/>
        <v>4</v>
      </c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G146" s="3">
        <v>-0.9</v>
      </c>
      <c r="H146" s="4">
        <v>-1.2800000000000001E-2</v>
      </c>
      <c r="I146" s="5">
        <v>3595</v>
      </c>
      <c r="J146" s="5">
        <v>252155</v>
      </c>
      <c r="K146" s="2">
        <v>0</v>
      </c>
      <c r="S146" s="12">
        <f t="shared" si="15"/>
        <v>0</v>
      </c>
      <c r="T146" s="12">
        <f t="shared" si="16"/>
        <v>0</v>
      </c>
      <c r="U146" s="12">
        <f t="shared" si="17"/>
        <v>0</v>
      </c>
      <c r="V146" s="12">
        <f t="shared" si="18"/>
        <v>0</v>
      </c>
    </row>
    <row r="147" spans="1:22">
      <c r="A147" s="9">
        <f t="shared" si="14"/>
        <v>3</v>
      </c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G147" s="3">
        <v>-0.4</v>
      </c>
      <c r="H147" s="4">
        <v>-5.7000000000000002E-3</v>
      </c>
      <c r="I147" s="5">
        <v>5980</v>
      </c>
      <c r="J147" s="5">
        <v>420975</v>
      </c>
      <c r="K147" s="2">
        <v>0</v>
      </c>
      <c r="S147" s="12">
        <f t="shared" si="15"/>
        <v>0</v>
      </c>
      <c r="T147" s="12">
        <f t="shared" si="16"/>
        <v>0</v>
      </c>
      <c r="U147" s="12">
        <f t="shared" si="17"/>
        <v>0</v>
      </c>
      <c r="V147" s="12">
        <f t="shared" si="18"/>
        <v>0</v>
      </c>
    </row>
    <row r="148" spans="1:22">
      <c r="A148" s="9">
        <f t="shared" si="14"/>
        <v>2</v>
      </c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G148" s="3">
        <v>-1.4</v>
      </c>
      <c r="H148" s="4">
        <v>-1.9400000000000001E-2</v>
      </c>
      <c r="I148" s="5">
        <v>4467</v>
      </c>
      <c r="J148" s="5">
        <v>317606</v>
      </c>
      <c r="K148" s="2">
        <v>0</v>
      </c>
      <c r="S148" s="12">
        <f t="shared" si="15"/>
        <v>0</v>
      </c>
      <c r="T148" s="12">
        <f t="shared" si="16"/>
        <v>0</v>
      </c>
      <c r="U148" s="12">
        <f t="shared" si="17"/>
        <v>0</v>
      </c>
      <c r="V148" s="12">
        <f t="shared" si="18"/>
        <v>0</v>
      </c>
    </row>
    <row r="149" spans="1:22">
      <c r="A149" s="9">
        <f t="shared" si="14"/>
        <v>6</v>
      </c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G149" s="3">
        <v>0.1</v>
      </c>
      <c r="H149" s="4">
        <v>1.4E-3</v>
      </c>
      <c r="I149" s="5">
        <v>7802</v>
      </c>
      <c r="J149" s="5">
        <v>568648</v>
      </c>
      <c r="K149" s="2">
        <v>0</v>
      </c>
      <c r="S149" s="12">
        <f t="shared" si="15"/>
        <v>0</v>
      </c>
      <c r="T149" s="12">
        <f t="shared" si="16"/>
        <v>0</v>
      </c>
      <c r="U149" s="12">
        <f t="shared" si="17"/>
        <v>0</v>
      </c>
      <c r="V149" s="12">
        <f t="shared" si="18"/>
        <v>0</v>
      </c>
    </row>
    <row r="150" spans="1:22">
      <c r="A150" s="9">
        <f t="shared" si="14"/>
        <v>5</v>
      </c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G150" s="3">
        <v>0.9</v>
      </c>
      <c r="H150" s="4">
        <v>1.2699999999999999E-2</v>
      </c>
      <c r="I150" s="5">
        <v>4330</v>
      </c>
      <c r="J150" s="5">
        <v>310217</v>
      </c>
      <c r="K150" s="2">
        <v>0</v>
      </c>
      <c r="S150" s="12">
        <f t="shared" si="15"/>
        <v>0</v>
      </c>
      <c r="T150" s="12">
        <f t="shared" si="16"/>
        <v>0</v>
      </c>
      <c r="U150" s="12">
        <f t="shared" si="17"/>
        <v>0</v>
      </c>
      <c r="V150" s="12">
        <f t="shared" si="18"/>
        <v>0</v>
      </c>
    </row>
    <row r="151" spans="1:22">
      <c r="A151" s="9">
        <f t="shared" si="14"/>
        <v>3</v>
      </c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G151" s="3">
        <v>-0.2</v>
      </c>
      <c r="H151" s="4">
        <v>-2.8E-3</v>
      </c>
      <c r="I151" s="5">
        <v>4422</v>
      </c>
      <c r="J151" s="5">
        <v>316850</v>
      </c>
      <c r="K151" s="2">
        <v>0</v>
      </c>
      <c r="S151" s="12">
        <f t="shared" si="15"/>
        <v>0</v>
      </c>
      <c r="T151" s="12">
        <f t="shared" si="16"/>
        <v>0</v>
      </c>
      <c r="U151" s="12">
        <f t="shared" si="17"/>
        <v>0</v>
      </c>
      <c r="V151" s="12">
        <f t="shared" si="18"/>
        <v>0</v>
      </c>
    </row>
    <row r="152" spans="1:22">
      <c r="A152" s="9">
        <f t="shared" si="14"/>
        <v>2</v>
      </c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G152" s="3">
        <v>-1</v>
      </c>
      <c r="H152" s="4">
        <v>-1.38E-2</v>
      </c>
      <c r="I152" s="5">
        <v>4639</v>
      </c>
      <c r="J152" s="5">
        <v>333852</v>
      </c>
      <c r="K152" s="2">
        <v>0</v>
      </c>
      <c r="S152" s="12">
        <f t="shared" si="15"/>
        <v>0</v>
      </c>
      <c r="T152" s="12">
        <f t="shared" si="16"/>
        <v>0</v>
      </c>
      <c r="U152" s="12">
        <f t="shared" si="17"/>
        <v>0</v>
      </c>
      <c r="V152" s="12">
        <f t="shared" si="18"/>
        <v>0</v>
      </c>
    </row>
    <row r="153" spans="1:22">
      <c r="A153" s="9">
        <f t="shared" si="14"/>
        <v>6</v>
      </c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G153" s="3">
        <v>1</v>
      </c>
      <c r="H153" s="4">
        <v>1.4E-2</v>
      </c>
      <c r="I153" s="5">
        <v>8331</v>
      </c>
      <c r="J153" s="5">
        <v>602672</v>
      </c>
      <c r="K153" s="2">
        <v>0</v>
      </c>
      <c r="S153" s="12">
        <f t="shared" si="15"/>
        <v>0</v>
      </c>
      <c r="T153" s="12">
        <f t="shared" si="16"/>
        <v>0</v>
      </c>
      <c r="U153" s="12">
        <f t="shared" si="17"/>
        <v>0</v>
      </c>
      <c r="V153" s="12">
        <f t="shared" si="18"/>
        <v>0</v>
      </c>
    </row>
    <row r="154" spans="1:22">
      <c r="A154" s="9">
        <f t="shared" si="14"/>
        <v>5</v>
      </c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G154" s="3">
        <v>0.2</v>
      </c>
      <c r="H154" s="4">
        <v>2.8E-3</v>
      </c>
      <c r="I154" s="5">
        <v>13306</v>
      </c>
      <c r="J154" s="5">
        <v>942514</v>
      </c>
      <c r="K154" s="2">
        <v>0</v>
      </c>
      <c r="S154" s="12">
        <f t="shared" si="15"/>
        <v>0</v>
      </c>
      <c r="T154" s="12">
        <f t="shared" si="16"/>
        <v>0</v>
      </c>
      <c r="U154" s="12">
        <f t="shared" si="17"/>
        <v>0</v>
      </c>
      <c r="V154" s="12">
        <f t="shared" si="18"/>
        <v>0</v>
      </c>
    </row>
    <row r="155" spans="1:22">
      <c r="A155" s="9">
        <f t="shared" si="14"/>
        <v>4</v>
      </c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G155" s="3">
        <v>-3.8</v>
      </c>
      <c r="H155" s="4">
        <v>-5.0700000000000002E-2</v>
      </c>
      <c r="I155" s="5">
        <v>25664</v>
      </c>
      <c r="J155" s="5">
        <v>1865397</v>
      </c>
      <c r="K155" s="2">
        <v>0</v>
      </c>
      <c r="S155" s="12">
        <f t="shared" si="15"/>
        <v>0</v>
      </c>
      <c r="T155" s="12">
        <f t="shared" si="16"/>
        <v>0</v>
      </c>
      <c r="U155" s="12">
        <f t="shared" si="17"/>
        <v>0</v>
      </c>
      <c r="V155" s="12">
        <f t="shared" si="18"/>
        <v>0</v>
      </c>
    </row>
    <row r="156" spans="1:22">
      <c r="A156" s="9">
        <f t="shared" si="14"/>
        <v>2</v>
      </c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G156" s="3">
        <v>-5.8</v>
      </c>
      <c r="H156" s="4">
        <v>-7.1900000000000006E-2</v>
      </c>
      <c r="I156" s="5">
        <v>17016</v>
      </c>
      <c r="J156" s="5">
        <v>1327932</v>
      </c>
      <c r="K156" s="2">
        <v>0</v>
      </c>
      <c r="S156" s="12">
        <f t="shared" si="15"/>
        <v>0</v>
      </c>
      <c r="T156" s="12">
        <f t="shared" si="16"/>
        <v>0</v>
      </c>
      <c r="U156" s="12">
        <f t="shared" si="17"/>
        <v>0</v>
      </c>
      <c r="V156" s="12">
        <f t="shared" si="18"/>
        <v>0</v>
      </c>
    </row>
    <row r="157" spans="1:22">
      <c r="A157" s="9">
        <f t="shared" si="14"/>
        <v>6</v>
      </c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G157" s="3">
        <v>0.9</v>
      </c>
      <c r="H157" s="4">
        <v>1.1299999999999999E-2</v>
      </c>
      <c r="I157" s="5">
        <v>11063</v>
      </c>
      <c r="J157" s="5">
        <v>863542</v>
      </c>
      <c r="K157" s="2">
        <v>0</v>
      </c>
      <c r="S157" s="12">
        <f t="shared" si="15"/>
        <v>0</v>
      </c>
      <c r="T157" s="12">
        <f t="shared" si="16"/>
        <v>0</v>
      </c>
      <c r="U157" s="12">
        <f t="shared" si="17"/>
        <v>0</v>
      </c>
      <c r="V157" s="12">
        <f t="shared" si="18"/>
        <v>0</v>
      </c>
    </row>
    <row r="158" spans="1:22">
      <c r="A158" s="9">
        <f t="shared" si="14"/>
        <v>5</v>
      </c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G158" s="3">
        <v>-2.2999999999999998</v>
      </c>
      <c r="H158" s="4">
        <v>-2.8000000000000001E-2</v>
      </c>
      <c r="I158" s="5">
        <v>8105</v>
      </c>
      <c r="J158" s="5">
        <v>646527</v>
      </c>
      <c r="K158" s="2">
        <v>0</v>
      </c>
      <c r="S158" s="12">
        <f t="shared" si="15"/>
        <v>0</v>
      </c>
      <c r="T158" s="12">
        <f t="shared" si="16"/>
        <v>0</v>
      </c>
      <c r="U158" s="12">
        <f t="shared" si="17"/>
        <v>0</v>
      </c>
      <c r="V158" s="12">
        <f t="shared" si="18"/>
        <v>0</v>
      </c>
    </row>
    <row r="159" spans="1:22">
      <c r="A159" s="9">
        <f t="shared" si="14"/>
        <v>4</v>
      </c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G159" s="3">
        <v>-0.5</v>
      </c>
      <c r="H159" s="4">
        <v>-6.1000000000000004E-3</v>
      </c>
      <c r="I159" s="5">
        <v>5476</v>
      </c>
      <c r="J159" s="5">
        <v>459519</v>
      </c>
      <c r="K159" s="2">
        <v>0</v>
      </c>
      <c r="S159" s="12">
        <f t="shared" si="15"/>
        <v>0</v>
      </c>
      <c r="T159" s="12">
        <f t="shared" si="16"/>
        <v>0</v>
      </c>
      <c r="U159" s="12">
        <f t="shared" si="17"/>
        <v>0</v>
      </c>
      <c r="V159" s="12">
        <f t="shared" si="18"/>
        <v>0</v>
      </c>
    </row>
    <row r="160" spans="1:22">
      <c r="A160" s="9">
        <f t="shared" si="14"/>
        <v>3</v>
      </c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G160" s="3">
        <v>-3.8</v>
      </c>
      <c r="H160" s="4">
        <v>-4.3999999999999997E-2</v>
      </c>
      <c r="I160" s="5">
        <v>13251</v>
      </c>
      <c r="J160" s="5">
        <v>1089699</v>
      </c>
      <c r="K160" s="2">
        <v>0</v>
      </c>
      <c r="S160" s="12">
        <f t="shared" si="15"/>
        <v>0</v>
      </c>
      <c r="T160" s="12">
        <f t="shared" si="16"/>
        <v>0</v>
      </c>
      <c r="U160" s="12">
        <f t="shared" si="17"/>
        <v>0</v>
      </c>
      <c r="V160" s="12">
        <f t="shared" si="18"/>
        <v>0</v>
      </c>
    </row>
    <row r="161" spans="1:22">
      <c r="A161" s="9">
        <f t="shared" si="14"/>
        <v>2</v>
      </c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G161" s="3">
        <v>2.9</v>
      </c>
      <c r="H161" s="4">
        <v>3.4700000000000002E-2</v>
      </c>
      <c r="I161" s="5">
        <v>5667</v>
      </c>
      <c r="J161" s="5">
        <v>469368</v>
      </c>
      <c r="K161" s="2">
        <v>0</v>
      </c>
      <c r="S161" s="12">
        <f t="shared" si="15"/>
        <v>0</v>
      </c>
      <c r="T161" s="12">
        <f t="shared" si="16"/>
        <v>0</v>
      </c>
      <c r="U161" s="12">
        <f t="shared" si="17"/>
        <v>0</v>
      </c>
      <c r="V161" s="12">
        <f t="shared" si="18"/>
        <v>0</v>
      </c>
    </row>
    <row r="162" spans="1:22">
      <c r="A162" s="9">
        <f t="shared" si="14"/>
        <v>6</v>
      </c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G162" s="2">
        <v>0</v>
      </c>
      <c r="H162" s="6">
        <v>0</v>
      </c>
      <c r="I162" s="5">
        <v>5202</v>
      </c>
      <c r="J162" s="5">
        <v>437221</v>
      </c>
      <c r="K162" s="2">
        <v>0</v>
      </c>
      <c r="S162" s="12">
        <f t="shared" si="15"/>
        <v>0</v>
      </c>
      <c r="T162" s="12">
        <f t="shared" si="16"/>
        <v>0</v>
      </c>
      <c r="U162" s="12">
        <f t="shared" si="17"/>
        <v>0</v>
      </c>
      <c r="V162" s="12">
        <f t="shared" si="18"/>
        <v>0</v>
      </c>
    </row>
    <row r="163" spans="1:22">
      <c r="A163" s="9">
        <f t="shared" si="14"/>
        <v>5</v>
      </c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G163" s="3">
        <v>0.4</v>
      </c>
      <c r="H163" s="4">
        <v>4.7999999999999996E-3</v>
      </c>
      <c r="I163" s="5">
        <v>4626</v>
      </c>
      <c r="J163" s="5">
        <v>387260</v>
      </c>
      <c r="K163" s="2">
        <v>0</v>
      </c>
      <c r="S163" s="12">
        <f t="shared" si="15"/>
        <v>0</v>
      </c>
      <c r="T163" s="12">
        <f t="shared" si="16"/>
        <v>0</v>
      </c>
      <c r="U163" s="12">
        <f t="shared" si="17"/>
        <v>0</v>
      </c>
      <c r="V163" s="12">
        <f t="shared" si="18"/>
        <v>0</v>
      </c>
    </row>
    <row r="164" spans="1:22">
      <c r="A164" s="9">
        <f t="shared" si="14"/>
        <v>4</v>
      </c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G164" s="3">
        <v>-0.4</v>
      </c>
      <c r="H164" s="4">
        <v>-4.7999999999999996E-3</v>
      </c>
      <c r="I164" s="5">
        <v>5086</v>
      </c>
      <c r="J164" s="5">
        <v>420950</v>
      </c>
      <c r="K164" s="2">
        <v>0</v>
      </c>
      <c r="S164" s="12">
        <f t="shared" si="15"/>
        <v>0</v>
      </c>
      <c r="T164" s="12">
        <f t="shared" si="16"/>
        <v>0</v>
      </c>
      <c r="U164" s="12">
        <f t="shared" si="17"/>
        <v>0</v>
      </c>
      <c r="V164" s="12">
        <f t="shared" si="18"/>
        <v>0</v>
      </c>
    </row>
    <row r="165" spans="1:22">
      <c r="A165" s="9">
        <f t="shared" si="14"/>
        <v>3</v>
      </c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G165" s="3">
        <v>-4.2</v>
      </c>
      <c r="H165" s="4">
        <v>-4.7899999999999998E-2</v>
      </c>
      <c r="I165" s="5">
        <v>11230</v>
      </c>
      <c r="J165" s="5">
        <v>950928</v>
      </c>
      <c r="K165" s="2">
        <v>0</v>
      </c>
      <c r="S165" s="12">
        <f t="shared" si="15"/>
        <v>0</v>
      </c>
      <c r="T165" s="12">
        <f t="shared" si="16"/>
        <v>0</v>
      </c>
      <c r="U165" s="12">
        <f t="shared" si="17"/>
        <v>0</v>
      </c>
      <c r="V165" s="12">
        <f t="shared" si="18"/>
        <v>0</v>
      </c>
    </row>
    <row r="166" spans="1:22">
      <c r="A166" s="9">
        <f t="shared" si="14"/>
        <v>2</v>
      </c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G166" s="3">
        <v>1</v>
      </c>
      <c r="H166" s="4">
        <v>1.15E-2</v>
      </c>
      <c r="I166" s="5">
        <v>5032</v>
      </c>
      <c r="J166" s="5">
        <v>438367</v>
      </c>
      <c r="K166" s="2">
        <v>0</v>
      </c>
      <c r="S166" s="12">
        <f t="shared" si="15"/>
        <v>0</v>
      </c>
      <c r="T166" s="12">
        <f t="shared" si="16"/>
        <v>0</v>
      </c>
      <c r="U166" s="12">
        <f t="shared" si="17"/>
        <v>0</v>
      </c>
      <c r="V166" s="12">
        <f t="shared" si="18"/>
        <v>0</v>
      </c>
    </row>
    <row r="167" spans="1:22">
      <c r="A167" s="9">
        <f t="shared" si="14"/>
        <v>6</v>
      </c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G167" s="2">
        <v>0</v>
      </c>
      <c r="H167" s="6">
        <v>0</v>
      </c>
      <c r="I167" s="5">
        <v>6373</v>
      </c>
      <c r="J167" s="5">
        <v>552693</v>
      </c>
      <c r="K167" s="2">
        <v>0</v>
      </c>
      <c r="S167" s="12">
        <f t="shared" si="15"/>
        <v>0</v>
      </c>
      <c r="T167" s="12">
        <f t="shared" si="16"/>
        <v>0</v>
      </c>
      <c r="U167" s="12">
        <f t="shared" si="17"/>
        <v>0</v>
      </c>
      <c r="V167" s="12">
        <f t="shared" si="18"/>
        <v>0</v>
      </c>
    </row>
    <row r="168" spans="1:22">
      <c r="A168" s="9">
        <f t="shared" si="14"/>
        <v>5</v>
      </c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G168" s="3">
        <v>-2.2999999999999998</v>
      </c>
      <c r="H168" s="4">
        <v>-2.58E-2</v>
      </c>
      <c r="I168" s="5">
        <v>16170</v>
      </c>
      <c r="J168" s="5">
        <v>1454552</v>
      </c>
      <c r="K168" s="2">
        <v>0</v>
      </c>
      <c r="S168" s="12">
        <f t="shared" si="15"/>
        <v>0</v>
      </c>
      <c r="T168" s="12">
        <f t="shared" si="16"/>
        <v>0</v>
      </c>
      <c r="U168" s="12">
        <f t="shared" si="17"/>
        <v>0</v>
      </c>
      <c r="V168" s="12">
        <f t="shared" si="18"/>
        <v>0</v>
      </c>
    </row>
    <row r="169" spans="1:22">
      <c r="A169" s="9">
        <f t="shared" si="14"/>
        <v>4</v>
      </c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G169" s="3">
        <v>1.7</v>
      </c>
      <c r="H169" s="4">
        <v>1.95E-2</v>
      </c>
      <c r="I169" s="5">
        <v>10978</v>
      </c>
      <c r="J169" s="5">
        <v>970008</v>
      </c>
      <c r="K169" s="2">
        <v>0</v>
      </c>
      <c r="S169" s="12">
        <f t="shared" si="15"/>
        <v>0</v>
      </c>
      <c r="T169" s="12">
        <f t="shared" si="16"/>
        <v>0</v>
      </c>
      <c r="U169" s="12">
        <f t="shared" si="17"/>
        <v>0</v>
      </c>
      <c r="V169" s="12">
        <f t="shared" si="18"/>
        <v>0</v>
      </c>
    </row>
    <row r="170" spans="1:22">
      <c r="A170" s="9">
        <f t="shared" si="14"/>
        <v>3</v>
      </c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G170" s="3">
        <v>0.8</v>
      </c>
      <c r="H170" s="4">
        <v>9.1999999999999998E-3</v>
      </c>
      <c r="I170" s="5">
        <v>9345</v>
      </c>
      <c r="J170" s="5">
        <v>814135</v>
      </c>
      <c r="K170" s="2">
        <v>0</v>
      </c>
      <c r="S170" s="12">
        <f t="shared" si="15"/>
        <v>0</v>
      </c>
      <c r="T170" s="12">
        <f t="shared" si="16"/>
        <v>0</v>
      </c>
      <c r="U170" s="12">
        <f t="shared" si="17"/>
        <v>0</v>
      </c>
      <c r="V170" s="12">
        <f t="shared" si="18"/>
        <v>0</v>
      </c>
    </row>
    <row r="171" spans="1:22">
      <c r="A171" s="9">
        <f t="shared" si="14"/>
        <v>2</v>
      </c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G171" s="2">
        <v>0</v>
      </c>
      <c r="H171" s="6">
        <v>0</v>
      </c>
      <c r="I171" s="5">
        <v>11840</v>
      </c>
      <c r="J171" s="5">
        <v>1033852</v>
      </c>
      <c r="K171" s="2">
        <v>0</v>
      </c>
      <c r="S171" s="12">
        <f t="shared" si="15"/>
        <v>0</v>
      </c>
      <c r="T171" s="12">
        <f t="shared" si="16"/>
        <v>0</v>
      </c>
      <c r="U171" s="12">
        <f t="shared" si="17"/>
        <v>0</v>
      </c>
      <c r="V171" s="12">
        <f t="shared" si="18"/>
        <v>0</v>
      </c>
    </row>
    <row r="172" spans="1:22">
      <c r="A172" s="9">
        <f t="shared" si="14"/>
        <v>6</v>
      </c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G172" s="3">
        <v>1.2</v>
      </c>
      <c r="H172" s="4">
        <v>1.41E-2</v>
      </c>
      <c r="I172" s="5">
        <v>14496</v>
      </c>
      <c r="J172" s="5">
        <v>1253722</v>
      </c>
      <c r="K172" s="2">
        <v>0</v>
      </c>
      <c r="S172" s="12">
        <f t="shared" si="15"/>
        <v>0</v>
      </c>
      <c r="T172" s="12">
        <f t="shared" si="16"/>
        <v>0</v>
      </c>
      <c r="U172" s="12">
        <f t="shared" si="17"/>
        <v>0</v>
      </c>
      <c r="V172" s="12">
        <f t="shared" si="18"/>
        <v>0</v>
      </c>
    </row>
    <row r="173" spans="1:22">
      <c r="A173" s="9">
        <f t="shared" si="14"/>
        <v>5</v>
      </c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G173" s="3">
        <v>3.5</v>
      </c>
      <c r="H173" s="4">
        <v>4.2799999999999998E-2</v>
      </c>
      <c r="I173" s="5">
        <v>20181</v>
      </c>
      <c r="J173" s="5">
        <v>1727545</v>
      </c>
      <c r="K173" s="2">
        <v>0</v>
      </c>
      <c r="S173" s="12">
        <f t="shared" si="15"/>
        <v>0</v>
      </c>
      <c r="T173" s="12">
        <f t="shared" si="16"/>
        <v>0</v>
      </c>
      <c r="U173" s="12">
        <f t="shared" si="17"/>
        <v>0</v>
      </c>
      <c r="V173" s="12">
        <f t="shared" si="18"/>
        <v>0</v>
      </c>
    </row>
    <row r="174" spans="1:22">
      <c r="A174" s="9">
        <f t="shared" si="14"/>
        <v>4</v>
      </c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G174" s="3">
        <v>-0.1</v>
      </c>
      <c r="H174" s="4">
        <v>-1.1999999999999999E-3</v>
      </c>
      <c r="I174" s="5">
        <v>5611</v>
      </c>
      <c r="J174" s="5">
        <v>461134</v>
      </c>
      <c r="K174" s="2">
        <v>0</v>
      </c>
      <c r="S174" s="12">
        <f t="shared" si="15"/>
        <v>0</v>
      </c>
      <c r="T174" s="12">
        <f t="shared" si="16"/>
        <v>0</v>
      </c>
      <c r="U174" s="12">
        <f t="shared" si="17"/>
        <v>0</v>
      </c>
      <c r="V174" s="12">
        <f t="shared" si="18"/>
        <v>0</v>
      </c>
    </row>
    <row r="175" spans="1:22">
      <c r="A175" s="9">
        <f t="shared" si="14"/>
        <v>3</v>
      </c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G175" s="3">
        <v>-0.9</v>
      </c>
      <c r="H175" s="4">
        <v>-1.09E-2</v>
      </c>
      <c r="I175" s="5">
        <v>12469</v>
      </c>
      <c r="J175" s="5">
        <v>1005332</v>
      </c>
      <c r="K175" s="2">
        <v>0</v>
      </c>
      <c r="S175" s="12">
        <f t="shared" si="15"/>
        <v>0</v>
      </c>
      <c r="T175" s="12">
        <f t="shared" si="16"/>
        <v>0</v>
      </c>
      <c r="U175" s="12">
        <f t="shared" si="17"/>
        <v>0</v>
      </c>
      <c r="V175" s="12">
        <f t="shared" si="18"/>
        <v>0</v>
      </c>
    </row>
    <row r="176" spans="1:22">
      <c r="A176" s="9">
        <f t="shared" si="14"/>
        <v>2</v>
      </c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G176" s="3">
        <v>0.7</v>
      </c>
      <c r="H176" s="4">
        <v>8.5000000000000006E-3</v>
      </c>
      <c r="I176" s="5">
        <v>7143</v>
      </c>
      <c r="J176" s="5">
        <v>589431</v>
      </c>
      <c r="K176" s="2">
        <v>0</v>
      </c>
      <c r="S176" s="12">
        <f t="shared" si="15"/>
        <v>0</v>
      </c>
      <c r="T176" s="12">
        <f t="shared" si="16"/>
        <v>0</v>
      </c>
      <c r="U176" s="12">
        <f t="shared" si="17"/>
        <v>0</v>
      </c>
      <c r="V176" s="12">
        <f t="shared" si="18"/>
        <v>0</v>
      </c>
    </row>
    <row r="177" spans="1:22">
      <c r="A177" s="9">
        <f t="shared" si="14"/>
        <v>6</v>
      </c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G177" s="3">
        <v>0.6</v>
      </c>
      <c r="H177" s="4">
        <v>7.4000000000000003E-3</v>
      </c>
      <c r="I177" s="5">
        <v>6694</v>
      </c>
      <c r="J177" s="5">
        <v>552254</v>
      </c>
      <c r="K177" s="2">
        <v>0</v>
      </c>
      <c r="S177" s="12">
        <f t="shared" si="15"/>
        <v>0</v>
      </c>
      <c r="T177" s="12">
        <f t="shared" si="16"/>
        <v>0</v>
      </c>
      <c r="U177" s="12">
        <f t="shared" si="17"/>
        <v>0</v>
      </c>
      <c r="V177" s="12">
        <f t="shared" si="18"/>
        <v>0</v>
      </c>
    </row>
    <row r="178" spans="1:22">
      <c r="A178" s="9">
        <f t="shared" si="14"/>
        <v>5</v>
      </c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G178" s="3">
        <v>-1.5</v>
      </c>
      <c r="H178" s="4">
        <v>-1.8100000000000002E-2</v>
      </c>
      <c r="I178" s="5">
        <v>11886</v>
      </c>
      <c r="J178" s="5">
        <v>977600</v>
      </c>
      <c r="K178" s="2">
        <v>0</v>
      </c>
      <c r="S178" s="12">
        <f t="shared" si="15"/>
        <v>0</v>
      </c>
      <c r="T178" s="12">
        <f t="shared" si="16"/>
        <v>0</v>
      </c>
      <c r="U178" s="12">
        <f t="shared" si="17"/>
        <v>0</v>
      </c>
      <c r="V178" s="12">
        <f t="shared" si="18"/>
        <v>0</v>
      </c>
    </row>
    <row r="179" spans="1:22">
      <c r="A179" s="9">
        <f t="shared" si="14"/>
        <v>4</v>
      </c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G179" s="3">
        <v>-2</v>
      </c>
      <c r="H179" s="4">
        <v>-2.35E-2</v>
      </c>
      <c r="I179" s="5">
        <v>48233</v>
      </c>
      <c r="J179" s="5">
        <v>4088346</v>
      </c>
      <c r="K179" s="2">
        <v>0</v>
      </c>
      <c r="S179" s="12">
        <f t="shared" si="15"/>
        <v>0</v>
      </c>
      <c r="T179" s="12">
        <f t="shared" si="16"/>
        <v>0</v>
      </c>
      <c r="U179" s="12">
        <f t="shared" si="17"/>
        <v>0</v>
      </c>
      <c r="V179" s="12">
        <f t="shared" si="18"/>
        <v>0</v>
      </c>
    </row>
    <row r="180" spans="1:22">
      <c r="A180" s="9">
        <f t="shared" si="14"/>
        <v>3</v>
      </c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G180" s="3">
        <v>-9.1999999999999993</v>
      </c>
      <c r="H180" s="4">
        <v>-9.7699999999999995E-2</v>
      </c>
      <c r="I180" s="5">
        <v>22555</v>
      </c>
      <c r="J180" s="5">
        <v>2003683</v>
      </c>
      <c r="K180" s="2">
        <v>0</v>
      </c>
      <c r="S180" s="12">
        <f t="shared" si="15"/>
        <v>0</v>
      </c>
      <c r="T180" s="12">
        <f t="shared" si="16"/>
        <v>0</v>
      </c>
      <c r="U180" s="12">
        <f t="shared" si="17"/>
        <v>0</v>
      </c>
      <c r="V180" s="12">
        <f t="shared" si="18"/>
        <v>0</v>
      </c>
    </row>
    <row r="181" spans="1:22">
      <c r="A181" s="9">
        <f t="shared" si="14"/>
        <v>2</v>
      </c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G181" s="3">
        <v>0.3</v>
      </c>
      <c r="H181" s="4">
        <v>3.2000000000000002E-3</v>
      </c>
      <c r="I181" s="5">
        <v>13989</v>
      </c>
      <c r="J181" s="5">
        <v>1327532</v>
      </c>
      <c r="K181" s="2">
        <v>0</v>
      </c>
      <c r="S181" s="12">
        <f t="shared" si="15"/>
        <v>0</v>
      </c>
      <c r="T181" s="12">
        <f t="shared" si="16"/>
        <v>0</v>
      </c>
      <c r="U181" s="12">
        <f t="shared" si="17"/>
        <v>0</v>
      </c>
      <c r="V181" s="12">
        <f t="shared" si="18"/>
        <v>0</v>
      </c>
    </row>
    <row r="182" spans="1:22">
      <c r="A182" s="9">
        <f t="shared" si="14"/>
        <v>6</v>
      </c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G182" s="3">
        <v>1.6</v>
      </c>
      <c r="H182" s="4">
        <v>1.7299999999999999E-2</v>
      </c>
      <c r="I182" s="5">
        <v>15451</v>
      </c>
      <c r="J182" s="5">
        <v>1449644</v>
      </c>
      <c r="K182" s="2">
        <v>0</v>
      </c>
      <c r="S182" s="12">
        <f t="shared" si="15"/>
        <v>0</v>
      </c>
      <c r="T182" s="12">
        <f t="shared" si="16"/>
        <v>0</v>
      </c>
      <c r="U182" s="12">
        <f t="shared" si="17"/>
        <v>0</v>
      </c>
      <c r="V182" s="12">
        <f t="shared" si="18"/>
        <v>0</v>
      </c>
    </row>
    <row r="183" spans="1:22">
      <c r="A183" s="9">
        <f t="shared" si="14"/>
        <v>5</v>
      </c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G183" s="3">
        <v>2.6</v>
      </c>
      <c r="H183" s="4">
        <v>2.9000000000000001E-2</v>
      </c>
      <c r="I183" s="5">
        <v>15369</v>
      </c>
      <c r="J183" s="5">
        <v>1391265</v>
      </c>
      <c r="K183" s="2">
        <v>0</v>
      </c>
      <c r="S183" s="12">
        <f t="shared" si="15"/>
        <v>0</v>
      </c>
      <c r="T183" s="12">
        <f t="shared" si="16"/>
        <v>0</v>
      </c>
      <c r="U183" s="12">
        <f t="shared" si="17"/>
        <v>0</v>
      </c>
      <c r="V183" s="12">
        <f t="shared" si="18"/>
        <v>0</v>
      </c>
    </row>
    <row r="184" spans="1:22">
      <c r="A184" s="9">
        <f t="shared" si="14"/>
        <v>4</v>
      </c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G184" s="3">
        <v>-3</v>
      </c>
      <c r="H184" s="4">
        <v>-3.2399999999999998E-2</v>
      </c>
      <c r="I184" s="5">
        <v>26198</v>
      </c>
      <c r="J184" s="5">
        <v>2446791</v>
      </c>
      <c r="K184" s="2">
        <v>0</v>
      </c>
      <c r="S184" s="12">
        <f t="shared" si="15"/>
        <v>0</v>
      </c>
      <c r="T184" s="12">
        <f t="shared" si="16"/>
        <v>0</v>
      </c>
      <c r="U184" s="12">
        <f t="shared" si="17"/>
        <v>0</v>
      </c>
      <c r="V184" s="12">
        <f t="shared" si="18"/>
        <v>0</v>
      </c>
    </row>
    <row r="185" spans="1:22">
      <c r="A185" s="9">
        <f t="shared" si="14"/>
        <v>3</v>
      </c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G185" s="3">
        <v>8.4</v>
      </c>
      <c r="H185" s="4">
        <v>9.9599999999999994E-2</v>
      </c>
      <c r="I185" s="5">
        <v>17512</v>
      </c>
      <c r="J185" s="5">
        <v>1557232</v>
      </c>
      <c r="K185" s="2">
        <v>0</v>
      </c>
      <c r="S185" s="12">
        <f t="shared" si="15"/>
        <v>0</v>
      </c>
      <c r="T185" s="12">
        <f t="shared" si="16"/>
        <v>0</v>
      </c>
      <c r="U185" s="12">
        <f t="shared" si="17"/>
        <v>0</v>
      </c>
      <c r="V185" s="12">
        <f t="shared" si="18"/>
        <v>0</v>
      </c>
    </row>
    <row r="186" spans="1:22">
      <c r="A186" s="9">
        <f t="shared" si="14"/>
        <v>6</v>
      </c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G186" s="3">
        <v>0.8</v>
      </c>
      <c r="H186" s="4">
        <v>9.5999999999999992E-3</v>
      </c>
      <c r="I186" s="5">
        <v>9371</v>
      </c>
      <c r="J186" s="5">
        <v>792712</v>
      </c>
      <c r="K186" s="2">
        <v>0</v>
      </c>
      <c r="S186" s="12">
        <f t="shared" si="15"/>
        <v>0</v>
      </c>
      <c r="T186" s="12">
        <f t="shared" si="16"/>
        <v>0</v>
      </c>
      <c r="U186" s="12">
        <f t="shared" si="17"/>
        <v>0</v>
      </c>
      <c r="V186" s="12">
        <f t="shared" si="18"/>
        <v>0</v>
      </c>
    </row>
    <row r="187" spans="1:22">
      <c r="A187" s="9">
        <f t="shared" si="14"/>
        <v>5</v>
      </c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G187" s="3">
        <v>1.9</v>
      </c>
      <c r="H187" s="4">
        <v>2.3300000000000001E-2</v>
      </c>
      <c r="I187" s="5">
        <v>9548</v>
      </c>
      <c r="J187" s="5">
        <v>798023</v>
      </c>
      <c r="K187" s="2">
        <v>0</v>
      </c>
      <c r="S187" s="12">
        <f t="shared" si="15"/>
        <v>0</v>
      </c>
      <c r="T187" s="12">
        <f t="shared" si="16"/>
        <v>0</v>
      </c>
      <c r="U187" s="12">
        <f t="shared" si="17"/>
        <v>0</v>
      </c>
      <c r="V187" s="12">
        <f t="shared" si="18"/>
        <v>0</v>
      </c>
    </row>
    <row r="188" spans="1:22">
      <c r="A188" s="9">
        <f t="shared" si="14"/>
        <v>4</v>
      </c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G188" s="3">
        <v>1.6</v>
      </c>
      <c r="H188" s="4">
        <v>0.02</v>
      </c>
      <c r="I188" s="5">
        <v>6077</v>
      </c>
      <c r="J188" s="5">
        <v>491858</v>
      </c>
      <c r="K188" s="2">
        <v>0</v>
      </c>
      <c r="S188" s="12">
        <f t="shared" si="15"/>
        <v>0</v>
      </c>
      <c r="T188" s="12">
        <f t="shared" si="16"/>
        <v>0</v>
      </c>
      <c r="U188" s="12">
        <f t="shared" si="17"/>
        <v>0</v>
      </c>
      <c r="V188" s="12">
        <f t="shared" si="18"/>
        <v>0</v>
      </c>
    </row>
    <row r="189" spans="1:22">
      <c r="A189" s="9">
        <f t="shared" si="14"/>
        <v>3</v>
      </c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G189" s="3">
        <v>-2.1</v>
      </c>
      <c r="H189" s="4">
        <v>-2.5600000000000001E-2</v>
      </c>
      <c r="I189" s="5">
        <v>11728</v>
      </c>
      <c r="J189" s="5">
        <v>936282</v>
      </c>
      <c r="K189" s="2">
        <v>0</v>
      </c>
      <c r="S189" s="12">
        <f t="shared" si="15"/>
        <v>0</v>
      </c>
      <c r="T189" s="12">
        <f t="shared" si="16"/>
        <v>0</v>
      </c>
      <c r="U189" s="12">
        <f t="shared" si="17"/>
        <v>0</v>
      </c>
      <c r="V189" s="12">
        <f t="shared" si="18"/>
        <v>0</v>
      </c>
    </row>
    <row r="190" spans="1:22">
      <c r="A190" s="9">
        <f t="shared" si="14"/>
        <v>2</v>
      </c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G190" s="3">
        <v>-1.4</v>
      </c>
      <c r="H190" s="4">
        <v>-1.6799999999999999E-2</v>
      </c>
      <c r="I190" s="5">
        <v>10388</v>
      </c>
      <c r="J190" s="5">
        <v>870081</v>
      </c>
      <c r="K190" s="2">
        <v>0</v>
      </c>
      <c r="S190" s="12">
        <f t="shared" si="15"/>
        <v>0</v>
      </c>
      <c r="T190" s="12">
        <f t="shared" si="16"/>
        <v>0</v>
      </c>
      <c r="U190" s="12">
        <f t="shared" si="17"/>
        <v>0</v>
      </c>
      <c r="V190" s="12">
        <f t="shared" si="18"/>
        <v>0</v>
      </c>
    </row>
    <row r="191" spans="1:22">
      <c r="A191" s="9">
        <f t="shared" si="14"/>
        <v>6</v>
      </c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G191" s="3">
        <v>-0.2</v>
      </c>
      <c r="H191" s="4">
        <v>-2.3999999999999998E-3</v>
      </c>
      <c r="I191" s="5">
        <v>17553</v>
      </c>
      <c r="J191" s="5">
        <v>1464900</v>
      </c>
      <c r="K191" s="2">
        <v>0</v>
      </c>
      <c r="S191" s="12">
        <f t="shared" si="15"/>
        <v>0</v>
      </c>
      <c r="T191" s="12">
        <f t="shared" si="16"/>
        <v>0</v>
      </c>
      <c r="U191" s="12">
        <f t="shared" si="17"/>
        <v>0</v>
      </c>
      <c r="V191" s="12">
        <f t="shared" si="18"/>
        <v>0</v>
      </c>
    </row>
    <row r="192" spans="1:22">
      <c r="A192" s="9">
        <f t="shared" si="14"/>
        <v>5</v>
      </c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G192" s="3">
        <v>2.8</v>
      </c>
      <c r="H192" s="4">
        <v>3.4599999999999999E-2</v>
      </c>
      <c r="I192" s="5">
        <v>21311</v>
      </c>
      <c r="J192" s="5">
        <v>1769340</v>
      </c>
      <c r="K192" s="2">
        <v>0</v>
      </c>
      <c r="S192" s="12">
        <f t="shared" si="15"/>
        <v>0</v>
      </c>
      <c r="T192" s="12">
        <f t="shared" si="16"/>
        <v>0</v>
      </c>
      <c r="U192" s="12">
        <f t="shared" si="17"/>
        <v>0</v>
      </c>
      <c r="V192" s="12">
        <f t="shared" si="18"/>
        <v>0</v>
      </c>
    </row>
    <row r="193" spans="1:22">
      <c r="A193" s="9">
        <f t="shared" si="14"/>
        <v>4</v>
      </c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G193" s="3">
        <v>-1.1000000000000001</v>
      </c>
      <c r="H193" s="4">
        <v>-1.34E-2</v>
      </c>
      <c r="I193" s="5">
        <v>16121</v>
      </c>
      <c r="J193" s="5">
        <v>1319355</v>
      </c>
      <c r="K193" s="2">
        <v>0</v>
      </c>
      <c r="S193" s="12">
        <f t="shared" si="15"/>
        <v>0</v>
      </c>
      <c r="T193" s="12">
        <f t="shared" si="16"/>
        <v>0</v>
      </c>
      <c r="U193" s="12">
        <f t="shared" si="17"/>
        <v>0</v>
      </c>
      <c r="V193" s="12">
        <f t="shared" si="18"/>
        <v>0</v>
      </c>
    </row>
    <row r="194" spans="1:22">
      <c r="A194" s="9">
        <f t="shared" si="14"/>
        <v>3</v>
      </c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G194" s="3">
        <v>4.5</v>
      </c>
      <c r="H194" s="4">
        <v>5.8099999999999999E-2</v>
      </c>
      <c r="I194" s="5">
        <v>30206</v>
      </c>
      <c r="J194" s="5">
        <v>2427282</v>
      </c>
      <c r="K194" s="2">
        <v>0</v>
      </c>
      <c r="S194" s="12">
        <f t="shared" si="15"/>
        <v>0</v>
      </c>
      <c r="T194" s="12">
        <f t="shared" si="16"/>
        <v>0</v>
      </c>
      <c r="U194" s="12">
        <f t="shared" si="17"/>
        <v>0</v>
      </c>
      <c r="V194" s="12">
        <f t="shared" si="18"/>
        <v>0</v>
      </c>
    </row>
    <row r="195" spans="1:22">
      <c r="A195" s="9">
        <f t="shared" si="14"/>
        <v>2</v>
      </c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G195" s="3">
        <v>-0.7</v>
      </c>
      <c r="H195" s="4">
        <v>-8.9999999999999993E-3</v>
      </c>
      <c r="I195" s="5">
        <v>25491</v>
      </c>
      <c r="J195" s="5">
        <v>2019221</v>
      </c>
      <c r="K195" s="2">
        <v>0</v>
      </c>
      <c r="S195" s="12">
        <f t="shared" si="15"/>
        <v>0</v>
      </c>
      <c r="T195" s="12">
        <f t="shared" si="16"/>
        <v>0</v>
      </c>
      <c r="U195" s="12">
        <f t="shared" si="17"/>
        <v>0</v>
      </c>
      <c r="V195" s="12">
        <f t="shared" si="18"/>
        <v>0</v>
      </c>
    </row>
    <row r="196" spans="1:22">
      <c r="A196" s="9">
        <f t="shared" si="14"/>
        <v>6</v>
      </c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G196" s="3">
        <v>-2.6</v>
      </c>
      <c r="H196" s="4">
        <v>-3.2199999999999999E-2</v>
      </c>
      <c r="I196" s="5">
        <v>33577</v>
      </c>
      <c r="J196" s="5">
        <v>2646890</v>
      </c>
      <c r="K196" s="2">
        <v>0</v>
      </c>
      <c r="S196" s="12">
        <f t="shared" si="15"/>
        <v>0</v>
      </c>
      <c r="T196" s="12">
        <f t="shared" si="16"/>
        <v>0</v>
      </c>
      <c r="U196" s="12">
        <f t="shared" si="17"/>
        <v>0</v>
      </c>
      <c r="V196" s="12">
        <f t="shared" si="18"/>
        <v>0</v>
      </c>
    </row>
    <row r="197" spans="1:22">
      <c r="A197" s="9">
        <f t="shared" ref="A197:A260" si="19">WEEKDAY(B197,1)</f>
        <v>5</v>
      </c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G197" s="3">
        <v>-8.9</v>
      </c>
      <c r="H197" s="4">
        <v>-9.9199999999999997E-2</v>
      </c>
      <c r="I197" s="5">
        <v>27716</v>
      </c>
      <c r="J197" s="5">
        <v>2400823</v>
      </c>
      <c r="K197" s="2">
        <v>0</v>
      </c>
      <c r="S197" s="12">
        <f t="shared" ref="S197:S260" si="20">SUM(Q197:Q201)/5</f>
        <v>0</v>
      </c>
      <c r="T197" s="12">
        <f t="shared" ref="T197:T260" si="21">SUM(Q197:Q206)/10</f>
        <v>0</v>
      </c>
      <c r="U197" s="12">
        <f t="shared" ref="U197:U260" si="22">SUM(Q197:Q216)/20</f>
        <v>0</v>
      </c>
      <c r="V197" s="12">
        <f t="shared" ref="V197:V260" si="23">SUM(Q197:Q256)/60</f>
        <v>0</v>
      </c>
    </row>
    <row r="198" spans="1:22">
      <c r="A198" s="9">
        <f t="shared" si="19"/>
        <v>4</v>
      </c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G198" s="3">
        <v>0.6</v>
      </c>
      <c r="H198" s="4">
        <v>6.7000000000000002E-3</v>
      </c>
      <c r="I198" s="5">
        <v>36838</v>
      </c>
      <c r="J198" s="5">
        <v>3226221</v>
      </c>
      <c r="K198" s="2">
        <v>0</v>
      </c>
      <c r="S198" s="12">
        <f t="shared" si="20"/>
        <v>0</v>
      </c>
      <c r="T198" s="12">
        <f t="shared" si="21"/>
        <v>0</v>
      </c>
      <c r="U198" s="12">
        <f t="shared" si="22"/>
        <v>0</v>
      </c>
      <c r="V198" s="12">
        <f t="shared" si="23"/>
        <v>0</v>
      </c>
    </row>
    <row r="199" spans="1:22">
      <c r="A199" s="9">
        <f t="shared" si="19"/>
        <v>3</v>
      </c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G199" s="3">
        <v>-9.9</v>
      </c>
      <c r="H199" s="4">
        <v>-0.1</v>
      </c>
      <c r="I199" s="5">
        <v>32854</v>
      </c>
      <c r="J199" s="5">
        <v>3009838</v>
      </c>
      <c r="K199" s="2">
        <v>0</v>
      </c>
      <c r="S199" s="12">
        <f t="shared" si="20"/>
        <v>0</v>
      </c>
      <c r="T199" s="12">
        <f t="shared" si="21"/>
        <v>0</v>
      </c>
      <c r="U199" s="12">
        <f t="shared" si="22"/>
        <v>0</v>
      </c>
      <c r="V199" s="12">
        <f t="shared" si="23"/>
        <v>0</v>
      </c>
    </row>
    <row r="200" spans="1:22">
      <c r="A200" s="9">
        <f t="shared" si="19"/>
        <v>2</v>
      </c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G200" s="3">
        <v>-2</v>
      </c>
      <c r="H200" s="4">
        <v>-1.9800000000000002E-2</v>
      </c>
      <c r="I200" s="5">
        <v>25292</v>
      </c>
      <c r="J200" s="5">
        <v>2596574</v>
      </c>
      <c r="K200" s="2">
        <v>0</v>
      </c>
      <c r="S200" s="12">
        <f t="shared" si="20"/>
        <v>0</v>
      </c>
      <c r="T200" s="12">
        <f t="shared" si="21"/>
        <v>0</v>
      </c>
      <c r="U200" s="12">
        <f t="shared" si="22"/>
        <v>0</v>
      </c>
      <c r="V200" s="12">
        <f t="shared" si="23"/>
        <v>0</v>
      </c>
    </row>
    <row r="201" spans="1:22">
      <c r="A201" s="9">
        <f t="shared" si="19"/>
        <v>6</v>
      </c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G201" s="3">
        <v>8.9</v>
      </c>
      <c r="H201" s="4">
        <v>9.6600000000000005E-2</v>
      </c>
      <c r="I201" s="5">
        <v>23202</v>
      </c>
      <c r="J201" s="5">
        <v>2253649</v>
      </c>
      <c r="K201" s="2">
        <v>0</v>
      </c>
      <c r="S201" s="12">
        <f t="shared" si="20"/>
        <v>0</v>
      </c>
      <c r="T201" s="12">
        <f t="shared" si="21"/>
        <v>0</v>
      </c>
      <c r="U201" s="12">
        <f t="shared" si="22"/>
        <v>0</v>
      </c>
      <c r="V201" s="12">
        <f t="shared" si="23"/>
        <v>0</v>
      </c>
    </row>
    <row r="202" spans="1:22">
      <c r="A202" s="9">
        <f t="shared" si="19"/>
        <v>5</v>
      </c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G202" s="3">
        <v>-9.9</v>
      </c>
      <c r="H202" s="4">
        <v>-9.7100000000000006E-2</v>
      </c>
      <c r="I202" s="5">
        <v>21283</v>
      </c>
      <c r="J202" s="5">
        <v>2026191</v>
      </c>
      <c r="K202" s="2">
        <v>0</v>
      </c>
      <c r="S202" s="12">
        <f t="shared" si="20"/>
        <v>0</v>
      </c>
      <c r="T202" s="12">
        <f t="shared" si="21"/>
        <v>0</v>
      </c>
      <c r="U202" s="12">
        <f t="shared" si="22"/>
        <v>0</v>
      </c>
      <c r="V202" s="12">
        <f t="shared" si="23"/>
        <v>0</v>
      </c>
    </row>
    <row r="203" spans="1:22">
      <c r="A203" s="9">
        <f t="shared" si="19"/>
        <v>4</v>
      </c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G203" s="3">
        <v>-11</v>
      </c>
      <c r="H203" s="4">
        <v>-9.7299999999999998E-2</v>
      </c>
      <c r="I203" s="5">
        <v>19884</v>
      </c>
      <c r="J203" s="5">
        <v>2074470</v>
      </c>
      <c r="K203" s="2">
        <v>0</v>
      </c>
      <c r="S203" s="12">
        <f t="shared" si="20"/>
        <v>0</v>
      </c>
      <c r="T203" s="12">
        <f t="shared" si="21"/>
        <v>0</v>
      </c>
      <c r="U203" s="12">
        <f t="shared" si="22"/>
        <v>0</v>
      </c>
      <c r="V203" s="12">
        <f t="shared" si="23"/>
        <v>0</v>
      </c>
    </row>
    <row r="204" spans="1:22">
      <c r="A204" s="9">
        <f t="shared" si="19"/>
        <v>3</v>
      </c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G204" s="3">
        <v>0.5</v>
      </c>
      <c r="H204" s="4">
        <v>4.4000000000000003E-3</v>
      </c>
      <c r="I204" s="5">
        <v>5217</v>
      </c>
      <c r="J204" s="5">
        <v>590778</v>
      </c>
      <c r="K204" s="2">
        <v>0</v>
      </c>
      <c r="S204" s="12">
        <f t="shared" si="20"/>
        <v>0</v>
      </c>
      <c r="T204" s="12">
        <f t="shared" si="21"/>
        <v>0</v>
      </c>
      <c r="U204" s="12">
        <f t="shared" si="22"/>
        <v>0</v>
      </c>
      <c r="V204" s="12">
        <f t="shared" si="23"/>
        <v>0</v>
      </c>
    </row>
    <row r="205" spans="1:22">
      <c r="A205" s="9">
        <f t="shared" si="19"/>
        <v>2</v>
      </c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G205" s="3">
        <v>-3</v>
      </c>
      <c r="H205" s="4">
        <v>-2.5999999999999999E-2</v>
      </c>
      <c r="I205" s="5">
        <v>3483</v>
      </c>
      <c r="J205" s="5">
        <v>394499</v>
      </c>
      <c r="K205" s="2">
        <v>0</v>
      </c>
      <c r="S205" s="12">
        <f t="shared" si="20"/>
        <v>0</v>
      </c>
      <c r="T205" s="12">
        <f t="shared" si="21"/>
        <v>0</v>
      </c>
      <c r="U205" s="12">
        <f t="shared" si="22"/>
        <v>0</v>
      </c>
      <c r="V205" s="12">
        <f t="shared" si="23"/>
        <v>0</v>
      </c>
    </row>
    <row r="206" spans="1:22">
      <c r="A206" s="9">
        <f t="shared" si="19"/>
        <v>6</v>
      </c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G206" s="3">
        <v>1</v>
      </c>
      <c r="H206" s="4">
        <v>8.6999999999999994E-3</v>
      </c>
      <c r="I206" s="5">
        <v>4033</v>
      </c>
      <c r="J206" s="5">
        <v>465793</v>
      </c>
      <c r="K206" s="2">
        <v>0</v>
      </c>
      <c r="S206" s="12">
        <f t="shared" si="20"/>
        <v>0</v>
      </c>
      <c r="T206" s="12">
        <f t="shared" si="21"/>
        <v>0</v>
      </c>
      <c r="U206" s="12">
        <f t="shared" si="22"/>
        <v>0</v>
      </c>
      <c r="V206" s="12">
        <f t="shared" si="23"/>
        <v>0</v>
      </c>
    </row>
    <row r="207" spans="1:22">
      <c r="A207" s="9">
        <f t="shared" si="19"/>
        <v>5</v>
      </c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G207" s="3">
        <v>-1</v>
      </c>
      <c r="H207" s="4">
        <v>-8.6999999999999994E-3</v>
      </c>
      <c r="I207" s="5">
        <v>3571</v>
      </c>
      <c r="J207" s="5">
        <v>406865</v>
      </c>
      <c r="K207" s="2">
        <v>0</v>
      </c>
      <c r="S207" s="12">
        <f t="shared" si="20"/>
        <v>0</v>
      </c>
      <c r="T207" s="12">
        <f t="shared" si="21"/>
        <v>0</v>
      </c>
      <c r="U207" s="12">
        <f t="shared" si="22"/>
        <v>0</v>
      </c>
      <c r="V207" s="12">
        <f t="shared" si="23"/>
        <v>0</v>
      </c>
    </row>
    <row r="208" spans="1:22">
      <c r="A208" s="9">
        <f t="shared" si="19"/>
        <v>4</v>
      </c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G208" s="3">
        <v>-2</v>
      </c>
      <c r="H208" s="4">
        <v>-1.7000000000000001E-2</v>
      </c>
      <c r="I208" s="5">
        <v>7250</v>
      </c>
      <c r="J208" s="5">
        <v>829001</v>
      </c>
      <c r="K208" s="2">
        <v>0</v>
      </c>
      <c r="S208" s="12">
        <f t="shared" si="20"/>
        <v>0</v>
      </c>
      <c r="T208" s="12">
        <f t="shared" si="21"/>
        <v>0</v>
      </c>
      <c r="U208" s="12">
        <f t="shared" si="22"/>
        <v>0</v>
      </c>
      <c r="V208" s="12">
        <f t="shared" si="23"/>
        <v>0</v>
      </c>
    </row>
    <row r="209" spans="1:22">
      <c r="A209" s="9">
        <f t="shared" si="19"/>
        <v>3</v>
      </c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G209" s="3">
        <v>4.5</v>
      </c>
      <c r="H209" s="4">
        <v>3.9800000000000002E-2</v>
      </c>
      <c r="I209" s="5">
        <v>5779</v>
      </c>
      <c r="J209" s="5">
        <v>670718</v>
      </c>
      <c r="K209" s="2">
        <v>0</v>
      </c>
      <c r="S209" s="12">
        <f t="shared" si="20"/>
        <v>0</v>
      </c>
      <c r="T209" s="12">
        <f t="shared" si="21"/>
        <v>0</v>
      </c>
      <c r="U209" s="12">
        <f t="shared" si="22"/>
        <v>0</v>
      </c>
      <c r="V209" s="12">
        <f t="shared" si="23"/>
        <v>0</v>
      </c>
    </row>
    <row r="210" spans="1:22">
      <c r="A210" s="9">
        <f t="shared" si="19"/>
        <v>2</v>
      </c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G210" s="3">
        <v>5.5</v>
      </c>
      <c r="H210" s="4">
        <v>5.1200000000000002E-2</v>
      </c>
      <c r="I210" s="5">
        <v>5410</v>
      </c>
      <c r="J210" s="5">
        <v>599475</v>
      </c>
      <c r="K210" s="2">
        <v>0</v>
      </c>
      <c r="S210" s="12">
        <f t="shared" si="20"/>
        <v>0</v>
      </c>
      <c r="T210" s="12">
        <f t="shared" si="21"/>
        <v>0</v>
      </c>
      <c r="U210" s="12">
        <f t="shared" si="22"/>
        <v>0</v>
      </c>
      <c r="V210" s="12">
        <f t="shared" si="23"/>
        <v>0</v>
      </c>
    </row>
    <row r="211" spans="1:22">
      <c r="A211" s="9">
        <f t="shared" si="19"/>
        <v>6</v>
      </c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G211" s="2">
        <v>0</v>
      </c>
      <c r="H211" s="6">
        <v>0</v>
      </c>
      <c r="I211" s="5">
        <v>3501</v>
      </c>
      <c r="J211" s="5">
        <v>375944</v>
      </c>
      <c r="K211" s="2">
        <v>0</v>
      </c>
      <c r="S211" s="12">
        <f t="shared" si="20"/>
        <v>0</v>
      </c>
      <c r="T211" s="12">
        <f t="shared" si="21"/>
        <v>0</v>
      </c>
      <c r="U211" s="12">
        <f t="shared" si="22"/>
        <v>0</v>
      </c>
      <c r="V211" s="12">
        <f t="shared" si="23"/>
        <v>0</v>
      </c>
    </row>
    <row r="212" spans="1:22">
      <c r="A212" s="9">
        <f t="shared" si="19"/>
        <v>5</v>
      </c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G212" s="3">
        <v>3.5</v>
      </c>
      <c r="H212" s="4">
        <v>3.3700000000000001E-2</v>
      </c>
      <c r="I212" s="5">
        <v>6564</v>
      </c>
      <c r="J212" s="5">
        <v>706739</v>
      </c>
      <c r="K212" s="2">
        <v>0</v>
      </c>
      <c r="S212" s="12">
        <f t="shared" si="20"/>
        <v>0</v>
      </c>
      <c r="T212" s="12">
        <f t="shared" si="21"/>
        <v>0</v>
      </c>
      <c r="U212" s="12">
        <f t="shared" si="22"/>
        <v>0</v>
      </c>
      <c r="V212" s="12">
        <f t="shared" si="23"/>
        <v>0</v>
      </c>
    </row>
    <row r="213" spans="1:22">
      <c r="A213" s="9">
        <f t="shared" si="19"/>
        <v>4</v>
      </c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G213" s="3">
        <v>-3.5</v>
      </c>
      <c r="H213" s="4">
        <v>-3.2599999999999997E-2</v>
      </c>
      <c r="I213" s="5">
        <v>8519</v>
      </c>
      <c r="J213" s="5">
        <v>883415</v>
      </c>
      <c r="K213" s="2">
        <v>0</v>
      </c>
      <c r="S213" s="12">
        <f t="shared" si="20"/>
        <v>0</v>
      </c>
      <c r="T213" s="12">
        <f t="shared" si="21"/>
        <v>0</v>
      </c>
      <c r="U213" s="12">
        <f t="shared" si="22"/>
        <v>0</v>
      </c>
      <c r="V213" s="12">
        <f t="shared" si="23"/>
        <v>0</v>
      </c>
    </row>
    <row r="214" spans="1:22">
      <c r="A214" s="9">
        <f t="shared" si="19"/>
        <v>3</v>
      </c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G214" s="3">
        <v>9</v>
      </c>
      <c r="H214" s="4">
        <v>9.1399999999999995E-2</v>
      </c>
      <c r="I214" s="5">
        <v>26800</v>
      </c>
      <c r="J214" s="5">
        <v>2755987</v>
      </c>
      <c r="K214" s="2">
        <v>0</v>
      </c>
      <c r="S214" s="12">
        <f t="shared" si="20"/>
        <v>0</v>
      </c>
      <c r="T214" s="12">
        <f t="shared" si="21"/>
        <v>0</v>
      </c>
      <c r="U214" s="12">
        <f t="shared" si="22"/>
        <v>0</v>
      </c>
      <c r="V214" s="12">
        <f t="shared" si="23"/>
        <v>0</v>
      </c>
    </row>
    <row r="215" spans="1:22">
      <c r="A215" s="9">
        <f t="shared" si="19"/>
        <v>2</v>
      </c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G215" s="3">
        <v>4.5</v>
      </c>
      <c r="H215" s="4">
        <v>4.7899999999999998E-2</v>
      </c>
      <c r="I215" s="5">
        <v>16949</v>
      </c>
      <c r="J215" s="5">
        <v>1632560</v>
      </c>
      <c r="K215" s="2">
        <v>0</v>
      </c>
      <c r="S215" s="12">
        <f t="shared" si="20"/>
        <v>0</v>
      </c>
      <c r="T215" s="12">
        <f t="shared" si="21"/>
        <v>0</v>
      </c>
      <c r="U215" s="12">
        <f t="shared" si="22"/>
        <v>0</v>
      </c>
      <c r="V215" s="12">
        <f t="shared" si="23"/>
        <v>0</v>
      </c>
    </row>
    <row r="216" spans="1:22">
      <c r="A216" s="9">
        <f t="shared" si="19"/>
        <v>6</v>
      </c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G216" s="3">
        <v>1.7</v>
      </c>
      <c r="H216" s="4">
        <v>1.84E-2</v>
      </c>
      <c r="I216" s="5">
        <v>9062</v>
      </c>
      <c r="J216" s="5">
        <v>846671</v>
      </c>
      <c r="K216" s="2">
        <v>0</v>
      </c>
      <c r="S216" s="12">
        <f t="shared" si="20"/>
        <v>0</v>
      </c>
      <c r="T216" s="12">
        <f t="shared" si="21"/>
        <v>0</v>
      </c>
      <c r="U216" s="12">
        <f t="shared" si="22"/>
        <v>0</v>
      </c>
      <c r="V216" s="12">
        <f t="shared" si="23"/>
        <v>0</v>
      </c>
    </row>
    <row r="217" spans="1:22">
      <c r="A217" s="9">
        <f t="shared" si="19"/>
        <v>5</v>
      </c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G217" s="3">
        <v>-2.2000000000000002</v>
      </c>
      <c r="H217" s="4">
        <v>-2.3300000000000001E-2</v>
      </c>
      <c r="I217" s="5">
        <v>11474</v>
      </c>
      <c r="J217" s="5">
        <v>1079786</v>
      </c>
      <c r="K217" s="2">
        <v>0</v>
      </c>
      <c r="S217" s="12">
        <f t="shared" si="20"/>
        <v>0</v>
      </c>
      <c r="T217" s="12">
        <f t="shared" si="21"/>
        <v>0</v>
      </c>
      <c r="U217" s="12">
        <f t="shared" si="22"/>
        <v>0</v>
      </c>
      <c r="V217" s="12">
        <f t="shared" si="23"/>
        <v>0</v>
      </c>
    </row>
    <row r="218" spans="1:22">
      <c r="A218" s="9">
        <f t="shared" si="19"/>
        <v>4</v>
      </c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G218" s="3">
        <v>3.5</v>
      </c>
      <c r="H218" s="4">
        <v>3.85E-2</v>
      </c>
      <c r="I218" s="5">
        <v>21130</v>
      </c>
      <c r="J218" s="5">
        <v>1987414</v>
      </c>
      <c r="K218" s="2">
        <v>0</v>
      </c>
      <c r="S218" s="12">
        <f t="shared" si="20"/>
        <v>0</v>
      </c>
      <c r="T218" s="12">
        <f t="shared" si="21"/>
        <v>0</v>
      </c>
      <c r="U218" s="12">
        <f t="shared" si="22"/>
        <v>0</v>
      </c>
      <c r="V218" s="12">
        <f t="shared" si="23"/>
        <v>0</v>
      </c>
    </row>
    <row r="219" spans="1:22">
      <c r="A219" s="9">
        <f t="shared" si="19"/>
        <v>3</v>
      </c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G219" s="2">
        <v>0</v>
      </c>
      <c r="H219" s="6">
        <v>0</v>
      </c>
      <c r="I219" s="5">
        <v>12023</v>
      </c>
      <c r="J219" s="5">
        <v>1089297</v>
      </c>
      <c r="K219" s="2">
        <v>0</v>
      </c>
      <c r="S219" s="12">
        <f t="shared" si="20"/>
        <v>0</v>
      </c>
      <c r="T219" s="12">
        <f t="shared" si="21"/>
        <v>0</v>
      </c>
      <c r="U219" s="12">
        <f t="shared" si="22"/>
        <v>0</v>
      </c>
      <c r="V219" s="12">
        <f t="shared" si="23"/>
        <v>0</v>
      </c>
    </row>
    <row r="220" spans="1:22">
      <c r="A220" s="9">
        <f t="shared" si="19"/>
        <v>2</v>
      </c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G220" s="3">
        <v>-1.1000000000000001</v>
      </c>
      <c r="H220" s="4">
        <v>-1.1900000000000001E-2</v>
      </c>
      <c r="I220" s="5">
        <v>22804</v>
      </c>
      <c r="J220" s="5">
        <v>2145228</v>
      </c>
      <c r="K220" s="2">
        <v>0</v>
      </c>
      <c r="S220" s="12">
        <f t="shared" si="20"/>
        <v>0</v>
      </c>
      <c r="T220" s="12">
        <f t="shared" si="21"/>
        <v>0</v>
      </c>
      <c r="U220" s="12">
        <f t="shared" si="22"/>
        <v>0</v>
      </c>
      <c r="V220" s="12">
        <f t="shared" si="23"/>
        <v>0</v>
      </c>
    </row>
    <row r="221" spans="1:22">
      <c r="A221" s="9">
        <f t="shared" si="19"/>
        <v>6</v>
      </c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G221" s="3">
        <v>6.2</v>
      </c>
      <c r="H221" s="4">
        <v>7.22E-2</v>
      </c>
      <c r="I221" s="5">
        <v>26197</v>
      </c>
      <c r="J221" s="5">
        <v>2358788</v>
      </c>
      <c r="K221" s="2">
        <v>0</v>
      </c>
      <c r="S221" s="12">
        <f t="shared" si="20"/>
        <v>0</v>
      </c>
      <c r="T221" s="12">
        <f t="shared" si="21"/>
        <v>0</v>
      </c>
      <c r="U221" s="12">
        <f t="shared" si="22"/>
        <v>0</v>
      </c>
      <c r="V221" s="12">
        <f t="shared" si="23"/>
        <v>0</v>
      </c>
    </row>
    <row r="222" spans="1:22">
      <c r="A222" s="9">
        <f t="shared" si="19"/>
        <v>5</v>
      </c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G222" s="3">
        <v>-6.1</v>
      </c>
      <c r="H222" s="4">
        <v>-6.6299999999999998E-2</v>
      </c>
      <c r="I222" s="5">
        <v>39917</v>
      </c>
      <c r="J222" s="5">
        <v>3640414</v>
      </c>
      <c r="K222" s="2">
        <v>0</v>
      </c>
      <c r="S222" s="12">
        <f t="shared" si="20"/>
        <v>0</v>
      </c>
      <c r="T222" s="12">
        <f t="shared" si="21"/>
        <v>0</v>
      </c>
      <c r="U222" s="12">
        <f t="shared" si="22"/>
        <v>0</v>
      </c>
      <c r="V222" s="12">
        <f t="shared" si="23"/>
        <v>0</v>
      </c>
    </row>
    <row r="223" spans="1:22">
      <c r="A223" s="9">
        <f t="shared" si="19"/>
        <v>4</v>
      </c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G223" s="3">
        <v>8.3000000000000007</v>
      </c>
      <c r="H223" s="4">
        <v>9.9199999999999997E-2</v>
      </c>
      <c r="I223" s="5">
        <v>25336</v>
      </c>
      <c r="J223" s="5">
        <v>2260965</v>
      </c>
      <c r="K223" s="2">
        <v>0</v>
      </c>
      <c r="S223" s="12">
        <f t="shared" si="20"/>
        <v>0</v>
      </c>
      <c r="T223" s="12">
        <f t="shared" si="21"/>
        <v>0</v>
      </c>
      <c r="U223" s="12">
        <f t="shared" si="22"/>
        <v>0</v>
      </c>
      <c r="V223" s="12">
        <f t="shared" si="23"/>
        <v>0</v>
      </c>
    </row>
    <row r="224" spans="1:22">
      <c r="A224" s="9">
        <f t="shared" si="19"/>
        <v>3</v>
      </c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G224" s="3">
        <v>4.4000000000000004</v>
      </c>
      <c r="H224" s="4">
        <v>5.5500000000000001E-2</v>
      </c>
      <c r="I224" s="5">
        <v>17205</v>
      </c>
      <c r="J224" s="5">
        <v>1413144</v>
      </c>
      <c r="K224" s="2">
        <v>0</v>
      </c>
      <c r="S224" s="12">
        <f t="shared" si="20"/>
        <v>0</v>
      </c>
      <c r="T224" s="12">
        <f t="shared" si="21"/>
        <v>0</v>
      </c>
      <c r="U224" s="12">
        <f t="shared" si="22"/>
        <v>0</v>
      </c>
      <c r="V224" s="12">
        <f t="shared" si="23"/>
        <v>0</v>
      </c>
    </row>
    <row r="225" spans="1:22">
      <c r="A225" s="9">
        <f t="shared" si="19"/>
        <v>2</v>
      </c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G225" s="3">
        <v>2.2999999999999998</v>
      </c>
      <c r="H225" s="4">
        <v>2.9899999999999999E-2</v>
      </c>
      <c r="I225" s="5">
        <v>2881</v>
      </c>
      <c r="J225" s="5">
        <v>225190</v>
      </c>
      <c r="K225" s="2">
        <v>0</v>
      </c>
      <c r="S225" s="12">
        <f t="shared" si="20"/>
        <v>0</v>
      </c>
      <c r="T225" s="12">
        <f t="shared" si="21"/>
        <v>0</v>
      </c>
      <c r="U225" s="12">
        <f t="shared" si="22"/>
        <v>0</v>
      </c>
      <c r="V225" s="12">
        <f t="shared" si="23"/>
        <v>0</v>
      </c>
    </row>
    <row r="226" spans="1:22">
      <c r="A226" s="9">
        <f t="shared" si="19"/>
        <v>6</v>
      </c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G226" s="3">
        <v>0.5</v>
      </c>
      <c r="H226" s="4">
        <v>6.4999999999999997E-3</v>
      </c>
      <c r="I226" s="5">
        <v>5861</v>
      </c>
      <c r="J226" s="5">
        <v>456850</v>
      </c>
      <c r="K226" s="2">
        <v>0</v>
      </c>
      <c r="S226" s="12">
        <f t="shared" si="20"/>
        <v>0</v>
      </c>
      <c r="T226" s="12">
        <f t="shared" si="21"/>
        <v>0</v>
      </c>
      <c r="U226" s="12">
        <f t="shared" si="22"/>
        <v>0</v>
      </c>
      <c r="V226" s="12">
        <f t="shared" si="23"/>
        <v>0</v>
      </c>
    </row>
    <row r="227" spans="1:22">
      <c r="A227" s="9">
        <f t="shared" si="19"/>
        <v>5</v>
      </c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G227" s="3">
        <v>2.9</v>
      </c>
      <c r="H227" s="4">
        <v>3.9399999999999998E-2</v>
      </c>
      <c r="I227" s="5">
        <v>20227</v>
      </c>
      <c r="J227" s="5">
        <v>1593772</v>
      </c>
      <c r="K227" s="2">
        <v>0</v>
      </c>
      <c r="S227" s="12">
        <f t="shared" si="20"/>
        <v>0</v>
      </c>
      <c r="T227" s="12">
        <f t="shared" si="21"/>
        <v>0</v>
      </c>
      <c r="U227" s="12">
        <f t="shared" si="22"/>
        <v>0</v>
      </c>
      <c r="V227" s="12">
        <f t="shared" si="23"/>
        <v>0</v>
      </c>
    </row>
    <row r="228" spans="1:22">
      <c r="A228" s="9">
        <f t="shared" si="19"/>
        <v>4</v>
      </c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G228" s="3">
        <v>-0.2</v>
      </c>
      <c r="H228" s="4">
        <v>-2.7000000000000001E-3</v>
      </c>
      <c r="I228" s="5">
        <v>2935</v>
      </c>
      <c r="J228" s="5">
        <v>217336</v>
      </c>
      <c r="K228" s="2">
        <v>0</v>
      </c>
      <c r="S228" s="12">
        <f t="shared" si="20"/>
        <v>0</v>
      </c>
      <c r="T228" s="12">
        <f t="shared" si="21"/>
        <v>0</v>
      </c>
      <c r="U228" s="12">
        <f t="shared" si="22"/>
        <v>0</v>
      </c>
      <c r="V228" s="12">
        <f t="shared" si="23"/>
        <v>0</v>
      </c>
    </row>
    <row r="229" spans="1:22">
      <c r="A229" s="9">
        <f t="shared" si="19"/>
        <v>3</v>
      </c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G229" s="3">
        <v>-0.7</v>
      </c>
      <c r="H229" s="4">
        <v>-9.4000000000000004E-3</v>
      </c>
      <c r="I229" s="5">
        <v>5129</v>
      </c>
      <c r="J229" s="5">
        <v>371093</v>
      </c>
      <c r="K229" s="2">
        <v>0</v>
      </c>
      <c r="S229" s="12">
        <f t="shared" si="20"/>
        <v>0</v>
      </c>
      <c r="T229" s="12">
        <f t="shared" si="21"/>
        <v>0</v>
      </c>
      <c r="U229" s="12">
        <f t="shared" si="22"/>
        <v>0</v>
      </c>
      <c r="V229" s="12">
        <f t="shared" si="23"/>
        <v>0</v>
      </c>
    </row>
    <row r="230" spans="1:22">
      <c r="A230" s="9">
        <f t="shared" si="19"/>
        <v>2</v>
      </c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G230" s="3">
        <v>0.9</v>
      </c>
      <c r="H230" s="4">
        <v>1.2200000000000001E-2</v>
      </c>
      <c r="I230" s="5">
        <v>2380</v>
      </c>
      <c r="J230" s="5">
        <v>176359</v>
      </c>
      <c r="K230" s="2">
        <v>0</v>
      </c>
      <c r="S230" s="12">
        <f t="shared" si="20"/>
        <v>0</v>
      </c>
      <c r="T230" s="12">
        <f t="shared" si="21"/>
        <v>0</v>
      </c>
      <c r="U230" s="12">
        <f t="shared" si="22"/>
        <v>0</v>
      </c>
      <c r="V230" s="12">
        <f t="shared" si="23"/>
        <v>0</v>
      </c>
    </row>
    <row r="231" spans="1:22">
      <c r="A231" s="9">
        <f t="shared" si="19"/>
        <v>6</v>
      </c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G231" s="3">
        <v>-1.2</v>
      </c>
      <c r="H231" s="4">
        <v>-1.6E-2</v>
      </c>
      <c r="I231" s="5">
        <v>3107</v>
      </c>
      <c r="J231" s="5">
        <v>231657</v>
      </c>
      <c r="K231" s="2">
        <v>0</v>
      </c>
      <c r="S231" s="12">
        <f t="shared" si="20"/>
        <v>0</v>
      </c>
      <c r="T231" s="12">
        <f t="shared" si="21"/>
        <v>0</v>
      </c>
      <c r="U231" s="12">
        <f t="shared" si="22"/>
        <v>0</v>
      </c>
      <c r="V231" s="12">
        <f t="shared" si="23"/>
        <v>0</v>
      </c>
    </row>
    <row r="232" spans="1:22">
      <c r="A232" s="9">
        <f t="shared" si="19"/>
        <v>5</v>
      </c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G232" s="3">
        <v>1.7</v>
      </c>
      <c r="H232" s="4">
        <v>2.3300000000000001E-2</v>
      </c>
      <c r="I232" s="5">
        <v>6211</v>
      </c>
      <c r="J232" s="5">
        <v>468395</v>
      </c>
      <c r="K232" s="2">
        <v>0</v>
      </c>
      <c r="S232" s="12">
        <f t="shared" si="20"/>
        <v>0</v>
      </c>
      <c r="T232" s="12">
        <f t="shared" si="21"/>
        <v>0</v>
      </c>
      <c r="U232" s="12">
        <f t="shared" si="22"/>
        <v>0</v>
      </c>
      <c r="V232" s="12">
        <f t="shared" si="23"/>
        <v>0</v>
      </c>
    </row>
    <row r="233" spans="1:22">
      <c r="A233" s="9">
        <f t="shared" si="19"/>
        <v>4</v>
      </c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G233" s="3">
        <v>-2</v>
      </c>
      <c r="H233" s="4">
        <v>-2.6599999999999999E-2</v>
      </c>
      <c r="I233" s="5">
        <v>4555</v>
      </c>
      <c r="J233" s="5">
        <v>339831</v>
      </c>
      <c r="K233" s="2">
        <v>0</v>
      </c>
      <c r="S233" s="12">
        <f t="shared" si="20"/>
        <v>0</v>
      </c>
      <c r="T233" s="12">
        <f t="shared" si="21"/>
        <v>0</v>
      </c>
      <c r="U233" s="12">
        <f t="shared" si="22"/>
        <v>0</v>
      </c>
      <c r="V233" s="12">
        <f t="shared" si="23"/>
        <v>0</v>
      </c>
    </row>
    <row r="234" spans="1:22">
      <c r="A234" s="9">
        <f t="shared" si="19"/>
        <v>3</v>
      </c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G234" s="3">
        <v>3.4</v>
      </c>
      <c r="H234" s="4">
        <v>4.7399999999999998E-2</v>
      </c>
      <c r="I234" s="5">
        <v>8916</v>
      </c>
      <c r="J234" s="5">
        <v>670659</v>
      </c>
      <c r="K234" s="2">
        <v>0</v>
      </c>
      <c r="S234" s="12">
        <f t="shared" si="20"/>
        <v>0</v>
      </c>
      <c r="T234" s="12">
        <f t="shared" si="21"/>
        <v>0</v>
      </c>
      <c r="U234" s="12">
        <f t="shared" si="22"/>
        <v>0</v>
      </c>
      <c r="V234" s="12">
        <f t="shared" si="23"/>
        <v>0</v>
      </c>
    </row>
    <row r="235" spans="1:22">
      <c r="A235" s="9">
        <f t="shared" si="19"/>
        <v>2</v>
      </c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G235" s="3">
        <v>-1.2</v>
      </c>
      <c r="H235" s="4">
        <v>-1.6500000000000001E-2</v>
      </c>
      <c r="I235" s="5">
        <v>10107</v>
      </c>
      <c r="J235" s="5">
        <v>710536</v>
      </c>
      <c r="K235" s="2">
        <v>0</v>
      </c>
      <c r="S235" s="12">
        <f t="shared" si="20"/>
        <v>0</v>
      </c>
      <c r="T235" s="12">
        <f t="shared" si="21"/>
        <v>0</v>
      </c>
      <c r="U235" s="12">
        <f t="shared" si="22"/>
        <v>0</v>
      </c>
      <c r="V235" s="12">
        <f t="shared" si="23"/>
        <v>0</v>
      </c>
    </row>
    <row r="236" spans="1:22">
      <c r="A236" s="9">
        <f t="shared" si="19"/>
        <v>6</v>
      </c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G236" s="3">
        <v>-3</v>
      </c>
      <c r="H236" s="4">
        <v>-3.95E-2</v>
      </c>
      <c r="I236" s="5">
        <v>5309</v>
      </c>
      <c r="J236" s="5">
        <v>392084</v>
      </c>
      <c r="K236" s="2">
        <v>0</v>
      </c>
      <c r="S236" s="12">
        <f t="shared" si="20"/>
        <v>0</v>
      </c>
      <c r="T236" s="12">
        <f t="shared" si="21"/>
        <v>0</v>
      </c>
      <c r="U236" s="12">
        <f t="shared" si="22"/>
        <v>0</v>
      </c>
      <c r="V236" s="12">
        <f t="shared" si="23"/>
        <v>0</v>
      </c>
    </row>
    <row r="237" spans="1:22">
      <c r="A237" s="9">
        <f t="shared" si="19"/>
        <v>5</v>
      </c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G237" s="3">
        <v>-0.3</v>
      </c>
      <c r="H237" s="4">
        <v>-3.8999999999999998E-3</v>
      </c>
      <c r="I237" s="5">
        <v>8127</v>
      </c>
      <c r="J237" s="5">
        <v>607984</v>
      </c>
      <c r="K237" s="2">
        <v>0</v>
      </c>
      <c r="S237" s="12">
        <f t="shared" si="20"/>
        <v>0</v>
      </c>
      <c r="T237" s="12">
        <f t="shared" si="21"/>
        <v>0</v>
      </c>
      <c r="U237" s="12">
        <f t="shared" si="22"/>
        <v>0</v>
      </c>
      <c r="V237" s="12">
        <f t="shared" si="23"/>
        <v>0</v>
      </c>
    </row>
    <row r="238" spans="1:22">
      <c r="A238" s="9">
        <f t="shared" si="19"/>
        <v>4</v>
      </c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G238" s="3">
        <v>-3.6</v>
      </c>
      <c r="H238" s="4">
        <v>-4.5100000000000001E-2</v>
      </c>
      <c r="I238" s="5">
        <v>7956</v>
      </c>
      <c r="J238" s="5">
        <v>615828</v>
      </c>
      <c r="K238" s="2">
        <v>0</v>
      </c>
      <c r="S238" s="12">
        <f t="shared" si="20"/>
        <v>0</v>
      </c>
      <c r="T238" s="12">
        <f t="shared" si="21"/>
        <v>0</v>
      </c>
      <c r="U238" s="12">
        <f t="shared" si="22"/>
        <v>0</v>
      </c>
      <c r="V238" s="12">
        <f t="shared" si="23"/>
        <v>0</v>
      </c>
    </row>
    <row r="239" spans="1:22">
      <c r="A239" s="9">
        <f t="shared" si="19"/>
        <v>3</v>
      </c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G239" s="3">
        <v>-1.5</v>
      </c>
      <c r="H239" s="4">
        <v>-1.8499999999999999E-2</v>
      </c>
      <c r="I239" s="5">
        <v>3075</v>
      </c>
      <c r="J239" s="5">
        <v>246216</v>
      </c>
      <c r="K239" s="2">
        <v>0</v>
      </c>
      <c r="S239" s="12">
        <f t="shared" si="20"/>
        <v>0</v>
      </c>
      <c r="T239" s="12">
        <f t="shared" si="21"/>
        <v>0</v>
      </c>
      <c r="U239" s="12">
        <f t="shared" si="22"/>
        <v>0</v>
      </c>
      <c r="V239" s="12">
        <f t="shared" si="23"/>
        <v>0</v>
      </c>
    </row>
    <row r="240" spans="1:22">
      <c r="A240" s="9">
        <f t="shared" si="19"/>
        <v>2</v>
      </c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G240" s="3">
        <v>0.2</v>
      </c>
      <c r="H240" s="4">
        <v>2.5000000000000001E-3</v>
      </c>
      <c r="I240" s="5">
        <v>3102</v>
      </c>
      <c r="J240" s="5">
        <v>252637</v>
      </c>
      <c r="K240" s="2">
        <v>0</v>
      </c>
      <c r="S240" s="12">
        <f t="shared" si="20"/>
        <v>0</v>
      </c>
      <c r="T240" s="12">
        <f t="shared" si="21"/>
        <v>0</v>
      </c>
      <c r="U240" s="12">
        <f t="shared" si="22"/>
        <v>0</v>
      </c>
      <c r="V240" s="12">
        <f t="shared" si="23"/>
        <v>0</v>
      </c>
    </row>
    <row r="241" spans="1:22">
      <c r="A241" s="9">
        <f t="shared" si="19"/>
        <v>6</v>
      </c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G241" s="3">
        <v>-1.2</v>
      </c>
      <c r="H241" s="4">
        <v>-1.46E-2</v>
      </c>
      <c r="I241" s="5">
        <v>7391</v>
      </c>
      <c r="J241" s="5">
        <v>608878</v>
      </c>
      <c r="K241" s="2">
        <v>0</v>
      </c>
      <c r="S241" s="12">
        <f t="shared" si="20"/>
        <v>0</v>
      </c>
      <c r="T241" s="12">
        <f t="shared" si="21"/>
        <v>0</v>
      </c>
      <c r="U241" s="12">
        <f t="shared" si="22"/>
        <v>0</v>
      </c>
      <c r="V241" s="12">
        <f t="shared" si="23"/>
        <v>0</v>
      </c>
    </row>
    <row r="242" spans="1:22">
      <c r="A242" s="9">
        <f t="shared" si="19"/>
        <v>5</v>
      </c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G242" s="3">
        <v>3.3</v>
      </c>
      <c r="H242" s="4">
        <v>4.1799999999999997E-2</v>
      </c>
      <c r="I242" s="5">
        <v>7295</v>
      </c>
      <c r="J242" s="5">
        <v>586364</v>
      </c>
      <c r="K242" s="2">
        <v>0</v>
      </c>
      <c r="S242" s="12">
        <f t="shared" si="20"/>
        <v>0</v>
      </c>
      <c r="T242" s="12">
        <f t="shared" si="21"/>
        <v>0</v>
      </c>
      <c r="U242" s="12">
        <f t="shared" si="22"/>
        <v>0</v>
      </c>
      <c r="V242" s="12">
        <f t="shared" si="23"/>
        <v>0</v>
      </c>
    </row>
    <row r="243" spans="1:22">
      <c r="A243" s="9">
        <f t="shared" si="19"/>
        <v>4</v>
      </c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G243" s="3">
        <v>-3.3</v>
      </c>
      <c r="H243" s="4">
        <v>-4.0099999999999997E-2</v>
      </c>
      <c r="I243" s="5">
        <v>8848</v>
      </c>
      <c r="J243" s="5">
        <v>714199</v>
      </c>
      <c r="K243" s="2">
        <v>0</v>
      </c>
      <c r="S243" s="12">
        <f t="shared" si="20"/>
        <v>0</v>
      </c>
      <c r="T243" s="12">
        <f t="shared" si="21"/>
        <v>0</v>
      </c>
      <c r="U243" s="12">
        <f t="shared" si="22"/>
        <v>0</v>
      </c>
      <c r="V243" s="12">
        <f t="shared" si="23"/>
        <v>0</v>
      </c>
    </row>
    <row r="244" spans="1:22">
      <c r="A244" s="9">
        <f t="shared" si="19"/>
        <v>6</v>
      </c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G244" s="3">
        <v>0.8</v>
      </c>
      <c r="H244" s="4">
        <v>9.7999999999999997E-3</v>
      </c>
      <c r="I244" s="5">
        <v>9372</v>
      </c>
      <c r="J244" s="5">
        <v>778669</v>
      </c>
      <c r="K244" s="2">
        <v>0</v>
      </c>
      <c r="S244" s="12">
        <f t="shared" si="20"/>
        <v>0</v>
      </c>
      <c r="T244" s="12">
        <f t="shared" si="21"/>
        <v>0</v>
      </c>
      <c r="U244" s="12">
        <f t="shared" si="22"/>
        <v>0</v>
      </c>
      <c r="V244" s="12">
        <f t="shared" si="23"/>
        <v>0</v>
      </c>
    </row>
    <row r="245" spans="1:22">
      <c r="A245" s="9">
        <f t="shared" si="19"/>
        <v>5</v>
      </c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G245" s="3">
        <v>-0.9</v>
      </c>
      <c r="H245" s="4">
        <v>-1.09E-2</v>
      </c>
      <c r="I245" s="5">
        <v>8350</v>
      </c>
      <c r="J245" s="5">
        <v>670029</v>
      </c>
      <c r="K245" s="2">
        <v>0</v>
      </c>
      <c r="S245" s="12">
        <f t="shared" si="20"/>
        <v>0</v>
      </c>
      <c r="T245" s="12">
        <f t="shared" si="21"/>
        <v>0</v>
      </c>
      <c r="U245" s="12">
        <f t="shared" si="22"/>
        <v>0</v>
      </c>
      <c r="V245" s="12">
        <f t="shared" si="23"/>
        <v>0</v>
      </c>
    </row>
    <row r="246" spans="1:22">
      <c r="A246" s="9">
        <f t="shared" si="19"/>
        <v>3</v>
      </c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G246" s="3">
        <v>-1.3</v>
      </c>
      <c r="H246" s="4">
        <v>-1.55E-2</v>
      </c>
      <c r="I246" s="5">
        <v>8874</v>
      </c>
      <c r="J246" s="5">
        <v>728850</v>
      </c>
      <c r="K246" s="2">
        <v>0</v>
      </c>
      <c r="S246" s="12">
        <f t="shared" si="20"/>
        <v>0</v>
      </c>
      <c r="T246" s="12">
        <f t="shared" si="21"/>
        <v>0</v>
      </c>
      <c r="U246" s="12">
        <f t="shared" si="22"/>
        <v>0</v>
      </c>
      <c r="V246" s="12">
        <f t="shared" si="23"/>
        <v>0</v>
      </c>
    </row>
    <row r="247" spans="1:22">
      <c r="A247" s="9">
        <f t="shared" si="19"/>
        <v>2</v>
      </c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G247" s="3">
        <v>4.5</v>
      </c>
      <c r="H247" s="4">
        <v>5.6800000000000003E-2</v>
      </c>
      <c r="I247" s="5">
        <v>9708</v>
      </c>
      <c r="J247" s="5">
        <v>792154</v>
      </c>
      <c r="K247" s="2">
        <v>0</v>
      </c>
      <c r="S247" s="12">
        <f t="shared" si="20"/>
        <v>0</v>
      </c>
      <c r="T247" s="12">
        <f t="shared" si="21"/>
        <v>0</v>
      </c>
      <c r="U247" s="12">
        <f t="shared" si="22"/>
        <v>0</v>
      </c>
      <c r="V247" s="12">
        <f t="shared" si="23"/>
        <v>0</v>
      </c>
    </row>
    <row r="248" spans="1:22">
      <c r="A248" s="9">
        <f t="shared" si="19"/>
        <v>7</v>
      </c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G248" s="3">
        <v>2.2999999999999998</v>
      </c>
      <c r="H248" s="4">
        <v>2.9899999999999999E-2</v>
      </c>
      <c r="I248" s="5">
        <v>6054</v>
      </c>
      <c r="J248" s="5">
        <v>479161</v>
      </c>
      <c r="K248" s="2">
        <v>0</v>
      </c>
      <c r="S248" s="12">
        <f t="shared" si="20"/>
        <v>0</v>
      </c>
      <c r="T248" s="12">
        <f t="shared" si="21"/>
        <v>0</v>
      </c>
      <c r="U248" s="12">
        <f t="shared" si="22"/>
        <v>0</v>
      </c>
      <c r="V248" s="12">
        <f t="shared" si="23"/>
        <v>0</v>
      </c>
    </row>
    <row r="249" spans="1:22">
      <c r="A249" s="9">
        <f t="shared" si="19"/>
        <v>6</v>
      </c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G249" s="3">
        <v>-3.1</v>
      </c>
      <c r="H249" s="4">
        <v>-3.8699999999999998E-2</v>
      </c>
      <c r="I249" s="5">
        <v>9445</v>
      </c>
      <c r="J249" s="5">
        <v>719996</v>
      </c>
      <c r="K249" s="2">
        <v>0</v>
      </c>
      <c r="S249" s="12">
        <f t="shared" si="20"/>
        <v>0</v>
      </c>
      <c r="T249" s="12">
        <f t="shared" si="21"/>
        <v>0</v>
      </c>
      <c r="U249" s="12">
        <f t="shared" si="22"/>
        <v>0</v>
      </c>
      <c r="V249" s="12">
        <f t="shared" si="23"/>
        <v>0</v>
      </c>
    </row>
    <row r="250" spans="1:22">
      <c r="A250" s="9">
        <f t="shared" si="19"/>
        <v>5</v>
      </c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G250" s="3">
        <v>3.7</v>
      </c>
      <c r="H250" s="4">
        <v>4.8500000000000001E-2</v>
      </c>
      <c r="I250" s="5">
        <v>14094</v>
      </c>
      <c r="J250" s="5">
        <v>1126935</v>
      </c>
      <c r="K250" s="2">
        <v>0</v>
      </c>
      <c r="S250" s="12">
        <f t="shared" si="20"/>
        <v>0</v>
      </c>
      <c r="T250" s="12">
        <f t="shared" si="21"/>
        <v>0</v>
      </c>
      <c r="U250" s="12">
        <f t="shared" si="22"/>
        <v>0</v>
      </c>
      <c r="V250" s="12">
        <f t="shared" si="23"/>
        <v>0</v>
      </c>
    </row>
    <row r="251" spans="1:22">
      <c r="A251" s="9">
        <f t="shared" si="19"/>
        <v>4</v>
      </c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G251" s="3">
        <v>6.9</v>
      </c>
      <c r="H251" s="4">
        <v>9.9400000000000002E-2</v>
      </c>
      <c r="I251" s="5">
        <v>3023</v>
      </c>
      <c r="J251" s="5">
        <v>229723</v>
      </c>
      <c r="K251" s="2">
        <v>0</v>
      </c>
      <c r="S251" s="12">
        <f t="shared" si="20"/>
        <v>0</v>
      </c>
      <c r="T251" s="12">
        <f t="shared" si="21"/>
        <v>0</v>
      </c>
      <c r="U251" s="12">
        <f t="shared" si="22"/>
        <v>0</v>
      </c>
      <c r="V251" s="12">
        <f t="shared" si="23"/>
        <v>0</v>
      </c>
    </row>
    <row r="252" spans="1:22">
      <c r="A252" s="9">
        <f t="shared" si="19"/>
        <v>3</v>
      </c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G252" s="3">
        <v>-2.7</v>
      </c>
      <c r="H252" s="4">
        <v>-3.7400000000000003E-2</v>
      </c>
      <c r="I252" s="5">
        <v>11480</v>
      </c>
      <c r="J252" s="5">
        <v>820887</v>
      </c>
      <c r="K252" s="2">
        <v>0</v>
      </c>
      <c r="S252" s="12">
        <f t="shared" si="20"/>
        <v>0</v>
      </c>
      <c r="T252" s="12">
        <f t="shared" si="21"/>
        <v>0</v>
      </c>
      <c r="U252" s="12">
        <f t="shared" si="22"/>
        <v>0</v>
      </c>
      <c r="V252" s="12">
        <f t="shared" si="23"/>
        <v>0</v>
      </c>
    </row>
    <row r="253" spans="1:22">
      <c r="A253" s="9">
        <f t="shared" si="19"/>
        <v>2</v>
      </c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G253" s="3">
        <v>-8</v>
      </c>
      <c r="H253" s="4">
        <v>-9.9900000000000003E-2</v>
      </c>
      <c r="I253" s="5">
        <v>10256</v>
      </c>
      <c r="J253" s="5">
        <v>760746</v>
      </c>
      <c r="K253" s="2">
        <v>0</v>
      </c>
      <c r="S253" s="12">
        <f t="shared" si="20"/>
        <v>0</v>
      </c>
      <c r="T253" s="12">
        <f t="shared" si="21"/>
        <v>0</v>
      </c>
      <c r="U253" s="12">
        <f t="shared" si="22"/>
        <v>0</v>
      </c>
      <c r="V253" s="12">
        <f t="shared" si="23"/>
        <v>0</v>
      </c>
    </row>
    <row r="254" spans="1:22">
      <c r="A254" s="9">
        <f t="shared" si="19"/>
        <v>6</v>
      </c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G254" s="3">
        <v>-2.8</v>
      </c>
      <c r="H254" s="4">
        <v>-3.3799999999999997E-2</v>
      </c>
      <c r="I254" s="5">
        <v>8670</v>
      </c>
      <c r="J254" s="5">
        <v>704718</v>
      </c>
      <c r="K254" s="2">
        <v>0</v>
      </c>
      <c r="S254" s="12">
        <f t="shared" si="20"/>
        <v>0</v>
      </c>
      <c r="T254" s="12">
        <f t="shared" si="21"/>
        <v>0</v>
      </c>
      <c r="U254" s="12">
        <f t="shared" si="22"/>
        <v>0</v>
      </c>
      <c r="V254" s="12">
        <f t="shared" si="23"/>
        <v>0</v>
      </c>
    </row>
    <row r="255" spans="1:22">
      <c r="A255" s="9">
        <f t="shared" si="19"/>
        <v>5</v>
      </c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G255" s="3">
        <v>6.9</v>
      </c>
      <c r="H255" s="4">
        <v>9.0800000000000006E-2</v>
      </c>
      <c r="I255" s="5">
        <v>19466</v>
      </c>
      <c r="J255" s="5">
        <v>1560260</v>
      </c>
      <c r="K255" s="2">
        <v>0</v>
      </c>
      <c r="S255" s="12">
        <f t="shared" si="20"/>
        <v>0</v>
      </c>
      <c r="T255" s="12">
        <f t="shared" si="21"/>
        <v>0</v>
      </c>
      <c r="U255" s="12">
        <f t="shared" si="22"/>
        <v>0</v>
      </c>
      <c r="V255" s="12">
        <f t="shared" si="23"/>
        <v>0</v>
      </c>
    </row>
    <row r="256" spans="1:22">
      <c r="A256" s="9">
        <f t="shared" si="19"/>
        <v>4</v>
      </c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G256" s="3">
        <v>1.2</v>
      </c>
      <c r="H256" s="4">
        <v>1.6E-2</v>
      </c>
      <c r="I256" s="5">
        <v>1967</v>
      </c>
      <c r="J256" s="5">
        <v>150271</v>
      </c>
      <c r="K256" s="2">
        <v>0</v>
      </c>
      <c r="S256" s="12">
        <f t="shared" si="20"/>
        <v>0</v>
      </c>
      <c r="T256" s="12">
        <f t="shared" si="21"/>
        <v>0</v>
      </c>
      <c r="U256" s="12">
        <f t="shared" si="22"/>
        <v>0</v>
      </c>
      <c r="V256" s="12">
        <f t="shared" si="23"/>
        <v>0</v>
      </c>
    </row>
    <row r="257" spans="1:22">
      <c r="A257" s="9">
        <f t="shared" si="19"/>
        <v>3</v>
      </c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G257" s="3">
        <v>0.8</v>
      </c>
      <c r="H257" s="4">
        <v>1.0800000000000001E-2</v>
      </c>
      <c r="I257" s="5">
        <v>2367</v>
      </c>
      <c r="J257" s="5">
        <v>176109</v>
      </c>
      <c r="K257" s="2">
        <v>0</v>
      </c>
      <c r="S257" s="12">
        <f t="shared" si="20"/>
        <v>0</v>
      </c>
      <c r="T257" s="12">
        <f t="shared" si="21"/>
        <v>0</v>
      </c>
      <c r="U257" s="12">
        <f t="shared" si="22"/>
        <v>0</v>
      </c>
      <c r="V257" s="12">
        <f t="shared" si="23"/>
        <v>0</v>
      </c>
    </row>
    <row r="258" spans="1:22">
      <c r="A258" s="9">
        <f t="shared" si="19"/>
        <v>2</v>
      </c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G258" s="3">
        <v>6.7</v>
      </c>
      <c r="H258" s="4">
        <v>9.9599999999999994E-2</v>
      </c>
      <c r="I258" s="5">
        <v>2285</v>
      </c>
      <c r="J258" s="5">
        <v>160619</v>
      </c>
      <c r="K258" s="2">
        <v>0</v>
      </c>
      <c r="S258" s="12">
        <f t="shared" si="20"/>
        <v>0</v>
      </c>
      <c r="T258" s="12">
        <f t="shared" si="21"/>
        <v>0</v>
      </c>
      <c r="U258" s="12">
        <f t="shared" si="22"/>
        <v>0</v>
      </c>
      <c r="V258" s="12">
        <f t="shared" si="23"/>
        <v>0</v>
      </c>
    </row>
    <row r="259" spans="1:22">
      <c r="A259" s="9">
        <f t="shared" si="19"/>
        <v>6</v>
      </c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G259" s="3">
        <v>0.7</v>
      </c>
      <c r="H259" s="4">
        <v>1.0500000000000001E-2</v>
      </c>
      <c r="I259" s="5">
        <v>2736</v>
      </c>
      <c r="J259" s="5">
        <v>189284</v>
      </c>
      <c r="K259" s="2">
        <v>0</v>
      </c>
      <c r="S259" s="12">
        <f t="shared" si="20"/>
        <v>0</v>
      </c>
      <c r="T259" s="12">
        <f t="shared" si="21"/>
        <v>0</v>
      </c>
      <c r="U259" s="12">
        <f t="shared" si="22"/>
        <v>0</v>
      </c>
      <c r="V259" s="12">
        <f t="shared" si="23"/>
        <v>0</v>
      </c>
    </row>
    <row r="260" spans="1:22">
      <c r="A260" s="9">
        <f t="shared" si="19"/>
        <v>5</v>
      </c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G260" s="3">
        <v>2.6</v>
      </c>
      <c r="H260" s="4">
        <v>4.0599999999999997E-2</v>
      </c>
      <c r="I260" s="5">
        <v>2457</v>
      </c>
      <c r="J260" s="5">
        <v>161961</v>
      </c>
      <c r="K260" s="2">
        <v>0</v>
      </c>
      <c r="S260" s="12">
        <f t="shared" si="20"/>
        <v>0</v>
      </c>
      <c r="T260" s="12">
        <f t="shared" si="21"/>
        <v>0</v>
      </c>
      <c r="U260" s="12">
        <f t="shared" si="22"/>
        <v>0</v>
      </c>
      <c r="V260" s="12">
        <f t="shared" si="23"/>
        <v>0</v>
      </c>
    </row>
    <row r="261" spans="1:22">
      <c r="A261" s="9">
        <f t="shared" ref="A261:A324" si="24">WEEKDAY(B261,1)</f>
        <v>4</v>
      </c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G261" s="3">
        <v>1</v>
      </c>
      <c r="H261" s="4">
        <v>1.5900000000000001E-2</v>
      </c>
      <c r="I261" s="5">
        <v>1535</v>
      </c>
      <c r="J261" s="5">
        <v>96441</v>
      </c>
      <c r="K261" s="2">
        <v>0</v>
      </c>
      <c r="S261" s="12">
        <f t="shared" ref="S261:S324" si="25">SUM(Q261:Q265)/5</f>
        <v>0</v>
      </c>
      <c r="T261" s="12">
        <f t="shared" ref="T261:T324" si="26">SUM(Q261:Q270)/10</f>
        <v>0</v>
      </c>
      <c r="U261" s="12">
        <f t="shared" ref="U261:U324" si="27">SUM(Q261:Q280)/20</f>
        <v>0</v>
      </c>
      <c r="V261" s="12">
        <f t="shared" ref="V261:V324" si="28">SUM(Q261:Q320)/60</f>
        <v>0</v>
      </c>
    </row>
    <row r="262" spans="1:22">
      <c r="A262" s="9">
        <f t="shared" si="24"/>
        <v>3</v>
      </c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G262" s="3">
        <v>-0.5</v>
      </c>
      <c r="H262" s="4">
        <v>-7.9000000000000008E-3</v>
      </c>
      <c r="I262" s="5">
        <v>1482</v>
      </c>
      <c r="J262" s="5">
        <v>93486</v>
      </c>
      <c r="K262" s="2">
        <v>0</v>
      </c>
      <c r="S262" s="12">
        <f t="shared" si="25"/>
        <v>0</v>
      </c>
      <c r="T262" s="12">
        <f t="shared" si="26"/>
        <v>0</v>
      </c>
      <c r="U262" s="12">
        <f t="shared" si="27"/>
        <v>0</v>
      </c>
      <c r="V262" s="12">
        <f t="shared" si="28"/>
        <v>0</v>
      </c>
    </row>
    <row r="263" spans="1:22">
      <c r="A263" s="9">
        <f t="shared" si="24"/>
        <v>2</v>
      </c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G263" s="3">
        <v>-1</v>
      </c>
      <c r="H263" s="4">
        <v>-1.55E-2</v>
      </c>
      <c r="I263" s="5">
        <v>1873</v>
      </c>
      <c r="J263" s="5">
        <v>119607</v>
      </c>
      <c r="K263" s="2">
        <v>0</v>
      </c>
      <c r="S263" s="12">
        <f t="shared" si="25"/>
        <v>0</v>
      </c>
      <c r="T263" s="12">
        <f t="shared" si="26"/>
        <v>0</v>
      </c>
      <c r="U263" s="12">
        <f t="shared" si="27"/>
        <v>0</v>
      </c>
      <c r="V263" s="12">
        <f t="shared" si="28"/>
        <v>0</v>
      </c>
    </row>
    <row r="264" spans="1:22">
      <c r="A264" s="9">
        <f t="shared" si="24"/>
        <v>6</v>
      </c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G264" s="3">
        <v>1.5</v>
      </c>
      <c r="H264" s="4">
        <v>2.3800000000000002E-2</v>
      </c>
      <c r="I264" s="5">
        <v>3355</v>
      </c>
      <c r="J264" s="5">
        <v>210652</v>
      </c>
      <c r="K264" s="2">
        <v>0</v>
      </c>
      <c r="S264" s="12">
        <f t="shared" si="25"/>
        <v>0</v>
      </c>
      <c r="T264" s="12">
        <f t="shared" si="26"/>
        <v>0</v>
      </c>
      <c r="U264" s="12">
        <f t="shared" si="27"/>
        <v>0</v>
      </c>
      <c r="V264" s="12">
        <f t="shared" si="28"/>
        <v>0</v>
      </c>
    </row>
    <row r="265" spans="1:22">
      <c r="A265" s="9">
        <f t="shared" si="24"/>
        <v>5</v>
      </c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G265" s="3">
        <v>-5</v>
      </c>
      <c r="H265" s="4">
        <v>-7.3499999999999996E-2</v>
      </c>
      <c r="I265" s="5">
        <v>3900</v>
      </c>
      <c r="J265" s="5">
        <v>253320</v>
      </c>
      <c r="K265" s="2">
        <v>0</v>
      </c>
      <c r="S265" s="12">
        <f t="shared" si="25"/>
        <v>0</v>
      </c>
      <c r="T265" s="12">
        <f t="shared" si="26"/>
        <v>0</v>
      </c>
      <c r="U265" s="12">
        <f t="shared" si="27"/>
        <v>0</v>
      </c>
      <c r="V265" s="12">
        <f t="shared" si="28"/>
        <v>0</v>
      </c>
    </row>
    <row r="266" spans="1:22">
      <c r="A266" s="9">
        <f t="shared" si="24"/>
        <v>4</v>
      </c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G266" s="3">
        <v>1.2</v>
      </c>
      <c r="H266" s="4">
        <v>1.7999999999999999E-2</v>
      </c>
      <c r="I266" s="5">
        <v>18473</v>
      </c>
      <c r="J266" s="5">
        <v>1251312</v>
      </c>
      <c r="K266" s="2">
        <v>0</v>
      </c>
      <c r="S266" s="12">
        <f t="shared" si="25"/>
        <v>0</v>
      </c>
      <c r="T266" s="12">
        <f t="shared" si="26"/>
        <v>0</v>
      </c>
      <c r="U266" s="12">
        <f t="shared" si="27"/>
        <v>0</v>
      </c>
      <c r="V266" s="12">
        <f t="shared" si="28"/>
        <v>0</v>
      </c>
    </row>
    <row r="267" spans="1:22">
      <c r="A267" s="9">
        <f t="shared" si="24"/>
        <v>3</v>
      </c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G267" s="3">
        <v>6</v>
      </c>
      <c r="H267" s="4">
        <v>9.8699999999999996E-2</v>
      </c>
      <c r="I267" s="5">
        <v>2405</v>
      </c>
      <c r="J267" s="5">
        <v>160650</v>
      </c>
      <c r="K267" s="2">
        <v>0</v>
      </c>
      <c r="S267" s="12">
        <f t="shared" si="25"/>
        <v>0</v>
      </c>
      <c r="T267" s="12">
        <f t="shared" si="26"/>
        <v>0</v>
      </c>
      <c r="U267" s="12">
        <f t="shared" si="27"/>
        <v>0</v>
      </c>
      <c r="V267" s="12">
        <f t="shared" si="28"/>
        <v>0</v>
      </c>
    </row>
    <row r="268" spans="1:22">
      <c r="A268" s="9">
        <f t="shared" si="24"/>
        <v>2</v>
      </c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G268" s="3">
        <v>5.5</v>
      </c>
      <c r="H268" s="4">
        <v>9.9500000000000005E-2</v>
      </c>
      <c r="I268" s="5">
        <v>4804</v>
      </c>
      <c r="J268" s="5">
        <v>288853</v>
      </c>
      <c r="K268" s="2">
        <v>0</v>
      </c>
      <c r="S268" s="12">
        <f t="shared" si="25"/>
        <v>0</v>
      </c>
      <c r="T268" s="12">
        <f t="shared" si="26"/>
        <v>0</v>
      </c>
      <c r="U268" s="12">
        <f t="shared" si="27"/>
        <v>0</v>
      </c>
      <c r="V268" s="12">
        <f t="shared" si="28"/>
        <v>0</v>
      </c>
    </row>
    <row r="269" spans="1:22">
      <c r="A269" s="9">
        <f t="shared" si="24"/>
        <v>6</v>
      </c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G269" s="3">
        <v>5</v>
      </c>
      <c r="H269" s="4">
        <v>9.9400000000000002E-2</v>
      </c>
      <c r="I269" s="5">
        <v>5436</v>
      </c>
      <c r="J269" s="5">
        <v>293614</v>
      </c>
      <c r="K269" s="2">
        <v>0</v>
      </c>
      <c r="S269" s="12">
        <f t="shared" si="25"/>
        <v>0</v>
      </c>
      <c r="T269" s="12">
        <f t="shared" si="26"/>
        <v>0</v>
      </c>
      <c r="U269" s="12">
        <f t="shared" si="27"/>
        <v>0</v>
      </c>
      <c r="V269" s="12">
        <f t="shared" si="28"/>
        <v>0</v>
      </c>
    </row>
    <row r="270" spans="1:22">
      <c r="A270" s="9">
        <f t="shared" si="24"/>
        <v>5</v>
      </c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G270" s="3">
        <v>-1</v>
      </c>
      <c r="H270" s="4">
        <v>-1.95E-2</v>
      </c>
      <c r="I270" s="5">
        <v>6174</v>
      </c>
      <c r="J270" s="5">
        <v>313822</v>
      </c>
      <c r="K270" s="2">
        <v>0</v>
      </c>
      <c r="S270" s="12">
        <f t="shared" si="25"/>
        <v>0</v>
      </c>
      <c r="T270" s="12">
        <f t="shared" si="26"/>
        <v>0</v>
      </c>
      <c r="U270" s="12">
        <f t="shared" si="27"/>
        <v>0</v>
      </c>
      <c r="V270" s="12">
        <f t="shared" si="28"/>
        <v>0</v>
      </c>
    </row>
    <row r="271" spans="1:22">
      <c r="A271" s="9">
        <f t="shared" si="24"/>
        <v>4</v>
      </c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G271" s="3">
        <v>1.8</v>
      </c>
      <c r="H271" s="4">
        <v>3.6400000000000002E-2</v>
      </c>
      <c r="I271" s="5">
        <v>9804</v>
      </c>
      <c r="J271" s="5">
        <v>499763</v>
      </c>
      <c r="K271" s="2">
        <v>0</v>
      </c>
      <c r="S271" s="12">
        <f t="shared" si="25"/>
        <v>0</v>
      </c>
      <c r="T271" s="12">
        <f t="shared" si="26"/>
        <v>0</v>
      </c>
      <c r="U271" s="12">
        <f t="shared" si="27"/>
        <v>0</v>
      </c>
      <c r="V271" s="12">
        <f t="shared" si="28"/>
        <v>0</v>
      </c>
    </row>
    <row r="272" spans="1:22">
      <c r="A272" s="9">
        <f t="shared" si="24"/>
        <v>3</v>
      </c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G272" s="3">
        <v>0.55000000000000004</v>
      </c>
      <c r="H272" s="4">
        <v>1.12E-2</v>
      </c>
      <c r="I272" s="5">
        <v>12747</v>
      </c>
      <c r="J272" s="5">
        <v>630398</v>
      </c>
      <c r="K272" s="2">
        <v>0</v>
      </c>
      <c r="S272" s="12">
        <f t="shared" si="25"/>
        <v>0</v>
      </c>
      <c r="T272" s="12">
        <f t="shared" si="26"/>
        <v>0</v>
      </c>
      <c r="U272" s="12">
        <f t="shared" si="27"/>
        <v>0</v>
      </c>
      <c r="V272" s="12">
        <f t="shared" si="28"/>
        <v>0</v>
      </c>
    </row>
    <row r="273" spans="1:22">
      <c r="A273" s="9">
        <f t="shared" si="24"/>
        <v>2</v>
      </c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G273" s="3">
        <v>4.45</v>
      </c>
      <c r="H273" s="4">
        <v>0.1</v>
      </c>
      <c r="I273" s="5">
        <v>12030</v>
      </c>
      <c r="J273" s="5">
        <v>584637</v>
      </c>
      <c r="K273" s="2">
        <v>0</v>
      </c>
      <c r="S273" s="12">
        <f t="shared" si="25"/>
        <v>0</v>
      </c>
      <c r="T273" s="12">
        <f t="shared" si="26"/>
        <v>0</v>
      </c>
      <c r="U273" s="12">
        <f t="shared" si="27"/>
        <v>0</v>
      </c>
      <c r="V273" s="12">
        <f t="shared" si="28"/>
        <v>0</v>
      </c>
    </row>
    <row r="274" spans="1:22">
      <c r="A274" s="9">
        <f t="shared" si="24"/>
        <v>6</v>
      </c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G274" s="3">
        <v>2.7</v>
      </c>
      <c r="H274" s="4">
        <v>6.4600000000000005E-2</v>
      </c>
      <c r="I274" s="5">
        <v>8683</v>
      </c>
      <c r="J274" s="5">
        <v>377294</v>
      </c>
      <c r="K274" s="2">
        <v>0</v>
      </c>
      <c r="S274" s="12">
        <f t="shared" si="25"/>
        <v>0</v>
      </c>
      <c r="T274" s="12">
        <f t="shared" si="26"/>
        <v>0</v>
      </c>
      <c r="U274" s="12">
        <f t="shared" si="27"/>
        <v>0</v>
      </c>
      <c r="V274" s="12">
        <f t="shared" si="28"/>
        <v>0</v>
      </c>
    </row>
    <row r="275" spans="1:22">
      <c r="A275" s="9">
        <f t="shared" si="24"/>
        <v>5</v>
      </c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G275" s="3">
        <v>2.5</v>
      </c>
      <c r="H275" s="4">
        <v>6.3600000000000004E-2</v>
      </c>
      <c r="I275" s="5">
        <v>8448</v>
      </c>
      <c r="J275" s="5">
        <v>351667</v>
      </c>
      <c r="K275" s="2">
        <v>0</v>
      </c>
      <c r="S275" s="12">
        <f t="shared" si="25"/>
        <v>0</v>
      </c>
      <c r="T275" s="12">
        <f t="shared" si="26"/>
        <v>0</v>
      </c>
      <c r="U275" s="12">
        <f t="shared" si="27"/>
        <v>0</v>
      </c>
      <c r="V275" s="12">
        <f t="shared" si="28"/>
        <v>0</v>
      </c>
    </row>
    <row r="276" spans="1:22">
      <c r="A276" s="9">
        <f t="shared" si="24"/>
        <v>4</v>
      </c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G276" s="3">
        <v>3.5</v>
      </c>
      <c r="H276" s="4">
        <v>9.7799999999999998E-2</v>
      </c>
      <c r="I276" s="5">
        <v>6032</v>
      </c>
      <c r="J276" s="5">
        <v>232499</v>
      </c>
      <c r="K276" s="2">
        <v>0</v>
      </c>
      <c r="S276" s="12">
        <f t="shared" si="25"/>
        <v>0</v>
      </c>
      <c r="T276" s="12">
        <f t="shared" si="26"/>
        <v>0</v>
      </c>
      <c r="U276" s="12">
        <f t="shared" si="27"/>
        <v>0</v>
      </c>
      <c r="V276" s="12">
        <f t="shared" si="28"/>
        <v>0</v>
      </c>
    </row>
    <row r="277" spans="1:22">
      <c r="A277" s="9">
        <f t="shared" si="24"/>
        <v>3</v>
      </c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G277" s="3">
        <v>-0.1</v>
      </c>
      <c r="H277" s="4">
        <v>-2.8E-3</v>
      </c>
      <c r="I277" s="2">
        <v>477</v>
      </c>
      <c r="J277" s="5">
        <v>17083</v>
      </c>
      <c r="K277" s="2">
        <v>0</v>
      </c>
      <c r="S277" s="12">
        <f t="shared" si="25"/>
        <v>0</v>
      </c>
      <c r="T277" s="12">
        <f t="shared" si="26"/>
        <v>0</v>
      </c>
      <c r="U277" s="12">
        <f t="shared" si="27"/>
        <v>0</v>
      </c>
      <c r="V277" s="12">
        <f t="shared" si="28"/>
        <v>0</v>
      </c>
    </row>
    <row r="278" spans="1:22">
      <c r="A278" s="9">
        <f t="shared" si="24"/>
        <v>2</v>
      </c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G278" s="3">
        <v>-0.4</v>
      </c>
      <c r="H278" s="4">
        <v>-1.0999999999999999E-2</v>
      </c>
      <c r="I278" s="2">
        <v>609</v>
      </c>
      <c r="J278" s="5">
        <v>21828</v>
      </c>
      <c r="K278" s="2">
        <v>0</v>
      </c>
      <c r="S278" s="12">
        <f t="shared" si="25"/>
        <v>0</v>
      </c>
      <c r="T278" s="12">
        <f t="shared" si="26"/>
        <v>0</v>
      </c>
      <c r="U278" s="12">
        <f t="shared" si="27"/>
        <v>0</v>
      </c>
      <c r="V278" s="12">
        <f t="shared" si="28"/>
        <v>0</v>
      </c>
    </row>
    <row r="279" spans="1:22">
      <c r="A279" s="9">
        <f t="shared" si="24"/>
        <v>6</v>
      </c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G279" s="2">
        <v>0</v>
      </c>
      <c r="H279" s="6">
        <v>0</v>
      </c>
      <c r="I279" s="2">
        <v>665</v>
      </c>
      <c r="J279" s="5">
        <v>23856</v>
      </c>
      <c r="K279" s="2">
        <v>0</v>
      </c>
      <c r="S279" s="12">
        <f t="shared" si="25"/>
        <v>0</v>
      </c>
      <c r="T279" s="12">
        <f t="shared" si="26"/>
        <v>0</v>
      </c>
      <c r="U279" s="12">
        <f t="shared" si="27"/>
        <v>0</v>
      </c>
      <c r="V279" s="12">
        <f t="shared" si="28"/>
        <v>0</v>
      </c>
    </row>
    <row r="280" spans="1:22">
      <c r="A280" s="9">
        <f t="shared" si="24"/>
        <v>5</v>
      </c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G280" s="3">
        <v>-0.3</v>
      </c>
      <c r="H280" s="4">
        <v>-8.2000000000000007E-3</v>
      </c>
      <c r="I280" s="2">
        <v>648</v>
      </c>
      <c r="J280" s="5">
        <v>23739</v>
      </c>
      <c r="K280" s="2">
        <v>0</v>
      </c>
      <c r="S280" s="12">
        <f t="shared" si="25"/>
        <v>0</v>
      </c>
      <c r="T280" s="12">
        <f t="shared" si="26"/>
        <v>0</v>
      </c>
      <c r="U280" s="12">
        <f t="shared" si="27"/>
        <v>0</v>
      </c>
      <c r="V280" s="12">
        <f t="shared" si="28"/>
        <v>0</v>
      </c>
    </row>
    <row r="281" spans="1:22">
      <c r="A281" s="9">
        <f t="shared" si="24"/>
        <v>4</v>
      </c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G281" s="3">
        <v>0.85</v>
      </c>
      <c r="H281" s="4">
        <v>2.3800000000000002E-2</v>
      </c>
      <c r="I281" s="2">
        <v>970</v>
      </c>
      <c r="J281" s="5">
        <v>35207</v>
      </c>
      <c r="K281" s="2">
        <v>0</v>
      </c>
      <c r="S281" s="12">
        <f t="shared" si="25"/>
        <v>0</v>
      </c>
      <c r="T281" s="12">
        <f t="shared" si="26"/>
        <v>0</v>
      </c>
      <c r="U281" s="12">
        <f t="shared" si="27"/>
        <v>0</v>
      </c>
      <c r="V281" s="12">
        <f t="shared" si="28"/>
        <v>0</v>
      </c>
    </row>
    <row r="282" spans="1:22">
      <c r="A282" s="9">
        <f t="shared" si="24"/>
        <v>3</v>
      </c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G282" s="3">
        <v>0.25</v>
      </c>
      <c r="H282" s="4">
        <v>7.0000000000000001E-3</v>
      </c>
      <c r="I282" s="2">
        <v>837</v>
      </c>
      <c r="J282" s="5">
        <v>29764</v>
      </c>
      <c r="K282" s="2">
        <v>0</v>
      </c>
      <c r="S282" s="12">
        <f t="shared" si="25"/>
        <v>0</v>
      </c>
      <c r="T282" s="12">
        <f t="shared" si="26"/>
        <v>0</v>
      </c>
      <c r="U282" s="12">
        <f t="shared" si="27"/>
        <v>0</v>
      </c>
      <c r="V282" s="12">
        <f t="shared" si="28"/>
        <v>0</v>
      </c>
    </row>
    <row r="283" spans="1:22">
      <c r="A283" s="9">
        <f t="shared" si="24"/>
        <v>2</v>
      </c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G283" s="3">
        <v>-0.3</v>
      </c>
      <c r="H283" s="4">
        <v>-8.3999999999999995E-3</v>
      </c>
      <c r="I283" s="2">
        <v>594</v>
      </c>
      <c r="J283" s="5">
        <v>21137</v>
      </c>
      <c r="K283" s="2">
        <v>0</v>
      </c>
      <c r="S283" s="12">
        <f t="shared" si="25"/>
        <v>0</v>
      </c>
      <c r="T283" s="12">
        <f t="shared" si="26"/>
        <v>0</v>
      </c>
      <c r="U283" s="12">
        <f t="shared" si="27"/>
        <v>0</v>
      </c>
      <c r="V283" s="12">
        <f t="shared" si="28"/>
        <v>0</v>
      </c>
    </row>
    <row r="284" spans="1:22">
      <c r="A284" s="9">
        <f t="shared" si="24"/>
        <v>6</v>
      </c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G284" s="3">
        <v>-0.4</v>
      </c>
      <c r="H284" s="4">
        <v>-1.0999999999999999E-2</v>
      </c>
      <c r="I284" s="2">
        <v>756</v>
      </c>
      <c r="J284" s="5">
        <v>26965</v>
      </c>
      <c r="K284" s="2">
        <v>0</v>
      </c>
      <c r="S284" s="12">
        <f t="shared" si="25"/>
        <v>0</v>
      </c>
      <c r="T284" s="12">
        <f t="shared" si="26"/>
        <v>0</v>
      </c>
      <c r="U284" s="12">
        <f t="shared" si="27"/>
        <v>0</v>
      </c>
      <c r="V284" s="12">
        <f t="shared" si="28"/>
        <v>0</v>
      </c>
    </row>
    <row r="285" spans="1:22">
      <c r="A285" s="9">
        <f t="shared" si="24"/>
        <v>5</v>
      </c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G285" s="3">
        <v>-0.05</v>
      </c>
      <c r="H285" s="4">
        <v>-1.4E-3</v>
      </c>
      <c r="I285" s="5">
        <v>1292</v>
      </c>
      <c r="J285" s="5">
        <v>46242</v>
      </c>
      <c r="K285" s="2">
        <v>0</v>
      </c>
      <c r="S285" s="12">
        <f t="shared" si="25"/>
        <v>0</v>
      </c>
      <c r="T285" s="12">
        <f t="shared" si="26"/>
        <v>0</v>
      </c>
      <c r="U285" s="12">
        <f t="shared" si="27"/>
        <v>0</v>
      </c>
      <c r="V285" s="12">
        <f t="shared" si="28"/>
        <v>0</v>
      </c>
    </row>
    <row r="286" spans="1:22">
      <c r="A286" s="9">
        <f t="shared" si="24"/>
        <v>4</v>
      </c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G286" s="3">
        <v>-0.7</v>
      </c>
      <c r="H286" s="4">
        <v>-1.89E-2</v>
      </c>
      <c r="I286" s="2">
        <v>912</v>
      </c>
      <c r="J286" s="5">
        <v>33174</v>
      </c>
      <c r="K286" s="2">
        <v>0</v>
      </c>
      <c r="S286" s="12">
        <f t="shared" si="25"/>
        <v>0</v>
      </c>
      <c r="T286" s="12">
        <f t="shared" si="26"/>
        <v>0</v>
      </c>
      <c r="U286" s="12">
        <f t="shared" si="27"/>
        <v>0</v>
      </c>
      <c r="V286" s="12">
        <f t="shared" si="28"/>
        <v>0</v>
      </c>
    </row>
    <row r="287" spans="1:22">
      <c r="A287" s="9">
        <f t="shared" si="24"/>
        <v>3</v>
      </c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G287" s="3">
        <v>0.2</v>
      </c>
      <c r="H287" s="4">
        <v>5.4000000000000003E-3</v>
      </c>
      <c r="I287" s="2">
        <v>632</v>
      </c>
      <c r="J287" s="5">
        <v>23142</v>
      </c>
      <c r="K287" s="2">
        <v>0</v>
      </c>
      <c r="S287" s="12">
        <f t="shared" si="25"/>
        <v>0</v>
      </c>
      <c r="T287" s="12">
        <f t="shared" si="26"/>
        <v>0</v>
      </c>
      <c r="U287" s="12">
        <f t="shared" si="27"/>
        <v>0</v>
      </c>
      <c r="V287" s="12">
        <f t="shared" si="28"/>
        <v>0</v>
      </c>
    </row>
    <row r="288" spans="1:22">
      <c r="A288" s="9">
        <f t="shared" si="24"/>
        <v>2</v>
      </c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G288" s="3">
        <v>-0.25</v>
      </c>
      <c r="H288" s="4">
        <v>-6.7999999999999996E-3</v>
      </c>
      <c r="I288" s="2">
        <v>756</v>
      </c>
      <c r="J288" s="5">
        <v>27897</v>
      </c>
      <c r="K288" s="2">
        <v>0</v>
      </c>
      <c r="S288" s="12">
        <f t="shared" si="25"/>
        <v>0</v>
      </c>
      <c r="T288" s="12">
        <f t="shared" si="26"/>
        <v>0</v>
      </c>
      <c r="U288" s="12">
        <f t="shared" si="27"/>
        <v>0</v>
      </c>
      <c r="V288" s="12">
        <f t="shared" si="28"/>
        <v>0</v>
      </c>
    </row>
    <row r="289" spans="1:22">
      <c r="A289" s="9">
        <f t="shared" si="24"/>
        <v>6</v>
      </c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G289" s="3">
        <v>0.2</v>
      </c>
      <c r="H289" s="4">
        <v>5.4000000000000003E-3</v>
      </c>
      <c r="I289" s="2">
        <v>688</v>
      </c>
      <c r="J289" s="5">
        <v>25336</v>
      </c>
      <c r="K289" s="2">
        <v>0</v>
      </c>
      <c r="S289" s="12">
        <f t="shared" si="25"/>
        <v>0</v>
      </c>
      <c r="T289" s="12">
        <f t="shared" si="26"/>
        <v>0</v>
      </c>
      <c r="U289" s="12">
        <f t="shared" si="27"/>
        <v>0</v>
      </c>
      <c r="V289" s="12">
        <f t="shared" si="28"/>
        <v>0</v>
      </c>
    </row>
    <row r="290" spans="1:22">
      <c r="A290" s="9">
        <f t="shared" si="24"/>
        <v>5</v>
      </c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G290" s="3">
        <v>-0.35</v>
      </c>
      <c r="H290" s="4">
        <v>-9.4000000000000004E-3</v>
      </c>
      <c r="I290" s="2">
        <v>521</v>
      </c>
      <c r="J290" s="5">
        <v>19240</v>
      </c>
      <c r="K290" s="2">
        <v>0</v>
      </c>
      <c r="S290" s="12">
        <f t="shared" si="25"/>
        <v>0</v>
      </c>
      <c r="T290" s="12">
        <f t="shared" si="26"/>
        <v>0</v>
      </c>
      <c r="U290" s="12">
        <f t="shared" si="27"/>
        <v>0</v>
      </c>
      <c r="V290" s="12">
        <f t="shared" si="28"/>
        <v>0</v>
      </c>
    </row>
    <row r="291" spans="1:22">
      <c r="A291" s="9">
        <f t="shared" si="24"/>
        <v>4</v>
      </c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G291" s="3">
        <v>-0.35</v>
      </c>
      <c r="H291" s="4">
        <v>-9.2999999999999992E-3</v>
      </c>
      <c r="I291" s="2">
        <v>655</v>
      </c>
      <c r="J291" s="5">
        <v>24324</v>
      </c>
      <c r="K291" s="2">
        <v>0</v>
      </c>
      <c r="S291" s="12">
        <f t="shared" si="25"/>
        <v>0</v>
      </c>
      <c r="T291" s="12">
        <f t="shared" si="26"/>
        <v>0</v>
      </c>
      <c r="U291" s="12">
        <f t="shared" si="27"/>
        <v>0</v>
      </c>
      <c r="V291" s="12">
        <f t="shared" si="28"/>
        <v>0</v>
      </c>
    </row>
    <row r="292" spans="1:22">
      <c r="A292" s="9">
        <f t="shared" si="24"/>
        <v>3</v>
      </c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G292" s="3">
        <v>1.05</v>
      </c>
      <c r="H292" s="4">
        <v>2.8799999999999999E-2</v>
      </c>
      <c r="I292" s="5">
        <v>1695</v>
      </c>
      <c r="J292" s="5">
        <v>63347</v>
      </c>
      <c r="K292" s="2">
        <v>0</v>
      </c>
      <c r="S292" s="12">
        <f t="shared" si="25"/>
        <v>0</v>
      </c>
      <c r="T292" s="12">
        <f t="shared" si="26"/>
        <v>0</v>
      </c>
      <c r="U292" s="12">
        <f t="shared" si="27"/>
        <v>0</v>
      </c>
      <c r="V292" s="12">
        <f t="shared" si="28"/>
        <v>0</v>
      </c>
    </row>
    <row r="293" spans="1:22">
      <c r="A293" s="9">
        <f t="shared" si="24"/>
        <v>2</v>
      </c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G293" s="3">
        <v>0.6</v>
      </c>
      <c r="H293" s="4">
        <v>1.67E-2</v>
      </c>
      <c r="I293" s="2">
        <v>483</v>
      </c>
      <c r="J293" s="5">
        <v>17489</v>
      </c>
      <c r="K293" s="2">
        <v>0</v>
      </c>
      <c r="S293" s="12">
        <f t="shared" si="25"/>
        <v>0</v>
      </c>
      <c r="T293" s="12">
        <f t="shared" si="26"/>
        <v>0</v>
      </c>
      <c r="U293" s="12">
        <f t="shared" si="27"/>
        <v>0</v>
      </c>
      <c r="V293" s="12">
        <f t="shared" si="28"/>
        <v>0</v>
      </c>
    </row>
    <row r="294" spans="1:22">
      <c r="A294" s="9">
        <f t="shared" si="24"/>
        <v>6</v>
      </c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G294" s="3">
        <v>-0.35</v>
      </c>
      <c r="H294" s="4">
        <v>-9.7000000000000003E-3</v>
      </c>
      <c r="I294" s="2">
        <v>641</v>
      </c>
      <c r="J294" s="5">
        <v>23053</v>
      </c>
      <c r="K294" s="2">
        <v>0</v>
      </c>
      <c r="S294" s="12">
        <f t="shared" si="25"/>
        <v>0</v>
      </c>
      <c r="T294" s="12">
        <f t="shared" si="26"/>
        <v>0</v>
      </c>
      <c r="U294" s="12">
        <f t="shared" si="27"/>
        <v>0</v>
      </c>
      <c r="V294" s="12">
        <f t="shared" si="28"/>
        <v>0</v>
      </c>
    </row>
    <row r="295" spans="1:22">
      <c r="A295" s="9">
        <f t="shared" si="24"/>
        <v>5</v>
      </c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G295" s="2">
        <v>0</v>
      </c>
      <c r="H295" s="6">
        <v>0</v>
      </c>
      <c r="I295" s="2">
        <v>580</v>
      </c>
      <c r="J295" s="5">
        <v>20941</v>
      </c>
      <c r="K295" s="2">
        <v>0</v>
      </c>
      <c r="S295" s="12">
        <f t="shared" si="25"/>
        <v>0</v>
      </c>
      <c r="T295" s="12">
        <f t="shared" si="26"/>
        <v>0</v>
      </c>
      <c r="U295" s="12">
        <f t="shared" si="27"/>
        <v>0</v>
      </c>
      <c r="V295" s="12">
        <f t="shared" si="28"/>
        <v>0</v>
      </c>
    </row>
    <row r="296" spans="1:22">
      <c r="A296" s="9">
        <f t="shared" si="24"/>
        <v>4</v>
      </c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G296" s="3">
        <v>-0.35</v>
      </c>
      <c r="H296" s="4">
        <v>-9.5999999999999992E-3</v>
      </c>
      <c r="I296" s="2">
        <v>673</v>
      </c>
      <c r="J296" s="5">
        <v>24498</v>
      </c>
      <c r="K296" s="2">
        <v>0</v>
      </c>
      <c r="S296" s="12">
        <f t="shared" si="25"/>
        <v>0</v>
      </c>
      <c r="T296" s="12">
        <f t="shared" si="26"/>
        <v>0</v>
      </c>
      <c r="U296" s="12">
        <f t="shared" si="27"/>
        <v>0</v>
      </c>
      <c r="V296" s="12">
        <f t="shared" si="28"/>
        <v>0</v>
      </c>
    </row>
    <row r="297" spans="1:22">
      <c r="A297" s="9">
        <f t="shared" si="24"/>
        <v>3</v>
      </c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G297" s="3">
        <v>-0.55000000000000004</v>
      </c>
      <c r="H297" s="4">
        <v>-1.4800000000000001E-2</v>
      </c>
      <c r="I297" s="2">
        <v>601</v>
      </c>
      <c r="J297" s="5">
        <v>22068</v>
      </c>
      <c r="K297" s="2">
        <v>0</v>
      </c>
      <c r="S297" s="12">
        <f t="shared" si="25"/>
        <v>0</v>
      </c>
      <c r="T297" s="12">
        <f t="shared" si="26"/>
        <v>0</v>
      </c>
      <c r="U297" s="12">
        <f t="shared" si="27"/>
        <v>0</v>
      </c>
      <c r="V297" s="12">
        <f t="shared" si="28"/>
        <v>0</v>
      </c>
    </row>
    <row r="298" spans="1:22">
      <c r="A298" s="9">
        <f t="shared" si="24"/>
        <v>2</v>
      </c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G298" s="3">
        <v>-0.1</v>
      </c>
      <c r="H298" s="4">
        <v>-2.7000000000000001E-3</v>
      </c>
      <c r="I298" s="2">
        <v>612</v>
      </c>
      <c r="J298" s="5">
        <v>22711</v>
      </c>
      <c r="K298" s="2">
        <v>0</v>
      </c>
      <c r="S298" s="12">
        <f t="shared" si="25"/>
        <v>0</v>
      </c>
      <c r="T298" s="12">
        <f t="shared" si="26"/>
        <v>0</v>
      </c>
      <c r="U298" s="12">
        <f t="shared" si="27"/>
        <v>0</v>
      </c>
      <c r="V298" s="12">
        <f t="shared" si="28"/>
        <v>0</v>
      </c>
    </row>
    <row r="299" spans="1:22">
      <c r="A299" s="9">
        <f t="shared" si="24"/>
        <v>6</v>
      </c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G299" s="3">
        <v>-0.25</v>
      </c>
      <c r="H299" s="4">
        <v>-6.7000000000000002E-3</v>
      </c>
      <c r="I299" s="2">
        <v>655</v>
      </c>
      <c r="J299" s="5">
        <v>24337</v>
      </c>
      <c r="K299" s="2">
        <v>0</v>
      </c>
      <c r="S299" s="12">
        <f t="shared" si="25"/>
        <v>0</v>
      </c>
      <c r="T299" s="12">
        <f t="shared" si="26"/>
        <v>0</v>
      </c>
      <c r="U299" s="12">
        <f t="shared" si="27"/>
        <v>0</v>
      </c>
      <c r="V299" s="12">
        <f t="shared" si="28"/>
        <v>0</v>
      </c>
    </row>
    <row r="300" spans="1:22">
      <c r="A300" s="9">
        <f t="shared" si="24"/>
        <v>5</v>
      </c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G300" s="3">
        <v>0.45</v>
      </c>
      <c r="H300" s="4">
        <v>1.2200000000000001E-2</v>
      </c>
      <c r="I300" s="2">
        <v>639</v>
      </c>
      <c r="J300" s="5">
        <v>23810</v>
      </c>
      <c r="K300" s="2">
        <v>0</v>
      </c>
      <c r="S300" s="12">
        <f t="shared" si="25"/>
        <v>0</v>
      </c>
      <c r="T300" s="12">
        <f t="shared" si="26"/>
        <v>0</v>
      </c>
      <c r="U300" s="12">
        <f t="shared" si="27"/>
        <v>0</v>
      </c>
      <c r="V300" s="12">
        <f t="shared" si="28"/>
        <v>0</v>
      </c>
    </row>
    <row r="301" spans="1:22">
      <c r="A301" s="9">
        <f t="shared" si="24"/>
        <v>4</v>
      </c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G301" s="3">
        <v>-0.25</v>
      </c>
      <c r="H301" s="4">
        <v>-6.7000000000000002E-3</v>
      </c>
      <c r="I301" s="5">
        <v>1939</v>
      </c>
      <c r="J301" s="5">
        <v>72785</v>
      </c>
      <c r="K301" s="2">
        <v>0</v>
      </c>
      <c r="S301" s="12">
        <f t="shared" si="25"/>
        <v>0</v>
      </c>
      <c r="T301" s="12">
        <f t="shared" si="26"/>
        <v>0</v>
      </c>
      <c r="U301" s="12">
        <f t="shared" si="27"/>
        <v>0</v>
      </c>
      <c r="V301" s="12">
        <f t="shared" si="28"/>
        <v>0</v>
      </c>
    </row>
    <row r="302" spans="1:22">
      <c r="A302" s="9">
        <f t="shared" si="24"/>
        <v>3</v>
      </c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G302" s="3">
        <v>0.55000000000000004</v>
      </c>
      <c r="H302" s="4">
        <v>1.4999999999999999E-2</v>
      </c>
      <c r="I302" s="5">
        <v>1098</v>
      </c>
      <c r="J302" s="5">
        <v>40622</v>
      </c>
      <c r="K302" s="2">
        <v>0</v>
      </c>
      <c r="S302" s="12">
        <f t="shared" si="25"/>
        <v>0</v>
      </c>
      <c r="T302" s="12">
        <f t="shared" si="26"/>
        <v>0</v>
      </c>
      <c r="U302" s="12">
        <f t="shared" si="27"/>
        <v>0</v>
      </c>
      <c r="V302" s="12">
        <f t="shared" si="28"/>
        <v>0</v>
      </c>
    </row>
    <row r="303" spans="1:22">
      <c r="A303" s="9">
        <f t="shared" si="24"/>
        <v>2</v>
      </c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G303" s="3">
        <v>0.9</v>
      </c>
      <c r="H303" s="4">
        <v>2.5100000000000001E-2</v>
      </c>
      <c r="I303" s="5">
        <v>1187</v>
      </c>
      <c r="J303" s="5">
        <v>43490</v>
      </c>
      <c r="K303" s="2">
        <v>0</v>
      </c>
      <c r="S303" s="12">
        <f t="shared" si="25"/>
        <v>0</v>
      </c>
      <c r="T303" s="12">
        <f t="shared" si="26"/>
        <v>0</v>
      </c>
      <c r="U303" s="12">
        <f t="shared" si="27"/>
        <v>0</v>
      </c>
      <c r="V303" s="12">
        <f t="shared" si="28"/>
        <v>0</v>
      </c>
    </row>
    <row r="304" spans="1:22">
      <c r="A304" s="9">
        <f t="shared" si="24"/>
        <v>6</v>
      </c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G304" s="3">
        <v>0.15</v>
      </c>
      <c r="H304" s="4">
        <v>4.1999999999999997E-3</v>
      </c>
      <c r="I304" s="2">
        <v>398</v>
      </c>
      <c r="J304" s="5">
        <v>14242</v>
      </c>
      <c r="K304" s="2">
        <v>0</v>
      </c>
      <c r="S304" s="12">
        <f t="shared" si="25"/>
        <v>0</v>
      </c>
      <c r="T304" s="12">
        <f t="shared" si="26"/>
        <v>0</v>
      </c>
      <c r="U304" s="12">
        <f t="shared" si="27"/>
        <v>0</v>
      </c>
      <c r="V304" s="12">
        <f t="shared" si="28"/>
        <v>0</v>
      </c>
    </row>
    <row r="305" spans="1:22">
      <c r="A305" s="9">
        <f t="shared" si="24"/>
        <v>5</v>
      </c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G305" s="3">
        <v>-0.05</v>
      </c>
      <c r="H305" s="4">
        <v>-1.4E-3</v>
      </c>
      <c r="I305" s="2">
        <v>543</v>
      </c>
      <c r="J305" s="5">
        <v>19380</v>
      </c>
      <c r="K305" s="2">
        <v>0</v>
      </c>
      <c r="S305" s="12">
        <f t="shared" si="25"/>
        <v>0</v>
      </c>
      <c r="T305" s="12">
        <f t="shared" si="26"/>
        <v>0</v>
      </c>
      <c r="U305" s="12">
        <f t="shared" si="27"/>
        <v>0</v>
      </c>
      <c r="V305" s="12">
        <f t="shared" si="28"/>
        <v>0</v>
      </c>
    </row>
    <row r="306" spans="1:22">
      <c r="A306" s="9">
        <f t="shared" si="24"/>
        <v>4</v>
      </c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G306" s="3">
        <v>0.1</v>
      </c>
      <c r="H306" s="4">
        <v>2.8E-3</v>
      </c>
      <c r="I306" s="2">
        <v>643</v>
      </c>
      <c r="J306" s="5">
        <v>22965</v>
      </c>
      <c r="K306" s="2">
        <v>0</v>
      </c>
      <c r="S306" s="12">
        <f t="shared" si="25"/>
        <v>0</v>
      </c>
      <c r="T306" s="12">
        <f t="shared" si="26"/>
        <v>0</v>
      </c>
      <c r="U306" s="12">
        <f t="shared" si="27"/>
        <v>0</v>
      </c>
      <c r="V306" s="12">
        <f t="shared" si="28"/>
        <v>0</v>
      </c>
    </row>
    <row r="307" spans="1:22">
      <c r="A307" s="9">
        <f t="shared" si="24"/>
        <v>3</v>
      </c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G307" s="3">
        <v>-0.2</v>
      </c>
      <c r="H307" s="4">
        <v>-5.5999999999999999E-3</v>
      </c>
      <c r="I307" s="2">
        <v>677</v>
      </c>
      <c r="J307" s="5">
        <v>24351</v>
      </c>
      <c r="K307" s="2">
        <v>0</v>
      </c>
      <c r="S307" s="12">
        <f t="shared" si="25"/>
        <v>0</v>
      </c>
      <c r="T307" s="12">
        <f t="shared" si="26"/>
        <v>0</v>
      </c>
      <c r="U307" s="12">
        <f t="shared" si="27"/>
        <v>0</v>
      </c>
      <c r="V307" s="12">
        <f t="shared" si="28"/>
        <v>0</v>
      </c>
    </row>
    <row r="308" spans="1:22">
      <c r="A308" s="9">
        <f t="shared" si="24"/>
        <v>2</v>
      </c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G308" s="3">
        <v>-0.3</v>
      </c>
      <c r="H308" s="4">
        <v>-8.3000000000000001E-3</v>
      </c>
      <c r="I308" s="2">
        <v>884</v>
      </c>
      <c r="J308" s="5">
        <v>31577</v>
      </c>
      <c r="K308" s="2">
        <v>0</v>
      </c>
      <c r="S308" s="12">
        <f t="shared" si="25"/>
        <v>0</v>
      </c>
      <c r="T308" s="12">
        <f t="shared" si="26"/>
        <v>0</v>
      </c>
      <c r="U308" s="12">
        <f t="shared" si="27"/>
        <v>0</v>
      </c>
      <c r="V308" s="12">
        <f t="shared" si="28"/>
        <v>0</v>
      </c>
    </row>
    <row r="309" spans="1:22">
      <c r="A309" s="9">
        <f t="shared" si="24"/>
        <v>6</v>
      </c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G309" s="3">
        <v>-0.9</v>
      </c>
      <c r="H309" s="4">
        <v>-2.4299999999999999E-2</v>
      </c>
      <c r="I309" s="2">
        <v>972</v>
      </c>
      <c r="J309" s="5">
        <v>35429</v>
      </c>
      <c r="K309" s="2">
        <v>0</v>
      </c>
      <c r="S309" s="12">
        <f t="shared" si="25"/>
        <v>0</v>
      </c>
      <c r="T309" s="12">
        <f t="shared" si="26"/>
        <v>0</v>
      </c>
      <c r="U309" s="12">
        <f t="shared" si="27"/>
        <v>0</v>
      </c>
      <c r="V309" s="12">
        <f t="shared" si="28"/>
        <v>0</v>
      </c>
    </row>
    <row r="310" spans="1:22">
      <c r="A310" s="9">
        <f t="shared" si="24"/>
        <v>5</v>
      </c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G310" s="3">
        <v>0.1</v>
      </c>
      <c r="H310" s="4">
        <v>2.7000000000000001E-3</v>
      </c>
      <c r="I310" s="2">
        <v>537</v>
      </c>
      <c r="J310" s="5">
        <v>19897</v>
      </c>
      <c r="K310" s="2">
        <v>0</v>
      </c>
      <c r="S310" s="12">
        <f t="shared" si="25"/>
        <v>0</v>
      </c>
      <c r="T310" s="12">
        <f t="shared" si="26"/>
        <v>0</v>
      </c>
      <c r="U310" s="12">
        <f t="shared" si="27"/>
        <v>0</v>
      </c>
      <c r="V310" s="12">
        <f t="shared" si="28"/>
        <v>0</v>
      </c>
    </row>
    <row r="311" spans="1:22">
      <c r="A311" s="9">
        <f t="shared" si="24"/>
        <v>4</v>
      </c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G311" s="3">
        <v>-0.15</v>
      </c>
      <c r="H311" s="4">
        <v>-4.0000000000000001E-3</v>
      </c>
      <c r="I311" s="2">
        <v>725</v>
      </c>
      <c r="J311" s="5">
        <v>26753</v>
      </c>
      <c r="K311" s="2">
        <v>0</v>
      </c>
      <c r="S311" s="12">
        <f t="shared" si="25"/>
        <v>0</v>
      </c>
      <c r="T311" s="12">
        <f t="shared" si="26"/>
        <v>0</v>
      </c>
      <c r="U311" s="12">
        <f t="shared" si="27"/>
        <v>0</v>
      </c>
      <c r="V311" s="12">
        <f t="shared" si="28"/>
        <v>0</v>
      </c>
    </row>
    <row r="312" spans="1:22">
      <c r="A312" s="9">
        <f t="shared" si="24"/>
        <v>3</v>
      </c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G312" s="3">
        <v>-0.25</v>
      </c>
      <c r="H312" s="4">
        <v>-6.7000000000000002E-3</v>
      </c>
      <c r="I312" s="2">
        <v>977</v>
      </c>
      <c r="J312" s="5">
        <v>36316</v>
      </c>
      <c r="K312" s="2">
        <v>0</v>
      </c>
      <c r="S312" s="12">
        <f t="shared" si="25"/>
        <v>0</v>
      </c>
      <c r="T312" s="12">
        <f t="shared" si="26"/>
        <v>0</v>
      </c>
      <c r="U312" s="12">
        <f t="shared" si="27"/>
        <v>0</v>
      </c>
      <c r="V312" s="12">
        <f t="shared" si="28"/>
        <v>0</v>
      </c>
    </row>
    <row r="313" spans="1:22">
      <c r="A313" s="9">
        <f t="shared" si="24"/>
        <v>2</v>
      </c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G313" s="3">
        <v>0.9</v>
      </c>
      <c r="H313" s="4">
        <v>2.47E-2</v>
      </c>
      <c r="I313" s="5">
        <v>1987</v>
      </c>
      <c r="J313" s="5">
        <v>73492</v>
      </c>
      <c r="K313" s="2">
        <v>0</v>
      </c>
      <c r="S313" s="12">
        <f t="shared" si="25"/>
        <v>0</v>
      </c>
      <c r="T313" s="12">
        <f t="shared" si="26"/>
        <v>0</v>
      </c>
      <c r="U313" s="12">
        <f t="shared" si="27"/>
        <v>0</v>
      </c>
      <c r="V313" s="12">
        <f t="shared" si="28"/>
        <v>0</v>
      </c>
    </row>
    <row r="314" spans="1:22">
      <c r="A314" s="9">
        <f t="shared" si="24"/>
        <v>6</v>
      </c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G314" s="3">
        <v>0.8</v>
      </c>
      <c r="H314" s="4">
        <v>2.2499999999999999E-2</v>
      </c>
      <c r="I314" s="5">
        <v>1810</v>
      </c>
      <c r="J314" s="5">
        <v>64752</v>
      </c>
      <c r="K314" s="2">
        <v>0</v>
      </c>
      <c r="S314" s="12">
        <f t="shared" si="25"/>
        <v>0</v>
      </c>
      <c r="T314" s="12">
        <f t="shared" si="26"/>
        <v>0</v>
      </c>
      <c r="U314" s="12">
        <f t="shared" si="27"/>
        <v>0</v>
      </c>
      <c r="V314" s="12">
        <f t="shared" si="28"/>
        <v>0</v>
      </c>
    </row>
    <row r="315" spans="1:22">
      <c r="A315" s="9">
        <f t="shared" si="24"/>
        <v>5</v>
      </c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G315" s="3">
        <v>-1.2</v>
      </c>
      <c r="H315" s="4">
        <v>-3.2599999999999997E-2</v>
      </c>
      <c r="I315" s="5">
        <v>1912</v>
      </c>
      <c r="J315" s="5">
        <v>69305</v>
      </c>
      <c r="K315" s="2">
        <v>0</v>
      </c>
      <c r="S315" s="12">
        <f t="shared" si="25"/>
        <v>0</v>
      </c>
      <c r="T315" s="12">
        <f t="shared" si="26"/>
        <v>0</v>
      </c>
      <c r="U315" s="12">
        <f t="shared" si="27"/>
        <v>0</v>
      </c>
      <c r="V315" s="12">
        <f t="shared" si="28"/>
        <v>0</v>
      </c>
    </row>
    <row r="316" spans="1:22">
      <c r="A316" s="9">
        <f t="shared" si="24"/>
        <v>4</v>
      </c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G316" s="3">
        <v>-0.35</v>
      </c>
      <c r="H316" s="4">
        <v>-9.4000000000000004E-3</v>
      </c>
      <c r="I316" s="5">
        <v>1522</v>
      </c>
      <c r="J316" s="5">
        <v>55891</v>
      </c>
      <c r="K316" s="2">
        <v>0</v>
      </c>
      <c r="S316" s="12">
        <f t="shared" si="25"/>
        <v>0</v>
      </c>
      <c r="T316" s="12">
        <f t="shared" si="26"/>
        <v>0</v>
      </c>
      <c r="U316" s="12">
        <f t="shared" si="27"/>
        <v>0</v>
      </c>
      <c r="V316" s="12">
        <f t="shared" si="28"/>
        <v>0</v>
      </c>
    </row>
    <row r="317" spans="1:22">
      <c r="A317" s="9">
        <f t="shared" si="24"/>
        <v>3</v>
      </c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G317" s="3">
        <v>-1.1499999999999999</v>
      </c>
      <c r="H317" s="4">
        <v>-0.03</v>
      </c>
      <c r="I317" s="5">
        <v>2569</v>
      </c>
      <c r="J317" s="5">
        <v>96168</v>
      </c>
      <c r="K317" s="2">
        <v>0</v>
      </c>
      <c r="S317" s="12">
        <f t="shared" si="25"/>
        <v>0</v>
      </c>
      <c r="T317" s="12">
        <f t="shared" si="26"/>
        <v>0</v>
      </c>
      <c r="U317" s="12">
        <f t="shared" si="27"/>
        <v>0</v>
      </c>
      <c r="V317" s="12">
        <f t="shared" si="28"/>
        <v>0</v>
      </c>
    </row>
    <row r="318" spans="1:22">
      <c r="A318" s="9">
        <f t="shared" si="24"/>
        <v>2</v>
      </c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G318" s="3">
        <v>0.1</v>
      </c>
      <c r="H318" s="4">
        <v>2.5999999999999999E-3</v>
      </c>
      <c r="I318" s="5">
        <v>1401</v>
      </c>
      <c r="J318" s="5">
        <v>53563</v>
      </c>
      <c r="K318" s="2">
        <v>0</v>
      </c>
      <c r="S318" s="12">
        <f t="shared" si="25"/>
        <v>0</v>
      </c>
      <c r="T318" s="12">
        <f t="shared" si="26"/>
        <v>0</v>
      </c>
      <c r="U318" s="12">
        <f t="shared" si="27"/>
        <v>0</v>
      </c>
      <c r="V318" s="12">
        <f t="shared" si="28"/>
        <v>0</v>
      </c>
    </row>
    <row r="319" spans="1:22">
      <c r="A319" s="9">
        <f t="shared" si="24"/>
        <v>6</v>
      </c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G319" s="3">
        <v>-0.1</v>
      </c>
      <c r="H319" s="4">
        <v>-2.5999999999999999E-3</v>
      </c>
      <c r="I319" s="5">
        <v>2700</v>
      </c>
      <c r="J319" s="5">
        <v>104722</v>
      </c>
      <c r="K319" s="2">
        <v>0</v>
      </c>
      <c r="S319" s="12">
        <f t="shared" si="25"/>
        <v>0</v>
      </c>
      <c r="T319" s="12">
        <f t="shared" si="26"/>
        <v>0</v>
      </c>
      <c r="U319" s="12">
        <f t="shared" si="27"/>
        <v>0</v>
      </c>
      <c r="V319" s="12">
        <f t="shared" si="28"/>
        <v>0</v>
      </c>
    </row>
    <row r="320" spans="1:22">
      <c r="A320" s="9">
        <f t="shared" si="24"/>
        <v>5</v>
      </c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G320" s="3">
        <v>-0.7</v>
      </c>
      <c r="H320" s="4">
        <v>-1.7899999999999999E-2</v>
      </c>
      <c r="I320" s="5">
        <v>1506</v>
      </c>
      <c r="J320" s="5">
        <v>57864</v>
      </c>
      <c r="K320" s="2">
        <v>0</v>
      </c>
      <c r="S320" s="12">
        <f t="shared" si="25"/>
        <v>0</v>
      </c>
      <c r="T320" s="12">
        <f t="shared" si="26"/>
        <v>0</v>
      </c>
      <c r="U320" s="12">
        <f t="shared" si="27"/>
        <v>0</v>
      </c>
      <c r="V320" s="12">
        <f t="shared" si="28"/>
        <v>0</v>
      </c>
    </row>
    <row r="321" spans="1:22">
      <c r="A321" s="9">
        <f t="shared" si="24"/>
        <v>4</v>
      </c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G321" s="3">
        <v>0.35</v>
      </c>
      <c r="H321" s="4">
        <v>9.1000000000000004E-3</v>
      </c>
      <c r="I321" s="5">
        <v>4000</v>
      </c>
      <c r="J321" s="5">
        <v>156716</v>
      </c>
      <c r="K321" s="2">
        <v>0</v>
      </c>
      <c r="S321" s="12">
        <f t="shared" si="25"/>
        <v>0</v>
      </c>
      <c r="T321" s="12">
        <f t="shared" si="26"/>
        <v>0</v>
      </c>
      <c r="U321" s="12">
        <f t="shared" si="27"/>
        <v>0</v>
      </c>
      <c r="V321" s="12">
        <f t="shared" si="28"/>
        <v>0</v>
      </c>
    </row>
    <row r="322" spans="1:22">
      <c r="A322" s="9">
        <f t="shared" si="24"/>
        <v>3</v>
      </c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G322" s="3">
        <v>0.25</v>
      </c>
      <c r="H322" s="4">
        <v>6.4999999999999997E-3</v>
      </c>
      <c r="I322" s="5">
        <v>2078</v>
      </c>
      <c r="J322" s="5">
        <v>80676</v>
      </c>
      <c r="K322" s="2">
        <v>0</v>
      </c>
      <c r="S322" s="12">
        <f t="shared" si="25"/>
        <v>0</v>
      </c>
      <c r="T322" s="12">
        <f t="shared" si="26"/>
        <v>0</v>
      </c>
      <c r="U322" s="12">
        <f t="shared" si="27"/>
        <v>0</v>
      </c>
      <c r="V322" s="12">
        <f t="shared" si="28"/>
        <v>0</v>
      </c>
    </row>
    <row r="323" spans="1:22">
      <c r="A323" s="9">
        <f t="shared" si="24"/>
        <v>2</v>
      </c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G323" s="3">
        <v>0.4</v>
      </c>
      <c r="H323" s="4">
        <v>1.0500000000000001E-2</v>
      </c>
      <c r="I323" s="5">
        <v>1233</v>
      </c>
      <c r="J323" s="5">
        <v>47138</v>
      </c>
      <c r="K323" s="2">
        <v>0</v>
      </c>
      <c r="S323" s="12">
        <f t="shared" si="25"/>
        <v>0</v>
      </c>
      <c r="T323" s="12">
        <f t="shared" si="26"/>
        <v>0</v>
      </c>
      <c r="U323" s="12">
        <f t="shared" si="27"/>
        <v>0</v>
      </c>
      <c r="V323" s="12">
        <f t="shared" si="28"/>
        <v>0</v>
      </c>
    </row>
    <row r="324" spans="1:22">
      <c r="A324" s="9">
        <f t="shared" si="24"/>
        <v>6</v>
      </c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G324" s="3">
        <v>-0.4</v>
      </c>
      <c r="H324" s="4">
        <v>-1.04E-2</v>
      </c>
      <c r="I324" s="5">
        <v>1237</v>
      </c>
      <c r="J324" s="5">
        <v>47500</v>
      </c>
      <c r="K324" s="2">
        <v>0</v>
      </c>
      <c r="S324" s="12">
        <f t="shared" si="25"/>
        <v>0</v>
      </c>
      <c r="T324" s="12">
        <f t="shared" si="26"/>
        <v>0</v>
      </c>
      <c r="U324" s="12">
        <f t="shared" si="27"/>
        <v>0</v>
      </c>
      <c r="V324" s="12">
        <f t="shared" si="28"/>
        <v>0</v>
      </c>
    </row>
    <row r="325" spans="1:22">
      <c r="A325" s="9">
        <f t="shared" ref="A325:A388" si="29">WEEKDAY(B325,1)</f>
        <v>5</v>
      </c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G325" s="3">
        <v>0.85</v>
      </c>
      <c r="H325" s="4">
        <v>2.2599999999999999E-2</v>
      </c>
      <c r="I325" s="5">
        <v>1734</v>
      </c>
      <c r="J325" s="5">
        <v>65955</v>
      </c>
      <c r="K325" s="2">
        <v>0</v>
      </c>
      <c r="S325" s="12">
        <f t="shared" ref="S325:S388" si="30">SUM(Q325:Q329)/5</f>
        <v>0</v>
      </c>
      <c r="T325" s="12">
        <f t="shared" ref="T325:T388" si="31">SUM(Q325:Q334)/10</f>
        <v>0</v>
      </c>
      <c r="U325" s="12">
        <f t="shared" ref="U325:U388" si="32">SUM(Q325:Q344)/20</f>
        <v>0</v>
      </c>
      <c r="V325" s="12">
        <f t="shared" ref="V325:V388" si="33">SUM(Q325:Q384)/60</f>
        <v>0</v>
      </c>
    </row>
    <row r="326" spans="1:22">
      <c r="A326" s="9">
        <f t="shared" si="29"/>
        <v>4</v>
      </c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G326" s="3">
        <v>-1.75</v>
      </c>
      <c r="H326" s="4">
        <v>-4.4499999999999998E-2</v>
      </c>
      <c r="I326" s="5">
        <v>3935</v>
      </c>
      <c r="J326" s="5">
        <v>150012</v>
      </c>
      <c r="K326" s="2">
        <v>0</v>
      </c>
      <c r="S326" s="12">
        <f t="shared" si="30"/>
        <v>0</v>
      </c>
      <c r="T326" s="12">
        <f t="shared" si="31"/>
        <v>0</v>
      </c>
      <c r="U326" s="12">
        <f t="shared" si="32"/>
        <v>0</v>
      </c>
      <c r="V326" s="12">
        <f t="shared" si="33"/>
        <v>0</v>
      </c>
    </row>
    <row r="327" spans="1:22">
      <c r="A327" s="9">
        <f t="shared" si="29"/>
        <v>3</v>
      </c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G327" s="3">
        <v>-0.85</v>
      </c>
      <c r="H327" s="4">
        <v>-2.12E-2</v>
      </c>
      <c r="I327" s="5">
        <v>2838</v>
      </c>
      <c r="J327" s="5">
        <v>112567</v>
      </c>
      <c r="K327" s="2">
        <v>0</v>
      </c>
      <c r="S327" s="12">
        <f t="shared" si="30"/>
        <v>0</v>
      </c>
      <c r="T327" s="12">
        <f t="shared" si="31"/>
        <v>0</v>
      </c>
      <c r="U327" s="12">
        <f t="shared" si="32"/>
        <v>0</v>
      </c>
      <c r="V327" s="12">
        <f t="shared" si="33"/>
        <v>0</v>
      </c>
    </row>
    <row r="328" spans="1:22">
      <c r="A328" s="9">
        <f t="shared" si="29"/>
        <v>2</v>
      </c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G328" s="3">
        <v>0.75</v>
      </c>
      <c r="H328" s="4">
        <v>1.9E-2</v>
      </c>
      <c r="I328" s="5">
        <v>4097</v>
      </c>
      <c r="J328" s="5">
        <v>163670</v>
      </c>
      <c r="K328" s="2">
        <v>0</v>
      </c>
      <c r="S328" s="12">
        <f t="shared" si="30"/>
        <v>0</v>
      </c>
      <c r="T328" s="12">
        <f t="shared" si="31"/>
        <v>0</v>
      </c>
      <c r="U328" s="12">
        <f t="shared" si="32"/>
        <v>0</v>
      </c>
      <c r="V328" s="12">
        <f t="shared" si="33"/>
        <v>0</v>
      </c>
    </row>
    <row r="329" spans="1:22">
      <c r="A329" s="9">
        <f t="shared" si="29"/>
        <v>6</v>
      </c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G329" s="3">
        <v>0.7</v>
      </c>
      <c r="H329" s="4">
        <v>1.8100000000000002E-2</v>
      </c>
      <c r="I329" s="5">
        <v>3028</v>
      </c>
      <c r="J329" s="5">
        <v>118658</v>
      </c>
      <c r="K329" s="2">
        <v>0</v>
      </c>
      <c r="S329" s="12">
        <f t="shared" si="30"/>
        <v>0</v>
      </c>
      <c r="T329" s="12">
        <f t="shared" si="31"/>
        <v>0</v>
      </c>
      <c r="U329" s="12">
        <f t="shared" si="32"/>
        <v>0</v>
      </c>
      <c r="V329" s="12">
        <f t="shared" si="33"/>
        <v>0</v>
      </c>
    </row>
    <row r="330" spans="1:22">
      <c r="A330" s="9">
        <f t="shared" si="29"/>
        <v>5</v>
      </c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G330" s="3">
        <v>0.1</v>
      </c>
      <c r="H330" s="4">
        <v>2.5999999999999999E-3</v>
      </c>
      <c r="I330" s="5">
        <v>2295</v>
      </c>
      <c r="J330" s="5">
        <v>89145</v>
      </c>
      <c r="K330" s="2">
        <v>0</v>
      </c>
      <c r="S330" s="12">
        <f t="shared" si="30"/>
        <v>0</v>
      </c>
      <c r="T330" s="12">
        <f t="shared" si="31"/>
        <v>0</v>
      </c>
      <c r="U330" s="12">
        <f t="shared" si="32"/>
        <v>0</v>
      </c>
      <c r="V330" s="12">
        <f t="shared" si="33"/>
        <v>0</v>
      </c>
    </row>
    <row r="331" spans="1:22">
      <c r="A331" s="9">
        <f t="shared" si="29"/>
        <v>4</v>
      </c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G331" s="3">
        <v>0.4</v>
      </c>
      <c r="H331" s="4">
        <v>1.0500000000000001E-2</v>
      </c>
      <c r="I331" s="5">
        <v>3984</v>
      </c>
      <c r="J331" s="5">
        <v>154381</v>
      </c>
      <c r="K331" s="2">
        <v>0</v>
      </c>
      <c r="S331" s="12">
        <f t="shared" si="30"/>
        <v>0</v>
      </c>
      <c r="T331" s="12">
        <f t="shared" si="31"/>
        <v>0</v>
      </c>
      <c r="U331" s="12">
        <f t="shared" si="32"/>
        <v>0</v>
      </c>
      <c r="V331" s="12">
        <f t="shared" si="33"/>
        <v>0</v>
      </c>
    </row>
    <row r="332" spans="1:22">
      <c r="A332" s="9">
        <f t="shared" si="29"/>
        <v>3</v>
      </c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G332" s="3">
        <v>0.1</v>
      </c>
      <c r="H332" s="4">
        <v>2.5999999999999999E-3</v>
      </c>
      <c r="I332" s="5">
        <v>2991</v>
      </c>
      <c r="J332" s="5">
        <v>115352</v>
      </c>
      <c r="K332" s="2">
        <v>0</v>
      </c>
      <c r="S332" s="12">
        <f t="shared" si="30"/>
        <v>0</v>
      </c>
      <c r="T332" s="12">
        <f t="shared" si="31"/>
        <v>0</v>
      </c>
      <c r="U332" s="12">
        <f t="shared" si="32"/>
        <v>0</v>
      </c>
      <c r="V332" s="12">
        <f t="shared" si="33"/>
        <v>0</v>
      </c>
    </row>
    <row r="333" spans="1:22">
      <c r="A333" s="9">
        <f t="shared" si="29"/>
        <v>2</v>
      </c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G333" s="3">
        <v>0.95</v>
      </c>
      <c r="H333" s="4">
        <v>2.5600000000000001E-2</v>
      </c>
      <c r="I333" s="5">
        <v>2042</v>
      </c>
      <c r="J333" s="5">
        <v>77021</v>
      </c>
      <c r="K333" s="2">
        <v>0</v>
      </c>
      <c r="S333" s="12">
        <f t="shared" si="30"/>
        <v>0</v>
      </c>
      <c r="T333" s="12">
        <f t="shared" si="31"/>
        <v>0</v>
      </c>
      <c r="U333" s="12">
        <f t="shared" si="32"/>
        <v>0</v>
      </c>
      <c r="V333" s="12">
        <f t="shared" si="33"/>
        <v>0</v>
      </c>
    </row>
    <row r="334" spans="1:22">
      <c r="A334" s="9">
        <f t="shared" si="29"/>
        <v>7</v>
      </c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G334" s="3">
        <v>-0.3</v>
      </c>
      <c r="H334" s="4">
        <v>-8.0000000000000002E-3</v>
      </c>
      <c r="I334" s="5">
        <v>1998</v>
      </c>
      <c r="J334" s="5">
        <v>73749</v>
      </c>
      <c r="K334" s="2">
        <v>0</v>
      </c>
      <c r="S334" s="12">
        <f t="shared" si="30"/>
        <v>0</v>
      </c>
      <c r="T334" s="12">
        <f t="shared" si="31"/>
        <v>0</v>
      </c>
      <c r="U334" s="12">
        <f t="shared" si="32"/>
        <v>0</v>
      </c>
      <c r="V334" s="12">
        <f t="shared" si="33"/>
        <v>0</v>
      </c>
    </row>
    <row r="335" spans="1:22">
      <c r="A335" s="9">
        <f t="shared" si="29"/>
        <v>6</v>
      </c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G335" s="3">
        <v>-0.85</v>
      </c>
      <c r="H335" s="4">
        <v>-2.2200000000000001E-2</v>
      </c>
      <c r="I335" s="5">
        <v>2327</v>
      </c>
      <c r="J335" s="5">
        <v>87964</v>
      </c>
      <c r="K335" s="2">
        <v>0</v>
      </c>
      <c r="S335" s="12">
        <f t="shared" si="30"/>
        <v>0</v>
      </c>
      <c r="T335" s="12">
        <f t="shared" si="31"/>
        <v>0</v>
      </c>
      <c r="U335" s="12">
        <f t="shared" si="32"/>
        <v>0</v>
      </c>
      <c r="V335" s="12">
        <f t="shared" si="33"/>
        <v>0</v>
      </c>
    </row>
    <row r="336" spans="1:22">
      <c r="A336" s="9">
        <f t="shared" si="29"/>
        <v>5</v>
      </c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G336" s="3">
        <v>0.1</v>
      </c>
      <c r="H336" s="4">
        <v>2.5999999999999999E-3</v>
      </c>
      <c r="I336" s="5">
        <v>2899</v>
      </c>
      <c r="J336" s="5">
        <v>110469</v>
      </c>
      <c r="K336" s="2">
        <v>0</v>
      </c>
      <c r="S336" s="12">
        <f t="shared" si="30"/>
        <v>0</v>
      </c>
      <c r="T336" s="12">
        <f t="shared" si="31"/>
        <v>0</v>
      </c>
      <c r="U336" s="12">
        <f t="shared" si="32"/>
        <v>0</v>
      </c>
      <c r="V336" s="12">
        <f t="shared" si="33"/>
        <v>0</v>
      </c>
    </row>
    <row r="337" spans="1:22">
      <c r="A337" s="9">
        <f t="shared" si="29"/>
        <v>4</v>
      </c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G337" s="3">
        <v>0.2</v>
      </c>
      <c r="H337" s="4">
        <v>5.3E-3</v>
      </c>
      <c r="I337" s="5">
        <v>4832</v>
      </c>
      <c r="J337" s="5">
        <v>185706</v>
      </c>
      <c r="K337" s="2">
        <v>0</v>
      </c>
      <c r="S337" s="12">
        <f t="shared" si="30"/>
        <v>0</v>
      </c>
      <c r="T337" s="12">
        <f t="shared" si="31"/>
        <v>0</v>
      </c>
      <c r="U337" s="12">
        <f t="shared" si="32"/>
        <v>0</v>
      </c>
      <c r="V337" s="12">
        <f t="shared" si="33"/>
        <v>0</v>
      </c>
    </row>
    <row r="338" spans="1:22">
      <c r="A338" s="9">
        <f t="shared" si="29"/>
        <v>6</v>
      </c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G338" s="3">
        <v>1.1499999999999999</v>
      </c>
      <c r="H338" s="4">
        <v>3.1199999999999999E-2</v>
      </c>
      <c r="I338" s="5">
        <v>6436</v>
      </c>
      <c r="J338" s="5">
        <v>242503</v>
      </c>
      <c r="K338" s="2">
        <v>0</v>
      </c>
      <c r="S338" s="12">
        <f t="shared" si="30"/>
        <v>0</v>
      </c>
      <c r="T338" s="12">
        <f t="shared" si="31"/>
        <v>0</v>
      </c>
      <c r="U338" s="12">
        <f t="shared" si="32"/>
        <v>0</v>
      </c>
      <c r="V338" s="12">
        <f t="shared" si="33"/>
        <v>0</v>
      </c>
    </row>
    <row r="339" spans="1:22">
      <c r="A339" s="9">
        <f t="shared" si="29"/>
        <v>5</v>
      </c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G339" s="2">
        <v>0</v>
      </c>
      <c r="H339" s="6">
        <v>0</v>
      </c>
      <c r="I339" s="5">
        <v>10271</v>
      </c>
      <c r="J339" s="5">
        <v>388500</v>
      </c>
      <c r="K339" s="2">
        <v>0</v>
      </c>
      <c r="S339" s="12">
        <f t="shared" si="30"/>
        <v>0</v>
      </c>
      <c r="T339" s="12">
        <f t="shared" si="31"/>
        <v>0</v>
      </c>
      <c r="U339" s="12">
        <f t="shared" si="32"/>
        <v>0</v>
      </c>
      <c r="V339" s="12">
        <f t="shared" si="33"/>
        <v>0</v>
      </c>
    </row>
    <row r="340" spans="1:22">
      <c r="A340" s="9">
        <f t="shared" si="29"/>
        <v>4</v>
      </c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G340" s="3">
        <v>0.9</v>
      </c>
      <c r="H340" s="4">
        <v>2.5000000000000001E-2</v>
      </c>
      <c r="I340" s="5">
        <v>4274</v>
      </c>
      <c r="J340" s="5">
        <v>156033</v>
      </c>
      <c r="K340" s="2">
        <v>0</v>
      </c>
      <c r="S340" s="12">
        <f t="shared" si="30"/>
        <v>0</v>
      </c>
      <c r="T340" s="12">
        <f t="shared" si="31"/>
        <v>0</v>
      </c>
      <c r="U340" s="12">
        <f t="shared" si="32"/>
        <v>0</v>
      </c>
      <c r="V340" s="12">
        <f t="shared" si="33"/>
        <v>0</v>
      </c>
    </row>
    <row r="341" spans="1:22">
      <c r="A341" s="9">
        <f t="shared" si="29"/>
        <v>3</v>
      </c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G341" s="2">
        <v>0</v>
      </c>
      <c r="H341" s="6">
        <v>0</v>
      </c>
      <c r="I341" s="5">
        <v>5602</v>
      </c>
      <c r="J341" s="5">
        <v>204616</v>
      </c>
      <c r="K341" s="2">
        <v>0</v>
      </c>
      <c r="S341" s="12">
        <f t="shared" si="30"/>
        <v>0</v>
      </c>
      <c r="T341" s="12">
        <f t="shared" si="31"/>
        <v>0</v>
      </c>
      <c r="U341" s="12">
        <f t="shared" si="32"/>
        <v>0</v>
      </c>
      <c r="V341" s="12">
        <f t="shared" si="33"/>
        <v>0</v>
      </c>
    </row>
    <row r="342" spans="1:22">
      <c r="A342" s="9">
        <f t="shared" si="29"/>
        <v>2</v>
      </c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G342" s="3">
        <v>1.55</v>
      </c>
      <c r="H342" s="4">
        <v>4.5100000000000001E-2</v>
      </c>
      <c r="I342" s="5">
        <v>3948</v>
      </c>
      <c r="J342" s="5">
        <v>139672</v>
      </c>
      <c r="K342" s="2">
        <v>0</v>
      </c>
      <c r="S342" s="12">
        <f t="shared" si="30"/>
        <v>0</v>
      </c>
      <c r="T342" s="12">
        <f t="shared" si="31"/>
        <v>0</v>
      </c>
      <c r="U342" s="12">
        <f t="shared" si="32"/>
        <v>0</v>
      </c>
      <c r="V342" s="12">
        <f t="shared" si="33"/>
        <v>0</v>
      </c>
    </row>
    <row r="343" spans="1:22">
      <c r="A343" s="9">
        <f t="shared" si="29"/>
        <v>6</v>
      </c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G343" s="3">
        <v>0.85</v>
      </c>
      <c r="H343" s="4">
        <v>2.53E-2</v>
      </c>
      <c r="I343" s="5">
        <v>3097</v>
      </c>
      <c r="J343" s="5">
        <v>106059</v>
      </c>
      <c r="K343" s="2">
        <v>0</v>
      </c>
      <c r="S343" s="12">
        <f t="shared" si="30"/>
        <v>0</v>
      </c>
      <c r="T343" s="12">
        <f t="shared" si="31"/>
        <v>0</v>
      </c>
      <c r="U343" s="12">
        <f t="shared" si="32"/>
        <v>0</v>
      </c>
      <c r="V343" s="12">
        <f t="shared" si="33"/>
        <v>0</v>
      </c>
    </row>
    <row r="344" spans="1:22">
      <c r="A344" s="9">
        <f t="shared" si="29"/>
        <v>5</v>
      </c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G344" s="3">
        <v>0.15</v>
      </c>
      <c r="H344" s="4">
        <v>4.4999999999999997E-3</v>
      </c>
      <c r="I344" s="5">
        <v>3637</v>
      </c>
      <c r="J344" s="5">
        <v>122632</v>
      </c>
      <c r="K344" s="2">
        <v>0</v>
      </c>
      <c r="S344" s="12">
        <f t="shared" si="30"/>
        <v>0</v>
      </c>
      <c r="T344" s="12">
        <f t="shared" si="31"/>
        <v>0</v>
      </c>
      <c r="U344" s="12">
        <f t="shared" si="32"/>
        <v>0</v>
      </c>
      <c r="V344" s="12">
        <f t="shared" si="33"/>
        <v>0</v>
      </c>
    </row>
    <row r="345" spans="1:22">
      <c r="A345" s="9">
        <f t="shared" si="29"/>
        <v>4</v>
      </c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G345" s="3">
        <v>1.35</v>
      </c>
      <c r="H345" s="4">
        <v>4.2099999999999999E-2</v>
      </c>
      <c r="I345" s="5">
        <v>3609</v>
      </c>
      <c r="J345" s="5">
        <v>118888</v>
      </c>
      <c r="K345" s="2">
        <v>0</v>
      </c>
      <c r="S345" s="12">
        <f t="shared" si="30"/>
        <v>0</v>
      </c>
      <c r="T345" s="12">
        <f t="shared" si="31"/>
        <v>0</v>
      </c>
      <c r="U345" s="12">
        <f t="shared" si="32"/>
        <v>0</v>
      </c>
      <c r="V345" s="12">
        <f t="shared" si="33"/>
        <v>0</v>
      </c>
    </row>
    <row r="346" spans="1:22">
      <c r="A346" s="9">
        <f t="shared" si="29"/>
        <v>3</v>
      </c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G346" s="3">
        <v>-0.25</v>
      </c>
      <c r="H346" s="4">
        <v>-7.7000000000000002E-3</v>
      </c>
      <c r="I346" s="2">
        <v>707</v>
      </c>
      <c r="J346" s="5">
        <v>22660</v>
      </c>
      <c r="K346" s="2">
        <v>0</v>
      </c>
      <c r="S346" s="12">
        <f t="shared" si="30"/>
        <v>0</v>
      </c>
      <c r="T346" s="12">
        <f t="shared" si="31"/>
        <v>0</v>
      </c>
      <c r="U346" s="12">
        <f t="shared" si="32"/>
        <v>0</v>
      </c>
      <c r="V346" s="12">
        <f t="shared" si="33"/>
        <v>0</v>
      </c>
    </row>
    <row r="347" spans="1:22">
      <c r="A347" s="9">
        <f t="shared" si="29"/>
        <v>2</v>
      </c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G347" s="3">
        <v>0.7</v>
      </c>
      <c r="H347" s="4">
        <v>2.2200000000000001E-2</v>
      </c>
      <c r="I347" s="5">
        <v>1250</v>
      </c>
      <c r="J347" s="5">
        <v>40143</v>
      </c>
      <c r="K347" s="2">
        <v>0</v>
      </c>
      <c r="S347" s="12">
        <f t="shared" si="30"/>
        <v>0</v>
      </c>
      <c r="T347" s="12">
        <f t="shared" si="31"/>
        <v>0</v>
      </c>
      <c r="U347" s="12">
        <f t="shared" si="32"/>
        <v>0</v>
      </c>
      <c r="V347" s="12">
        <f t="shared" si="33"/>
        <v>0</v>
      </c>
    </row>
    <row r="348" spans="1:22">
      <c r="A348" s="9">
        <f t="shared" si="29"/>
        <v>6</v>
      </c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G348" s="3">
        <v>-0.1</v>
      </c>
      <c r="H348" s="4">
        <v>-3.2000000000000002E-3</v>
      </c>
      <c r="I348" s="2">
        <v>527</v>
      </c>
      <c r="J348" s="5">
        <v>16650</v>
      </c>
      <c r="K348" s="2">
        <v>0</v>
      </c>
      <c r="S348" s="12">
        <f t="shared" si="30"/>
        <v>0</v>
      </c>
      <c r="T348" s="12">
        <f t="shared" si="31"/>
        <v>0</v>
      </c>
      <c r="U348" s="12">
        <f t="shared" si="32"/>
        <v>0</v>
      </c>
      <c r="V348" s="12">
        <f t="shared" si="33"/>
        <v>0</v>
      </c>
    </row>
    <row r="349" spans="1:22">
      <c r="A349" s="9">
        <f t="shared" si="29"/>
        <v>5</v>
      </c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G349" s="3">
        <v>0.25</v>
      </c>
      <c r="H349" s="4">
        <v>7.9000000000000008E-3</v>
      </c>
      <c r="I349" s="2">
        <v>577</v>
      </c>
      <c r="J349" s="5">
        <v>18251</v>
      </c>
      <c r="K349" s="2">
        <v>0</v>
      </c>
      <c r="S349" s="12">
        <f t="shared" si="30"/>
        <v>0</v>
      </c>
      <c r="T349" s="12">
        <f t="shared" si="31"/>
        <v>0</v>
      </c>
      <c r="U349" s="12">
        <f t="shared" si="32"/>
        <v>0</v>
      </c>
      <c r="V349" s="12">
        <f t="shared" si="33"/>
        <v>0</v>
      </c>
    </row>
    <row r="350" spans="1:22">
      <c r="A350" s="9">
        <f t="shared" si="29"/>
        <v>4</v>
      </c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G350" s="3">
        <v>0.8</v>
      </c>
      <c r="H350" s="4">
        <v>2.6100000000000002E-2</v>
      </c>
      <c r="I350" s="2">
        <v>528</v>
      </c>
      <c r="J350" s="5">
        <v>16519</v>
      </c>
      <c r="K350" s="2">
        <v>0</v>
      </c>
      <c r="S350" s="12">
        <f t="shared" si="30"/>
        <v>0</v>
      </c>
      <c r="T350" s="12">
        <f t="shared" si="31"/>
        <v>0</v>
      </c>
      <c r="U350" s="12">
        <f t="shared" si="32"/>
        <v>0</v>
      </c>
      <c r="V350" s="12">
        <f t="shared" si="33"/>
        <v>0</v>
      </c>
    </row>
    <row r="351" spans="1:22">
      <c r="A351" s="9">
        <f t="shared" si="29"/>
        <v>3</v>
      </c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G351" s="3">
        <v>-1.2</v>
      </c>
      <c r="H351" s="4">
        <v>-3.7699999999999997E-2</v>
      </c>
      <c r="I351" s="5">
        <v>1081</v>
      </c>
      <c r="J351" s="5">
        <v>33670</v>
      </c>
      <c r="K351" s="2">
        <v>0</v>
      </c>
      <c r="S351" s="12">
        <f t="shared" si="30"/>
        <v>0</v>
      </c>
      <c r="T351" s="12">
        <f t="shared" si="31"/>
        <v>0</v>
      </c>
      <c r="U351" s="12">
        <f t="shared" si="32"/>
        <v>0</v>
      </c>
      <c r="V351" s="12">
        <f t="shared" si="33"/>
        <v>0</v>
      </c>
    </row>
    <row r="352" spans="1:22">
      <c r="A352" s="9">
        <f t="shared" si="29"/>
        <v>2</v>
      </c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G352" s="3">
        <v>0.1</v>
      </c>
      <c r="H352" s="4">
        <v>3.0999999999999999E-3</v>
      </c>
      <c r="I352" s="5">
        <v>1241</v>
      </c>
      <c r="J352" s="5">
        <v>39840</v>
      </c>
      <c r="K352" s="2">
        <v>0</v>
      </c>
      <c r="S352" s="12">
        <f t="shared" si="30"/>
        <v>0</v>
      </c>
      <c r="T352" s="12">
        <f t="shared" si="31"/>
        <v>0</v>
      </c>
      <c r="U352" s="12">
        <f t="shared" si="32"/>
        <v>0</v>
      </c>
      <c r="V352" s="12">
        <f t="shared" si="33"/>
        <v>0</v>
      </c>
    </row>
    <row r="353" spans="1:22">
      <c r="A353" s="9">
        <f t="shared" si="29"/>
        <v>6</v>
      </c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G353" s="3">
        <v>0.2</v>
      </c>
      <c r="H353" s="4">
        <v>6.3E-3</v>
      </c>
      <c r="I353" s="2">
        <v>883</v>
      </c>
      <c r="J353" s="5">
        <v>28191</v>
      </c>
      <c r="K353" s="2">
        <v>0</v>
      </c>
      <c r="S353" s="12">
        <f t="shared" si="30"/>
        <v>0</v>
      </c>
      <c r="T353" s="12">
        <f t="shared" si="31"/>
        <v>0</v>
      </c>
      <c r="U353" s="12">
        <f t="shared" si="32"/>
        <v>0</v>
      </c>
      <c r="V353" s="12">
        <f t="shared" si="33"/>
        <v>0</v>
      </c>
    </row>
    <row r="354" spans="1:22">
      <c r="A354" s="9">
        <f t="shared" si="29"/>
        <v>5</v>
      </c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G354" s="3">
        <v>-0.3</v>
      </c>
      <c r="H354" s="4">
        <v>-9.4000000000000004E-3</v>
      </c>
      <c r="I354" s="2">
        <v>472</v>
      </c>
      <c r="J354" s="5">
        <v>14923</v>
      </c>
      <c r="K354" s="2">
        <v>0</v>
      </c>
      <c r="S354" s="12">
        <f t="shared" si="30"/>
        <v>0</v>
      </c>
      <c r="T354" s="12">
        <f t="shared" si="31"/>
        <v>0</v>
      </c>
      <c r="U354" s="12">
        <f t="shared" si="32"/>
        <v>0</v>
      </c>
      <c r="V354" s="12">
        <f t="shared" si="33"/>
        <v>0</v>
      </c>
    </row>
    <row r="355" spans="1:22">
      <c r="A355" s="9">
        <f t="shared" si="29"/>
        <v>4</v>
      </c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G355" s="3">
        <v>0.05</v>
      </c>
      <c r="H355" s="4">
        <v>1.6000000000000001E-3</v>
      </c>
      <c r="I355" s="5">
        <v>1017</v>
      </c>
      <c r="J355" s="5">
        <v>32551</v>
      </c>
      <c r="K355" s="2">
        <v>0</v>
      </c>
      <c r="S355" s="12">
        <f t="shared" si="30"/>
        <v>0</v>
      </c>
      <c r="T355" s="12">
        <f t="shared" si="31"/>
        <v>0</v>
      </c>
      <c r="U355" s="12">
        <f t="shared" si="32"/>
        <v>0</v>
      </c>
      <c r="V355" s="12">
        <f t="shared" si="33"/>
        <v>0</v>
      </c>
    </row>
    <row r="356" spans="1:22">
      <c r="A356" s="9">
        <f t="shared" si="29"/>
        <v>3</v>
      </c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G356" s="3">
        <v>0.55000000000000004</v>
      </c>
      <c r="H356" s="4">
        <v>1.7600000000000001E-2</v>
      </c>
      <c r="I356" s="2">
        <v>794</v>
      </c>
      <c r="J356" s="5">
        <v>25214</v>
      </c>
      <c r="K356" s="2">
        <v>0</v>
      </c>
      <c r="S356" s="12">
        <f t="shared" si="30"/>
        <v>0</v>
      </c>
      <c r="T356" s="12">
        <f t="shared" si="31"/>
        <v>0</v>
      </c>
      <c r="U356" s="12">
        <f t="shared" si="32"/>
        <v>0</v>
      </c>
      <c r="V356" s="12">
        <f t="shared" si="33"/>
        <v>0</v>
      </c>
    </row>
    <row r="357" spans="1:22">
      <c r="A357" s="9">
        <f t="shared" si="29"/>
        <v>6</v>
      </c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G357" s="2">
        <v>0</v>
      </c>
      <c r="H357" s="6">
        <v>0</v>
      </c>
      <c r="I357" s="5">
        <v>1714</v>
      </c>
      <c r="J357" s="5">
        <v>54553</v>
      </c>
      <c r="K357" s="2">
        <v>0</v>
      </c>
      <c r="S357" s="12">
        <f t="shared" si="30"/>
        <v>0</v>
      </c>
      <c r="T357" s="12">
        <f t="shared" si="31"/>
        <v>0</v>
      </c>
      <c r="U357" s="12">
        <f t="shared" si="32"/>
        <v>0</v>
      </c>
      <c r="V357" s="12">
        <f t="shared" si="33"/>
        <v>0</v>
      </c>
    </row>
    <row r="358" spans="1:22">
      <c r="A358" s="9">
        <f t="shared" si="29"/>
        <v>5</v>
      </c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G358" s="3">
        <v>0.85</v>
      </c>
      <c r="H358" s="4">
        <v>2.8000000000000001E-2</v>
      </c>
      <c r="I358" s="2">
        <v>603</v>
      </c>
      <c r="J358" s="5">
        <v>18660</v>
      </c>
      <c r="K358" s="2">
        <v>0</v>
      </c>
      <c r="S358" s="12">
        <f t="shared" si="30"/>
        <v>0</v>
      </c>
      <c r="T358" s="12">
        <f t="shared" si="31"/>
        <v>0</v>
      </c>
      <c r="U358" s="12">
        <f t="shared" si="32"/>
        <v>0</v>
      </c>
      <c r="V358" s="12">
        <f t="shared" si="33"/>
        <v>0</v>
      </c>
    </row>
    <row r="359" spans="1:22">
      <c r="A359" s="9">
        <f t="shared" si="29"/>
        <v>4</v>
      </c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G359" s="3">
        <v>0.05</v>
      </c>
      <c r="H359" s="4">
        <v>1.6000000000000001E-3</v>
      </c>
      <c r="I359" s="2">
        <v>186</v>
      </c>
      <c r="J359" s="5">
        <v>5670</v>
      </c>
      <c r="K359" s="2">
        <v>0</v>
      </c>
      <c r="S359" s="12">
        <f t="shared" si="30"/>
        <v>0</v>
      </c>
      <c r="T359" s="12">
        <f t="shared" si="31"/>
        <v>0</v>
      </c>
      <c r="U359" s="12">
        <f t="shared" si="32"/>
        <v>0</v>
      </c>
      <c r="V359" s="12">
        <f t="shared" si="33"/>
        <v>0</v>
      </c>
    </row>
    <row r="360" spans="1:22">
      <c r="A360" s="9">
        <f t="shared" si="29"/>
        <v>3</v>
      </c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G360" s="3">
        <v>0.05</v>
      </c>
      <c r="H360" s="4">
        <v>1.6999999999999999E-3</v>
      </c>
      <c r="I360" s="2">
        <v>146</v>
      </c>
      <c r="J360" s="5">
        <v>4442</v>
      </c>
      <c r="K360" s="2">
        <v>0</v>
      </c>
      <c r="S360" s="12">
        <f t="shared" si="30"/>
        <v>0</v>
      </c>
      <c r="T360" s="12">
        <f t="shared" si="31"/>
        <v>0</v>
      </c>
      <c r="U360" s="12">
        <f t="shared" si="32"/>
        <v>0</v>
      </c>
      <c r="V360" s="12">
        <f t="shared" si="33"/>
        <v>0</v>
      </c>
    </row>
    <row r="361" spans="1:22">
      <c r="A361" s="9">
        <f t="shared" si="29"/>
        <v>2</v>
      </c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G361" s="3">
        <v>-0.1</v>
      </c>
      <c r="H361" s="4">
        <v>-3.3E-3</v>
      </c>
      <c r="I361" s="2">
        <v>133</v>
      </c>
      <c r="J361" s="5">
        <v>4058</v>
      </c>
      <c r="K361" s="2">
        <v>0</v>
      </c>
      <c r="S361" s="12">
        <f t="shared" si="30"/>
        <v>0</v>
      </c>
      <c r="T361" s="12">
        <f t="shared" si="31"/>
        <v>0</v>
      </c>
      <c r="U361" s="12">
        <f t="shared" si="32"/>
        <v>0</v>
      </c>
      <c r="V361" s="12">
        <f t="shared" si="33"/>
        <v>0</v>
      </c>
    </row>
    <row r="362" spans="1:22">
      <c r="A362" s="9">
        <f t="shared" si="29"/>
        <v>6</v>
      </c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G362" s="3">
        <v>0.25</v>
      </c>
      <c r="H362" s="4">
        <v>8.3000000000000001E-3</v>
      </c>
      <c r="I362" s="2">
        <v>194</v>
      </c>
      <c r="J362" s="5">
        <v>5897</v>
      </c>
      <c r="K362" s="2">
        <v>0</v>
      </c>
      <c r="S362" s="12">
        <f t="shared" si="30"/>
        <v>0</v>
      </c>
      <c r="T362" s="12">
        <f t="shared" si="31"/>
        <v>0</v>
      </c>
      <c r="U362" s="12">
        <f t="shared" si="32"/>
        <v>0</v>
      </c>
      <c r="V362" s="12">
        <f t="shared" si="33"/>
        <v>0</v>
      </c>
    </row>
    <row r="363" spans="1:22">
      <c r="A363" s="9">
        <f t="shared" si="29"/>
        <v>5</v>
      </c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G363" s="3">
        <v>0.05</v>
      </c>
      <c r="H363" s="4">
        <v>1.6999999999999999E-3</v>
      </c>
      <c r="I363" s="2">
        <v>397</v>
      </c>
      <c r="J363" s="5">
        <v>12083</v>
      </c>
      <c r="K363" s="2">
        <v>0</v>
      </c>
      <c r="S363" s="12">
        <f t="shared" si="30"/>
        <v>0</v>
      </c>
      <c r="T363" s="12">
        <f t="shared" si="31"/>
        <v>0</v>
      </c>
      <c r="U363" s="12">
        <f t="shared" si="32"/>
        <v>0</v>
      </c>
      <c r="V363" s="12">
        <f t="shared" si="33"/>
        <v>0</v>
      </c>
    </row>
    <row r="364" spans="1:22">
      <c r="A364" s="9">
        <f t="shared" si="29"/>
        <v>4</v>
      </c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G364" s="3">
        <v>-0.2</v>
      </c>
      <c r="H364" s="4">
        <v>-6.6E-3</v>
      </c>
      <c r="I364" s="2">
        <v>303</v>
      </c>
      <c r="J364" s="5">
        <v>9118</v>
      </c>
      <c r="K364" s="2">
        <v>0</v>
      </c>
      <c r="S364" s="12">
        <f t="shared" si="30"/>
        <v>0</v>
      </c>
      <c r="T364" s="12">
        <f t="shared" si="31"/>
        <v>0</v>
      </c>
      <c r="U364" s="12">
        <f t="shared" si="32"/>
        <v>0</v>
      </c>
      <c r="V364" s="12">
        <f t="shared" si="33"/>
        <v>0</v>
      </c>
    </row>
    <row r="365" spans="1:22">
      <c r="A365" s="9">
        <f t="shared" si="29"/>
        <v>3</v>
      </c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G365" s="3">
        <v>0.55000000000000004</v>
      </c>
      <c r="H365" s="4">
        <v>1.8499999999999999E-2</v>
      </c>
      <c r="I365" s="2">
        <v>639</v>
      </c>
      <c r="J365" s="5">
        <v>19413</v>
      </c>
      <c r="K365" s="2">
        <v>0</v>
      </c>
      <c r="S365" s="12">
        <f t="shared" si="30"/>
        <v>0</v>
      </c>
      <c r="T365" s="12">
        <f t="shared" si="31"/>
        <v>0</v>
      </c>
      <c r="U365" s="12">
        <f t="shared" si="32"/>
        <v>0</v>
      </c>
      <c r="V365" s="12">
        <f t="shared" si="33"/>
        <v>0</v>
      </c>
    </row>
    <row r="366" spans="1:22">
      <c r="A366" s="9">
        <f t="shared" si="29"/>
        <v>2</v>
      </c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G366" s="3">
        <v>-1.05</v>
      </c>
      <c r="H366" s="4">
        <v>-3.4099999999999998E-2</v>
      </c>
      <c r="I366" s="5">
        <v>1146</v>
      </c>
      <c r="J366" s="5">
        <v>34043</v>
      </c>
      <c r="K366" s="2">
        <v>0</v>
      </c>
      <c r="S366" s="12">
        <f t="shared" si="30"/>
        <v>0</v>
      </c>
      <c r="T366" s="12">
        <f t="shared" si="31"/>
        <v>0</v>
      </c>
      <c r="U366" s="12">
        <f t="shared" si="32"/>
        <v>0</v>
      </c>
      <c r="V366" s="12">
        <f t="shared" si="33"/>
        <v>0</v>
      </c>
    </row>
    <row r="367" spans="1:22">
      <c r="A367" s="9">
        <f t="shared" si="29"/>
        <v>6</v>
      </c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G367" s="3">
        <v>-1.2</v>
      </c>
      <c r="H367" s="4">
        <v>-3.7499999999999999E-2</v>
      </c>
      <c r="I367" s="5">
        <v>1037</v>
      </c>
      <c r="J367" s="5">
        <v>32279</v>
      </c>
      <c r="K367" s="2">
        <v>0</v>
      </c>
      <c r="S367" s="12">
        <f t="shared" si="30"/>
        <v>0</v>
      </c>
      <c r="T367" s="12">
        <f t="shared" si="31"/>
        <v>0</v>
      </c>
      <c r="U367" s="12">
        <f t="shared" si="32"/>
        <v>0</v>
      </c>
      <c r="V367" s="12">
        <f t="shared" si="33"/>
        <v>0</v>
      </c>
    </row>
    <row r="368" spans="1:22">
      <c r="A368" s="9">
        <f t="shared" si="29"/>
        <v>5</v>
      </c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G368" s="3">
        <v>-0.4</v>
      </c>
      <c r="H368" s="4">
        <v>-1.23E-2</v>
      </c>
      <c r="I368" s="2">
        <v>895</v>
      </c>
      <c r="J368" s="5">
        <v>28815</v>
      </c>
      <c r="K368" s="2">
        <v>0</v>
      </c>
      <c r="S368" s="12">
        <f t="shared" si="30"/>
        <v>0</v>
      </c>
      <c r="T368" s="12">
        <f t="shared" si="31"/>
        <v>0</v>
      </c>
      <c r="U368" s="12">
        <f t="shared" si="32"/>
        <v>0</v>
      </c>
      <c r="V368" s="12">
        <f t="shared" si="33"/>
        <v>0</v>
      </c>
    </row>
    <row r="369" spans="1:22">
      <c r="A369" s="9">
        <f t="shared" si="29"/>
        <v>4</v>
      </c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G369" s="3">
        <v>0.9</v>
      </c>
      <c r="H369" s="4">
        <v>2.86E-2</v>
      </c>
      <c r="I369" s="5">
        <v>2555</v>
      </c>
      <c r="J369" s="5">
        <v>82616</v>
      </c>
      <c r="K369" s="2">
        <v>0</v>
      </c>
      <c r="S369" s="12">
        <f t="shared" si="30"/>
        <v>0</v>
      </c>
      <c r="T369" s="12">
        <f t="shared" si="31"/>
        <v>0</v>
      </c>
      <c r="U369" s="12">
        <f t="shared" si="32"/>
        <v>0</v>
      </c>
      <c r="V369" s="12">
        <f t="shared" si="33"/>
        <v>0</v>
      </c>
    </row>
    <row r="370" spans="1:22">
      <c r="A370" s="9">
        <f t="shared" si="29"/>
        <v>3</v>
      </c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G370" s="3">
        <v>-0.7</v>
      </c>
      <c r="H370" s="4">
        <v>-2.1700000000000001E-2</v>
      </c>
      <c r="I370" s="5">
        <v>1285</v>
      </c>
      <c r="J370" s="5">
        <v>41266</v>
      </c>
      <c r="K370" s="2">
        <v>0</v>
      </c>
      <c r="S370" s="12">
        <f t="shared" si="30"/>
        <v>0</v>
      </c>
      <c r="T370" s="12">
        <f t="shared" si="31"/>
        <v>0</v>
      </c>
      <c r="U370" s="12">
        <f t="shared" si="32"/>
        <v>0</v>
      </c>
      <c r="V370" s="12">
        <f t="shared" si="33"/>
        <v>0</v>
      </c>
    </row>
    <row r="371" spans="1:22">
      <c r="A371" s="9">
        <f t="shared" si="29"/>
        <v>2</v>
      </c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G371" s="3">
        <v>1</v>
      </c>
      <c r="H371" s="4">
        <v>3.2099999999999997E-2</v>
      </c>
      <c r="I371" s="5">
        <v>1328</v>
      </c>
      <c r="J371" s="5">
        <v>42147</v>
      </c>
      <c r="K371" s="2">
        <v>0</v>
      </c>
      <c r="S371" s="12">
        <f t="shared" si="30"/>
        <v>0</v>
      </c>
      <c r="T371" s="12">
        <f t="shared" si="31"/>
        <v>0</v>
      </c>
      <c r="U371" s="12">
        <f t="shared" si="32"/>
        <v>0</v>
      </c>
      <c r="V371" s="12">
        <f t="shared" si="33"/>
        <v>0</v>
      </c>
    </row>
    <row r="372" spans="1:22">
      <c r="A372" s="9">
        <f t="shared" si="29"/>
        <v>6</v>
      </c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G372" s="3">
        <v>0.35</v>
      </c>
      <c r="H372" s="4">
        <v>1.1299999999999999E-2</v>
      </c>
      <c r="I372" s="2">
        <v>681</v>
      </c>
      <c r="J372" s="5">
        <v>21112</v>
      </c>
      <c r="K372" s="2">
        <v>0</v>
      </c>
      <c r="S372" s="12">
        <f t="shared" si="30"/>
        <v>0</v>
      </c>
      <c r="T372" s="12">
        <f t="shared" si="31"/>
        <v>0</v>
      </c>
      <c r="U372" s="12">
        <f t="shared" si="32"/>
        <v>0</v>
      </c>
      <c r="V372" s="12">
        <f t="shared" si="33"/>
        <v>0</v>
      </c>
    </row>
    <row r="373" spans="1:22">
      <c r="A373" s="9">
        <f t="shared" si="29"/>
        <v>5</v>
      </c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G373" s="3">
        <v>0.05</v>
      </c>
      <c r="H373" s="4">
        <v>1.6000000000000001E-3</v>
      </c>
      <c r="I373" s="2">
        <v>370</v>
      </c>
      <c r="J373" s="5">
        <v>11375</v>
      </c>
      <c r="K373" s="2">
        <v>0</v>
      </c>
      <c r="S373" s="12">
        <f t="shared" si="30"/>
        <v>0</v>
      </c>
      <c r="T373" s="12">
        <f t="shared" si="31"/>
        <v>0</v>
      </c>
      <c r="U373" s="12">
        <f t="shared" si="32"/>
        <v>0</v>
      </c>
      <c r="V373" s="12">
        <f t="shared" si="33"/>
        <v>0</v>
      </c>
    </row>
    <row r="374" spans="1:22">
      <c r="A374" s="9">
        <f t="shared" si="29"/>
        <v>4</v>
      </c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G374" s="3">
        <v>-0.1</v>
      </c>
      <c r="H374" s="4">
        <v>-3.2000000000000002E-3</v>
      </c>
      <c r="I374" s="2">
        <v>494</v>
      </c>
      <c r="J374" s="5">
        <v>15304</v>
      </c>
      <c r="K374" s="2">
        <v>0</v>
      </c>
      <c r="S374" s="12">
        <f t="shared" si="30"/>
        <v>0</v>
      </c>
      <c r="T374" s="12">
        <f t="shared" si="31"/>
        <v>0</v>
      </c>
      <c r="U374" s="12">
        <f t="shared" si="32"/>
        <v>0</v>
      </c>
      <c r="V374" s="12">
        <f t="shared" si="33"/>
        <v>0</v>
      </c>
    </row>
    <row r="375" spans="1:22">
      <c r="A375" s="9">
        <f t="shared" si="29"/>
        <v>6</v>
      </c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G375" s="3">
        <v>0.2</v>
      </c>
      <c r="H375" s="4">
        <v>6.4999999999999997E-3</v>
      </c>
      <c r="I375" s="2">
        <v>517</v>
      </c>
      <c r="J375" s="5">
        <v>16032</v>
      </c>
      <c r="K375" s="2">
        <v>0</v>
      </c>
      <c r="S375" s="12">
        <f t="shared" si="30"/>
        <v>0</v>
      </c>
      <c r="T375" s="12">
        <f t="shared" si="31"/>
        <v>0</v>
      </c>
      <c r="U375" s="12">
        <f t="shared" si="32"/>
        <v>0</v>
      </c>
      <c r="V375" s="12">
        <f t="shared" si="33"/>
        <v>0</v>
      </c>
    </row>
    <row r="376" spans="1:22">
      <c r="A376" s="9">
        <f t="shared" si="29"/>
        <v>5</v>
      </c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G376" s="3">
        <v>-0.25</v>
      </c>
      <c r="H376" s="4">
        <v>-8.0999999999999996E-3</v>
      </c>
      <c r="I376" s="2">
        <v>737</v>
      </c>
      <c r="J376" s="5">
        <v>22762</v>
      </c>
      <c r="K376" s="2">
        <v>0</v>
      </c>
      <c r="S376" s="12">
        <f t="shared" si="30"/>
        <v>0</v>
      </c>
      <c r="T376" s="12">
        <f t="shared" si="31"/>
        <v>0</v>
      </c>
      <c r="U376" s="12">
        <f t="shared" si="32"/>
        <v>0</v>
      </c>
      <c r="V376" s="12">
        <f t="shared" si="33"/>
        <v>0</v>
      </c>
    </row>
    <row r="377" spans="1:22">
      <c r="A377" s="9">
        <f t="shared" si="29"/>
        <v>4</v>
      </c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G377" s="3">
        <v>0.35</v>
      </c>
      <c r="H377" s="4">
        <v>1.14E-2</v>
      </c>
      <c r="I377" s="2">
        <v>527</v>
      </c>
      <c r="J377" s="5">
        <v>16281</v>
      </c>
      <c r="K377" s="2">
        <v>0</v>
      </c>
      <c r="S377" s="12">
        <f t="shared" si="30"/>
        <v>0</v>
      </c>
      <c r="T377" s="12">
        <f t="shared" si="31"/>
        <v>0</v>
      </c>
      <c r="U377" s="12">
        <f t="shared" si="32"/>
        <v>0</v>
      </c>
      <c r="V377" s="12">
        <f t="shared" si="33"/>
        <v>0</v>
      </c>
    </row>
    <row r="378" spans="1:22">
      <c r="A378" s="9">
        <f t="shared" si="29"/>
        <v>3</v>
      </c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G378" s="3">
        <v>-0.55000000000000004</v>
      </c>
      <c r="H378" s="4">
        <v>-1.77E-2</v>
      </c>
      <c r="I378" s="5">
        <v>1107</v>
      </c>
      <c r="J378" s="5">
        <v>34165</v>
      </c>
      <c r="K378" s="2">
        <v>0</v>
      </c>
      <c r="S378" s="12">
        <f t="shared" si="30"/>
        <v>0</v>
      </c>
      <c r="T378" s="12">
        <f t="shared" si="31"/>
        <v>0</v>
      </c>
      <c r="U378" s="12">
        <f t="shared" si="32"/>
        <v>0</v>
      </c>
      <c r="V378" s="12">
        <f t="shared" si="33"/>
        <v>0</v>
      </c>
    </row>
    <row r="379" spans="1:22">
      <c r="A379" s="9">
        <f t="shared" si="29"/>
        <v>2</v>
      </c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G379" s="3">
        <v>-0.65</v>
      </c>
      <c r="H379" s="4">
        <v>-2.0400000000000001E-2</v>
      </c>
      <c r="I379" s="5">
        <v>4338</v>
      </c>
      <c r="J379" s="5">
        <v>136053</v>
      </c>
      <c r="K379" s="2">
        <v>0</v>
      </c>
      <c r="S379" s="12">
        <f t="shared" si="30"/>
        <v>0</v>
      </c>
      <c r="T379" s="12">
        <f t="shared" si="31"/>
        <v>0</v>
      </c>
      <c r="U379" s="12">
        <f t="shared" si="32"/>
        <v>0</v>
      </c>
      <c r="V379" s="12">
        <f t="shared" si="33"/>
        <v>0</v>
      </c>
    </row>
    <row r="380" spans="1:22">
      <c r="A380" s="9">
        <f t="shared" si="29"/>
        <v>6</v>
      </c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G380" s="3">
        <v>2.4</v>
      </c>
      <c r="H380" s="4">
        <v>8.1600000000000006E-2</v>
      </c>
      <c r="I380" s="5">
        <v>6068</v>
      </c>
      <c r="J380" s="5">
        <v>189002</v>
      </c>
      <c r="K380" s="2">
        <v>0</v>
      </c>
      <c r="S380" s="12">
        <f t="shared" si="30"/>
        <v>0</v>
      </c>
      <c r="T380" s="12">
        <f t="shared" si="31"/>
        <v>0</v>
      </c>
      <c r="U380" s="12">
        <f t="shared" si="32"/>
        <v>0</v>
      </c>
      <c r="V380" s="12">
        <f t="shared" si="33"/>
        <v>0</v>
      </c>
    </row>
    <row r="381" spans="1:22">
      <c r="A381" s="9">
        <f t="shared" si="29"/>
        <v>5</v>
      </c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G381" s="3">
        <v>0.15</v>
      </c>
      <c r="H381" s="4">
        <v>5.1000000000000004E-3</v>
      </c>
      <c r="I381" s="2">
        <v>552</v>
      </c>
      <c r="J381" s="5">
        <v>16209</v>
      </c>
      <c r="K381" s="2">
        <v>0</v>
      </c>
      <c r="S381" s="12">
        <f t="shared" si="30"/>
        <v>0</v>
      </c>
      <c r="T381" s="12">
        <f t="shared" si="31"/>
        <v>0</v>
      </c>
      <c r="U381" s="12">
        <f t="shared" si="32"/>
        <v>0</v>
      </c>
      <c r="V381" s="12">
        <f t="shared" si="33"/>
        <v>0</v>
      </c>
    </row>
    <row r="382" spans="1:22">
      <c r="A382" s="9">
        <f t="shared" si="29"/>
        <v>4</v>
      </c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G382" s="3">
        <v>0.05</v>
      </c>
      <c r="H382" s="4">
        <v>1.6999999999999999E-3</v>
      </c>
      <c r="I382" s="2">
        <v>294</v>
      </c>
      <c r="J382" s="5">
        <v>8587</v>
      </c>
      <c r="K382" s="2">
        <v>0</v>
      </c>
      <c r="S382" s="12">
        <f t="shared" si="30"/>
        <v>0</v>
      </c>
      <c r="T382" s="12">
        <f t="shared" si="31"/>
        <v>0</v>
      </c>
      <c r="U382" s="12">
        <f t="shared" si="32"/>
        <v>0</v>
      </c>
      <c r="V382" s="12">
        <f t="shared" si="33"/>
        <v>0</v>
      </c>
    </row>
    <row r="383" spans="1:22">
      <c r="A383" s="9">
        <f t="shared" si="29"/>
        <v>3</v>
      </c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G383" s="3">
        <v>0.2</v>
      </c>
      <c r="H383" s="4">
        <v>6.8999999999999999E-3</v>
      </c>
      <c r="I383" s="2">
        <v>369</v>
      </c>
      <c r="J383" s="5">
        <v>10768</v>
      </c>
      <c r="K383" s="2">
        <v>0</v>
      </c>
      <c r="S383" s="12">
        <f t="shared" si="30"/>
        <v>0</v>
      </c>
      <c r="T383" s="12">
        <f t="shared" si="31"/>
        <v>0</v>
      </c>
      <c r="U383" s="12">
        <f t="shared" si="32"/>
        <v>0</v>
      </c>
      <c r="V383" s="12">
        <f t="shared" si="33"/>
        <v>0</v>
      </c>
    </row>
    <row r="384" spans="1:22">
      <c r="A384" s="9">
        <f t="shared" si="29"/>
        <v>2</v>
      </c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G384" s="2">
        <v>0</v>
      </c>
      <c r="H384" s="6">
        <v>0</v>
      </c>
      <c r="I384" s="2">
        <v>310</v>
      </c>
      <c r="J384" s="5">
        <v>8999</v>
      </c>
      <c r="K384" s="2">
        <v>0</v>
      </c>
      <c r="S384" s="12">
        <f t="shared" si="30"/>
        <v>0</v>
      </c>
      <c r="T384" s="12">
        <f t="shared" si="31"/>
        <v>0</v>
      </c>
      <c r="U384" s="12">
        <f t="shared" si="32"/>
        <v>0</v>
      </c>
      <c r="V384" s="12">
        <f t="shared" si="33"/>
        <v>0</v>
      </c>
    </row>
    <row r="385" spans="1:22">
      <c r="A385" s="9">
        <f t="shared" si="29"/>
        <v>6</v>
      </c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G385" s="3">
        <v>-0.5</v>
      </c>
      <c r="H385" s="4">
        <v>-1.6899999999999998E-2</v>
      </c>
      <c r="I385" s="2">
        <v>566</v>
      </c>
      <c r="J385" s="5">
        <v>16369</v>
      </c>
      <c r="K385" s="2">
        <v>0</v>
      </c>
      <c r="S385" s="12">
        <f t="shared" si="30"/>
        <v>0</v>
      </c>
      <c r="T385" s="12">
        <f t="shared" si="31"/>
        <v>0</v>
      </c>
      <c r="U385" s="12">
        <f t="shared" si="32"/>
        <v>0</v>
      </c>
      <c r="V385" s="12">
        <f t="shared" si="33"/>
        <v>0</v>
      </c>
    </row>
    <row r="386" spans="1:22">
      <c r="A386" s="9">
        <f t="shared" si="29"/>
        <v>5</v>
      </c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G386" s="2">
        <v>0</v>
      </c>
      <c r="H386" s="6">
        <v>0</v>
      </c>
      <c r="I386" s="2">
        <v>258</v>
      </c>
      <c r="J386" s="5">
        <v>7621</v>
      </c>
      <c r="K386" s="2">
        <v>0</v>
      </c>
      <c r="S386" s="12">
        <f t="shared" si="30"/>
        <v>0</v>
      </c>
      <c r="T386" s="12">
        <f t="shared" si="31"/>
        <v>0</v>
      </c>
      <c r="U386" s="12">
        <f t="shared" si="32"/>
        <v>0</v>
      </c>
      <c r="V386" s="12">
        <f t="shared" si="33"/>
        <v>0</v>
      </c>
    </row>
    <row r="387" spans="1:22">
      <c r="A387" s="9">
        <f t="shared" si="29"/>
        <v>4</v>
      </c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G387" s="3">
        <v>0.15</v>
      </c>
      <c r="H387" s="4">
        <v>5.1000000000000004E-3</v>
      </c>
      <c r="I387" s="2">
        <v>433</v>
      </c>
      <c r="J387" s="5">
        <v>12762</v>
      </c>
      <c r="K387" s="2">
        <v>0</v>
      </c>
      <c r="S387" s="12">
        <f t="shared" si="30"/>
        <v>0</v>
      </c>
      <c r="T387" s="12">
        <f t="shared" si="31"/>
        <v>0</v>
      </c>
      <c r="U387" s="12">
        <f t="shared" si="32"/>
        <v>0</v>
      </c>
      <c r="V387" s="12">
        <f t="shared" si="33"/>
        <v>0</v>
      </c>
    </row>
    <row r="388" spans="1:22">
      <c r="A388" s="9">
        <f t="shared" si="29"/>
        <v>3</v>
      </c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G388" s="3">
        <v>0.45</v>
      </c>
      <c r="H388" s="4">
        <v>1.5599999999999999E-2</v>
      </c>
      <c r="I388" s="2">
        <v>552</v>
      </c>
      <c r="J388" s="5">
        <v>16196</v>
      </c>
      <c r="K388" s="2">
        <v>0</v>
      </c>
      <c r="S388" s="12">
        <f t="shared" si="30"/>
        <v>0</v>
      </c>
      <c r="T388" s="12">
        <f t="shared" si="31"/>
        <v>0</v>
      </c>
      <c r="U388" s="12">
        <f t="shared" si="32"/>
        <v>0</v>
      </c>
      <c r="V388" s="12">
        <f t="shared" si="33"/>
        <v>0</v>
      </c>
    </row>
    <row r="389" spans="1:22">
      <c r="A389" s="9">
        <f t="shared" ref="A389:A412" si="34">WEEKDAY(B389,1)</f>
        <v>2</v>
      </c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G389" s="3">
        <v>-0.3</v>
      </c>
      <c r="H389" s="4">
        <v>-1.03E-2</v>
      </c>
      <c r="I389" s="2">
        <v>272</v>
      </c>
      <c r="J389" s="5">
        <v>7873</v>
      </c>
      <c r="K389" s="2">
        <v>0</v>
      </c>
      <c r="S389" s="12">
        <f t="shared" ref="S389:S408" si="35">SUM(Q389:Q393)/5</f>
        <v>0</v>
      </c>
      <c r="T389" s="12">
        <f t="shared" ref="T389:T408" si="36">SUM(Q389:Q398)/10</f>
        <v>0</v>
      </c>
      <c r="U389" s="12">
        <f t="shared" ref="U389:U408" si="37">SUM(Q389:Q408)/20</f>
        <v>0</v>
      </c>
      <c r="V389" s="12">
        <f t="shared" ref="V389:V408" si="38">SUM(Q389:Q448)/60</f>
        <v>0</v>
      </c>
    </row>
    <row r="390" spans="1:22">
      <c r="A390" s="9">
        <f t="shared" si="34"/>
        <v>6</v>
      </c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G390" s="2">
        <v>0</v>
      </c>
      <c r="H390" s="6">
        <v>0</v>
      </c>
      <c r="I390" s="2">
        <v>239</v>
      </c>
      <c r="J390" s="5">
        <v>6954</v>
      </c>
      <c r="K390" s="2">
        <v>0</v>
      </c>
      <c r="S390" s="12">
        <f t="shared" si="35"/>
        <v>0</v>
      </c>
      <c r="T390" s="12">
        <f t="shared" si="36"/>
        <v>0</v>
      </c>
      <c r="U390" s="12">
        <f t="shared" si="37"/>
        <v>0</v>
      </c>
      <c r="V390" s="12">
        <f t="shared" si="38"/>
        <v>0</v>
      </c>
    </row>
    <row r="391" spans="1:22">
      <c r="A391" s="9">
        <f t="shared" si="34"/>
        <v>5</v>
      </c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G391" s="3">
        <v>0.05</v>
      </c>
      <c r="H391" s="4">
        <v>1.6999999999999999E-3</v>
      </c>
      <c r="I391" s="2">
        <v>190</v>
      </c>
      <c r="J391" s="5">
        <v>5541</v>
      </c>
      <c r="K391" s="2">
        <v>0</v>
      </c>
      <c r="S391" s="12">
        <f t="shared" si="35"/>
        <v>0</v>
      </c>
      <c r="T391" s="12">
        <f t="shared" si="36"/>
        <v>0</v>
      </c>
      <c r="U391" s="12">
        <f t="shared" si="37"/>
        <v>0</v>
      </c>
      <c r="V391" s="12">
        <f t="shared" si="38"/>
        <v>0</v>
      </c>
    </row>
    <row r="392" spans="1:22">
      <c r="A392" s="9">
        <f t="shared" si="34"/>
        <v>4</v>
      </c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G392" s="3">
        <v>-0.15</v>
      </c>
      <c r="H392" s="4">
        <v>-5.1000000000000004E-3</v>
      </c>
      <c r="I392" s="2">
        <v>237</v>
      </c>
      <c r="J392" s="5">
        <v>6908</v>
      </c>
      <c r="K392" s="2">
        <v>0</v>
      </c>
      <c r="S392" s="12">
        <f t="shared" si="35"/>
        <v>0</v>
      </c>
      <c r="T392" s="12">
        <f t="shared" si="36"/>
        <v>0</v>
      </c>
      <c r="U392" s="12">
        <f t="shared" si="37"/>
        <v>0</v>
      </c>
      <c r="V392" s="12">
        <f t="shared" si="38"/>
        <v>0</v>
      </c>
    </row>
    <row r="393" spans="1:22">
      <c r="A393" s="9">
        <f t="shared" si="34"/>
        <v>3</v>
      </c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G393" s="3">
        <v>0.4</v>
      </c>
      <c r="H393" s="4">
        <v>1.38E-2</v>
      </c>
      <c r="I393" s="2">
        <v>230</v>
      </c>
      <c r="J393" s="5">
        <v>6689</v>
      </c>
      <c r="K393" s="2">
        <v>0</v>
      </c>
      <c r="S393" s="12">
        <f t="shared" si="35"/>
        <v>0</v>
      </c>
      <c r="T393" s="12">
        <f t="shared" si="36"/>
        <v>0</v>
      </c>
      <c r="U393" s="12">
        <f t="shared" si="37"/>
        <v>0</v>
      </c>
      <c r="V393" s="12">
        <f t="shared" si="38"/>
        <v>0</v>
      </c>
    </row>
    <row r="394" spans="1:22">
      <c r="A394" s="9">
        <f t="shared" si="34"/>
        <v>2</v>
      </c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G394" s="2">
        <v>0</v>
      </c>
      <c r="H394" s="6">
        <v>0</v>
      </c>
      <c r="I394" s="2">
        <v>163</v>
      </c>
      <c r="J394" s="5">
        <v>4706</v>
      </c>
      <c r="K394" s="2">
        <v>0</v>
      </c>
      <c r="S394" s="12">
        <f t="shared" si="35"/>
        <v>0</v>
      </c>
      <c r="T394" s="12">
        <f t="shared" si="36"/>
        <v>0</v>
      </c>
      <c r="U394" s="12">
        <f t="shared" si="37"/>
        <v>0</v>
      </c>
      <c r="V394" s="12">
        <f t="shared" si="38"/>
        <v>0</v>
      </c>
    </row>
    <row r="395" spans="1:22">
      <c r="A395" s="9">
        <f t="shared" si="34"/>
        <v>6</v>
      </c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G395" s="3">
        <v>0.1</v>
      </c>
      <c r="H395" s="4">
        <v>3.5000000000000001E-3</v>
      </c>
      <c r="I395" s="2">
        <v>162</v>
      </c>
      <c r="J395" s="5">
        <v>4681</v>
      </c>
      <c r="K395" s="2">
        <v>0</v>
      </c>
      <c r="S395" s="12">
        <f t="shared" si="35"/>
        <v>0</v>
      </c>
      <c r="T395" s="12">
        <f t="shared" si="36"/>
        <v>0</v>
      </c>
      <c r="U395" s="12">
        <f t="shared" si="37"/>
        <v>0</v>
      </c>
      <c r="V395" s="12">
        <f t="shared" si="38"/>
        <v>0</v>
      </c>
    </row>
    <row r="396" spans="1:22">
      <c r="A396" s="9">
        <f t="shared" si="34"/>
        <v>5</v>
      </c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G396" s="3">
        <v>-0.05</v>
      </c>
      <c r="H396" s="4">
        <v>-1.6999999999999999E-3</v>
      </c>
      <c r="I396" s="2">
        <v>272</v>
      </c>
      <c r="J396" s="5">
        <v>7847</v>
      </c>
      <c r="K396" s="2">
        <v>0</v>
      </c>
      <c r="S396" s="12">
        <f t="shared" si="35"/>
        <v>0</v>
      </c>
      <c r="T396" s="12">
        <f t="shared" si="36"/>
        <v>0</v>
      </c>
      <c r="U396" s="12">
        <f t="shared" si="37"/>
        <v>0</v>
      </c>
      <c r="V396" s="12">
        <f t="shared" si="38"/>
        <v>0</v>
      </c>
    </row>
    <row r="397" spans="1:22">
      <c r="A397" s="9">
        <f t="shared" si="34"/>
        <v>4</v>
      </c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G397" s="3">
        <v>-0.35</v>
      </c>
      <c r="H397" s="4">
        <v>-1.2E-2</v>
      </c>
      <c r="I397" s="2">
        <v>228</v>
      </c>
      <c r="J397" s="5">
        <v>6629</v>
      </c>
      <c r="K397" s="2">
        <v>0</v>
      </c>
      <c r="S397" s="12">
        <f t="shared" si="35"/>
        <v>0</v>
      </c>
      <c r="T397" s="12">
        <f t="shared" si="36"/>
        <v>0</v>
      </c>
      <c r="U397" s="12">
        <f t="shared" si="37"/>
        <v>0</v>
      </c>
      <c r="V397" s="12">
        <f t="shared" si="38"/>
        <v>0</v>
      </c>
    </row>
    <row r="398" spans="1:22">
      <c r="A398" s="9">
        <f t="shared" si="34"/>
        <v>6</v>
      </c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G398" s="2">
        <v>0</v>
      </c>
      <c r="H398" s="6">
        <v>0</v>
      </c>
      <c r="I398" s="2">
        <v>193</v>
      </c>
      <c r="J398" s="5">
        <v>5655</v>
      </c>
      <c r="K398" s="2">
        <v>0</v>
      </c>
      <c r="S398" s="12">
        <f t="shared" si="35"/>
        <v>0</v>
      </c>
      <c r="T398" s="12">
        <f t="shared" si="36"/>
        <v>0</v>
      </c>
      <c r="U398" s="12">
        <f t="shared" si="37"/>
        <v>0</v>
      </c>
      <c r="V398" s="12">
        <f t="shared" si="38"/>
        <v>0</v>
      </c>
    </row>
    <row r="399" spans="1:22">
      <c r="A399" s="9">
        <f t="shared" si="34"/>
        <v>5</v>
      </c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G399" s="3">
        <v>-0.3</v>
      </c>
      <c r="H399" s="4">
        <v>-1.0200000000000001E-2</v>
      </c>
      <c r="I399" s="2">
        <v>341</v>
      </c>
      <c r="J399" s="5">
        <v>9993</v>
      </c>
      <c r="K399" s="2">
        <v>0</v>
      </c>
      <c r="S399" s="12">
        <f t="shared" si="35"/>
        <v>0</v>
      </c>
      <c r="T399" s="12">
        <f t="shared" si="36"/>
        <v>0</v>
      </c>
      <c r="U399" s="12">
        <f t="shared" si="37"/>
        <v>0</v>
      </c>
      <c r="V399" s="12">
        <f t="shared" si="38"/>
        <v>0</v>
      </c>
    </row>
    <row r="400" spans="1:22">
      <c r="A400" s="9">
        <f t="shared" si="34"/>
        <v>4</v>
      </c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G400" s="3">
        <v>-0.05</v>
      </c>
      <c r="H400" s="4">
        <v>-1.6999999999999999E-3</v>
      </c>
      <c r="I400" s="2">
        <v>394</v>
      </c>
      <c r="J400" s="5">
        <v>11661</v>
      </c>
      <c r="K400" s="2">
        <v>0</v>
      </c>
      <c r="S400" s="12">
        <f t="shared" si="35"/>
        <v>0</v>
      </c>
      <c r="T400" s="12">
        <f t="shared" si="36"/>
        <v>0</v>
      </c>
      <c r="U400" s="12">
        <f t="shared" si="37"/>
        <v>0</v>
      </c>
      <c r="V400" s="12">
        <f t="shared" si="38"/>
        <v>0</v>
      </c>
    </row>
    <row r="401" spans="1:22">
      <c r="A401" s="9">
        <f t="shared" si="34"/>
        <v>3</v>
      </c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G401" s="3">
        <v>0.45</v>
      </c>
      <c r="H401" s="4">
        <v>1.55E-2</v>
      </c>
      <c r="I401" s="5">
        <v>2046</v>
      </c>
      <c r="J401" s="5">
        <v>61042</v>
      </c>
      <c r="K401" s="2">
        <v>0</v>
      </c>
      <c r="S401" s="12">
        <f t="shared" si="35"/>
        <v>0</v>
      </c>
      <c r="T401" s="12">
        <f t="shared" si="36"/>
        <v>0</v>
      </c>
      <c r="U401" s="12">
        <f t="shared" si="37"/>
        <v>0</v>
      </c>
      <c r="V401" s="12">
        <f t="shared" si="38"/>
        <v>0</v>
      </c>
    </row>
    <row r="402" spans="1:22">
      <c r="A402" s="9">
        <f t="shared" si="34"/>
        <v>2</v>
      </c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G402" s="3">
        <v>0.3</v>
      </c>
      <c r="H402" s="4">
        <v>1.04E-2</v>
      </c>
      <c r="I402" s="2">
        <v>593</v>
      </c>
      <c r="J402" s="5">
        <v>17230</v>
      </c>
      <c r="K402" s="2">
        <v>0</v>
      </c>
      <c r="S402" s="12">
        <f t="shared" si="35"/>
        <v>0</v>
      </c>
      <c r="T402" s="12">
        <f t="shared" si="36"/>
        <v>0</v>
      </c>
      <c r="U402" s="12">
        <f t="shared" si="37"/>
        <v>0</v>
      </c>
      <c r="V402" s="12">
        <f t="shared" si="38"/>
        <v>0</v>
      </c>
    </row>
    <row r="403" spans="1:22">
      <c r="A403" s="9">
        <f t="shared" si="34"/>
        <v>7</v>
      </c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G403" s="2">
        <v>0</v>
      </c>
      <c r="H403" s="6">
        <v>0</v>
      </c>
      <c r="I403" s="2">
        <v>195</v>
      </c>
      <c r="J403" s="5">
        <v>5606</v>
      </c>
      <c r="K403" s="2">
        <v>0</v>
      </c>
      <c r="S403" s="12">
        <f t="shared" si="35"/>
        <v>0</v>
      </c>
      <c r="T403" s="12">
        <f t="shared" si="36"/>
        <v>0</v>
      </c>
      <c r="U403" s="12">
        <f t="shared" si="37"/>
        <v>0</v>
      </c>
      <c r="V403" s="12">
        <f t="shared" si="38"/>
        <v>0</v>
      </c>
    </row>
    <row r="404" spans="1:22">
      <c r="A404" s="9">
        <f t="shared" si="34"/>
        <v>6</v>
      </c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G404" s="3">
        <v>0.1</v>
      </c>
      <c r="H404" s="4">
        <v>3.5000000000000001E-3</v>
      </c>
      <c r="I404" s="2">
        <v>240</v>
      </c>
      <c r="J404" s="5">
        <v>6902</v>
      </c>
      <c r="K404" s="2">
        <v>0</v>
      </c>
      <c r="S404" s="12">
        <f t="shared" si="35"/>
        <v>0</v>
      </c>
      <c r="T404" s="12">
        <f t="shared" si="36"/>
        <v>0</v>
      </c>
      <c r="U404" s="12">
        <f t="shared" si="37"/>
        <v>0</v>
      </c>
      <c r="V404" s="12">
        <f t="shared" si="38"/>
        <v>0</v>
      </c>
    </row>
    <row r="405" spans="1:22">
      <c r="A405" s="9">
        <f t="shared" si="34"/>
        <v>5</v>
      </c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G405" s="3">
        <v>-0.1</v>
      </c>
      <c r="H405" s="4">
        <v>-3.5000000000000001E-3</v>
      </c>
      <c r="I405" s="2">
        <v>296</v>
      </c>
      <c r="J405" s="5">
        <v>8515</v>
      </c>
      <c r="K405" s="2">
        <v>0</v>
      </c>
      <c r="S405" s="12">
        <f t="shared" si="35"/>
        <v>0</v>
      </c>
      <c r="T405" s="12">
        <f t="shared" si="36"/>
        <v>0</v>
      </c>
      <c r="U405" s="12">
        <f t="shared" si="37"/>
        <v>0</v>
      </c>
      <c r="V405" s="12">
        <f t="shared" si="38"/>
        <v>0</v>
      </c>
    </row>
    <row r="406" spans="1:22">
      <c r="A406" s="9">
        <f t="shared" si="34"/>
        <v>4</v>
      </c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G406" s="3">
        <v>-0.2</v>
      </c>
      <c r="H406" s="4">
        <v>-6.8999999999999999E-3</v>
      </c>
      <c r="I406" s="2">
        <v>255</v>
      </c>
      <c r="J406" s="5">
        <v>7365</v>
      </c>
      <c r="K406" s="2">
        <v>0</v>
      </c>
      <c r="S406" s="12">
        <f t="shared" si="35"/>
        <v>0</v>
      </c>
      <c r="T406" s="12">
        <f t="shared" si="36"/>
        <v>0</v>
      </c>
      <c r="U406" s="12">
        <f t="shared" si="37"/>
        <v>0</v>
      </c>
      <c r="V406" s="12">
        <f t="shared" si="38"/>
        <v>0</v>
      </c>
    </row>
    <row r="407" spans="1:22">
      <c r="A407" s="9">
        <f t="shared" si="34"/>
        <v>3</v>
      </c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G407" s="3">
        <v>-0.1</v>
      </c>
      <c r="H407" s="4">
        <v>-3.3999999999999998E-3</v>
      </c>
      <c r="I407" s="2">
        <v>244</v>
      </c>
      <c r="J407" s="5">
        <v>7077</v>
      </c>
      <c r="K407" s="2">
        <v>0</v>
      </c>
      <c r="S407" s="12">
        <f t="shared" si="35"/>
        <v>0</v>
      </c>
      <c r="T407" s="12">
        <f t="shared" si="36"/>
        <v>0</v>
      </c>
      <c r="U407" s="12">
        <f t="shared" si="37"/>
        <v>0</v>
      </c>
      <c r="V407" s="12">
        <f t="shared" si="38"/>
        <v>0</v>
      </c>
    </row>
    <row r="408" spans="1:22">
      <c r="A408" s="9">
        <f t="shared" si="34"/>
        <v>2</v>
      </c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G408" s="3">
        <v>0.1</v>
      </c>
      <c r="H408" s="4">
        <v>3.3999999999999998E-3</v>
      </c>
      <c r="I408" s="2">
        <v>262</v>
      </c>
      <c r="J408" s="5">
        <v>7610</v>
      </c>
      <c r="K408" s="2">
        <v>0</v>
      </c>
      <c r="S408" s="12">
        <f t="shared" si="35"/>
        <v>0</v>
      </c>
      <c r="T408" s="12">
        <f t="shared" si="36"/>
        <v>0</v>
      </c>
      <c r="U408" s="12">
        <f t="shared" si="37"/>
        <v>0</v>
      </c>
      <c r="V408" s="12">
        <f t="shared" si="38"/>
        <v>0</v>
      </c>
    </row>
    <row r="409" spans="1:22">
      <c r="A409" s="9">
        <f t="shared" si="34"/>
        <v>6</v>
      </c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G409" s="3">
        <v>0.1</v>
      </c>
      <c r="H409" s="4">
        <v>3.5000000000000001E-3</v>
      </c>
      <c r="I409" s="2">
        <v>638</v>
      </c>
      <c r="J409" s="5">
        <v>18720</v>
      </c>
      <c r="K409" s="2">
        <v>0</v>
      </c>
      <c r="S409" s="12"/>
      <c r="T409" s="12"/>
      <c r="U409" s="12"/>
      <c r="V409" s="12"/>
    </row>
    <row r="410" spans="1:22">
      <c r="A410" s="9">
        <f t="shared" si="34"/>
        <v>5</v>
      </c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G410" s="3">
        <v>0.2</v>
      </c>
      <c r="H410" s="4">
        <v>7.0000000000000001E-3</v>
      </c>
      <c r="I410" s="2">
        <v>265</v>
      </c>
      <c r="J410" s="5">
        <v>7628</v>
      </c>
      <c r="K410" s="2">
        <v>0</v>
      </c>
      <c r="S410" s="12"/>
      <c r="T410" s="12"/>
      <c r="U410" s="12"/>
      <c r="V410" s="12"/>
    </row>
    <row r="411" spans="1:22">
      <c r="A411" s="9">
        <f t="shared" si="34"/>
        <v>4</v>
      </c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G411" s="3">
        <v>-0.05</v>
      </c>
      <c r="H411" s="4">
        <v>-1.6999999999999999E-3</v>
      </c>
      <c r="I411" s="2">
        <v>261</v>
      </c>
      <c r="J411" s="5">
        <v>7503</v>
      </c>
      <c r="K411" s="2">
        <v>0</v>
      </c>
      <c r="S411" s="12"/>
      <c r="T411" s="12"/>
      <c r="U411" s="12"/>
      <c r="V411" s="12"/>
    </row>
    <row r="412" spans="1:22">
      <c r="A412" s="9">
        <f t="shared" si="34"/>
        <v>3</v>
      </c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G412" s="3">
        <v>-0.3</v>
      </c>
      <c r="H412" s="4">
        <v>-1.03E-2</v>
      </c>
      <c r="I412" s="2">
        <v>181</v>
      </c>
      <c r="J412" s="5">
        <v>5231</v>
      </c>
      <c r="K412" s="2">
        <v>0</v>
      </c>
      <c r="S412" s="12"/>
      <c r="T412" s="12"/>
      <c r="U412" s="12"/>
      <c r="V412" s="12"/>
    </row>
    <row r="413" spans="1:22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G413" s="3">
        <v>0.35</v>
      </c>
      <c r="H413" s="4">
        <v>1.2200000000000001E-2</v>
      </c>
      <c r="I413" s="2">
        <v>315</v>
      </c>
      <c r="J413" s="5">
        <v>9144</v>
      </c>
      <c r="K413" s="2">
        <v>0</v>
      </c>
    </row>
    <row r="414" spans="1:22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G414" s="3">
        <v>0.2</v>
      </c>
      <c r="H414" s="4">
        <v>7.0000000000000001E-3</v>
      </c>
      <c r="I414" s="2">
        <v>230</v>
      </c>
      <c r="J414" s="5">
        <v>6610</v>
      </c>
      <c r="K414" s="2">
        <v>0</v>
      </c>
    </row>
    <row r="415" spans="1:22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G415" s="3">
        <v>-0.25</v>
      </c>
      <c r="H415" s="4">
        <v>-8.6999999999999994E-3</v>
      </c>
      <c r="I415" s="2">
        <v>379</v>
      </c>
      <c r="J415" s="5">
        <v>10843</v>
      </c>
      <c r="K415" s="2">
        <v>0</v>
      </c>
    </row>
    <row r="416" spans="1:22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G416" s="3">
        <v>-0.3</v>
      </c>
      <c r="H416" s="4">
        <v>-1.03E-2</v>
      </c>
      <c r="I416" s="2">
        <v>361</v>
      </c>
      <c r="J416" s="5">
        <v>10420</v>
      </c>
      <c r="K416" s="2">
        <v>0</v>
      </c>
    </row>
    <row r="417" spans="2:11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G417" s="3">
        <v>-0.1</v>
      </c>
      <c r="H417" s="4">
        <v>-3.3999999999999998E-3</v>
      </c>
      <c r="I417" s="2">
        <v>298</v>
      </c>
      <c r="J417" s="5">
        <v>8689</v>
      </c>
      <c r="K417" s="2">
        <v>0</v>
      </c>
    </row>
    <row r="418" spans="2:11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G418" s="2">
        <v>0</v>
      </c>
      <c r="H418" s="6">
        <v>0</v>
      </c>
      <c r="I418" s="2">
        <v>216</v>
      </c>
      <c r="J418" s="5">
        <v>6303</v>
      </c>
      <c r="K418" s="2">
        <v>0</v>
      </c>
    </row>
    <row r="419" spans="2:11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G419" s="3">
        <v>-0.4</v>
      </c>
      <c r="H419" s="4">
        <v>-1.35E-2</v>
      </c>
      <c r="I419" s="2">
        <v>285</v>
      </c>
      <c r="J419" s="5">
        <v>8353</v>
      </c>
      <c r="K419" s="2">
        <v>0</v>
      </c>
    </row>
    <row r="420" spans="2:11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G420" s="3">
        <v>0.35</v>
      </c>
      <c r="H420" s="4">
        <v>1.2E-2</v>
      </c>
      <c r="I420" s="2">
        <v>946</v>
      </c>
      <c r="J420" s="5">
        <v>28123</v>
      </c>
      <c r="K420" s="2">
        <v>0</v>
      </c>
    </row>
    <row r="421" spans="2:11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G421" s="3">
        <v>-0.05</v>
      </c>
      <c r="H421" s="4">
        <v>-1.6999999999999999E-3</v>
      </c>
      <c r="I421" s="2">
        <v>201</v>
      </c>
      <c r="J421" s="5">
        <v>5872</v>
      </c>
      <c r="K421" s="2">
        <v>0</v>
      </c>
    </row>
    <row r="422" spans="2:11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G422" s="3">
        <v>-0.1</v>
      </c>
      <c r="H422" s="4">
        <v>-3.3999999999999998E-3</v>
      </c>
      <c r="I422" s="2">
        <v>218</v>
      </c>
      <c r="J422" s="5">
        <v>6404</v>
      </c>
      <c r="K422" s="2">
        <v>0</v>
      </c>
    </row>
    <row r="423" spans="2:11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G423" s="3">
        <v>-0.2</v>
      </c>
      <c r="H423" s="4">
        <v>-6.7999999999999996E-3</v>
      </c>
      <c r="I423" s="2">
        <v>433</v>
      </c>
      <c r="J423" s="5">
        <v>12807</v>
      </c>
      <c r="K423" s="2">
        <v>0</v>
      </c>
    </row>
    <row r="424" spans="2:11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G424" s="3">
        <v>0.4</v>
      </c>
      <c r="H424" s="4">
        <v>1.37E-2</v>
      </c>
      <c r="I424" s="2">
        <v>477</v>
      </c>
      <c r="J424" s="5">
        <v>14045</v>
      </c>
      <c r="K424" s="2">
        <v>0</v>
      </c>
    </row>
    <row r="425" spans="2:11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G425" s="2">
        <v>0</v>
      </c>
      <c r="H425" s="6">
        <v>0</v>
      </c>
      <c r="I425" s="2">
        <v>184</v>
      </c>
      <c r="J425" s="5">
        <v>5375</v>
      </c>
      <c r="K425" s="2">
        <v>0</v>
      </c>
    </row>
    <row r="426" spans="2:11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G426" s="3">
        <v>-0.2</v>
      </c>
      <c r="H426" s="4">
        <v>-6.7999999999999996E-3</v>
      </c>
      <c r="I426" s="2">
        <v>192</v>
      </c>
      <c r="J426" s="5">
        <v>5599</v>
      </c>
      <c r="K426" s="2">
        <v>0</v>
      </c>
    </row>
    <row r="427" spans="2:11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G427" s="3">
        <v>-0.15</v>
      </c>
      <c r="H427" s="4">
        <v>-5.1000000000000004E-3</v>
      </c>
      <c r="I427" s="2">
        <v>336</v>
      </c>
      <c r="J427" s="5">
        <v>9915</v>
      </c>
      <c r="K427" s="2">
        <v>0</v>
      </c>
    </row>
    <row r="428" spans="2:11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G428" s="3">
        <v>0.15</v>
      </c>
      <c r="H428" s="4">
        <v>5.1000000000000004E-3</v>
      </c>
      <c r="I428" s="2">
        <v>165</v>
      </c>
      <c r="J428" s="5">
        <v>4863</v>
      </c>
      <c r="K428" s="2">
        <v>0</v>
      </c>
    </row>
    <row r="429" spans="2:11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G429" s="2">
        <v>0</v>
      </c>
      <c r="H429" s="6">
        <v>0</v>
      </c>
      <c r="I429" s="2">
        <v>224</v>
      </c>
      <c r="J429" s="5">
        <v>6589</v>
      </c>
      <c r="K429" s="2">
        <v>0</v>
      </c>
    </row>
    <row r="430" spans="2:11">
      <c r="B430" s="1">
        <v>42739</v>
      </c>
      <c r="C430" s="2">
        <v>29.6</v>
      </c>
      <c r="D430" s="2">
        <v>29.65</v>
      </c>
      <c r="E430" s="2">
        <v>29.25</v>
      </c>
      <c r="F430" s="3">
        <v>29.35</v>
      </c>
      <c r="G430" s="3">
        <v>-0.15</v>
      </c>
      <c r="H430" s="4">
        <v>-5.1000000000000004E-3</v>
      </c>
      <c r="I430" s="2">
        <v>233</v>
      </c>
      <c r="J430" s="5">
        <v>6846</v>
      </c>
      <c r="K430" s="2">
        <v>0</v>
      </c>
    </row>
  </sheetData>
  <mergeCells count="2">
    <mergeCell ref="M2:V2"/>
    <mergeCell ref="X2:AG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0"/>
  <sheetViews>
    <sheetView workbookViewId="0">
      <selection activeCell="J6" sqref="J6"/>
    </sheetView>
  </sheetViews>
  <sheetFormatPr defaultRowHeight="16.5"/>
  <cols>
    <col min="7" max="7" width="5.625" customWidth="1"/>
    <col min="13" max="17" width="10.625" customWidth="1"/>
  </cols>
  <sheetData>
    <row r="1" spans="2:17">
      <c r="B1" s="16">
        <v>6180</v>
      </c>
      <c r="C1" s="7" t="s">
        <v>32</v>
      </c>
    </row>
    <row r="2" spans="2:17" ht="17.25" thickBot="1">
      <c r="B2" s="16" t="s">
        <v>43</v>
      </c>
      <c r="H2" s="29" t="s">
        <v>46</v>
      </c>
      <c r="I2" s="29"/>
      <c r="J2" s="29"/>
      <c r="K2" s="29"/>
      <c r="M2" s="28" t="s">
        <v>42</v>
      </c>
      <c r="N2" s="28"/>
      <c r="O2" s="28"/>
      <c r="P2" s="28"/>
      <c r="Q2" s="28"/>
    </row>
    <row r="3" spans="2:17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9" t="s">
        <v>33</v>
      </c>
      <c r="I3" s="19" t="s">
        <v>34</v>
      </c>
      <c r="J3" s="20" t="s">
        <v>35</v>
      </c>
      <c r="K3" s="20" t="s">
        <v>36</v>
      </c>
      <c r="M3" s="15" t="s">
        <v>37</v>
      </c>
      <c r="N3" s="15" t="s">
        <v>38</v>
      </c>
      <c r="O3" s="15" t="s">
        <v>39</v>
      </c>
      <c r="P3" s="15" t="s">
        <v>40</v>
      </c>
      <c r="Q3" s="15" t="s">
        <v>41</v>
      </c>
    </row>
    <row r="4" spans="2:17"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H4" s="16">
        <f>IF(F4&gt;=F5,1,-1)</f>
        <v>-1</v>
      </c>
      <c r="I4" s="16">
        <f>IF(OR(AND(I5&gt;=0,F4&gt;=MIN(E5:E7)),AND(I5=-1,F4&gt;=MAX(D5:D7))),1,-1)</f>
        <v>-1</v>
      </c>
      <c r="J4" s="16">
        <f t="shared" ref="J4:J67" si="0">IF(OR(AND(I5=1,H4=-1,F4&lt;P4,J5&gt;K5),AND(I5=-1,H4=1,F4&gt;O4,J5&lt;K5)),J5,K5)</f>
        <v>69.8</v>
      </c>
      <c r="K4">
        <f>F4</f>
        <v>69.400000000000006</v>
      </c>
      <c r="M4" s="18">
        <f>B4</f>
        <v>43371</v>
      </c>
      <c r="N4">
        <f t="shared" ref="N4:N67" si="1">IF(OR(AND(I4=1,K4&lt;J4),AND(I4=-1,K4&gt;J4)),K4,J4)</f>
        <v>69.8</v>
      </c>
      <c r="O4" s="21">
        <f>MAX(D5:D7)</f>
        <v>71.599999999999994</v>
      </c>
      <c r="P4">
        <f>MIN(E5:E7)</f>
        <v>67</v>
      </c>
      <c r="Q4">
        <f t="shared" ref="Q4:Q67" si="2">IF(N4=K4,J4,K4)</f>
        <v>69.400000000000006</v>
      </c>
    </row>
    <row r="5" spans="2:17"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H5" s="16">
        <f t="shared" ref="H5:H68" si="3">IF(F5&gt;=F6,1,-1)</f>
        <v>1</v>
      </c>
      <c r="I5" s="16">
        <f t="shared" ref="I5:I68" si="4">IF(OR(AND(I6&gt;=0,F5&gt;=MIN(E6:E8)),AND(I6=-1,F5&gt;=MAX(D6:D8))),1,-1)</f>
        <v>-1</v>
      </c>
      <c r="J5" s="16">
        <f t="shared" si="0"/>
        <v>69</v>
      </c>
      <c r="K5">
        <f t="shared" ref="K5:K68" si="5">F5</f>
        <v>69.8</v>
      </c>
      <c r="M5" s="18">
        <f t="shared" ref="M5:M68" si="6">B5</f>
        <v>43370</v>
      </c>
      <c r="N5">
        <f t="shared" si="1"/>
        <v>69.8</v>
      </c>
      <c r="O5" s="21">
        <f t="shared" ref="O5:O68" si="7">MAX(D6:D8)</f>
        <v>69.900000000000006</v>
      </c>
      <c r="P5">
        <f t="shared" ref="P5:P68" si="8">MIN(E6:E8)</f>
        <v>67</v>
      </c>
      <c r="Q5">
        <f t="shared" si="2"/>
        <v>69</v>
      </c>
    </row>
    <row r="6" spans="2:17"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H6" s="16">
        <f t="shared" si="3"/>
        <v>1</v>
      </c>
      <c r="I6" s="16">
        <f t="shared" si="4"/>
        <v>-1</v>
      </c>
      <c r="J6" s="16">
        <f t="shared" si="0"/>
        <v>68</v>
      </c>
      <c r="K6">
        <f t="shared" si="5"/>
        <v>69</v>
      </c>
      <c r="M6" s="18">
        <f t="shared" si="6"/>
        <v>43369</v>
      </c>
      <c r="N6">
        <f t="shared" si="1"/>
        <v>69</v>
      </c>
      <c r="O6" s="21">
        <f t="shared" si="7"/>
        <v>69.900000000000006</v>
      </c>
      <c r="P6">
        <f t="shared" si="8"/>
        <v>67</v>
      </c>
      <c r="Q6">
        <f t="shared" si="2"/>
        <v>68</v>
      </c>
    </row>
    <row r="7" spans="2:17"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H7" s="16">
        <f t="shared" si="3"/>
        <v>1</v>
      </c>
      <c r="I7" s="16">
        <f t="shared" si="4"/>
        <v>-1</v>
      </c>
      <c r="J7" s="16">
        <f t="shared" si="0"/>
        <v>67.5</v>
      </c>
      <c r="K7">
        <f t="shared" si="5"/>
        <v>68</v>
      </c>
      <c r="M7" s="18">
        <f t="shared" si="6"/>
        <v>43368</v>
      </c>
      <c r="N7">
        <f t="shared" si="1"/>
        <v>68</v>
      </c>
      <c r="O7" s="21">
        <f t="shared" si="7"/>
        <v>69.599999999999994</v>
      </c>
      <c r="P7">
        <f t="shared" si="8"/>
        <v>67</v>
      </c>
      <c r="Q7">
        <f t="shared" si="2"/>
        <v>67.5</v>
      </c>
    </row>
    <row r="8" spans="2:17"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H8" s="16">
        <f t="shared" si="3"/>
        <v>1</v>
      </c>
      <c r="I8" s="16">
        <f t="shared" si="4"/>
        <v>-1</v>
      </c>
      <c r="J8" s="16">
        <f t="shared" si="0"/>
        <v>67.3</v>
      </c>
      <c r="K8">
        <f t="shared" si="5"/>
        <v>67.5</v>
      </c>
      <c r="M8" s="18">
        <f t="shared" si="6"/>
        <v>43364</v>
      </c>
      <c r="N8">
        <f t="shared" si="1"/>
        <v>67.5</v>
      </c>
      <c r="O8" s="21">
        <f t="shared" si="7"/>
        <v>69.599999999999994</v>
      </c>
      <c r="P8">
        <f t="shared" si="8"/>
        <v>67</v>
      </c>
      <c r="Q8">
        <f t="shared" si="2"/>
        <v>67.3</v>
      </c>
    </row>
    <row r="9" spans="2:17"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H9" s="16">
        <f t="shared" si="3"/>
        <v>-1</v>
      </c>
      <c r="I9" s="16">
        <f t="shared" si="4"/>
        <v>-1</v>
      </c>
      <c r="J9" s="16">
        <f t="shared" si="0"/>
        <v>69</v>
      </c>
      <c r="K9">
        <f t="shared" si="5"/>
        <v>67.3</v>
      </c>
      <c r="M9" s="18">
        <f t="shared" si="6"/>
        <v>43363</v>
      </c>
      <c r="N9">
        <f t="shared" si="1"/>
        <v>69</v>
      </c>
      <c r="O9" s="21">
        <f t="shared" si="7"/>
        <v>70.5</v>
      </c>
      <c r="P9">
        <f t="shared" si="8"/>
        <v>67.599999999999994</v>
      </c>
      <c r="Q9">
        <f t="shared" si="2"/>
        <v>67.3</v>
      </c>
    </row>
    <row r="10" spans="2:17"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H10" s="16">
        <f t="shared" si="3"/>
        <v>1</v>
      </c>
      <c r="I10" s="16">
        <f t="shared" si="4"/>
        <v>1</v>
      </c>
      <c r="J10" s="16">
        <f t="shared" si="0"/>
        <v>68.2</v>
      </c>
      <c r="K10">
        <f t="shared" si="5"/>
        <v>69</v>
      </c>
      <c r="M10" s="18">
        <f t="shared" si="6"/>
        <v>43362</v>
      </c>
      <c r="N10">
        <f t="shared" si="1"/>
        <v>68.2</v>
      </c>
      <c r="O10" s="21">
        <f t="shared" si="7"/>
        <v>70.5</v>
      </c>
      <c r="P10">
        <f t="shared" si="8"/>
        <v>66</v>
      </c>
      <c r="Q10">
        <f t="shared" si="2"/>
        <v>69</v>
      </c>
    </row>
    <row r="11" spans="2:17"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H11" s="16">
        <f t="shared" si="3"/>
        <v>-1</v>
      </c>
      <c r="I11" s="16">
        <f t="shared" si="4"/>
        <v>1</v>
      </c>
      <c r="J11" s="16">
        <f t="shared" si="0"/>
        <v>68.8</v>
      </c>
      <c r="K11">
        <f t="shared" si="5"/>
        <v>68.2</v>
      </c>
      <c r="M11" s="18">
        <f t="shared" si="6"/>
        <v>43361</v>
      </c>
      <c r="N11">
        <f t="shared" si="1"/>
        <v>68.2</v>
      </c>
      <c r="O11" s="21">
        <f t="shared" si="7"/>
        <v>70.5</v>
      </c>
      <c r="P11">
        <f t="shared" si="8"/>
        <v>65.3</v>
      </c>
      <c r="Q11">
        <f t="shared" si="2"/>
        <v>68.8</v>
      </c>
    </row>
    <row r="12" spans="2:17"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H12" s="16">
        <f t="shared" si="3"/>
        <v>1</v>
      </c>
      <c r="I12" s="16">
        <f t="shared" si="4"/>
        <v>1</v>
      </c>
      <c r="J12" s="16">
        <f t="shared" si="0"/>
        <v>68.7</v>
      </c>
      <c r="K12">
        <f t="shared" si="5"/>
        <v>68.8</v>
      </c>
      <c r="M12" s="18">
        <f t="shared" si="6"/>
        <v>43360</v>
      </c>
      <c r="N12">
        <f t="shared" si="1"/>
        <v>68.7</v>
      </c>
      <c r="O12" s="21">
        <f t="shared" si="7"/>
        <v>69.3</v>
      </c>
      <c r="P12">
        <f t="shared" si="8"/>
        <v>64</v>
      </c>
      <c r="Q12">
        <f t="shared" si="2"/>
        <v>68.8</v>
      </c>
    </row>
    <row r="13" spans="2:17"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H13" s="16">
        <f t="shared" si="3"/>
        <v>1</v>
      </c>
      <c r="I13" s="16">
        <f t="shared" si="4"/>
        <v>1</v>
      </c>
      <c r="J13" s="16">
        <f t="shared" si="0"/>
        <v>65.5</v>
      </c>
      <c r="K13">
        <f t="shared" si="5"/>
        <v>68.7</v>
      </c>
      <c r="M13" s="18">
        <f t="shared" si="6"/>
        <v>43357</v>
      </c>
      <c r="N13">
        <f t="shared" si="1"/>
        <v>65.5</v>
      </c>
      <c r="O13" s="21">
        <f t="shared" si="7"/>
        <v>66.8</v>
      </c>
      <c r="P13">
        <f t="shared" si="8"/>
        <v>64</v>
      </c>
      <c r="Q13">
        <f t="shared" si="2"/>
        <v>68.7</v>
      </c>
    </row>
    <row r="14" spans="2:17"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H14" s="16">
        <f t="shared" si="3"/>
        <v>-1</v>
      </c>
      <c r="I14" s="16">
        <f t="shared" si="4"/>
        <v>-1</v>
      </c>
      <c r="J14" s="16">
        <f t="shared" si="0"/>
        <v>66</v>
      </c>
      <c r="K14">
        <f t="shared" si="5"/>
        <v>65.5</v>
      </c>
      <c r="M14" s="18">
        <f t="shared" si="6"/>
        <v>43356</v>
      </c>
      <c r="N14">
        <f t="shared" si="1"/>
        <v>66</v>
      </c>
      <c r="O14" s="21">
        <f t="shared" si="7"/>
        <v>68.099999999999994</v>
      </c>
      <c r="P14">
        <f t="shared" si="8"/>
        <v>64</v>
      </c>
      <c r="Q14">
        <f t="shared" si="2"/>
        <v>65.5</v>
      </c>
    </row>
    <row r="15" spans="2:17"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H15" s="16">
        <f t="shared" si="3"/>
        <v>-1</v>
      </c>
      <c r="I15" s="16">
        <f t="shared" si="4"/>
        <v>-1</v>
      </c>
      <c r="J15" s="16">
        <f t="shared" si="0"/>
        <v>66.8</v>
      </c>
      <c r="K15">
        <f t="shared" si="5"/>
        <v>66</v>
      </c>
      <c r="M15" s="18">
        <f t="shared" si="6"/>
        <v>43355</v>
      </c>
      <c r="N15">
        <f t="shared" si="1"/>
        <v>66.8</v>
      </c>
      <c r="O15" s="21">
        <f t="shared" si="7"/>
        <v>68.099999999999994</v>
      </c>
      <c r="P15">
        <f t="shared" si="8"/>
        <v>64.5</v>
      </c>
      <c r="Q15">
        <f t="shared" si="2"/>
        <v>66</v>
      </c>
    </row>
    <row r="16" spans="2:17"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H16" s="16">
        <f t="shared" si="3"/>
        <v>1</v>
      </c>
      <c r="I16" s="16">
        <f t="shared" si="4"/>
        <v>-1</v>
      </c>
      <c r="J16" s="16">
        <f t="shared" si="0"/>
        <v>65</v>
      </c>
      <c r="K16">
        <f t="shared" si="5"/>
        <v>66.8</v>
      </c>
      <c r="M16" s="18">
        <f t="shared" si="6"/>
        <v>43354</v>
      </c>
      <c r="N16">
        <f t="shared" si="1"/>
        <v>66.8</v>
      </c>
      <c r="O16" s="21">
        <f t="shared" si="7"/>
        <v>68.599999999999994</v>
      </c>
      <c r="P16">
        <f t="shared" si="8"/>
        <v>64.5</v>
      </c>
      <c r="Q16">
        <f t="shared" si="2"/>
        <v>65</v>
      </c>
    </row>
    <row r="17" spans="2:17"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H17" s="16">
        <f t="shared" si="3"/>
        <v>-1</v>
      </c>
      <c r="I17" s="16">
        <f t="shared" si="4"/>
        <v>-1</v>
      </c>
      <c r="J17" s="16">
        <f t="shared" si="0"/>
        <v>66.599999999999994</v>
      </c>
      <c r="K17">
        <f t="shared" si="5"/>
        <v>65</v>
      </c>
      <c r="M17" s="18">
        <f t="shared" si="6"/>
        <v>43353</v>
      </c>
      <c r="N17">
        <f t="shared" si="1"/>
        <v>66.599999999999994</v>
      </c>
      <c r="O17" s="21">
        <f t="shared" si="7"/>
        <v>68.7</v>
      </c>
      <c r="P17">
        <f t="shared" si="8"/>
        <v>65.599999999999994</v>
      </c>
      <c r="Q17">
        <f t="shared" si="2"/>
        <v>65</v>
      </c>
    </row>
    <row r="18" spans="2:17"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H18" s="16">
        <f t="shared" si="3"/>
        <v>-1</v>
      </c>
      <c r="I18" s="16">
        <f t="shared" si="4"/>
        <v>-1</v>
      </c>
      <c r="J18" s="16">
        <f t="shared" si="0"/>
        <v>68.099999999999994</v>
      </c>
      <c r="K18">
        <f t="shared" si="5"/>
        <v>66.599999999999994</v>
      </c>
      <c r="M18" s="18">
        <f t="shared" si="6"/>
        <v>43350</v>
      </c>
      <c r="N18">
        <f t="shared" si="1"/>
        <v>68.099999999999994</v>
      </c>
      <c r="O18" s="21">
        <f t="shared" si="7"/>
        <v>69.3</v>
      </c>
      <c r="P18">
        <f t="shared" si="8"/>
        <v>67.3</v>
      </c>
      <c r="Q18">
        <f t="shared" si="2"/>
        <v>66.599999999999994</v>
      </c>
    </row>
    <row r="19" spans="2:17"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H19" s="16">
        <f t="shared" si="3"/>
        <v>1</v>
      </c>
      <c r="I19" s="16">
        <f t="shared" si="4"/>
        <v>-1</v>
      </c>
      <c r="J19" s="16">
        <f t="shared" si="0"/>
        <v>67.599999999999994</v>
      </c>
      <c r="K19">
        <f t="shared" si="5"/>
        <v>68.099999999999994</v>
      </c>
      <c r="M19" s="18">
        <f t="shared" si="6"/>
        <v>43349</v>
      </c>
      <c r="N19">
        <f t="shared" si="1"/>
        <v>68.099999999999994</v>
      </c>
      <c r="O19" s="21">
        <f t="shared" si="7"/>
        <v>69.5</v>
      </c>
      <c r="P19">
        <f t="shared" si="8"/>
        <v>67.5</v>
      </c>
      <c r="Q19">
        <f t="shared" si="2"/>
        <v>67.599999999999994</v>
      </c>
    </row>
    <row r="20" spans="2:17"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H20" s="16">
        <f t="shared" si="3"/>
        <v>-1</v>
      </c>
      <c r="I20" s="16">
        <f t="shared" si="4"/>
        <v>-1</v>
      </c>
      <c r="J20" s="16">
        <f t="shared" si="0"/>
        <v>68.900000000000006</v>
      </c>
      <c r="K20">
        <f t="shared" si="5"/>
        <v>67.599999999999994</v>
      </c>
      <c r="M20" s="18">
        <f t="shared" si="6"/>
        <v>43348</v>
      </c>
      <c r="N20">
        <f t="shared" si="1"/>
        <v>68.900000000000006</v>
      </c>
      <c r="O20" s="21">
        <f t="shared" si="7"/>
        <v>70.5</v>
      </c>
      <c r="P20">
        <f t="shared" si="8"/>
        <v>67.5</v>
      </c>
      <c r="Q20">
        <f t="shared" si="2"/>
        <v>67.599999999999994</v>
      </c>
    </row>
    <row r="21" spans="2:17"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H21" s="16">
        <f t="shared" si="3"/>
        <v>1</v>
      </c>
      <c r="I21" s="16">
        <f t="shared" si="4"/>
        <v>-1</v>
      </c>
      <c r="J21" s="16">
        <f t="shared" si="0"/>
        <v>68</v>
      </c>
      <c r="K21">
        <f t="shared" si="5"/>
        <v>68.900000000000006</v>
      </c>
      <c r="M21" s="18">
        <f t="shared" si="6"/>
        <v>43347</v>
      </c>
      <c r="N21">
        <f t="shared" si="1"/>
        <v>68.900000000000006</v>
      </c>
      <c r="O21" s="21">
        <f t="shared" si="7"/>
        <v>70.7</v>
      </c>
      <c r="P21">
        <f t="shared" si="8"/>
        <v>67.5</v>
      </c>
      <c r="Q21">
        <f t="shared" si="2"/>
        <v>68</v>
      </c>
    </row>
    <row r="22" spans="2:17"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H22" s="16">
        <f t="shared" si="3"/>
        <v>-1</v>
      </c>
      <c r="I22" s="16">
        <f t="shared" si="4"/>
        <v>-1</v>
      </c>
      <c r="J22" s="16">
        <f t="shared" si="0"/>
        <v>70</v>
      </c>
      <c r="K22">
        <f t="shared" si="5"/>
        <v>68</v>
      </c>
      <c r="M22" s="18">
        <f t="shared" si="6"/>
        <v>43346</v>
      </c>
      <c r="N22">
        <f t="shared" si="1"/>
        <v>70</v>
      </c>
      <c r="O22" s="21">
        <f t="shared" si="7"/>
        <v>72</v>
      </c>
      <c r="P22">
        <f t="shared" si="8"/>
        <v>67</v>
      </c>
      <c r="Q22">
        <f t="shared" si="2"/>
        <v>68</v>
      </c>
    </row>
    <row r="23" spans="2:17"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H23" s="16">
        <f t="shared" si="3"/>
        <v>1</v>
      </c>
      <c r="I23" s="16">
        <f t="shared" si="4"/>
        <v>-1</v>
      </c>
      <c r="J23" s="16">
        <f t="shared" si="0"/>
        <v>69.400000000000006</v>
      </c>
      <c r="K23">
        <f t="shared" si="5"/>
        <v>70</v>
      </c>
      <c r="M23" s="18">
        <f t="shared" si="6"/>
        <v>43343</v>
      </c>
      <c r="N23">
        <f t="shared" si="1"/>
        <v>70</v>
      </c>
      <c r="O23" s="21">
        <f t="shared" si="7"/>
        <v>73.8</v>
      </c>
      <c r="P23">
        <f t="shared" si="8"/>
        <v>67</v>
      </c>
      <c r="Q23">
        <f t="shared" si="2"/>
        <v>69.400000000000006</v>
      </c>
    </row>
    <row r="24" spans="2:17"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H24" s="16">
        <f t="shared" si="3"/>
        <v>1</v>
      </c>
      <c r="I24" s="16">
        <f t="shared" si="4"/>
        <v>-1</v>
      </c>
      <c r="J24" s="16">
        <f t="shared" si="0"/>
        <v>69.2</v>
      </c>
      <c r="K24">
        <f t="shared" si="5"/>
        <v>69.400000000000006</v>
      </c>
      <c r="M24" s="18">
        <f t="shared" si="6"/>
        <v>43342</v>
      </c>
      <c r="N24">
        <f t="shared" si="1"/>
        <v>69.400000000000006</v>
      </c>
      <c r="O24" s="21">
        <f t="shared" si="7"/>
        <v>73.8</v>
      </c>
      <c r="P24">
        <f t="shared" si="8"/>
        <v>67</v>
      </c>
      <c r="Q24">
        <f t="shared" si="2"/>
        <v>69.2</v>
      </c>
    </row>
    <row r="25" spans="2:17"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H25" s="16">
        <f t="shared" si="3"/>
        <v>-1</v>
      </c>
      <c r="I25" s="16">
        <f t="shared" si="4"/>
        <v>-1</v>
      </c>
      <c r="J25" s="16">
        <f t="shared" si="0"/>
        <v>71.7</v>
      </c>
      <c r="K25">
        <f t="shared" si="5"/>
        <v>69.2</v>
      </c>
      <c r="M25" s="18">
        <f t="shared" si="6"/>
        <v>43341</v>
      </c>
      <c r="N25">
        <f t="shared" si="1"/>
        <v>71.7</v>
      </c>
      <c r="O25" s="21">
        <f t="shared" si="7"/>
        <v>74</v>
      </c>
      <c r="P25">
        <f t="shared" si="8"/>
        <v>71.7</v>
      </c>
      <c r="Q25">
        <f t="shared" si="2"/>
        <v>69.2</v>
      </c>
    </row>
    <row r="26" spans="2:17"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H26" s="16">
        <f t="shared" si="3"/>
        <v>-1</v>
      </c>
      <c r="I26" s="16">
        <f t="shared" si="4"/>
        <v>-1</v>
      </c>
      <c r="J26" s="16">
        <f t="shared" si="0"/>
        <v>73</v>
      </c>
      <c r="K26">
        <f t="shared" si="5"/>
        <v>71.7</v>
      </c>
      <c r="M26" s="18">
        <f t="shared" si="6"/>
        <v>43340</v>
      </c>
      <c r="N26">
        <f t="shared" si="1"/>
        <v>73</v>
      </c>
      <c r="O26" s="21">
        <f t="shared" si="7"/>
        <v>75</v>
      </c>
      <c r="P26">
        <f t="shared" si="8"/>
        <v>72</v>
      </c>
      <c r="Q26">
        <f t="shared" si="2"/>
        <v>71.7</v>
      </c>
    </row>
    <row r="27" spans="2:17"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H27" s="16">
        <f t="shared" si="3"/>
        <v>1</v>
      </c>
      <c r="I27" s="16">
        <f t="shared" si="4"/>
        <v>-1</v>
      </c>
      <c r="J27" s="16">
        <f t="shared" si="0"/>
        <v>72.599999999999994</v>
      </c>
      <c r="K27">
        <f t="shared" si="5"/>
        <v>73</v>
      </c>
      <c r="M27" s="18">
        <f t="shared" si="6"/>
        <v>43339</v>
      </c>
      <c r="N27">
        <f t="shared" si="1"/>
        <v>73</v>
      </c>
      <c r="O27" s="21">
        <f t="shared" si="7"/>
        <v>77.2</v>
      </c>
      <c r="P27">
        <f t="shared" si="8"/>
        <v>72.5</v>
      </c>
      <c r="Q27">
        <f t="shared" si="2"/>
        <v>72.599999999999994</v>
      </c>
    </row>
    <row r="28" spans="2:17"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H28" s="16">
        <f t="shared" si="3"/>
        <v>-1</v>
      </c>
      <c r="I28" s="16">
        <f t="shared" si="4"/>
        <v>-1</v>
      </c>
      <c r="J28" s="16">
        <f t="shared" si="0"/>
        <v>72.7</v>
      </c>
      <c r="K28">
        <f t="shared" si="5"/>
        <v>72.599999999999994</v>
      </c>
      <c r="M28" s="18">
        <f t="shared" si="6"/>
        <v>43336</v>
      </c>
      <c r="N28">
        <f t="shared" si="1"/>
        <v>72.7</v>
      </c>
      <c r="O28" s="21">
        <f t="shared" si="7"/>
        <v>77.2</v>
      </c>
      <c r="P28">
        <f t="shared" si="8"/>
        <v>72.5</v>
      </c>
      <c r="Q28">
        <f t="shared" si="2"/>
        <v>72.599999999999994</v>
      </c>
    </row>
    <row r="29" spans="2:17"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H29" s="16">
        <f t="shared" si="3"/>
        <v>-1</v>
      </c>
      <c r="I29" s="16">
        <f t="shared" si="4"/>
        <v>-1</v>
      </c>
      <c r="J29" s="16">
        <f t="shared" si="0"/>
        <v>76.5</v>
      </c>
      <c r="K29">
        <f t="shared" si="5"/>
        <v>72.7</v>
      </c>
      <c r="M29" s="18">
        <f t="shared" si="6"/>
        <v>43335</v>
      </c>
      <c r="N29">
        <f t="shared" si="1"/>
        <v>76.5</v>
      </c>
      <c r="O29" s="21">
        <f t="shared" si="7"/>
        <v>77.2</v>
      </c>
      <c r="P29">
        <f t="shared" si="8"/>
        <v>73.7</v>
      </c>
      <c r="Q29">
        <f t="shared" si="2"/>
        <v>72.7</v>
      </c>
    </row>
    <row r="30" spans="2:17"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H30" s="16">
        <f t="shared" si="3"/>
        <v>-1</v>
      </c>
      <c r="I30" s="16">
        <f t="shared" si="4"/>
        <v>1</v>
      </c>
      <c r="J30" s="16">
        <f t="shared" si="0"/>
        <v>76.5</v>
      </c>
      <c r="K30">
        <f t="shared" si="5"/>
        <v>74</v>
      </c>
      <c r="M30" s="18">
        <f t="shared" si="6"/>
        <v>43334</v>
      </c>
      <c r="N30">
        <f t="shared" si="1"/>
        <v>74</v>
      </c>
      <c r="O30" s="21">
        <f t="shared" si="7"/>
        <v>77.2</v>
      </c>
      <c r="P30">
        <f t="shared" si="8"/>
        <v>73.7</v>
      </c>
      <c r="Q30">
        <f t="shared" si="2"/>
        <v>76.5</v>
      </c>
    </row>
    <row r="31" spans="2:17"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H31" s="16">
        <f t="shared" si="3"/>
        <v>1</v>
      </c>
      <c r="I31" s="16">
        <f t="shared" si="4"/>
        <v>1</v>
      </c>
      <c r="J31" s="16">
        <f t="shared" si="0"/>
        <v>75.599999999999994</v>
      </c>
      <c r="K31">
        <f t="shared" si="5"/>
        <v>76.5</v>
      </c>
      <c r="M31" s="18">
        <f t="shared" si="6"/>
        <v>43333</v>
      </c>
      <c r="N31">
        <f t="shared" si="1"/>
        <v>75.599999999999994</v>
      </c>
      <c r="O31" s="21">
        <f t="shared" si="7"/>
        <v>77.2</v>
      </c>
      <c r="P31">
        <f t="shared" si="8"/>
        <v>73.2</v>
      </c>
      <c r="Q31">
        <f t="shared" si="2"/>
        <v>76.5</v>
      </c>
    </row>
    <row r="32" spans="2:17"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H32" s="16">
        <f t="shared" si="3"/>
        <v>1</v>
      </c>
      <c r="I32" s="16">
        <f t="shared" si="4"/>
        <v>1</v>
      </c>
      <c r="J32" s="16">
        <f t="shared" si="0"/>
        <v>74.7</v>
      </c>
      <c r="K32">
        <f t="shared" si="5"/>
        <v>75.599999999999994</v>
      </c>
      <c r="M32" s="18">
        <f t="shared" si="6"/>
        <v>43332</v>
      </c>
      <c r="N32">
        <f t="shared" si="1"/>
        <v>74.7</v>
      </c>
      <c r="O32" s="21">
        <f t="shared" si="7"/>
        <v>77.2</v>
      </c>
      <c r="P32">
        <f t="shared" si="8"/>
        <v>73.2</v>
      </c>
      <c r="Q32">
        <f t="shared" si="2"/>
        <v>75.599999999999994</v>
      </c>
    </row>
    <row r="33" spans="2:17"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H33" s="16">
        <f t="shared" si="3"/>
        <v>1</v>
      </c>
      <c r="I33" s="16">
        <f t="shared" si="4"/>
        <v>1</v>
      </c>
      <c r="J33" s="16">
        <f t="shared" si="0"/>
        <v>74.7</v>
      </c>
      <c r="K33">
        <f t="shared" si="5"/>
        <v>74.7</v>
      </c>
      <c r="M33" s="18">
        <f t="shared" si="6"/>
        <v>43329</v>
      </c>
      <c r="N33">
        <f t="shared" si="1"/>
        <v>74.7</v>
      </c>
      <c r="O33" s="21">
        <f t="shared" si="7"/>
        <v>76.400000000000006</v>
      </c>
      <c r="P33">
        <f t="shared" si="8"/>
        <v>73.2</v>
      </c>
      <c r="Q33">
        <f t="shared" si="2"/>
        <v>74.7</v>
      </c>
    </row>
    <row r="34" spans="2:17"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H34" s="16">
        <f t="shared" si="3"/>
        <v>-1</v>
      </c>
      <c r="I34" s="16">
        <f t="shared" si="4"/>
        <v>1</v>
      </c>
      <c r="J34" s="16">
        <f t="shared" si="0"/>
        <v>75.3</v>
      </c>
      <c r="K34">
        <f t="shared" si="5"/>
        <v>74.7</v>
      </c>
      <c r="M34" s="18">
        <f t="shared" si="6"/>
        <v>43328</v>
      </c>
      <c r="N34">
        <f t="shared" si="1"/>
        <v>74.7</v>
      </c>
      <c r="O34" s="21">
        <f t="shared" si="7"/>
        <v>76.400000000000006</v>
      </c>
      <c r="P34">
        <f t="shared" si="8"/>
        <v>71.2</v>
      </c>
      <c r="Q34">
        <f t="shared" si="2"/>
        <v>75.3</v>
      </c>
    </row>
    <row r="35" spans="2:17"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H35" s="16">
        <f t="shared" si="3"/>
        <v>1</v>
      </c>
      <c r="I35" s="16">
        <f t="shared" si="4"/>
        <v>1</v>
      </c>
      <c r="J35" s="16">
        <f t="shared" si="0"/>
        <v>75.3</v>
      </c>
      <c r="K35">
        <f t="shared" si="5"/>
        <v>75.3</v>
      </c>
      <c r="M35" s="18">
        <f t="shared" si="6"/>
        <v>43327</v>
      </c>
      <c r="N35">
        <f t="shared" si="1"/>
        <v>75.3</v>
      </c>
      <c r="O35" s="21">
        <f t="shared" si="7"/>
        <v>78.400000000000006</v>
      </c>
      <c r="P35">
        <f t="shared" si="8"/>
        <v>71.2</v>
      </c>
      <c r="Q35">
        <f t="shared" si="2"/>
        <v>75.3</v>
      </c>
    </row>
    <row r="36" spans="2:17"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H36" s="16">
        <f t="shared" si="3"/>
        <v>1</v>
      </c>
      <c r="I36" s="16">
        <f t="shared" si="4"/>
        <v>1</v>
      </c>
      <c r="J36" s="16">
        <f t="shared" si="0"/>
        <v>74.2</v>
      </c>
      <c r="K36">
        <f t="shared" si="5"/>
        <v>75.3</v>
      </c>
      <c r="M36" s="18">
        <f t="shared" si="6"/>
        <v>43326</v>
      </c>
      <c r="N36">
        <f t="shared" si="1"/>
        <v>74.2</v>
      </c>
      <c r="O36" s="21">
        <f t="shared" si="7"/>
        <v>78.400000000000006</v>
      </c>
      <c r="P36">
        <f t="shared" si="8"/>
        <v>71.2</v>
      </c>
      <c r="Q36">
        <f t="shared" si="2"/>
        <v>75.3</v>
      </c>
    </row>
    <row r="37" spans="2:17"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H37" s="16">
        <f t="shared" si="3"/>
        <v>1</v>
      </c>
      <c r="I37" s="16">
        <f t="shared" si="4"/>
        <v>1</v>
      </c>
      <c r="J37" s="16">
        <f t="shared" si="0"/>
        <v>72.099999999999994</v>
      </c>
      <c r="K37">
        <f t="shared" si="5"/>
        <v>74.2</v>
      </c>
      <c r="M37" s="18">
        <f t="shared" si="6"/>
        <v>43325</v>
      </c>
      <c r="N37">
        <f t="shared" si="1"/>
        <v>72.099999999999994</v>
      </c>
      <c r="O37" s="21">
        <f t="shared" si="7"/>
        <v>78.400000000000006</v>
      </c>
      <c r="P37">
        <f t="shared" si="8"/>
        <v>72.099999999999994</v>
      </c>
      <c r="Q37">
        <f t="shared" si="2"/>
        <v>74.2</v>
      </c>
    </row>
    <row r="38" spans="2:17"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H38" s="16">
        <f t="shared" si="3"/>
        <v>-1</v>
      </c>
      <c r="I38" s="16">
        <f t="shared" si="4"/>
        <v>1</v>
      </c>
      <c r="J38" s="16">
        <f t="shared" si="0"/>
        <v>75.7</v>
      </c>
      <c r="K38">
        <f t="shared" si="5"/>
        <v>72.099999999999994</v>
      </c>
      <c r="M38" s="18">
        <f t="shared" si="6"/>
        <v>43322</v>
      </c>
      <c r="N38">
        <f t="shared" si="1"/>
        <v>72.099999999999994</v>
      </c>
      <c r="O38" s="21">
        <f t="shared" si="7"/>
        <v>76</v>
      </c>
      <c r="P38">
        <f t="shared" si="8"/>
        <v>71.5</v>
      </c>
      <c r="Q38">
        <f t="shared" si="2"/>
        <v>75.7</v>
      </c>
    </row>
    <row r="39" spans="2:17"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H39" s="16">
        <f t="shared" si="3"/>
        <v>1</v>
      </c>
      <c r="I39" s="16">
        <f t="shared" si="4"/>
        <v>1</v>
      </c>
      <c r="J39" s="16">
        <f t="shared" si="0"/>
        <v>74.5</v>
      </c>
      <c r="K39">
        <f t="shared" si="5"/>
        <v>75.7</v>
      </c>
      <c r="M39" s="18">
        <f t="shared" si="6"/>
        <v>43321</v>
      </c>
      <c r="N39">
        <f t="shared" si="1"/>
        <v>74.5</v>
      </c>
      <c r="O39" s="21">
        <f t="shared" si="7"/>
        <v>76</v>
      </c>
      <c r="P39">
        <f t="shared" si="8"/>
        <v>70.599999999999994</v>
      </c>
      <c r="Q39">
        <f t="shared" si="2"/>
        <v>75.7</v>
      </c>
    </row>
    <row r="40" spans="2:17"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H40" s="16">
        <f t="shared" si="3"/>
        <v>1</v>
      </c>
      <c r="I40" s="16">
        <f t="shared" si="4"/>
        <v>1</v>
      </c>
      <c r="J40" s="16">
        <f t="shared" si="0"/>
        <v>73.900000000000006</v>
      </c>
      <c r="K40">
        <f t="shared" si="5"/>
        <v>74.5</v>
      </c>
      <c r="M40" s="18">
        <f t="shared" si="6"/>
        <v>43320</v>
      </c>
      <c r="N40">
        <f t="shared" si="1"/>
        <v>73.900000000000006</v>
      </c>
      <c r="O40" s="21">
        <f t="shared" si="7"/>
        <v>75.099999999999994</v>
      </c>
      <c r="P40">
        <f t="shared" si="8"/>
        <v>68.900000000000006</v>
      </c>
      <c r="Q40">
        <f t="shared" si="2"/>
        <v>74.5</v>
      </c>
    </row>
    <row r="41" spans="2:17"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H41" s="16">
        <f t="shared" si="3"/>
        <v>1</v>
      </c>
      <c r="I41" s="16">
        <f t="shared" si="4"/>
        <v>1</v>
      </c>
      <c r="J41" s="16">
        <f t="shared" si="0"/>
        <v>72</v>
      </c>
      <c r="K41">
        <f t="shared" si="5"/>
        <v>73.900000000000006</v>
      </c>
      <c r="M41" s="18">
        <f t="shared" si="6"/>
        <v>43319</v>
      </c>
      <c r="N41">
        <f t="shared" si="1"/>
        <v>72</v>
      </c>
      <c r="O41" s="21">
        <f t="shared" si="7"/>
        <v>72.099999999999994</v>
      </c>
      <c r="P41">
        <f t="shared" si="8"/>
        <v>68.8</v>
      </c>
      <c r="Q41">
        <f t="shared" si="2"/>
        <v>73.900000000000006</v>
      </c>
    </row>
    <row r="42" spans="2:17"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H42" s="16">
        <f t="shared" si="3"/>
        <v>1</v>
      </c>
      <c r="I42" s="16">
        <f t="shared" si="4"/>
        <v>1</v>
      </c>
      <c r="J42" s="16">
        <f t="shared" si="0"/>
        <v>71.599999999999994</v>
      </c>
      <c r="K42">
        <f t="shared" si="5"/>
        <v>72</v>
      </c>
      <c r="M42" s="18">
        <f t="shared" si="6"/>
        <v>43318</v>
      </c>
      <c r="N42">
        <f t="shared" si="1"/>
        <v>71.599999999999994</v>
      </c>
      <c r="O42" s="21">
        <f t="shared" si="7"/>
        <v>72</v>
      </c>
      <c r="P42">
        <f t="shared" si="8"/>
        <v>68.8</v>
      </c>
      <c r="Q42">
        <f t="shared" si="2"/>
        <v>72</v>
      </c>
    </row>
    <row r="43" spans="2:17"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H43" s="16">
        <f t="shared" si="3"/>
        <v>1</v>
      </c>
      <c r="I43" s="16">
        <f t="shared" si="4"/>
        <v>-1</v>
      </c>
      <c r="J43" s="16">
        <f t="shared" si="0"/>
        <v>68.900000000000006</v>
      </c>
      <c r="K43">
        <f t="shared" si="5"/>
        <v>71.599999999999994</v>
      </c>
      <c r="M43" s="18">
        <f t="shared" si="6"/>
        <v>43315</v>
      </c>
      <c r="N43">
        <f t="shared" si="1"/>
        <v>71.599999999999994</v>
      </c>
      <c r="O43" s="21">
        <f t="shared" si="7"/>
        <v>72</v>
      </c>
      <c r="P43">
        <f t="shared" si="8"/>
        <v>68.8</v>
      </c>
      <c r="Q43">
        <f t="shared" si="2"/>
        <v>68.900000000000006</v>
      </c>
    </row>
    <row r="44" spans="2:17"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H44" s="16">
        <f t="shared" si="3"/>
        <v>-1</v>
      </c>
      <c r="I44" s="16">
        <f t="shared" si="4"/>
        <v>-1</v>
      </c>
      <c r="J44" s="16">
        <f t="shared" si="0"/>
        <v>71</v>
      </c>
      <c r="K44">
        <f t="shared" si="5"/>
        <v>68.900000000000006</v>
      </c>
      <c r="M44" s="18">
        <f t="shared" si="6"/>
        <v>43314</v>
      </c>
      <c r="N44">
        <f t="shared" si="1"/>
        <v>71</v>
      </c>
      <c r="O44" s="21">
        <f t="shared" si="7"/>
        <v>72</v>
      </c>
      <c r="P44">
        <f t="shared" si="8"/>
        <v>70.099999999999994</v>
      </c>
      <c r="Q44">
        <f t="shared" si="2"/>
        <v>68.900000000000006</v>
      </c>
    </row>
    <row r="45" spans="2:17"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H45" s="16">
        <f t="shared" si="3"/>
        <v>-1</v>
      </c>
      <c r="I45" s="16">
        <f t="shared" si="4"/>
        <v>-1</v>
      </c>
      <c r="J45" s="16">
        <f t="shared" si="0"/>
        <v>71.400000000000006</v>
      </c>
      <c r="K45">
        <f t="shared" si="5"/>
        <v>71</v>
      </c>
      <c r="M45" s="18">
        <f t="shared" si="6"/>
        <v>43313</v>
      </c>
      <c r="N45">
        <f t="shared" si="1"/>
        <v>71.400000000000006</v>
      </c>
      <c r="O45" s="21">
        <f t="shared" si="7"/>
        <v>72</v>
      </c>
      <c r="P45">
        <f t="shared" si="8"/>
        <v>70.099999999999994</v>
      </c>
      <c r="Q45">
        <f t="shared" si="2"/>
        <v>71</v>
      </c>
    </row>
    <row r="46" spans="2:17"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H46" s="16">
        <f t="shared" si="3"/>
        <v>1</v>
      </c>
      <c r="I46" s="16">
        <f t="shared" si="4"/>
        <v>-1</v>
      </c>
      <c r="J46" s="16">
        <f t="shared" si="0"/>
        <v>70.400000000000006</v>
      </c>
      <c r="K46">
        <f t="shared" si="5"/>
        <v>71.400000000000006</v>
      </c>
      <c r="M46" s="18">
        <f t="shared" si="6"/>
        <v>43312</v>
      </c>
      <c r="N46">
        <f t="shared" si="1"/>
        <v>71.400000000000006</v>
      </c>
      <c r="O46" s="21">
        <f t="shared" si="7"/>
        <v>71.900000000000006</v>
      </c>
      <c r="P46">
        <f t="shared" si="8"/>
        <v>69.3</v>
      </c>
      <c r="Q46">
        <f t="shared" si="2"/>
        <v>70.400000000000006</v>
      </c>
    </row>
    <row r="47" spans="2:17"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H47" s="16">
        <f t="shared" si="3"/>
        <v>1</v>
      </c>
      <c r="I47" s="16">
        <f t="shared" si="4"/>
        <v>-1</v>
      </c>
      <c r="J47" s="16">
        <f t="shared" si="0"/>
        <v>70.3</v>
      </c>
      <c r="K47">
        <f t="shared" si="5"/>
        <v>70.400000000000006</v>
      </c>
      <c r="M47" s="18">
        <f t="shared" si="6"/>
        <v>43311</v>
      </c>
      <c r="N47">
        <f t="shared" si="1"/>
        <v>70.400000000000006</v>
      </c>
      <c r="O47" s="21">
        <f t="shared" si="7"/>
        <v>71.099999999999994</v>
      </c>
      <c r="P47">
        <f t="shared" si="8"/>
        <v>68.599999999999994</v>
      </c>
      <c r="Q47">
        <f t="shared" si="2"/>
        <v>70.3</v>
      </c>
    </row>
    <row r="48" spans="2:17"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H48" s="16">
        <f t="shared" si="3"/>
        <v>1</v>
      </c>
      <c r="I48" s="16">
        <f t="shared" si="4"/>
        <v>-1</v>
      </c>
      <c r="J48" s="16">
        <f t="shared" si="0"/>
        <v>70.2</v>
      </c>
      <c r="K48">
        <f t="shared" si="5"/>
        <v>70.3</v>
      </c>
      <c r="M48" s="18">
        <f t="shared" si="6"/>
        <v>43308</v>
      </c>
      <c r="N48">
        <f t="shared" si="1"/>
        <v>70.3</v>
      </c>
      <c r="O48" s="21">
        <f t="shared" si="7"/>
        <v>70.7</v>
      </c>
      <c r="P48">
        <f t="shared" si="8"/>
        <v>66.599999999999994</v>
      </c>
      <c r="Q48">
        <f t="shared" si="2"/>
        <v>70.2</v>
      </c>
    </row>
    <row r="49" spans="2:17"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H49" s="16">
        <f t="shared" si="3"/>
        <v>1</v>
      </c>
      <c r="I49" s="16">
        <f t="shared" si="4"/>
        <v>-1</v>
      </c>
      <c r="J49" s="16">
        <f t="shared" si="0"/>
        <v>69.400000000000006</v>
      </c>
      <c r="K49">
        <f t="shared" si="5"/>
        <v>70.2</v>
      </c>
      <c r="M49" s="18">
        <f t="shared" si="6"/>
        <v>43307</v>
      </c>
      <c r="N49">
        <f t="shared" si="1"/>
        <v>70.2</v>
      </c>
      <c r="O49" s="21">
        <f t="shared" si="7"/>
        <v>70.7</v>
      </c>
      <c r="P49">
        <f t="shared" si="8"/>
        <v>65.900000000000006</v>
      </c>
      <c r="Q49">
        <f t="shared" si="2"/>
        <v>69.400000000000006</v>
      </c>
    </row>
    <row r="50" spans="2:17"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H50" s="16">
        <f t="shared" si="3"/>
        <v>1</v>
      </c>
      <c r="I50" s="16">
        <f t="shared" si="4"/>
        <v>-1</v>
      </c>
      <c r="J50" s="16">
        <f t="shared" si="0"/>
        <v>68.900000000000006</v>
      </c>
      <c r="K50">
        <f t="shared" si="5"/>
        <v>69.400000000000006</v>
      </c>
      <c r="M50" s="18">
        <f t="shared" si="6"/>
        <v>43306</v>
      </c>
      <c r="N50">
        <f t="shared" si="1"/>
        <v>69.400000000000006</v>
      </c>
      <c r="O50" s="21">
        <f t="shared" si="7"/>
        <v>69.8</v>
      </c>
      <c r="P50">
        <f t="shared" si="8"/>
        <v>65.900000000000006</v>
      </c>
      <c r="Q50">
        <f t="shared" si="2"/>
        <v>68.900000000000006</v>
      </c>
    </row>
    <row r="51" spans="2:17"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H51" s="16">
        <f t="shared" si="3"/>
        <v>1</v>
      </c>
      <c r="I51" s="16">
        <f t="shared" si="4"/>
        <v>-1</v>
      </c>
      <c r="J51" s="16">
        <f t="shared" si="0"/>
        <v>66.5</v>
      </c>
      <c r="K51">
        <f t="shared" si="5"/>
        <v>68.900000000000006</v>
      </c>
      <c r="M51" s="18">
        <f t="shared" si="6"/>
        <v>43305</v>
      </c>
      <c r="N51">
        <f t="shared" si="1"/>
        <v>68.900000000000006</v>
      </c>
      <c r="O51" s="21">
        <f t="shared" si="7"/>
        <v>69.8</v>
      </c>
      <c r="P51">
        <f t="shared" si="8"/>
        <v>65.900000000000006</v>
      </c>
      <c r="Q51">
        <f t="shared" si="2"/>
        <v>66.5</v>
      </c>
    </row>
    <row r="52" spans="2:17"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H52" s="16">
        <f t="shared" si="3"/>
        <v>-1</v>
      </c>
      <c r="I52" s="16">
        <f t="shared" si="4"/>
        <v>-1</v>
      </c>
      <c r="J52" s="16">
        <f t="shared" si="0"/>
        <v>68.099999999999994</v>
      </c>
      <c r="K52">
        <f t="shared" si="5"/>
        <v>66.5</v>
      </c>
      <c r="M52" s="18">
        <f t="shared" si="6"/>
        <v>43304</v>
      </c>
      <c r="N52">
        <f t="shared" si="1"/>
        <v>68.099999999999994</v>
      </c>
      <c r="O52" s="21">
        <f t="shared" si="7"/>
        <v>70.3</v>
      </c>
      <c r="P52">
        <f t="shared" si="8"/>
        <v>68</v>
      </c>
      <c r="Q52">
        <f t="shared" si="2"/>
        <v>66.5</v>
      </c>
    </row>
    <row r="53" spans="2:17"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H53" s="16">
        <f t="shared" si="3"/>
        <v>-1</v>
      </c>
      <c r="I53" s="16">
        <f t="shared" si="4"/>
        <v>-1</v>
      </c>
      <c r="J53" s="16">
        <f t="shared" si="0"/>
        <v>69.099999999999994</v>
      </c>
      <c r="K53">
        <f t="shared" si="5"/>
        <v>68.099999999999994</v>
      </c>
      <c r="M53" s="18">
        <f t="shared" si="6"/>
        <v>43301</v>
      </c>
      <c r="N53">
        <f t="shared" si="1"/>
        <v>69.099999999999994</v>
      </c>
      <c r="O53" s="21">
        <f t="shared" si="7"/>
        <v>71.099999999999994</v>
      </c>
      <c r="P53">
        <f t="shared" si="8"/>
        <v>68.3</v>
      </c>
      <c r="Q53">
        <f t="shared" si="2"/>
        <v>68.099999999999994</v>
      </c>
    </row>
    <row r="54" spans="2:17"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H54" s="16">
        <f t="shared" si="3"/>
        <v>1</v>
      </c>
      <c r="I54" s="16">
        <f t="shared" si="4"/>
        <v>-1</v>
      </c>
      <c r="J54" s="16">
        <f t="shared" si="0"/>
        <v>68.7</v>
      </c>
      <c r="K54">
        <f t="shared" si="5"/>
        <v>69.099999999999994</v>
      </c>
      <c r="M54" s="18">
        <f t="shared" si="6"/>
        <v>43300</v>
      </c>
      <c r="N54">
        <f t="shared" si="1"/>
        <v>69.099999999999994</v>
      </c>
      <c r="O54" s="21">
        <f t="shared" si="7"/>
        <v>71.599999999999994</v>
      </c>
      <c r="P54">
        <f t="shared" si="8"/>
        <v>68.3</v>
      </c>
      <c r="Q54">
        <f t="shared" si="2"/>
        <v>68.7</v>
      </c>
    </row>
    <row r="55" spans="2:17"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H55" s="16">
        <f t="shared" si="3"/>
        <v>-1</v>
      </c>
      <c r="I55" s="16">
        <f t="shared" si="4"/>
        <v>-1</v>
      </c>
      <c r="J55" s="16">
        <f t="shared" si="0"/>
        <v>69.5</v>
      </c>
      <c r="K55">
        <f t="shared" si="5"/>
        <v>68.7</v>
      </c>
      <c r="M55" s="18">
        <f t="shared" si="6"/>
        <v>43299</v>
      </c>
      <c r="N55">
        <f t="shared" si="1"/>
        <v>69.5</v>
      </c>
      <c r="O55" s="21">
        <f t="shared" si="7"/>
        <v>72</v>
      </c>
      <c r="P55">
        <f t="shared" si="8"/>
        <v>69.5</v>
      </c>
      <c r="Q55">
        <f t="shared" si="2"/>
        <v>68.7</v>
      </c>
    </row>
    <row r="56" spans="2:17"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H56" s="16">
        <f t="shared" si="3"/>
        <v>-1</v>
      </c>
      <c r="I56" s="16">
        <f t="shared" si="4"/>
        <v>-1</v>
      </c>
      <c r="J56" s="16">
        <f t="shared" si="0"/>
        <v>70.5</v>
      </c>
      <c r="K56">
        <f t="shared" si="5"/>
        <v>69.5</v>
      </c>
      <c r="M56" s="18">
        <f t="shared" si="6"/>
        <v>43298</v>
      </c>
      <c r="N56">
        <f t="shared" si="1"/>
        <v>70.5</v>
      </c>
      <c r="O56" s="21">
        <f t="shared" si="7"/>
        <v>72</v>
      </c>
      <c r="P56">
        <f t="shared" si="8"/>
        <v>69.2</v>
      </c>
      <c r="Q56">
        <f t="shared" si="2"/>
        <v>69.5</v>
      </c>
    </row>
    <row r="57" spans="2:17"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H57" s="16">
        <f t="shared" si="3"/>
        <v>-1</v>
      </c>
      <c r="I57" s="16">
        <f t="shared" si="4"/>
        <v>-1</v>
      </c>
      <c r="J57" s="16">
        <f t="shared" si="0"/>
        <v>70.900000000000006</v>
      </c>
      <c r="K57">
        <f t="shared" si="5"/>
        <v>70.5</v>
      </c>
      <c r="M57" s="18">
        <f t="shared" si="6"/>
        <v>43297</v>
      </c>
      <c r="N57">
        <f t="shared" si="1"/>
        <v>70.900000000000006</v>
      </c>
      <c r="O57" s="21">
        <f t="shared" si="7"/>
        <v>72</v>
      </c>
      <c r="P57">
        <f t="shared" si="8"/>
        <v>69.099999999999994</v>
      </c>
      <c r="Q57">
        <f t="shared" si="2"/>
        <v>70.5</v>
      </c>
    </row>
    <row r="58" spans="2:17"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H58" s="16">
        <f t="shared" si="3"/>
        <v>1</v>
      </c>
      <c r="I58" s="16">
        <f t="shared" si="4"/>
        <v>-1</v>
      </c>
      <c r="J58" s="16">
        <f t="shared" si="0"/>
        <v>69.599999999999994</v>
      </c>
      <c r="K58">
        <f t="shared" si="5"/>
        <v>70.900000000000006</v>
      </c>
      <c r="M58" s="18">
        <f t="shared" si="6"/>
        <v>43294</v>
      </c>
      <c r="N58">
        <f t="shared" si="1"/>
        <v>70.900000000000006</v>
      </c>
      <c r="O58" s="21">
        <f t="shared" si="7"/>
        <v>71.3</v>
      </c>
      <c r="P58">
        <f t="shared" si="8"/>
        <v>68.5</v>
      </c>
      <c r="Q58">
        <f t="shared" si="2"/>
        <v>69.599999999999994</v>
      </c>
    </row>
    <row r="59" spans="2:17"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H59" s="16">
        <f t="shared" si="3"/>
        <v>1</v>
      </c>
      <c r="I59" s="16">
        <f t="shared" si="4"/>
        <v>-1</v>
      </c>
      <c r="J59" s="16">
        <f t="shared" si="0"/>
        <v>69.3</v>
      </c>
      <c r="K59">
        <f t="shared" si="5"/>
        <v>69.599999999999994</v>
      </c>
      <c r="M59" s="18">
        <f t="shared" si="6"/>
        <v>43293</v>
      </c>
      <c r="N59">
        <f t="shared" si="1"/>
        <v>69.599999999999994</v>
      </c>
      <c r="O59" s="21">
        <f t="shared" si="7"/>
        <v>71.3</v>
      </c>
      <c r="P59">
        <f t="shared" si="8"/>
        <v>67.2</v>
      </c>
      <c r="Q59">
        <f t="shared" si="2"/>
        <v>69.3</v>
      </c>
    </row>
    <row r="60" spans="2:17"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H60" s="16">
        <f t="shared" si="3"/>
        <v>-1</v>
      </c>
      <c r="I60" s="16">
        <f t="shared" si="4"/>
        <v>-1</v>
      </c>
      <c r="J60" s="16">
        <f t="shared" si="0"/>
        <v>70.2</v>
      </c>
      <c r="K60">
        <f t="shared" si="5"/>
        <v>69.3</v>
      </c>
      <c r="M60" s="18">
        <f t="shared" si="6"/>
        <v>43292</v>
      </c>
      <c r="N60">
        <f t="shared" si="1"/>
        <v>70.2</v>
      </c>
      <c r="O60" s="21">
        <f t="shared" si="7"/>
        <v>71.3</v>
      </c>
      <c r="P60">
        <f t="shared" si="8"/>
        <v>66</v>
      </c>
      <c r="Q60">
        <f t="shared" si="2"/>
        <v>69.3</v>
      </c>
    </row>
    <row r="61" spans="2:17"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H61" s="16">
        <f t="shared" si="3"/>
        <v>1</v>
      </c>
      <c r="I61" s="16">
        <f t="shared" si="4"/>
        <v>-1</v>
      </c>
      <c r="J61" s="16">
        <f t="shared" si="0"/>
        <v>70</v>
      </c>
      <c r="K61">
        <f t="shared" si="5"/>
        <v>70.2</v>
      </c>
      <c r="M61" s="18">
        <f t="shared" si="6"/>
        <v>43291</v>
      </c>
      <c r="N61">
        <f t="shared" si="1"/>
        <v>70.2</v>
      </c>
      <c r="O61" s="21">
        <f t="shared" si="7"/>
        <v>70.599999999999994</v>
      </c>
      <c r="P61">
        <f t="shared" si="8"/>
        <v>66</v>
      </c>
      <c r="Q61">
        <f t="shared" si="2"/>
        <v>70</v>
      </c>
    </row>
    <row r="62" spans="2:17"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H62" s="16">
        <f t="shared" si="3"/>
        <v>1</v>
      </c>
      <c r="I62" s="16">
        <f t="shared" si="4"/>
        <v>-1</v>
      </c>
      <c r="J62" s="16">
        <f t="shared" si="0"/>
        <v>68.5</v>
      </c>
      <c r="K62">
        <f t="shared" si="5"/>
        <v>70</v>
      </c>
      <c r="M62" s="18">
        <f t="shared" si="6"/>
        <v>43290</v>
      </c>
      <c r="N62">
        <f t="shared" si="1"/>
        <v>70</v>
      </c>
      <c r="O62" s="21">
        <f t="shared" si="7"/>
        <v>73.900000000000006</v>
      </c>
      <c r="P62">
        <f t="shared" si="8"/>
        <v>66</v>
      </c>
      <c r="Q62">
        <f t="shared" si="2"/>
        <v>68.5</v>
      </c>
    </row>
    <row r="63" spans="2:17"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H63" s="16">
        <f t="shared" si="3"/>
        <v>1</v>
      </c>
      <c r="I63" s="16">
        <f t="shared" si="4"/>
        <v>-1</v>
      </c>
      <c r="J63" s="16">
        <f t="shared" si="0"/>
        <v>66.099999999999994</v>
      </c>
      <c r="K63">
        <f t="shared" si="5"/>
        <v>68.5</v>
      </c>
      <c r="M63" s="18">
        <f t="shared" si="6"/>
        <v>43287</v>
      </c>
      <c r="N63">
        <f t="shared" si="1"/>
        <v>68.5</v>
      </c>
      <c r="O63" s="21">
        <f t="shared" si="7"/>
        <v>76</v>
      </c>
      <c r="P63">
        <f t="shared" si="8"/>
        <v>66</v>
      </c>
      <c r="Q63">
        <f t="shared" si="2"/>
        <v>66.099999999999994</v>
      </c>
    </row>
    <row r="64" spans="2:17"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H64" s="16">
        <f t="shared" si="3"/>
        <v>-1</v>
      </c>
      <c r="I64" s="16">
        <f t="shared" si="4"/>
        <v>-1</v>
      </c>
      <c r="J64" s="16">
        <f t="shared" si="0"/>
        <v>70.400000000000006</v>
      </c>
      <c r="K64">
        <f t="shared" si="5"/>
        <v>66.099999999999994</v>
      </c>
      <c r="M64" s="18">
        <f t="shared" si="6"/>
        <v>43286</v>
      </c>
      <c r="N64">
        <f t="shared" si="1"/>
        <v>70.400000000000006</v>
      </c>
      <c r="O64" s="21">
        <f t="shared" si="7"/>
        <v>77.8</v>
      </c>
      <c r="P64">
        <f t="shared" si="8"/>
        <v>70.2</v>
      </c>
      <c r="Q64">
        <f t="shared" si="2"/>
        <v>66.099999999999994</v>
      </c>
    </row>
    <row r="65" spans="2:17"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H65" s="16">
        <f t="shared" si="3"/>
        <v>-1</v>
      </c>
      <c r="I65" s="16">
        <f t="shared" si="4"/>
        <v>-1</v>
      </c>
      <c r="J65" s="16">
        <f t="shared" si="0"/>
        <v>72.400000000000006</v>
      </c>
      <c r="K65">
        <f t="shared" si="5"/>
        <v>70.400000000000006</v>
      </c>
      <c r="M65" s="18">
        <f t="shared" si="6"/>
        <v>43285</v>
      </c>
      <c r="N65">
        <f t="shared" si="1"/>
        <v>72.400000000000006</v>
      </c>
      <c r="O65" s="21">
        <f t="shared" si="7"/>
        <v>77.8</v>
      </c>
      <c r="P65">
        <f t="shared" si="8"/>
        <v>72</v>
      </c>
      <c r="Q65">
        <f t="shared" si="2"/>
        <v>70.400000000000006</v>
      </c>
    </row>
    <row r="66" spans="2:17"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H66" s="16">
        <f t="shared" si="3"/>
        <v>-1</v>
      </c>
      <c r="I66" s="16">
        <f t="shared" si="4"/>
        <v>-1</v>
      </c>
      <c r="J66" s="16">
        <f t="shared" si="0"/>
        <v>75</v>
      </c>
      <c r="K66">
        <f t="shared" si="5"/>
        <v>72.400000000000006</v>
      </c>
      <c r="M66" s="18">
        <f t="shared" si="6"/>
        <v>43284</v>
      </c>
      <c r="N66">
        <f t="shared" si="1"/>
        <v>75</v>
      </c>
      <c r="O66" s="21">
        <f t="shared" si="7"/>
        <v>77.8</v>
      </c>
      <c r="P66">
        <f t="shared" si="8"/>
        <v>74.8</v>
      </c>
      <c r="Q66">
        <f t="shared" si="2"/>
        <v>72.400000000000006</v>
      </c>
    </row>
    <row r="67" spans="2:17"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H67" s="16">
        <f t="shared" si="3"/>
        <v>-1</v>
      </c>
      <c r="I67" s="16">
        <f t="shared" si="4"/>
        <v>-1</v>
      </c>
      <c r="J67" s="16">
        <f t="shared" si="0"/>
        <v>77.3</v>
      </c>
      <c r="K67">
        <f t="shared" si="5"/>
        <v>75</v>
      </c>
      <c r="M67" s="18">
        <f t="shared" si="6"/>
        <v>43283</v>
      </c>
      <c r="N67">
        <f t="shared" si="1"/>
        <v>77.3</v>
      </c>
      <c r="O67" s="21">
        <f t="shared" si="7"/>
        <v>79</v>
      </c>
      <c r="P67">
        <f t="shared" si="8"/>
        <v>75.099999999999994</v>
      </c>
      <c r="Q67">
        <f t="shared" si="2"/>
        <v>75</v>
      </c>
    </row>
    <row r="68" spans="2:17"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H68" s="16">
        <f t="shared" si="3"/>
        <v>1</v>
      </c>
      <c r="I68" s="16">
        <f t="shared" si="4"/>
        <v>-1</v>
      </c>
      <c r="J68" s="16">
        <f t="shared" ref="J68:J131" si="9">IF(OR(AND(I69=1,H68=-1,F68&lt;P68,J69&gt;K69),AND(I69=-1,H68=1,F68&gt;O68,J69&lt;K69)),J69,K69)</f>
        <v>75.2</v>
      </c>
      <c r="K68">
        <f t="shared" si="5"/>
        <v>77.3</v>
      </c>
      <c r="M68" s="18">
        <f t="shared" si="6"/>
        <v>43280</v>
      </c>
      <c r="N68">
        <f t="shared" ref="N68:N131" si="10">IF(OR(AND(I68=1,K68&lt;J68),AND(I68=-1,K68&gt;J68)),K68,J68)</f>
        <v>77.3</v>
      </c>
      <c r="O68" s="21">
        <f t="shared" si="7"/>
        <v>79</v>
      </c>
      <c r="P68">
        <f t="shared" si="8"/>
        <v>74.7</v>
      </c>
      <c r="Q68">
        <f t="shared" ref="Q68:Q131" si="11">IF(N68=K68,J68,K68)</f>
        <v>75.2</v>
      </c>
    </row>
    <row r="69" spans="2:17"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H69" s="16">
        <f t="shared" ref="H69:H132" si="12">IF(F69&gt;=F70,1,-1)</f>
        <v>-1</v>
      </c>
      <c r="I69" s="16">
        <f t="shared" ref="I69:I132" si="13">IF(OR(AND(I70&gt;=0,F69&gt;=MIN(E70:E72)),AND(I70=-1,F69&gt;=MAX(D70:D72))),1,-1)</f>
        <v>-1</v>
      </c>
      <c r="J69" s="16">
        <f t="shared" si="9"/>
        <v>76.3</v>
      </c>
      <c r="K69">
        <f t="shared" ref="K69:K132" si="14">F69</f>
        <v>75.2</v>
      </c>
      <c r="M69" s="18">
        <f t="shared" ref="M69:M132" si="15">B69</f>
        <v>43279</v>
      </c>
      <c r="N69">
        <f t="shared" si="10"/>
        <v>76.3</v>
      </c>
      <c r="O69" s="21">
        <f t="shared" ref="O69:O132" si="16">MAX(D70:D72)</f>
        <v>79</v>
      </c>
      <c r="P69">
        <f t="shared" ref="P69:P132" si="17">MIN(E70:E72)</f>
        <v>74.7</v>
      </c>
      <c r="Q69">
        <f t="shared" si="11"/>
        <v>75.2</v>
      </c>
    </row>
    <row r="70" spans="2:17"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H70" s="16">
        <f t="shared" si="12"/>
        <v>-1</v>
      </c>
      <c r="I70" s="16">
        <f t="shared" si="13"/>
        <v>-1</v>
      </c>
      <c r="J70" s="16">
        <f t="shared" si="9"/>
        <v>77</v>
      </c>
      <c r="K70">
        <f t="shared" si="14"/>
        <v>76.3</v>
      </c>
      <c r="M70" s="18">
        <f t="shared" si="15"/>
        <v>43278</v>
      </c>
      <c r="N70">
        <f t="shared" si="10"/>
        <v>77</v>
      </c>
      <c r="O70" s="21">
        <f t="shared" si="16"/>
        <v>77</v>
      </c>
      <c r="P70">
        <f t="shared" si="17"/>
        <v>73.5</v>
      </c>
      <c r="Q70">
        <f t="shared" si="11"/>
        <v>76.3</v>
      </c>
    </row>
    <row r="71" spans="2:17"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H71" s="16">
        <f t="shared" si="12"/>
        <v>1</v>
      </c>
      <c r="I71" s="16">
        <f t="shared" si="13"/>
        <v>-1</v>
      </c>
      <c r="J71" s="16">
        <f t="shared" si="9"/>
        <v>76.3</v>
      </c>
      <c r="K71">
        <f t="shared" si="14"/>
        <v>77</v>
      </c>
      <c r="M71" s="18">
        <f t="shared" si="15"/>
        <v>43277</v>
      </c>
      <c r="N71">
        <f t="shared" si="10"/>
        <v>77</v>
      </c>
      <c r="O71" s="21">
        <f t="shared" si="16"/>
        <v>77.599999999999994</v>
      </c>
      <c r="P71">
        <f t="shared" si="17"/>
        <v>73.5</v>
      </c>
      <c r="Q71">
        <f t="shared" si="11"/>
        <v>76.3</v>
      </c>
    </row>
    <row r="72" spans="2:17"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H72" s="16">
        <f t="shared" si="12"/>
        <v>1</v>
      </c>
      <c r="I72" s="16">
        <f t="shared" si="13"/>
        <v>-1</v>
      </c>
      <c r="J72" s="16">
        <f t="shared" si="9"/>
        <v>74.599999999999994</v>
      </c>
      <c r="K72">
        <f t="shared" si="14"/>
        <v>76.3</v>
      </c>
      <c r="M72" s="18">
        <f t="shared" si="15"/>
        <v>43276</v>
      </c>
      <c r="N72">
        <f t="shared" si="10"/>
        <v>76.3</v>
      </c>
      <c r="O72" s="21">
        <f t="shared" si="16"/>
        <v>78</v>
      </c>
      <c r="P72">
        <f t="shared" si="17"/>
        <v>72.599999999999994</v>
      </c>
      <c r="Q72">
        <f t="shared" si="11"/>
        <v>74.599999999999994</v>
      </c>
    </row>
    <row r="73" spans="2:17"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H73" s="16">
        <f t="shared" si="12"/>
        <v>-1</v>
      </c>
      <c r="I73" s="16">
        <f t="shared" si="13"/>
        <v>-1</v>
      </c>
      <c r="J73" s="16">
        <f t="shared" si="9"/>
        <v>75.8</v>
      </c>
      <c r="K73">
        <f t="shared" si="14"/>
        <v>74.599999999999994</v>
      </c>
      <c r="M73" s="18">
        <f t="shared" si="15"/>
        <v>43273</v>
      </c>
      <c r="N73">
        <f t="shared" si="10"/>
        <v>75.8</v>
      </c>
      <c r="O73" s="21">
        <f t="shared" si="16"/>
        <v>80</v>
      </c>
      <c r="P73">
        <f t="shared" si="17"/>
        <v>72.599999999999994</v>
      </c>
      <c r="Q73">
        <f t="shared" si="11"/>
        <v>74.599999999999994</v>
      </c>
    </row>
    <row r="74" spans="2:17"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H74" s="16">
        <f t="shared" si="12"/>
        <v>1</v>
      </c>
      <c r="I74" s="16">
        <f t="shared" si="13"/>
        <v>-1</v>
      </c>
      <c r="J74" s="16">
        <f t="shared" si="9"/>
        <v>75.3</v>
      </c>
      <c r="K74">
        <f t="shared" si="14"/>
        <v>75.8</v>
      </c>
      <c r="M74" s="18">
        <f t="shared" si="15"/>
        <v>43272</v>
      </c>
      <c r="N74">
        <f t="shared" si="10"/>
        <v>75.8</v>
      </c>
      <c r="O74" s="21">
        <f t="shared" si="16"/>
        <v>80.3</v>
      </c>
      <c r="P74">
        <f t="shared" si="17"/>
        <v>72.599999999999994</v>
      </c>
      <c r="Q74">
        <f t="shared" si="11"/>
        <v>75.3</v>
      </c>
    </row>
    <row r="75" spans="2:17"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H75" s="16">
        <f t="shared" si="12"/>
        <v>-1</v>
      </c>
      <c r="I75" s="16">
        <f t="shared" si="13"/>
        <v>-1</v>
      </c>
      <c r="J75" s="16">
        <f t="shared" si="9"/>
        <v>77.5</v>
      </c>
      <c r="K75">
        <f t="shared" si="14"/>
        <v>75.3</v>
      </c>
      <c r="M75" s="18">
        <f t="shared" si="15"/>
        <v>43271</v>
      </c>
      <c r="N75">
        <f t="shared" si="10"/>
        <v>77.5</v>
      </c>
      <c r="O75" s="21">
        <f t="shared" si="16"/>
        <v>84.8</v>
      </c>
      <c r="P75">
        <f t="shared" si="17"/>
        <v>77.5</v>
      </c>
      <c r="Q75">
        <f t="shared" si="11"/>
        <v>75.3</v>
      </c>
    </row>
    <row r="76" spans="2:17"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H76" s="16">
        <f t="shared" si="12"/>
        <v>-1</v>
      </c>
      <c r="I76" s="16">
        <f t="shared" si="13"/>
        <v>-1</v>
      </c>
      <c r="J76" s="16">
        <f t="shared" si="9"/>
        <v>79.3</v>
      </c>
      <c r="K76">
        <f t="shared" si="14"/>
        <v>77.5</v>
      </c>
      <c r="M76" s="18">
        <f t="shared" si="15"/>
        <v>43270</v>
      </c>
      <c r="N76">
        <f t="shared" si="10"/>
        <v>79.3</v>
      </c>
      <c r="O76" s="21">
        <f t="shared" si="16"/>
        <v>84.8</v>
      </c>
      <c r="P76">
        <f t="shared" si="17"/>
        <v>77.7</v>
      </c>
      <c r="Q76">
        <f t="shared" si="11"/>
        <v>77.5</v>
      </c>
    </row>
    <row r="77" spans="2:17"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H77" s="16">
        <f t="shared" si="12"/>
        <v>1</v>
      </c>
      <c r="I77" s="16">
        <f t="shared" si="13"/>
        <v>1</v>
      </c>
      <c r="J77" s="16">
        <f t="shared" si="9"/>
        <v>79</v>
      </c>
      <c r="K77">
        <f t="shared" si="14"/>
        <v>79.3</v>
      </c>
      <c r="M77" s="18">
        <f t="shared" si="15"/>
        <v>43266</v>
      </c>
      <c r="N77">
        <f t="shared" si="10"/>
        <v>79</v>
      </c>
      <c r="O77" s="21">
        <f t="shared" si="16"/>
        <v>84.8</v>
      </c>
      <c r="P77">
        <f t="shared" si="17"/>
        <v>77.5</v>
      </c>
      <c r="Q77">
        <f t="shared" si="11"/>
        <v>79.3</v>
      </c>
    </row>
    <row r="78" spans="2:17"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H78" s="16">
        <f t="shared" si="12"/>
        <v>-1</v>
      </c>
      <c r="I78" s="16">
        <f t="shared" si="13"/>
        <v>1</v>
      </c>
      <c r="J78" s="16">
        <f t="shared" si="9"/>
        <v>82.7</v>
      </c>
      <c r="K78">
        <f t="shared" si="14"/>
        <v>79</v>
      </c>
      <c r="M78" s="18">
        <f t="shared" si="15"/>
        <v>43265</v>
      </c>
      <c r="N78">
        <f t="shared" si="10"/>
        <v>79</v>
      </c>
      <c r="O78" s="21">
        <f t="shared" si="16"/>
        <v>83.9</v>
      </c>
      <c r="P78">
        <f t="shared" si="17"/>
        <v>77.099999999999994</v>
      </c>
      <c r="Q78">
        <f t="shared" si="11"/>
        <v>82.7</v>
      </c>
    </row>
    <row r="79" spans="2:17"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H79" s="16">
        <f t="shared" si="12"/>
        <v>1</v>
      </c>
      <c r="I79" s="16">
        <f t="shared" si="13"/>
        <v>1</v>
      </c>
      <c r="J79" s="16">
        <f t="shared" si="9"/>
        <v>77.7</v>
      </c>
      <c r="K79">
        <f t="shared" si="14"/>
        <v>82.7</v>
      </c>
      <c r="M79" s="18">
        <f t="shared" si="15"/>
        <v>43264</v>
      </c>
      <c r="N79">
        <f t="shared" si="10"/>
        <v>77.7</v>
      </c>
      <c r="O79" s="21">
        <f t="shared" si="16"/>
        <v>80.5</v>
      </c>
      <c r="P79">
        <f t="shared" si="17"/>
        <v>77.099999999999994</v>
      </c>
      <c r="Q79">
        <f t="shared" si="11"/>
        <v>82.7</v>
      </c>
    </row>
    <row r="80" spans="2:17"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H80" s="16">
        <f t="shared" si="12"/>
        <v>1</v>
      </c>
      <c r="I80" s="16">
        <f t="shared" si="13"/>
        <v>-1</v>
      </c>
      <c r="J80" s="16">
        <f t="shared" si="9"/>
        <v>77.7</v>
      </c>
      <c r="K80">
        <f t="shared" si="14"/>
        <v>77.7</v>
      </c>
      <c r="M80" s="18">
        <f t="shared" si="15"/>
        <v>43263</v>
      </c>
      <c r="N80">
        <f t="shared" si="10"/>
        <v>77.7</v>
      </c>
      <c r="O80" s="21">
        <f t="shared" si="16"/>
        <v>81.5</v>
      </c>
      <c r="P80">
        <f t="shared" si="17"/>
        <v>77.099999999999994</v>
      </c>
      <c r="Q80">
        <f t="shared" si="11"/>
        <v>77.7</v>
      </c>
    </row>
    <row r="81" spans="2:17"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H81" s="16">
        <f t="shared" si="12"/>
        <v>-1</v>
      </c>
      <c r="I81" s="16">
        <f t="shared" si="13"/>
        <v>-1</v>
      </c>
      <c r="J81" s="16">
        <f t="shared" si="9"/>
        <v>79.3</v>
      </c>
      <c r="K81">
        <f t="shared" si="14"/>
        <v>77.7</v>
      </c>
      <c r="M81" s="18">
        <f t="shared" si="15"/>
        <v>43262</v>
      </c>
      <c r="N81">
        <f t="shared" si="10"/>
        <v>79.3</v>
      </c>
      <c r="O81" s="21">
        <f t="shared" si="16"/>
        <v>81.5</v>
      </c>
      <c r="P81">
        <f t="shared" si="17"/>
        <v>77.900000000000006</v>
      </c>
      <c r="Q81">
        <f t="shared" si="11"/>
        <v>77.7</v>
      </c>
    </row>
    <row r="82" spans="2:17"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H82" s="16">
        <f t="shared" si="12"/>
        <v>1</v>
      </c>
      <c r="I82" s="16">
        <f t="shared" si="13"/>
        <v>1</v>
      </c>
      <c r="J82" s="16">
        <f t="shared" si="9"/>
        <v>79</v>
      </c>
      <c r="K82">
        <f t="shared" si="14"/>
        <v>79.3</v>
      </c>
      <c r="M82" s="18">
        <f t="shared" si="15"/>
        <v>43259</v>
      </c>
      <c r="N82">
        <f t="shared" si="10"/>
        <v>79</v>
      </c>
      <c r="O82" s="21">
        <f t="shared" si="16"/>
        <v>81.5</v>
      </c>
      <c r="P82">
        <f t="shared" si="17"/>
        <v>77</v>
      </c>
      <c r="Q82">
        <f t="shared" si="11"/>
        <v>79.3</v>
      </c>
    </row>
    <row r="83" spans="2:17"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H83" s="16">
        <f t="shared" si="12"/>
        <v>-1</v>
      </c>
      <c r="I83" s="16">
        <f t="shared" si="13"/>
        <v>1</v>
      </c>
      <c r="J83" s="16">
        <f t="shared" si="9"/>
        <v>81</v>
      </c>
      <c r="K83">
        <f t="shared" si="14"/>
        <v>79</v>
      </c>
      <c r="M83" s="18">
        <f t="shared" si="15"/>
        <v>43258</v>
      </c>
      <c r="N83">
        <f t="shared" si="10"/>
        <v>79</v>
      </c>
      <c r="O83" s="21">
        <f t="shared" si="16"/>
        <v>81</v>
      </c>
      <c r="P83">
        <f t="shared" si="17"/>
        <v>77</v>
      </c>
      <c r="Q83">
        <f t="shared" si="11"/>
        <v>81</v>
      </c>
    </row>
    <row r="84" spans="2:17"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H84" s="16">
        <f t="shared" si="12"/>
        <v>1</v>
      </c>
      <c r="I84" s="16">
        <f t="shared" si="13"/>
        <v>1</v>
      </c>
      <c r="J84" s="16">
        <f t="shared" si="9"/>
        <v>77.2</v>
      </c>
      <c r="K84">
        <f t="shared" si="14"/>
        <v>81</v>
      </c>
      <c r="M84" s="18">
        <f t="shared" si="15"/>
        <v>43257</v>
      </c>
      <c r="N84">
        <f t="shared" si="10"/>
        <v>77.2</v>
      </c>
      <c r="O84" s="21">
        <f t="shared" si="16"/>
        <v>79.8</v>
      </c>
      <c r="P84">
        <f t="shared" si="17"/>
        <v>76.3</v>
      </c>
      <c r="Q84">
        <f t="shared" si="11"/>
        <v>81</v>
      </c>
    </row>
    <row r="85" spans="2:17"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H85" s="16">
        <f t="shared" si="12"/>
        <v>-1</v>
      </c>
      <c r="I85" s="16">
        <f t="shared" si="13"/>
        <v>1</v>
      </c>
      <c r="J85" s="16">
        <f t="shared" si="9"/>
        <v>77.900000000000006</v>
      </c>
      <c r="K85">
        <f t="shared" si="14"/>
        <v>77.2</v>
      </c>
      <c r="M85" s="18">
        <f t="shared" si="15"/>
        <v>43256</v>
      </c>
      <c r="N85">
        <f t="shared" si="10"/>
        <v>77.2</v>
      </c>
      <c r="O85" s="21">
        <f t="shared" si="16"/>
        <v>80.400000000000006</v>
      </c>
      <c r="P85">
        <f t="shared" si="17"/>
        <v>76.3</v>
      </c>
      <c r="Q85">
        <f t="shared" si="11"/>
        <v>77.900000000000006</v>
      </c>
    </row>
    <row r="86" spans="2:17"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H86" s="16">
        <f t="shared" si="12"/>
        <v>1</v>
      </c>
      <c r="I86" s="16">
        <f t="shared" si="13"/>
        <v>1</v>
      </c>
      <c r="J86" s="16">
        <f t="shared" si="9"/>
        <v>77.5</v>
      </c>
      <c r="K86">
        <f t="shared" si="14"/>
        <v>77.900000000000006</v>
      </c>
      <c r="M86" s="18">
        <f t="shared" si="15"/>
        <v>43255</v>
      </c>
      <c r="N86">
        <f t="shared" si="10"/>
        <v>77.5</v>
      </c>
      <c r="O86" s="21">
        <f t="shared" si="16"/>
        <v>80.400000000000006</v>
      </c>
      <c r="P86">
        <f t="shared" si="17"/>
        <v>75.599999999999994</v>
      </c>
      <c r="Q86">
        <f t="shared" si="11"/>
        <v>77.900000000000006</v>
      </c>
    </row>
    <row r="87" spans="2:17"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H87" s="16">
        <f t="shared" si="12"/>
        <v>1</v>
      </c>
      <c r="I87" s="16">
        <f t="shared" si="13"/>
        <v>1</v>
      </c>
      <c r="J87" s="16">
        <f t="shared" si="9"/>
        <v>76.599999999999994</v>
      </c>
      <c r="K87">
        <f t="shared" si="14"/>
        <v>77.5</v>
      </c>
      <c r="M87" s="18">
        <f t="shared" si="15"/>
        <v>43252</v>
      </c>
      <c r="N87">
        <f t="shared" si="10"/>
        <v>76.599999999999994</v>
      </c>
      <c r="O87" s="21">
        <f t="shared" si="16"/>
        <v>81.099999999999994</v>
      </c>
      <c r="P87">
        <f t="shared" si="17"/>
        <v>75.599999999999994</v>
      </c>
      <c r="Q87">
        <f t="shared" si="11"/>
        <v>77.5</v>
      </c>
    </row>
    <row r="88" spans="2:17"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H88" s="16">
        <f t="shared" si="12"/>
        <v>-1</v>
      </c>
      <c r="I88" s="16">
        <f t="shared" si="13"/>
        <v>1</v>
      </c>
      <c r="J88" s="16">
        <f t="shared" si="9"/>
        <v>78.3</v>
      </c>
      <c r="K88">
        <f t="shared" si="14"/>
        <v>76.599999999999994</v>
      </c>
      <c r="M88" s="18">
        <f t="shared" si="15"/>
        <v>43251</v>
      </c>
      <c r="N88">
        <f t="shared" si="10"/>
        <v>76.599999999999994</v>
      </c>
      <c r="O88" s="21">
        <f t="shared" si="16"/>
        <v>84.9</v>
      </c>
      <c r="P88">
        <f t="shared" si="17"/>
        <v>75.599999999999994</v>
      </c>
      <c r="Q88">
        <f t="shared" si="11"/>
        <v>78.3</v>
      </c>
    </row>
    <row r="89" spans="2:17"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H89" s="16">
        <f t="shared" si="12"/>
        <v>1</v>
      </c>
      <c r="I89" s="16">
        <f t="shared" si="13"/>
        <v>1</v>
      </c>
      <c r="J89" s="16">
        <f t="shared" si="9"/>
        <v>77.7</v>
      </c>
      <c r="K89">
        <f t="shared" si="14"/>
        <v>78.3</v>
      </c>
      <c r="M89" s="18">
        <f t="shared" si="15"/>
        <v>43250</v>
      </c>
      <c r="N89">
        <f t="shared" si="10"/>
        <v>77.7</v>
      </c>
      <c r="O89" s="21">
        <f t="shared" si="16"/>
        <v>84.9</v>
      </c>
      <c r="P89">
        <f t="shared" si="17"/>
        <v>77.400000000000006</v>
      </c>
      <c r="Q89">
        <f t="shared" si="11"/>
        <v>78.3</v>
      </c>
    </row>
    <row r="90" spans="2:17"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H90" s="16">
        <f t="shared" si="12"/>
        <v>-1</v>
      </c>
      <c r="I90" s="16">
        <f t="shared" si="13"/>
        <v>1</v>
      </c>
      <c r="J90" s="16">
        <f t="shared" si="9"/>
        <v>80.7</v>
      </c>
      <c r="K90">
        <f t="shared" si="14"/>
        <v>77.7</v>
      </c>
      <c r="M90" s="18">
        <f t="shared" si="15"/>
        <v>43249</v>
      </c>
      <c r="N90">
        <f t="shared" si="10"/>
        <v>77.7</v>
      </c>
      <c r="O90" s="21">
        <f t="shared" si="16"/>
        <v>84.9</v>
      </c>
      <c r="P90">
        <f t="shared" si="17"/>
        <v>77.2</v>
      </c>
      <c r="Q90">
        <f t="shared" si="11"/>
        <v>80.7</v>
      </c>
    </row>
    <row r="91" spans="2:17"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H91" s="16">
        <f t="shared" si="12"/>
        <v>-1</v>
      </c>
      <c r="I91" s="16">
        <f t="shared" si="13"/>
        <v>1</v>
      </c>
      <c r="J91" s="16">
        <f t="shared" si="9"/>
        <v>82</v>
      </c>
      <c r="K91">
        <f t="shared" si="14"/>
        <v>80.7</v>
      </c>
      <c r="M91" s="18">
        <f t="shared" si="15"/>
        <v>43248</v>
      </c>
      <c r="N91">
        <f t="shared" si="10"/>
        <v>80.7</v>
      </c>
      <c r="O91" s="21">
        <f t="shared" si="16"/>
        <v>84.4</v>
      </c>
      <c r="P91">
        <f t="shared" si="17"/>
        <v>76</v>
      </c>
      <c r="Q91">
        <f t="shared" si="11"/>
        <v>82</v>
      </c>
    </row>
    <row r="92" spans="2:17"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H92" s="16">
        <f t="shared" si="12"/>
        <v>1</v>
      </c>
      <c r="I92" s="16">
        <f t="shared" si="13"/>
        <v>1</v>
      </c>
      <c r="J92" s="16">
        <f t="shared" si="9"/>
        <v>78.900000000000006</v>
      </c>
      <c r="K92">
        <f t="shared" si="14"/>
        <v>82</v>
      </c>
      <c r="M92" s="18">
        <f t="shared" si="15"/>
        <v>43245</v>
      </c>
      <c r="N92">
        <f t="shared" si="10"/>
        <v>78.900000000000006</v>
      </c>
      <c r="O92" s="21">
        <f t="shared" si="16"/>
        <v>79.900000000000006</v>
      </c>
      <c r="P92">
        <f t="shared" si="17"/>
        <v>75.5</v>
      </c>
      <c r="Q92">
        <f t="shared" si="11"/>
        <v>82</v>
      </c>
    </row>
    <row r="93" spans="2:17"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H93" s="16">
        <f t="shared" si="12"/>
        <v>1</v>
      </c>
      <c r="I93" s="16">
        <f t="shared" si="13"/>
        <v>1</v>
      </c>
      <c r="J93" s="16">
        <f t="shared" si="9"/>
        <v>77.7</v>
      </c>
      <c r="K93">
        <f t="shared" si="14"/>
        <v>78.900000000000006</v>
      </c>
      <c r="M93" s="18">
        <f t="shared" si="15"/>
        <v>43244</v>
      </c>
      <c r="N93">
        <f t="shared" si="10"/>
        <v>77.7</v>
      </c>
      <c r="O93" s="21">
        <f t="shared" si="16"/>
        <v>80.5</v>
      </c>
      <c r="P93">
        <f t="shared" si="17"/>
        <v>75.5</v>
      </c>
      <c r="Q93">
        <f t="shared" si="11"/>
        <v>78.900000000000006</v>
      </c>
    </row>
    <row r="94" spans="2:17"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H94" s="16">
        <f t="shared" si="12"/>
        <v>-1</v>
      </c>
      <c r="I94" s="16">
        <f t="shared" si="13"/>
        <v>1</v>
      </c>
      <c r="J94" s="16">
        <f t="shared" si="9"/>
        <v>77.8</v>
      </c>
      <c r="K94">
        <f t="shared" si="14"/>
        <v>77.7</v>
      </c>
      <c r="M94" s="18">
        <f t="shared" si="15"/>
        <v>43243</v>
      </c>
      <c r="N94">
        <f t="shared" si="10"/>
        <v>77.7</v>
      </c>
      <c r="O94" s="21">
        <f t="shared" si="16"/>
        <v>80.5</v>
      </c>
      <c r="P94">
        <f t="shared" si="17"/>
        <v>75.5</v>
      </c>
      <c r="Q94">
        <f t="shared" si="11"/>
        <v>77.8</v>
      </c>
    </row>
    <row r="95" spans="2:17"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H95" s="16">
        <f t="shared" si="12"/>
        <v>1</v>
      </c>
      <c r="I95" s="16">
        <f t="shared" si="13"/>
        <v>1</v>
      </c>
      <c r="J95" s="16">
        <f t="shared" si="9"/>
        <v>76</v>
      </c>
      <c r="K95">
        <f t="shared" si="14"/>
        <v>77.8</v>
      </c>
      <c r="M95" s="18">
        <f t="shared" si="15"/>
        <v>43242</v>
      </c>
      <c r="N95">
        <f t="shared" si="10"/>
        <v>76</v>
      </c>
      <c r="O95" s="21">
        <f t="shared" si="16"/>
        <v>80.5</v>
      </c>
      <c r="P95">
        <f t="shared" si="17"/>
        <v>69.599999999999994</v>
      </c>
      <c r="Q95">
        <f t="shared" si="11"/>
        <v>77.8</v>
      </c>
    </row>
    <row r="96" spans="2:17"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H96" s="16">
        <f t="shared" si="12"/>
        <v>-1</v>
      </c>
      <c r="I96" s="16">
        <f t="shared" si="13"/>
        <v>1</v>
      </c>
      <c r="J96" s="16">
        <f t="shared" si="9"/>
        <v>77</v>
      </c>
      <c r="K96">
        <f t="shared" si="14"/>
        <v>76</v>
      </c>
      <c r="M96" s="18">
        <f t="shared" si="15"/>
        <v>43241</v>
      </c>
      <c r="N96">
        <f t="shared" si="10"/>
        <v>76</v>
      </c>
      <c r="O96" s="21">
        <f t="shared" si="16"/>
        <v>79.900000000000006</v>
      </c>
      <c r="P96">
        <f t="shared" si="17"/>
        <v>65.400000000000006</v>
      </c>
      <c r="Q96">
        <f t="shared" si="11"/>
        <v>77</v>
      </c>
    </row>
    <row r="97" spans="2:17"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H97" s="16">
        <f t="shared" si="12"/>
        <v>1</v>
      </c>
      <c r="I97" s="16">
        <f t="shared" si="13"/>
        <v>1</v>
      </c>
      <c r="J97" s="16">
        <f t="shared" si="9"/>
        <v>75</v>
      </c>
      <c r="K97">
        <f t="shared" si="14"/>
        <v>77</v>
      </c>
      <c r="M97" s="18">
        <f t="shared" si="15"/>
        <v>43238</v>
      </c>
      <c r="N97">
        <f t="shared" si="10"/>
        <v>75</v>
      </c>
      <c r="O97" s="21">
        <f t="shared" si="16"/>
        <v>75</v>
      </c>
      <c r="P97">
        <f t="shared" si="17"/>
        <v>64.099999999999994</v>
      </c>
      <c r="Q97">
        <f t="shared" si="11"/>
        <v>77</v>
      </c>
    </row>
    <row r="98" spans="2:17"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H98" s="16">
        <f t="shared" si="12"/>
        <v>1</v>
      </c>
      <c r="I98" s="16">
        <f t="shared" si="13"/>
        <v>1</v>
      </c>
      <c r="J98" s="16">
        <f t="shared" si="9"/>
        <v>68.2</v>
      </c>
      <c r="K98">
        <f t="shared" si="14"/>
        <v>75</v>
      </c>
      <c r="M98" s="18">
        <f t="shared" si="15"/>
        <v>43237</v>
      </c>
      <c r="N98">
        <f t="shared" si="10"/>
        <v>68.2</v>
      </c>
      <c r="O98" s="21">
        <f t="shared" si="16"/>
        <v>69.5</v>
      </c>
      <c r="P98">
        <f t="shared" si="17"/>
        <v>63.7</v>
      </c>
      <c r="Q98">
        <f t="shared" si="11"/>
        <v>75</v>
      </c>
    </row>
    <row r="99" spans="2:17"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H99" s="16">
        <f t="shared" si="12"/>
        <v>1</v>
      </c>
      <c r="I99" s="16">
        <f t="shared" si="13"/>
        <v>1</v>
      </c>
      <c r="J99" s="16">
        <f t="shared" si="9"/>
        <v>65.3</v>
      </c>
      <c r="K99">
        <f t="shared" si="14"/>
        <v>68.2</v>
      </c>
      <c r="M99" s="18">
        <f t="shared" si="15"/>
        <v>43236</v>
      </c>
      <c r="N99">
        <f t="shared" si="10"/>
        <v>65.3</v>
      </c>
      <c r="O99" s="21">
        <f t="shared" si="16"/>
        <v>66.900000000000006</v>
      </c>
      <c r="P99">
        <f t="shared" si="17"/>
        <v>63.7</v>
      </c>
      <c r="Q99">
        <f t="shared" si="11"/>
        <v>68.2</v>
      </c>
    </row>
    <row r="100" spans="2:17"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H100" s="16">
        <f t="shared" si="12"/>
        <v>1</v>
      </c>
      <c r="I100" s="16">
        <f t="shared" si="13"/>
        <v>1</v>
      </c>
      <c r="J100" s="16">
        <f t="shared" si="9"/>
        <v>64.3</v>
      </c>
      <c r="K100">
        <f t="shared" si="14"/>
        <v>65.3</v>
      </c>
      <c r="M100" s="18">
        <f t="shared" si="15"/>
        <v>43235</v>
      </c>
      <c r="N100">
        <f t="shared" si="10"/>
        <v>64.3</v>
      </c>
      <c r="O100" s="21">
        <f t="shared" si="16"/>
        <v>67.5</v>
      </c>
      <c r="P100">
        <f t="shared" si="17"/>
        <v>62.3</v>
      </c>
      <c r="Q100">
        <f t="shared" si="11"/>
        <v>65.3</v>
      </c>
    </row>
    <row r="101" spans="2:17"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H101" s="16">
        <f t="shared" si="12"/>
        <v>-1</v>
      </c>
      <c r="I101" s="16">
        <f t="shared" si="13"/>
        <v>1</v>
      </c>
      <c r="J101" s="16">
        <f t="shared" si="9"/>
        <v>65.3</v>
      </c>
      <c r="K101">
        <f t="shared" si="14"/>
        <v>64.3</v>
      </c>
      <c r="M101" s="18">
        <f t="shared" si="15"/>
        <v>43234</v>
      </c>
      <c r="N101">
        <f t="shared" si="10"/>
        <v>64.3</v>
      </c>
      <c r="O101" s="21">
        <f t="shared" si="16"/>
        <v>67.5</v>
      </c>
      <c r="P101">
        <f t="shared" si="17"/>
        <v>60.8</v>
      </c>
      <c r="Q101">
        <f t="shared" si="11"/>
        <v>65.3</v>
      </c>
    </row>
    <row r="102" spans="2:17"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H102" s="16">
        <f t="shared" si="12"/>
        <v>1</v>
      </c>
      <c r="I102" s="16">
        <f t="shared" si="13"/>
        <v>1</v>
      </c>
      <c r="J102" s="16">
        <f t="shared" si="9"/>
        <v>65.3</v>
      </c>
      <c r="K102">
        <f t="shared" si="14"/>
        <v>65.3</v>
      </c>
      <c r="M102" s="18">
        <f t="shared" si="15"/>
        <v>43231</v>
      </c>
      <c r="N102">
        <f t="shared" si="10"/>
        <v>65.3</v>
      </c>
      <c r="O102" s="21">
        <f t="shared" si="16"/>
        <v>67.5</v>
      </c>
      <c r="P102">
        <f t="shared" si="17"/>
        <v>60.4</v>
      </c>
      <c r="Q102">
        <f t="shared" si="11"/>
        <v>65.3</v>
      </c>
    </row>
    <row r="103" spans="2:17"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H103" s="16">
        <f t="shared" si="12"/>
        <v>1</v>
      </c>
      <c r="I103" s="16">
        <f t="shared" si="13"/>
        <v>1</v>
      </c>
      <c r="J103" s="16">
        <f t="shared" si="9"/>
        <v>61</v>
      </c>
      <c r="K103">
        <f t="shared" si="14"/>
        <v>65.3</v>
      </c>
      <c r="M103" s="18">
        <f t="shared" si="15"/>
        <v>43230</v>
      </c>
      <c r="N103">
        <f t="shared" si="10"/>
        <v>61</v>
      </c>
      <c r="O103" s="21">
        <f t="shared" si="16"/>
        <v>62.3</v>
      </c>
      <c r="P103">
        <f t="shared" si="17"/>
        <v>59.7</v>
      </c>
      <c r="Q103">
        <f t="shared" si="11"/>
        <v>65.3</v>
      </c>
    </row>
    <row r="104" spans="2:17"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H104" s="16">
        <f t="shared" si="12"/>
        <v>1</v>
      </c>
      <c r="I104" s="16">
        <f t="shared" si="13"/>
        <v>-1</v>
      </c>
      <c r="J104" s="16">
        <f t="shared" si="9"/>
        <v>61</v>
      </c>
      <c r="K104">
        <f t="shared" si="14"/>
        <v>61.9</v>
      </c>
      <c r="M104" s="18">
        <f t="shared" si="15"/>
        <v>43229</v>
      </c>
      <c r="N104">
        <f t="shared" si="10"/>
        <v>61.9</v>
      </c>
      <c r="O104" s="21">
        <f t="shared" si="16"/>
        <v>63.7</v>
      </c>
      <c r="P104">
        <f t="shared" si="17"/>
        <v>59.7</v>
      </c>
      <c r="Q104">
        <f t="shared" si="11"/>
        <v>61</v>
      </c>
    </row>
    <row r="105" spans="2:17"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H105" s="16">
        <f t="shared" si="12"/>
        <v>1</v>
      </c>
      <c r="I105" s="16">
        <f t="shared" si="13"/>
        <v>-1</v>
      </c>
      <c r="J105" s="16">
        <f t="shared" si="9"/>
        <v>60.5</v>
      </c>
      <c r="K105">
        <f t="shared" si="14"/>
        <v>61</v>
      </c>
      <c r="M105" s="18">
        <f t="shared" si="15"/>
        <v>43228</v>
      </c>
      <c r="N105">
        <f t="shared" si="10"/>
        <v>61</v>
      </c>
      <c r="O105" s="21">
        <f t="shared" si="16"/>
        <v>66.3</v>
      </c>
      <c r="P105">
        <f t="shared" si="17"/>
        <v>59.7</v>
      </c>
      <c r="Q105">
        <f t="shared" si="11"/>
        <v>60.5</v>
      </c>
    </row>
    <row r="106" spans="2:17"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H106" s="16">
        <f t="shared" si="12"/>
        <v>-1</v>
      </c>
      <c r="I106" s="16">
        <f t="shared" si="13"/>
        <v>-1</v>
      </c>
      <c r="J106" s="16">
        <f t="shared" si="9"/>
        <v>62.5</v>
      </c>
      <c r="K106">
        <f t="shared" si="14"/>
        <v>60.5</v>
      </c>
      <c r="M106" s="18">
        <f t="shared" si="15"/>
        <v>43227</v>
      </c>
      <c r="N106">
        <f t="shared" si="10"/>
        <v>62.5</v>
      </c>
      <c r="O106" s="21">
        <f t="shared" si="16"/>
        <v>67.3</v>
      </c>
      <c r="P106">
        <f t="shared" si="17"/>
        <v>61.3</v>
      </c>
      <c r="Q106">
        <f t="shared" si="11"/>
        <v>60.5</v>
      </c>
    </row>
    <row r="107" spans="2:17"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H107" s="16">
        <f t="shared" si="12"/>
        <v>-1</v>
      </c>
      <c r="I107" s="16">
        <f t="shared" si="13"/>
        <v>1</v>
      </c>
      <c r="J107" s="16">
        <f t="shared" si="9"/>
        <v>62.5</v>
      </c>
      <c r="K107">
        <f t="shared" si="14"/>
        <v>61.3</v>
      </c>
      <c r="M107" s="18">
        <f t="shared" si="15"/>
        <v>43224</v>
      </c>
      <c r="N107">
        <f t="shared" si="10"/>
        <v>61.3</v>
      </c>
      <c r="O107" s="21">
        <f t="shared" si="16"/>
        <v>67.3</v>
      </c>
      <c r="P107">
        <f t="shared" si="17"/>
        <v>60.4</v>
      </c>
      <c r="Q107">
        <f t="shared" si="11"/>
        <v>62.5</v>
      </c>
    </row>
    <row r="108" spans="2:17"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H108" s="16">
        <f t="shared" si="12"/>
        <v>-1</v>
      </c>
      <c r="I108" s="16">
        <f t="shared" si="13"/>
        <v>1</v>
      </c>
      <c r="J108" s="16">
        <f t="shared" si="9"/>
        <v>64.400000000000006</v>
      </c>
      <c r="K108">
        <f t="shared" si="14"/>
        <v>62.5</v>
      </c>
      <c r="M108" s="18">
        <f t="shared" si="15"/>
        <v>43223</v>
      </c>
      <c r="N108">
        <f t="shared" si="10"/>
        <v>62.5</v>
      </c>
      <c r="O108" s="21">
        <f t="shared" si="16"/>
        <v>67.3</v>
      </c>
      <c r="P108">
        <f t="shared" si="17"/>
        <v>57.6</v>
      </c>
      <c r="Q108">
        <f t="shared" si="11"/>
        <v>64.400000000000006</v>
      </c>
    </row>
    <row r="109" spans="2:17"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H109" s="16">
        <f t="shared" si="12"/>
        <v>-1</v>
      </c>
      <c r="I109" s="16">
        <f t="shared" si="13"/>
        <v>1</v>
      </c>
      <c r="J109" s="16">
        <f t="shared" si="9"/>
        <v>65.599999999999994</v>
      </c>
      <c r="K109">
        <f t="shared" si="14"/>
        <v>64.400000000000006</v>
      </c>
      <c r="M109" s="18">
        <f t="shared" si="15"/>
        <v>43222</v>
      </c>
      <c r="N109">
        <f t="shared" si="10"/>
        <v>64.400000000000006</v>
      </c>
      <c r="O109" s="21">
        <f t="shared" si="16"/>
        <v>65.599999999999994</v>
      </c>
      <c r="P109">
        <f t="shared" si="17"/>
        <v>57.6</v>
      </c>
      <c r="Q109">
        <f t="shared" si="11"/>
        <v>65.599999999999994</v>
      </c>
    </row>
    <row r="110" spans="2:17"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H110" s="16">
        <f t="shared" si="12"/>
        <v>1</v>
      </c>
      <c r="I110" s="16">
        <f t="shared" si="13"/>
        <v>1</v>
      </c>
      <c r="J110" s="16">
        <f t="shared" si="9"/>
        <v>59.7</v>
      </c>
      <c r="K110">
        <f t="shared" si="14"/>
        <v>65.599999999999994</v>
      </c>
      <c r="M110" s="18">
        <f t="shared" si="15"/>
        <v>43220</v>
      </c>
      <c r="N110">
        <f t="shared" si="10"/>
        <v>59.7</v>
      </c>
      <c r="O110" s="21">
        <f t="shared" si="16"/>
        <v>63.2</v>
      </c>
      <c r="P110">
        <f t="shared" si="17"/>
        <v>57.6</v>
      </c>
      <c r="Q110">
        <f t="shared" si="11"/>
        <v>65.599999999999994</v>
      </c>
    </row>
    <row r="111" spans="2:17"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H111" s="16">
        <f t="shared" si="12"/>
        <v>1</v>
      </c>
      <c r="I111" s="16">
        <f t="shared" si="13"/>
        <v>-1</v>
      </c>
      <c r="J111" s="16">
        <f t="shared" si="9"/>
        <v>59.7</v>
      </c>
      <c r="K111">
        <f t="shared" si="14"/>
        <v>59.7</v>
      </c>
      <c r="M111" s="18">
        <f t="shared" si="15"/>
        <v>43217</v>
      </c>
      <c r="N111">
        <f t="shared" si="10"/>
        <v>59.7</v>
      </c>
      <c r="O111" s="21">
        <f t="shared" si="16"/>
        <v>65</v>
      </c>
      <c r="P111">
        <f t="shared" si="17"/>
        <v>59.6</v>
      </c>
      <c r="Q111">
        <f t="shared" si="11"/>
        <v>59.7</v>
      </c>
    </row>
    <row r="112" spans="2:17"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H112" s="16">
        <f t="shared" si="12"/>
        <v>-1</v>
      </c>
      <c r="I112" s="16">
        <f t="shared" si="13"/>
        <v>-1</v>
      </c>
      <c r="J112" s="16">
        <f t="shared" si="9"/>
        <v>61.9</v>
      </c>
      <c r="K112">
        <f t="shared" si="14"/>
        <v>59.7</v>
      </c>
      <c r="M112" s="18">
        <f t="shared" si="15"/>
        <v>43216</v>
      </c>
      <c r="N112">
        <f t="shared" si="10"/>
        <v>61.9</v>
      </c>
      <c r="O112" s="21">
        <f t="shared" si="16"/>
        <v>67.099999999999994</v>
      </c>
      <c r="P112">
        <f t="shared" si="17"/>
        <v>60.2</v>
      </c>
      <c r="Q112">
        <f t="shared" si="11"/>
        <v>59.7</v>
      </c>
    </row>
    <row r="113" spans="2:17"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H113" s="16">
        <f t="shared" si="12"/>
        <v>1</v>
      </c>
      <c r="I113" s="16">
        <f t="shared" si="13"/>
        <v>-1</v>
      </c>
      <c r="J113" s="16">
        <f t="shared" si="9"/>
        <v>60.9</v>
      </c>
      <c r="K113">
        <f t="shared" si="14"/>
        <v>61.9</v>
      </c>
      <c r="M113" s="18">
        <f t="shared" si="15"/>
        <v>43215</v>
      </c>
      <c r="N113">
        <f t="shared" si="10"/>
        <v>61.9</v>
      </c>
      <c r="O113" s="21">
        <f t="shared" si="16"/>
        <v>67.599999999999994</v>
      </c>
      <c r="P113">
        <f t="shared" si="17"/>
        <v>60.2</v>
      </c>
      <c r="Q113">
        <f t="shared" si="11"/>
        <v>60.9</v>
      </c>
    </row>
    <row r="114" spans="2:17"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H114" s="16">
        <f t="shared" si="12"/>
        <v>-1</v>
      </c>
      <c r="I114" s="16">
        <f t="shared" si="13"/>
        <v>-1</v>
      </c>
      <c r="J114" s="16">
        <f t="shared" si="9"/>
        <v>64.8</v>
      </c>
      <c r="K114">
        <f t="shared" si="14"/>
        <v>60.9</v>
      </c>
      <c r="M114" s="18">
        <f t="shared" si="15"/>
        <v>43214</v>
      </c>
      <c r="N114">
        <f t="shared" si="10"/>
        <v>64.8</v>
      </c>
      <c r="O114" s="21">
        <f t="shared" si="16"/>
        <v>67.599999999999994</v>
      </c>
      <c r="P114">
        <f t="shared" si="17"/>
        <v>64.099999999999994</v>
      </c>
      <c r="Q114">
        <f t="shared" si="11"/>
        <v>60.9</v>
      </c>
    </row>
    <row r="115" spans="2:17"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H115" s="16">
        <f t="shared" si="12"/>
        <v>-1</v>
      </c>
      <c r="I115" s="16">
        <f t="shared" si="13"/>
        <v>-1</v>
      </c>
      <c r="J115" s="16">
        <f t="shared" si="9"/>
        <v>66.5</v>
      </c>
      <c r="K115">
        <f t="shared" si="14"/>
        <v>64.8</v>
      </c>
      <c r="M115" s="18">
        <f t="shared" si="15"/>
        <v>43213</v>
      </c>
      <c r="N115">
        <f t="shared" si="10"/>
        <v>66.5</v>
      </c>
      <c r="O115" s="21">
        <f t="shared" si="16"/>
        <v>67.599999999999994</v>
      </c>
      <c r="P115">
        <f t="shared" si="17"/>
        <v>62.7</v>
      </c>
      <c r="Q115">
        <f t="shared" si="11"/>
        <v>64.8</v>
      </c>
    </row>
    <row r="116" spans="2:17"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H116" s="16">
        <f t="shared" si="12"/>
        <v>1</v>
      </c>
      <c r="I116" s="16">
        <f t="shared" si="13"/>
        <v>-1</v>
      </c>
      <c r="J116" s="16">
        <f t="shared" si="9"/>
        <v>65</v>
      </c>
      <c r="K116">
        <f t="shared" si="14"/>
        <v>66.5</v>
      </c>
      <c r="M116" s="18">
        <f t="shared" si="15"/>
        <v>43210</v>
      </c>
      <c r="N116">
        <f t="shared" si="10"/>
        <v>66.5</v>
      </c>
      <c r="O116" s="21">
        <f t="shared" si="16"/>
        <v>67.900000000000006</v>
      </c>
      <c r="P116">
        <f t="shared" si="17"/>
        <v>61.9</v>
      </c>
      <c r="Q116">
        <f t="shared" si="11"/>
        <v>65</v>
      </c>
    </row>
    <row r="117" spans="2:17"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H117" s="16">
        <f t="shared" si="12"/>
        <v>-1</v>
      </c>
      <c r="I117" s="16">
        <f t="shared" si="13"/>
        <v>-1</v>
      </c>
      <c r="J117" s="16">
        <f t="shared" si="9"/>
        <v>65.3</v>
      </c>
      <c r="K117">
        <f t="shared" si="14"/>
        <v>65</v>
      </c>
      <c r="M117" s="18">
        <f t="shared" si="15"/>
        <v>43209</v>
      </c>
      <c r="N117">
        <f t="shared" si="10"/>
        <v>65.3</v>
      </c>
      <c r="O117" s="21">
        <f t="shared" si="16"/>
        <v>70.7</v>
      </c>
      <c r="P117">
        <f t="shared" si="17"/>
        <v>61.9</v>
      </c>
      <c r="Q117">
        <f t="shared" si="11"/>
        <v>65</v>
      </c>
    </row>
    <row r="118" spans="2:17"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H118" s="16">
        <f t="shared" si="12"/>
        <v>1</v>
      </c>
      <c r="I118" s="16">
        <f t="shared" si="13"/>
        <v>-1</v>
      </c>
      <c r="J118" s="16">
        <f t="shared" si="9"/>
        <v>62.7</v>
      </c>
      <c r="K118">
        <f t="shared" si="14"/>
        <v>65.3</v>
      </c>
      <c r="M118" s="18">
        <f t="shared" si="15"/>
        <v>43208</v>
      </c>
      <c r="N118">
        <f t="shared" si="10"/>
        <v>65.3</v>
      </c>
      <c r="O118" s="21">
        <f t="shared" si="16"/>
        <v>72</v>
      </c>
      <c r="P118">
        <f t="shared" si="17"/>
        <v>61.9</v>
      </c>
      <c r="Q118">
        <f t="shared" si="11"/>
        <v>62.7</v>
      </c>
    </row>
    <row r="119" spans="2:17"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H119" s="16">
        <f t="shared" si="12"/>
        <v>-1</v>
      </c>
      <c r="I119" s="16">
        <f t="shared" si="13"/>
        <v>-1</v>
      </c>
      <c r="J119" s="16">
        <f t="shared" si="9"/>
        <v>68.599999999999994</v>
      </c>
      <c r="K119">
        <f t="shared" si="14"/>
        <v>62.7</v>
      </c>
      <c r="M119" s="18">
        <f t="shared" si="15"/>
        <v>43207</v>
      </c>
      <c r="N119">
        <f t="shared" si="10"/>
        <v>68.599999999999994</v>
      </c>
      <c r="O119" s="21">
        <f t="shared" si="16"/>
        <v>73</v>
      </c>
      <c r="P119">
        <f t="shared" si="17"/>
        <v>68.3</v>
      </c>
      <c r="Q119">
        <f t="shared" si="11"/>
        <v>62.7</v>
      </c>
    </row>
    <row r="120" spans="2:17"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H120" s="16">
        <f t="shared" si="12"/>
        <v>-1</v>
      </c>
      <c r="I120" s="16">
        <f t="shared" si="13"/>
        <v>-1</v>
      </c>
      <c r="J120" s="16">
        <f t="shared" si="9"/>
        <v>71</v>
      </c>
      <c r="K120">
        <f t="shared" si="14"/>
        <v>68.599999999999994</v>
      </c>
      <c r="M120" s="18">
        <f t="shared" si="15"/>
        <v>43206</v>
      </c>
      <c r="N120">
        <f t="shared" si="10"/>
        <v>71</v>
      </c>
      <c r="O120" s="21">
        <f t="shared" si="16"/>
        <v>74.3</v>
      </c>
      <c r="P120">
        <f t="shared" si="17"/>
        <v>70.599999999999994</v>
      </c>
      <c r="Q120">
        <f t="shared" si="11"/>
        <v>68.599999999999994</v>
      </c>
    </row>
    <row r="121" spans="2:17"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H121" s="16">
        <f t="shared" si="12"/>
        <v>-1</v>
      </c>
      <c r="I121" s="16">
        <f t="shared" si="13"/>
        <v>-1</v>
      </c>
      <c r="J121" s="16">
        <f t="shared" si="9"/>
        <v>71.2</v>
      </c>
      <c r="K121">
        <f t="shared" si="14"/>
        <v>71</v>
      </c>
      <c r="M121" s="18">
        <f t="shared" si="15"/>
        <v>43203</v>
      </c>
      <c r="N121">
        <f t="shared" si="10"/>
        <v>71.2</v>
      </c>
      <c r="O121" s="21">
        <f t="shared" si="16"/>
        <v>78.2</v>
      </c>
      <c r="P121">
        <f t="shared" si="17"/>
        <v>70.8</v>
      </c>
      <c r="Q121">
        <f t="shared" si="11"/>
        <v>71</v>
      </c>
    </row>
    <row r="122" spans="2:17"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H122" s="16">
        <f t="shared" si="12"/>
        <v>-1</v>
      </c>
      <c r="I122" s="16">
        <f t="shared" si="13"/>
        <v>-1</v>
      </c>
      <c r="J122" s="16">
        <f t="shared" si="9"/>
        <v>73.400000000000006</v>
      </c>
      <c r="K122">
        <f t="shared" si="14"/>
        <v>71.2</v>
      </c>
      <c r="M122" s="18">
        <f t="shared" si="15"/>
        <v>43202</v>
      </c>
      <c r="N122">
        <f t="shared" si="10"/>
        <v>73.400000000000006</v>
      </c>
      <c r="O122" s="21">
        <f t="shared" si="16"/>
        <v>79.599999999999994</v>
      </c>
      <c r="P122">
        <f t="shared" si="17"/>
        <v>73</v>
      </c>
      <c r="Q122">
        <f t="shared" si="11"/>
        <v>71.2</v>
      </c>
    </row>
    <row r="123" spans="2:17"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H123" s="16">
        <f t="shared" si="12"/>
        <v>1</v>
      </c>
      <c r="I123" s="16">
        <f t="shared" si="13"/>
        <v>-1</v>
      </c>
      <c r="J123" s="16">
        <f t="shared" si="9"/>
        <v>73</v>
      </c>
      <c r="K123">
        <f t="shared" si="14"/>
        <v>73.400000000000006</v>
      </c>
      <c r="M123" s="18">
        <f t="shared" si="15"/>
        <v>43201</v>
      </c>
      <c r="N123">
        <f t="shared" si="10"/>
        <v>73.400000000000006</v>
      </c>
      <c r="O123" s="21">
        <f t="shared" si="16"/>
        <v>79.599999999999994</v>
      </c>
      <c r="P123">
        <f t="shared" si="17"/>
        <v>73</v>
      </c>
      <c r="Q123">
        <f t="shared" si="11"/>
        <v>73</v>
      </c>
    </row>
    <row r="124" spans="2:17"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H124" s="16">
        <f t="shared" si="12"/>
        <v>-1</v>
      </c>
      <c r="I124" s="16">
        <f t="shared" si="13"/>
        <v>-1</v>
      </c>
      <c r="J124" s="16">
        <f t="shared" si="9"/>
        <v>78.599999999999994</v>
      </c>
      <c r="K124">
        <f t="shared" si="14"/>
        <v>73</v>
      </c>
      <c r="M124" s="18">
        <f t="shared" si="15"/>
        <v>43200</v>
      </c>
      <c r="N124">
        <f t="shared" si="10"/>
        <v>78.599999999999994</v>
      </c>
      <c r="O124" s="21">
        <f t="shared" si="16"/>
        <v>79.599999999999994</v>
      </c>
      <c r="P124">
        <f t="shared" si="17"/>
        <v>73.5</v>
      </c>
      <c r="Q124">
        <f t="shared" si="11"/>
        <v>73</v>
      </c>
    </row>
    <row r="125" spans="2:17"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H125" s="16">
        <f t="shared" si="12"/>
        <v>1</v>
      </c>
      <c r="I125" s="16">
        <f t="shared" si="13"/>
        <v>1</v>
      </c>
      <c r="J125" s="16">
        <f t="shared" si="9"/>
        <v>77.599999999999994</v>
      </c>
      <c r="K125">
        <f t="shared" si="14"/>
        <v>78.599999999999994</v>
      </c>
      <c r="M125" s="18">
        <f t="shared" si="15"/>
        <v>43199</v>
      </c>
      <c r="N125">
        <f t="shared" si="10"/>
        <v>77.599999999999994</v>
      </c>
      <c r="O125" s="21">
        <f t="shared" si="16"/>
        <v>79.8</v>
      </c>
      <c r="P125">
        <f t="shared" si="17"/>
        <v>73.5</v>
      </c>
      <c r="Q125">
        <f t="shared" si="11"/>
        <v>78.599999999999994</v>
      </c>
    </row>
    <row r="126" spans="2:17"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H126" s="16">
        <f t="shared" si="12"/>
        <v>1</v>
      </c>
      <c r="I126" s="16">
        <f t="shared" si="13"/>
        <v>1</v>
      </c>
      <c r="J126" s="16">
        <f t="shared" si="9"/>
        <v>75.2</v>
      </c>
      <c r="K126">
        <f t="shared" si="14"/>
        <v>77.599999999999994</v>
      </c>
      <c r="M126" s="18">
        <f t="shared" si="15"/>
        <v>43193</v>
      </c>
      <c r="N126">
        <f t="shared" si="10"/>
        <v>75.2</v>
      </c>
      <c r="O126" s="21">
        <f t="shared" si="16"/>
        <v>79.8</v>
      </c>
      <c r="P126">
        <f t="shared" si="17"/>
        <v>74.8</v>
      </c>
      <c r="Q126">
        <f t="shared" si="11"/>
        <v>77.599999999999994</v>
      </c>
    </row>
    <row r="127" spans="2:17"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H127" s="16">
        <f t="shared" si="12"/>
        <v>-1</v>
      </c>
      <c r="I127" s="16">
        <f t="shared" si="13"/>
        <v>1</v>
      </c>
      <c r="J127" s="16">
        <f t="shared" si="9"/>
        <v>77.8</v>
      </c>
      <c r="K127">
        <f t="shared" si="14"/>
        <v>75.2</v>
      </c>
      <c r="M127" s="18">
        <f t="shared" si="15"/>
        <v>43192</v>
      </c>
      <c r="N127">
        <f t="shared" si="10"/>
        <v>75.2</v>
      </c>
      <c r="O127" s="21">
        <f t="shared" si="16"/>
        <v>79.8</v>
      </c>
      <c r="P127">
        <f t="shared" si="17"/>
        <v>74.900000000000006</v>
      </c>
      <c r="Q127">
        <f t="shared" si="11"/>
        <v>77.8</v>
      </c>
    </row>
    <row r="128" spans="2:17"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H128" s="16">
        <f t="shared" si="12"/>
        <v>-1</v>
      </c>
      <c r="I128" s="16">
        <f t="shared" si="13"/>
        <v>1</v>
      </c>
      <c r="J128" s="16">
        <f t="shared" si="9"/>
        <v>77.900000000000006</v>
      </c>
      <c r="K128">
        <f t="shared" si="14"/>
        <v>77.8</v>
      </c>
      <c r="M128" s="18">
        <f t="shared" si="15"/>
        <v>43190</v>
      </c>
      <c r="N128">
        <f t="shared" si="10"/>
        <v>77.8</v>
      </c>
      <c r="O128" s="21">
        <f t="shared" si="16"/>
        <v>78.5</v>
      </c>
      <c r="P128">
        <f t="shared" si="17"/>
        <v>74.599999999999994</v>
      </c>
      <c r="Q128">
        <f t="shared" si="11"/>
        <v>77.900000000000006</v>
      </c>
    </row>
    <row r="129" spans="2:17"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H129" s="16">
        <f t="shared" si="12"/>
        <v>1</v>
      </c>
      <c r="I129" s="16">
        <f t="shared" si="13"/>
        <v>1</v>
      </c>
      <c r="J129" s="16">
        <f t="shared" si="9"/>
        <v>75.3</v>
      </c>
      <c r="K129">
        <f t="shared" si="14"/>
        <v>77.900000000000006</v>
      </c>
      <c r="M129" s="18">
        <f t="shared" si="15"/>
        <v>43189</v>
      </c>
      <c r="N129">
        <f t="shared" si="10"/>
        <v>75.3</v>
      </c>
      <c r="O129" s="21">
        <f t="shared" si="16"/>
        <v>77.3</v>
      </c>
      <c r="P129">
        <f t="shared" si="17"/>
        <v>74.599999999999994</v>
      </c>
      <c r="Q129">
        <f t="shared" si="11"/>
        <v>77.900000000000006</v>
      </c>
    </row>
    <row r="130" spans="2:17"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H130" s="16">
        <f t="shared" si="12"/>
        <v>1</v>
      </c>
      <c r="I130" s="16">
        <f t="shared" si="13"/>
        <v>-1</v>
      </c>
      <c r="J130" s="16">
        <f t="shared" si="9"/>
        <v>75.3</v>
      </c>
      <c r="K130">
        <f t="shared" si="14"/>
        <v>75.400000000000006</v>
      </c>
      <c r="M130" s="18">
        <f t="shared" si="15"/>
        <v>43188</v>
      </c>
      <c r="N130">
        <f t="shared" si="10"/>
        <v>75.400000000000006</v>
      </c>
      <c r="O130" s="21">
        <f t="shared" si="16"/>
        <v>77.3</v>
      </c>
      <c r="P130">
        <f t="shared" si="17"/>
        <v>72.400000000000006</v>
      </c>
      <c r="Q130">
        <f t="shared" si="11"/>
        <v>75.3</v>
      </c>
    </row>
    <row r="131" spans="2:17"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H131" s="16">
        <f t="shared" si="12"/>
        <v>-1</v>
      </c>
      <c r="I131" s="16">
        <f t="shared" si="13"/>
        <v>-1</v>
      </c>
      <c r="J131" s="16">
        <f t="shared" si="9"/>
        <v>75.5</v>
      </c>
      <c r="K131">
        <f t="shared" si="14"/>
        <v>75.3</v>
      </c>
      <c r="M131" s="18">
        <f t="shared" si="15"/>
        <v>43187</v>
      </c>
      <c r="N131">
        <f t="shared" si="10"/>
        <v>75.5</v>
      </c>
      <c r="O131" s="21">
        <f t="shared" si="16"/>
        <v>77.3</v>
      </c>
      <c r="P131">
        <f t="shared" si="17"/>
        <v>70.5</v>
      </c>
      <c r="Q131">
        <f t="shared" si="11"/>
        <v>75.3</v>
      </c>
    </row>
    <row r="132" spans="2:17"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H132" s="16">
        <f t="shared" si="12"/>
        <v>1</v>
      </c>
      <c r="I132" s="16">
        <f t="shared" si="13"/>
        <v>-1</v>
      </c>
      <c r="J132" s="16">
        <f t="shared" ref="J132:J195" si="18">IF(OR(AND(I133=1,H132=-1,F132&lt;P132,J133&gt;K133),AND(I133=-1,H132=1,F132&gt;O132,J133&lt;K133)),J133,K133)</f>
        <v>75.400000000000006</v>
      </c>
      <c r="K132">
        <f t="shared" si="14"/>
        <v>75.5</v>
      </c>
      <c r="M132" s="18">
        <f t="shared" si="15"/>
        <v>43186</v>
      </c>
      <c r="N132">
        <f t="shared" ref="N132:N195" si="19">IF(OR(AND(I132=1,K132&lt;J132),AND(I132=-1,K132&gt;J132)),K132,J132)</f>
        <v>75.5</v>
      </c>
      <c r="O132" s="21">
        <f t="shared" si="16"/>
        <v>76.400000000000006</v>
      </c>
      <c r="P132">
        <f t="shared" si="17"/>
        <v>70.5</v>
      </c>
      <c r="Q132">
        <f t="shared" ref="Q132:Q195" si="20">IF(N132=K132,J132,K132)</f>
        <v>75.400000000000006</v>
      </c>
    </row>
    <row r="133" spans="2:17"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H133" s="16">
        <f t="shared" ref="H133:H196" si="21">IF(F133&gt;=F134,1,-1)</f>
        <v>1</v>
      </c>
      <c r="I133" s="16">
        <f t="shared" ref="I133:I196" si="22">IF(OR(AND(I134&gt;=0,F133&gt;=MIN(E134:E136)),AND(I134=-1,F133&gt;=MAX(D134:D136))),1,-1)</f>
        <v>-1</v>
      </c>
      <c r="J133" s="16">
        <f t="shared" si="18"/>
        <v>72.2</v>
      </c>
      <c r="K133">
        <f t="shared" ref="K133:K196" si="23">F133</f>
        <v>75.400000000000006</v>
      </c>
      <c r="M133" s="18">
        <f t="shared" ref="M133:M196" si="24">B133</f>
        <v>43185</v>
      </c>
      <c r="N133">
        <f t="shared" si="19"/>
        <v>75.400000000000006</v>
      </c>
      <c r="O133" s="21">
        <f t="shared" ref="O133:O196" si="25">MAX(D134:D136)</f>
        <v>76.7</v>
      </c>
      <c r="P133">
        <f t="shared" ref="P133:P196" si="26">MIN(E134:E136)</f>
        <v>70.5</v>
      </c>
      <c r="Q133">
        <f t="shared" si="20"/>
        <v>72.2</v>
      </c>
    </row>
    <row r="134" spans="2:17"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H134" s="16">
        <f t="shared" si="21"/>
        <v>-1</v>
      </c>
      <c r="I134" s="16">
        <f t="shared" si="22"/>
        <v>-1</v>
      </c>
      <c r="J134" s="16">
        <f t="shared" si="18"/>
        <v>73.900000000000006</v>
      </c>
      <c r="K134">
        <f t="shared" si="23"/>
        <v>72.2</v>
      </c>
      <c r="M134" s="18">
        <f t="shared" si="24"/>
        <v>43182</v>
      </c>
      <c r="N134">
        <f t="shared" si="19"/>
        <v>73.900000000000006</v>
      </c>
      <c r="O134" s="21">
        <f t="shared" si="25"/>
        <v>77.400000000000006</v>
      </c>
      <c r="P134">
        <f t="shared" si="26"/>
        <v>73.599999999999994</v>
      </c>
      <c r="Q134">
        <f t="shared" si="20"/>
        <v>72.2</v>
      </c>
    </row>
    <row r="135" spans="2:17"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H135" s="16">
        <f t="shared" si="21"/>
        <v>-1</v>
      </c>
      <c r="I135" s="16">
        <f t="shared" si="22"/>
        <v>-1</v>
      </c>
      <c r="J135" s="16">
        <f t="shared" si="18"/>
        <v>75</v>
      </c>
      <c r="K135">
        <f t="shared" si="23"/>
        <v>73.900000000000006</v>
      </c>
      <c r="M135" s="18">
        <f t="shared" si="24"/>
        <v>43181</v>
      </c>
      <c r="N135">
        <f t="shared" si="19"/>
        <v>75</v>
      </c>
      <c r="O135" s="21">
        <f t="shared" si="25"/>
        <v>78.599999999999994</v>
      </c>
      <c r="P135">
        <f t="shared" si="26"/>
        <v>75</v>
      </c>
      <c r="Q135">
        <f t="shared" si="20"/>
        <v>73.900000000000006</v>
      </c>
    </row>
    <row r="136" spans="2:17"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H136" s="16">
        <f t="shared" si="21"/>
        <v>-1</v>
      </c>
      <c r="I136" s="16">
        <f t="shared" si="22"/>
        <v>-1</v>
      </c>
      <c r="J136" s="16">
        <f t="shared" si="18"/>
        <v>77.599999999999994</v>
      </c>
      <c r="K136">
        <f t="shared" si="23"/>
        <v>75</v>
      </c>
      <c r="M136" s="18">
        <f t="shared" si="24"/>
        <v>43180</v>
      </c>
      <c r="N136">
        <f t="shared" si="19"/>
        <v>77.599999999999994</v>
      </c>
      <c r="O136" s="21">
        <f t="shared" si="25"/>
        <v>80</v>
      </c>
      <c r="P136">
        <f t="shared" si="26"/>
        <v>76.2</v>
      </c>
      <c r="Q136">
        <f t="shared" si="20"/>
        <v>75</v>
      </c>
    </row>
    <row r="137" spans="2:17"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H137" s="16">
        <f t="shared" si="21"/>
        <v>-1</v>
      </c>
      <c r="I137" s="16">
        <f t="shared" si="22"/>
        <v>1</v>
      </c>
      <c r="J137" s="16">
        <f t="shared" si="18"/>
        <v>77.599999999999994</v>
      </c>
      <c r="K137">
        <f t="shared" si="23"/>
        <v>76.2</v>
      </c>
      <c r="M137" s="18">
        <f t="shared" si="24"/>
        <v>43179</v>
      </c>
      <c r="N137">
        <f t="shared" si="19"/>
        <v>76.2</v>
      </c>
      <c r="O137" s="21">
        <f t="shared" si="25"/>
        <v>80</v>
      </c>
      <c r="P137">
        <f t="shared" si="26"/>
        <v>74.5</v>
      </c>
      <c r="Q137">
        <f t="shared" si="20"/>
        <v>77.599999999999994</v>
      </c>
    </row>
    <row r="138" spans="2:17"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H138" s="16">
        <f t="shared" si="21"/>
        <v>1</v>
      </c>
      <c r="I138" s="16">
        <f t="shared" si="22"/>
        <v>1</v>
      </c>
      <c r="J138" s="16">
        <f t="shared" si="18"/>
        <v>77.099999999999994</v>
      </c>
      <c r="K138">
        <f t="shared" si="23"/>
        <v>77.599999999999994</v>
      </c>
      <c r="M138" s="18">
        <f t="shared" si="24"/>
        <v>43178</v>
      </c>
      <c r="N138">
        <f t="shared" si="19"/>
        <v>77.099999999999994</v>
      </c>
      <c r="O138" s="21">
        <f t="shared" si="25"/>
        <v>80</v>
      </c>
      <c r="P138">
        <f t="shared" si="26"/>
        <v>74</v>
      </c>
      <c r="Q138">
        <f t="shared" si="20"/>
        <v>77.599999999999994</v>
      </c>
    </row>
    <row r="139" spans="2:17"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H139" s="16">
        <f t="shared" si="21"/>
        <v>1</v>
      </c>
      <c r="I139" s="16">
        <f t="shared" si="22"/>
        <v>1</v>
      </c>
      <c r="J139" s="16">
        <f t="shared" si="18"/>
        <v>74.599999999999994</v>
      </c>
      <c r="K139">
        <f t="shared" si="23"/>
        <v>77.099999999999994</v>
      </c>
      <c r="M139" s="18">
        <f t="shared" si="24"/>
        <v>43175</v>
      </c>
      <c r="N139">
        <f t="shared" si="19"/>
        <v>74.599999999999994</v>
      </c>
      <c r="O139" s="21">
        <f t="shared" si="25"/>
        <v>75.8</v>
      </c>
      <c r="P139">
        <f t="shared" si="26"/>
        <v>73.8</v>
      </c>
      <c r="Q139">
        <f t="shared" si="20"/>
        <v>77.099999999999994</v>
      </c>
    </row>
    <row r="140" spans="2:17"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H140" s="16">
        <f t="shared" si="21"/>
        <v>1</v>
      </c>
      <c r="I140" s="16">
        <f t="shared" si="22"/>
        <v>1</v>
      </c>
      <c r="J140" s="16">
        <f t="shared" si="18"/>
        <v>74.5</v>
      </c>
      <c r="K140">
        <f t="shared" si="23"/>
        <v>74.599999999999994</v>
      </c>
      <c r="M140" s="18">
        <f t="shared" si="24"/>
        <v>43174</v>
      </c>
      <c r="N140">
        <f t="shared" si="19"/>
        <v>74.5</v>
      </c>
      <c r="O140" s="21">
        <f t="shared" si="25"/>
        <v>77.5</v>
      </c>
      <c r="P140">
        <f t="shared" si="26"/>
        <v>73.7</v>
      </c>
      <c r="Q140">
        <f t="shared" si="20"/>
        <v>74.599999999999994</v>
      </c>
    </row>
    <row r="141" spans="2:17"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H141" s="16">
        <f t="shared" si="21"/>
        <v>1</v>
      </c>
      <c r="I141" s="16">
        <f t="shared" si="22"/>
        <v>1</v>
      </c>
      <c r="J141" s="16">
        <f t="shared" si="18"/>
        <v>74</v>
      </c>
      <c r="K141">
        <f t="shared" si="23"/>
        <v>74.5</v>
      </c>
      <c r="M141" s="18">
        <f t="shared" si="24"/>
        <v>43173</v>
      </c>
      <c r="N141">
        <f t="shared" si="19"/>
        <v>74</v>
      </c>
      <c r="O141" s="21">
        <f t="shared" si="25"/>
        <v>77.5</v>
      </c>
      <c r="P141">
        <f t="shared" si="26"/>
        <v>70.8</v>
      </c>
      <c r="Q141">
        <f t="shared" si="20"/>
        <v>74.5</v>
      </c>
    </row>
    <row r="142" spans="2:17"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H142" s="16">
        <f t="shared" si="21"/>
        <v>-1</v>
      </c>
      <c r="I142" s="16">
        <f t="shared" si="22"/>
        <v>1</v>
      </c>
      <c r="J142" s="16">
        <f t="shared" si="18"/>
        <v>74.3</v>
      </c>
      <c r="K142">
        <f t="shared" si="23"/>
        <v>74</v>
      </c>
      <c r="M142" s="18">
        <f t="shared" si="24"/>
        <v>43172</v>
      </c>
      <c r="N142">
        <f t="shared" si="19"/>
        <v>74</v>
      </c>
      <c r="O142" s="21">
        <f t="shared" si="25"/>
        <v>77.5</v>
      </c>
      <c r="P142">
        <f t="shared" si="26"/>
        <v>69.7</v>
      </c>
      <c r="Q142">
        <f t="shared" si="20"/>
        <v>74.3</v>
      </c>
    </row>
    <row r="143" spans="2:17"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H143" s="16">
        <f t="shared" si="21"/>
        <v>1</v>
      </c>
      <c r="I143" s="16">
        <f t="shared" si="22"/>
        <v>1</v>
      </c>
      <c r="J143" s="16">
        <f t="shared" si="18"/>
        <v>70.8</v>
      </c>
      <c r="K143">
        <f t="shared" si="23"/>
        <v>74.3</v>
      </c>
      <c r="M143" s="18">
        <f t="shared" si="24"/>
        <v>43171</v>
      </c>
      <c r="N143">
        <f t="shared" si="19"/>
        <v>70.8</v>
      </c>
      <c r="O143" s="21">
        <f t="shared" si="25"/>
        <v>71.900000000000006</v>
      </c>
      <c r="P143">
        <f t="shared" si="26"/>
        <v>69.400000000000006</v>
      </c>
      <c r="Q143">
        <f t="shared" si="20"/>
        <v>74.3</v>
      </c>
    </row>
    <row r="144" spans="2:17"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H144" s="16">
        <f t="shared" si="21"/>
        <v>1</v>
      </c>
      <c r="I144" s="16">
        <f t="shared" si="22"/>
        <v>-1</v>
      </c>
      <c r="J144" s="16">
        <f t="shared" si="18"/>
        <v>70.8</v>
      </c>
      <c r="K144">
        <f t="shared" si="23"/>
        <v>71.099999999999994</v>
      </c>
      <c r="M144" s="18">
        <f t="shared" si="24"/>
        <v>43168</v>
      </c>
      <c r="N144">
        <f t="shared" si="19"/>
        <v>71.099999999999994</v>
      </c>
      <c r="O144" s="21">
        <f t="shared" si="25"/>
        <v>71.599999999999994</v>
      </c>
      <c r="P144">
        <f t="shared" si="26"/>
        <v>69.2</v>
      </c>
      <c r="Q144">
        <f t="shared" si="20"/>
        <v>70.8</v>
      </c>
    </row>
    <row r="145" spans="2:17"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H145" s="16">
        <f t="shared" si="21"/>
        <v>1</v>
      </c>
      <c r="I145" s="16">
        <f t="shared" si="22"/>
        <v>-1</v>
      </c>
      <c r="J145" s="16">
        <f t="shared" si="18"/>
        <v>69.400000000000006</v>
      </c>
      <c r="K145">
        <f t="shared" si="23"/>
        <v>70.8</v>
      </c>
      <c r="M145" s="18">
        <f t="shared" si="24"/>
        <v>43167</v>
      </c>
      <c r="N145">
        <f t="shared" si="19"/>
        <v>70.8</v>
      </c>
      <c r="O145" s="21">
        <f t="shared" si="25"/>
        <v>72.8</v>
      </c>
      <c r="P145">
        <f t="shared" si="26"/>
        <v>69.2</v>
      </c>
      <c r="Q145">
        <f t="shared" si="20"/>
        <v>69.400000000000006</v>
      </c>
    </row>
    <row r="146" spans="2:17"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H146" s="16">
        <f t="shared" si="21"/>
        <v>-1</v>
      </c>
      <c r="I146" s="16">
        <f t="shared" si="22"/>
        <v>-1</v>
      </c>
      <c r="J146" s="16">
        <f t="shared" si="18"/>
        <v>70.3</v>
      </c>
      <c r="K146">
        <f t="shared" si="23"/>
        <v>69.400000000000006</v>
      </c>
      <c r="M146" s="18">
        <f t="shared" si="24"/>
        <v>43166</v>
      </c>
      <c r="N146">
        <f t="shared" si="19"/>
        <v>70.3</v>
      </c>
      <c r="O146" s="21">
        <f t="shared" si="25"/>
        <v>73.900000000000006</v>
      </c>
      <c r="P146">
        <f t="shared" si="26"/>
        <v>69.2</v>
      </c>
      <c r="Q146">
        <f t="shared" si="20"/>
        <v>69.400000000000006</v>
      </c>
    </row>
    <row r="147" spans="2:17"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H147" s="16">
        <f t="shared" si="21"/>
        <v>-1</v>
      </c>
      <c r="I147" s="16">
        <f t="shared" si="22"/>
        <v>-1</v>
      </c>
      <c r="J147" s="16">
        <f t="shared" si="18"/>
        <v>70.7</v>
      </c>
      <c r="K147">
        <f t="shared" si="23"/>
        <v>70.3</v>
      </c>
      <c r="M147" s="18">
        <f t="shared" si="24"/>
        <v>43165</v>
      </c>
      <c r="N147">
        <f t="shared" si="19"/>
        <v>70.7</v>
      </c>
      <c r="O147" s="21">
        <f t="shared" si="25"/>
        <v>73.900000000000006</v>
      </c>
      <c r="P147">
        <f t="shared" si="26"/>
        <v>69.599999999999994</v>
      </c>
      <c r="Q147">
        <f t="shared" si="20"/>
        <v>70.3</v>
      </c>
    </row>
    <row r="148" spans="2:17"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H148" s="16">
        <f t="shared" si="21"/>
        <v>-1</v>
      </c>
      <c r="I148" s="16">
        <f t="shared" si="22"/>
        <v>-1</v>
      </c>
      <c r="J148" s="16">
        <f t="shared" si="18"/>
        <v>72.099999999999994</v>
      </c>
      <c r="K148">
        <f t="shared" si="23"/>
        <v>70.7</v>
      </c>
      <c r="M148" s="18">
        <f t="shared" si="24"/>
        <v>43164</v>
      </c>
      <c r="N148">
        <f t="shared" si="19"/>
        <v>72.099999999999994</v>
      </c>
      <c r="O148" s="21">
        <f t="shared" si="25"/>
        <v>73.900000000000006</v>
      </c>
      <c r="P148">
        <f t="shared" si="26"/>
        <v>69.599999999999994</v>
      </c>
      <c r="Q148">
        <f t="shared" si="20"/>
        <v>70.7</v>
      </c>
    </row>
    <row r="149" spans="2:17"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H149" s="16">
        <f t="shared" si="21"/>
        <v>1</v>
      </c>
      <c r="I149" s="16">
        <f t="shared" si="22"/>
        <v>-1</v>
      </c>
      <c r="J149" s="16">
        <f t="shared" si="18"/>
        <v>72</v>
      </c>
      <c r="K149">
        <f t="shared" si="23"/>
        <v>72.099999999999994</v>
      </c>
      <c r="M149" s="18">
        <f t="shared" si="24"/>
        <v>43161</v>
      </c>
      <c r="N149">
        <f t="shared" si="19"/>
        <v>72.099999999999994</v>
      </c>
      <c r="O149" s="21">
        <f t="shared" si="25"/>
        <v>73.5</v>
      </c>
      <c r="P149">
        <f t="shared" si="26"/>
        <v>69.599999999999994</v>
      </c>
      <c r="Q149">
        <f t="shared" si="20"/>
        <v>72</v>
      </c>
    </row>
    <row r="150" spans="2:17"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H150" s="16">
        <f t="shared" si="21"/>
        <v>1</v>
      </c>
      <c r="I150" s="16">
        <f t="shared" si="22"/>
        <v>-1</v>
      </c>
      <c r="J150" s="16">
        <f t="shared" si="18"/>
        <v>71.099999999999994</v>
      </c>
      <c r="K150">
        <f t="shared" si="23"/>
        <v>72</v>
      </c>
      <c r="M150" s="18">
        <f t="shared" si="24"/>
        <v>43160</v>
      </c>
      <c r="N150">
        <f t="shared" si="19"/>
        <v>72</v>
      </c>
      <c r="O150" s="21">
        <f t="shared" si="25"/>
        <v>73.8</v>
      </c>
      <c r="P150">
        <f t="shared" si="26"/>
        <v>70.900000000000006</v>
      </c>
      <c r="Q150">
        <f t="shared" si="20"/>
        <v>71.099999999999994</v>
      </c>
    </row>
    <row r="151" spans="2:17"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H151" s="16">
        <f t="shared" si="21"/>
        <v>-1</v>
      </c>
      <c r="I151" s="16">
        <f t="shared" si="22"/>
        <v>-1</v>
      </c>
      <c r="J151" s="16">
        <f t="shared" si="18"/>
        <v>71.3</v>
      </c>
      <c r="K151">
        <f t="shared" si="23"/>
        <v>71.099999999999994</v>
      </c>
      <c r="M151" s="18">
        <f t="shared" si="24"/>
        <v>43158</v>
      </c>
      <c r="N151">
        <f t="shared" si="19"/>
        <v>71.3</v>
      </c>
      <c r="O151" s="21">
        <f t="shared" si="25"/>
        <v>73.8</v>
      </c>
      <c r="P151">
        <f t="shared" si="26"/>
        <v>68.2</v>
      </c>
      <c r="Q151">
        <f t="shared" si="20"/>
        <v>71.099999999999994</v>
      </c>
    </row>
    <row r="152" spans="2:17"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H152" s="16">
        <f t="shared" si="21"/>
        <v>-1</v>
      </c>
      <c r="I152" s="16">
        <f t="shared" si="22"/>
        <v>-1</v>
      </c>
      <c r="J152" s="16">
        <f t="shared" si="18"/>
        <v>72.3</v>
      </c>
      <c r="K152">
        <f t="shared" si="23"/>
        <v>71.3</v>
      </c>
      <c r="M152" s="18">
        <f t="shared" si="24"/>
        <v>43157</v>
      </c>
      <c r="N152">
        <f t="shared" si="19"/>
        <v>72.3</v>
      </c>
      <c r="O152" s="21">
        <f t="shared" si="25"/>
        <v>77.099999999999994</v>
      </c>
      <c r="P152">
        <f t="shared" si="26"/>
        <v>68.2</v>
      </c>
      <c r="Q152">
        <f t="shared" si="20"/>
        <v>71.3</v>
      </c>
    </row>
    <row r="153" spans="2:17"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H153" s="16">
        <f t="shared" si="21"/>
        <v>1</v>
      </c>
      <c r="I153" s="16">
        <f t="shared" si="22"/>
        <v>-1</v>
      </c>
      <c r="J153" s="16">
        <f t="shared" si="18"/>
        <v>71.3</v>
      </c>
      <c r="K153">
        <f t="shared" si="23"/>
        <v>72.3</v>
      </c>
      <c r="M153" s="18">
        <f t="shared" si="24"/>
        <v>43154</v>
      </c>
      <c r="N153">
        <f t="shared" si="19"/>
        <v>72.3</v>
      </c>
      <c r="O153" s="21">
        <f t="shared" si="25"/>
        <v>81.5</v>
      </c>
      <c r="P153">
        <f t="shared" si="26"/>
        <v>68.2</v>
      </c>
      <c r="Q153">
        <f t="shared" si="20"/>
        <v>71.3</v>
      </c>
    </row>
    <row r="154" spans="2:17"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H154" s="16">
        <f t="shared" si="21"/>
        <v>1</v>
      </c>
      <c r="I154" s="16">
        <f t="shared" si="22"/>
        <v>-1</v>
      </c>
      <c r="J154" s="16">
        <f t="shared" si="18"/>
        <v>71.099999999999994</v>
      </c>
      <c r="K154">
        <f t="shared" si="23"/>
        <v>71.3</v>
      </c>
      <c r="M154" s="18">
        <f t="shared" si="24"/>
        <v>43153</v>
      </c>
      <c r="N154">
        <f t="shared" si="19"/>
        <v>71.3</v>
      </c>
      <c r="O154" s="21">
        <f t="shared" si="25"/>
        <v>81.5</v>
      </c>
      <c r="P154">
        <f t="shared" si="26"/>
        <v>70.8</v>
      </c>
      <c r="Q154">
        <f t="shared" si="20"/>
        <v>71.099999999999994</v>
      </c>
    </row>
    <row r="155" spans="2:17"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H155" s="16">
        <f t="shared" si="21"/>
        <v>-1</v>
      </c>
      <c r="I155" s="16">
        <f t="shared" si="22"/>
        <v>-1</v>
      </c>
      <c r="J155" s="16">
        <f t="shared" si="18"/>
        <v>80.7</v>
      </c>
      <c r="K155">
        <f t="shared" si="23"/>
        <v>71.099999999999994</v>
      </c>
      <c r="M155" s="18">
        <f t="shared" si="24"/>
        <v>43152</v>
      </c>
      <c r="N155">
        <f t="shared" si="19"/>
        <v>80.7</v>
      </c>
      <c r="O155" s="21">
        <f t="shared" si="25"/>
        <v>82.9</v>
      </c>
      <c r="P155">
        <f t="shared" si="26"/>
        <v>73.8</v>
      </c>
      <c r="Q155">
        <f t="shared" si="20"/>
        <v>71.099999999999994</v>
      </c>
    </row>
    <row r="156" spans="2:17"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H156" s="16">
        <f t="shared" si="21"/>
        <v>-1</v>
      </c>
      <c r="I156" s="16">
        <f t="shared" si="22"/>
        <v>1</v>
      </c>
      <c r="J156" s="16">
        <f t="shared" si="18"/>
        <v>80.7</v>
      </c>
      <c r="K156">
        <f t="shared" si="23"/>
        <v>74.900000000000006</v>
      </c>
      <c r="M156" s="18">
        <f t="shared" si="24"/>
        <v>43143</v>
      </c>
      <c r="N156">
        <f t="shared" si="19"/>
        <v>74.900000000000006</v>
      </c>
      <c r="O156" s="21">
        <f t="shared" si="25"/>
        <v>85.1</v>
      </c>
      <c r="P156">
        <f t="shared" si="26"/>
        <v>73.8</v>
      </c>
      <c r="Q156">
        <f t="shared" si="20"/>
        <v>80.7</v>
      </c>
    </row>
    <row r="157" spans="2:17"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H157" s="16">
        <f t="shared" si="21"/>
        <v>1</v>
      </c>
      <c r="I157" s="16">
        <f t="shared" si="22"/>
        <v>1</v>
      </c>
      <c r="J157" s="16">
        <f t="shared" si="18"/>
        <v>79.8</v>
      </c>
      <c r="K157">
        <f t="shared" si="23"/>
        <v>80.7</v>
      </c>
      <c r="M157" s="18">
        <f t="shared" si="24"/>
        <v>43140</v>
      </c>
      <c r="N157">
        <f t="shared" si="19"/>
        <v>79.8</v>
      </c>
      <c r="O157" s="21">
        <f t="shared" si="25"/>
        <v>85.3</v>
      </c>
      <c r="P157">
        <f t="shared" si="26"/>
        <v>78</v>
      </c>
      <c r="Q157">
        <f t="shared" si="20"/>
        <v>80.7</v>
      </c>
    </row>
    <row r="158" spans="2:17"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H158" s="16">
        <f t="shared" si="21"/>
        <v>-1</v>
      </c>
      <c r="I158" s="16">
        <f t="shared" si="22"/>
        <v>1</v>
      </c>
      <c r="J158" s="16">
        <f t="shared" si="18"/>
        <v>82.1</v>
      </c>
      <c r="K158">
        <f t="shared" si="23"/>
        <v>79.8</v>
      </c>
      <c r="M158" s="18">
        <f t="shared" si="24"/>
        <v>43139</v>
      </c>
      <c r="N158">
        <f t="shared" si="19"/>
        <v>79.8</v>
      </c>
      <c r="O158" s="21">
        <f t="shared" si="25"/>
        <v>86.4</v>
      </c>
      <c r="P158">
        <f t="shared" si="26"/>
        <v>78.7</v>
      </c>
      <c r="Q158">
        <f t="shared" si="20"/>
        <v>82.1</v>
      </c>
    </row>
    <row r="159" spans="2:17"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H159" s="16">
        <f t="shared" si="21"/>
        <v>-1</v>
      </c>
      <c r="I159" s="16">
        <f t="shared" si="22"/>
        <v>1</v>
      </c>
      <c r="J159" s="16">
        <f t="shared" si="18"/>
        <v>82.6</v>
      </c>
      <c r="K159">
        <f t="shared" si="23"/>
        <v>82.1</v>
      </c>
      <c r="M159" s="18">
        <f t="shared" si="24"/>
        <v>43138</v>
      </c>
      <c r="N159">
        <f t="shared" si="19"/>
        <v>82.1</v>
      </c>
      <c r="O159" s="21">
        <f t="shared" si="25"/>
        <v>86.4</v>
      </c>
      <c r="P159">
        <f t="shared" si="26"/>
        <v>78.7</v>
      </c>
      <c r="Q159">
        <f t="shared" si="20"/>
        <v>82.6</v>
      </c>
    </row>
    <row r="160" spans="2:17"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H160" s="16">
        <f t="shared" si="21"/>
        <v>-1</v>
      </c>
      <c r="I160" s="16">
        <f t="shared" si="22"/>
        <v>1</v>
      </c>
      <c r="J160" s="16">
        <f t="shared" si="18"/>
        <v>86.4</v>
      </c>
      <c r="K160">
        <f t="shared" si="23"/>
        <v>82.6</v>
      </c>
      <c r="M160" s="18">
        <f t="shared" si="24"/>
        <v>43137</v>
      </c>
      <c r="N160">
        <f t="shared" si="19"/>
        <v>82.6</v>
      </c>
      <c r="O160" s="21">
        <f t="shared" si="25"/>
        <v>86.4</v>
      </c>
      <c r="P160">
        <f t="shared" si="26"/>
        <v>79.400000000000006</v>
      </c>
      <c r="Q160">
        <f t="shared" si="20"/>
        <v>86.4</v>
      </c>
    </row>
    <row r="161" spans="2:17"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H161" s="16">
        <f t="shared" si="21"/>
        <v>1</v>
      </c>
      <c r="I161" s="16">
        <f t="shared" si="22"/>
        <v>1</v>
      </c>
      <c r="J161" s="16">
        <f t="shared" si="18"/>
        <v>83.5</v>
      </c>
      <c r="K161">
        <f t="shared" si="23"/>
        <v>86.4</v>
      </c>
      <c r="M161" s="18">
        <f t="shared" si="24"/>
        <v>43136</v>
      </c>
      <c r="N161">
        <f t="shared" si="19"/>
        <v>83.5</v>
      </c>
      <c r="O161" s="21">
        <f t="shared" si="25"/>
        <v>85</v>
      </c>
      <c r="P161">
        <f t="shared" si="26"/>
        <v>81.599999999999994</v>
      </c>
      <c r="Q161">
        <f t="shared" si="20"/>
        <v>86.4</v>
      </c>
    </row>
    <row r="162" spans="2:17"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H162" s="16">
        <f t="shared" si="21"/>
        <v>1</v>
      </c>
      <c r="I162" s="16">
        <f t="shared" si="22"/>
        <v>-1</v>
      </c>
      <c r="J162" s="16">
        <f t="shared" si="18"/>
        <v>83.5</v>
      </c>
      <c r="K162">
        <f t="shared" si="23"/>
        <v>83.5</v>
      </c>
      <c r="M162" s="18">
        <f t="shared" si="24"/>
        <v>43133</v>
      </c>
      <c r="N162">
        <f t="shared" si="19"/>
        <v>83.5</v>
      </c>
      <c r="O162" s="21">
        <f t="shared" si="25"/>
        <v>87.8</v>
      </c>
      <c r="P162">
        <f t="shared" si="26"/>
        <v>81.599999999999994</v>
      </c>
      <c r="Q162">
        <f t="shared" si="20"/>
        <v>83.5</v>
      </c>
    </row>
    <row r="163" spans="2:17"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H163" s="16">
        <f t="shared" si="21"/>
        <v>1</v>
      </c>
      <c r="I163" s="16">
        <f t="shared" si="22"/>
        <v>-1</v>
      </c>
      <c r="J163" s="16">
        <f t="shared" si="18"/>
        <v>83.1</v>
      </c>
      <c r="K163">
        <f t="shared" si="23"/>
        <v>83.5</v>
      </c>
      <c r="M163" s="18">
        <f t="shared" si="24"/>
        <v>43132</v>
      </c>
      <c r="N163">
        <f t="shared" si="19"/>
        <v>83.5</v>
      </c>
      <c r="O163" s="21">
        <f t="shared" si="25"/>
        <v>88</v>
      </c>
      <c r="P163">
        <f t="shared" si="26"/>
        <v>81.599999999999994</v>
      </c>
      <c r="Q163">
        <f t="shared" si="20"/>
        <v>83.1</v>
      </c>
    </row>
    <row r="164" spans="2:17"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H164" s="16">
        <f t="shared" si="21"/>
        <v>-1</v>
      </c>
      <c r="I164" s="16">
        <f t="shared" si="22"/>
        <v>-1</v>
      </c>
      <c r="J164" s="16">
        <f t="shared" si="18"/>
        <v>83.5</v>
      </c>
      <c r="K164">
        <f t="shared" si="23"/>
        <v>83.1</v>
      </c>
      <c r="M164" s="18">
        <f t="shared" si="24"/>
        <v>43131</v>
      </c>
      <c r="N164">
        <f t="shared" si="19"/>
        <v>83.5</v>
      </c>
      <c r="O164" s="21">
        <f t="shared" si="25"/>
        <v>88</v>
      </c>
      <c r="P164">
        <f t="shared" si="26"/>
        <v>82.9</v>
      </c>
      <c r="Q164">
        <f t="shared" si="20"/>
        <v>83.1</v>
      </c>
    </row>
    <row r="165" spans="2:17"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H165" s="16">
        <f t="shared" si="21"/>
        <v>-1</v>
      </c>
      <c r="I165" s="16">
        <f t="shared" si="22"/>
        <v>-1</v>
      </c>
      <c r="J165" s="16">
        <f t="shared" si="18"/>
        <v>87.7</v>
      </c>
      <c r="K165">
        <f t="shared" si="23"/>
        <v>83.5</v>
      </c>
      <c r="M165" s="18">
        <f t="shared" si="24"/>
        <v>43130</v>
      </c>
      <c r="N165">
        <f t="shared" si="19"/>
        <v>87.7</v>
      </c>
      <c r="O165" s="21">
        <f t="shared" si="25"/>
        <v>92.3</v>
      </c>
      <c r="P165">
        <f t="shared" si="26"/>
        <v>85.6</v>
      </c>
      <c r="Q165">
        <f t="shared" si="20"/>
        <v>83.5</v>
      </c>
    </row>
    <row r="166" spans="2:17"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H166" s="16">
        <f t="shared" si="21"/>
        <v>1</v>
      </c>
      <c r="I166" s="16">
        <f t="shared" si="22"/>
        <v>1</v>
      </c>
      <c r="J166" s="16">
        <f t="shared" si="18"/>
        <v>86.7</v>
      </c>
      <c r="K166">
        <f t="shared" si="23"/>
        <v>87.7</v>
      </c>
      <c r="M166" s="18">
        <f t="shared" si="24"/>
        <v>43129</v>
      </c>
      <c r="N166">
        <f t="shared" si="19"/>
        <v>86.7</v>
      </c>
      <c r="O166" s="21">
        <f t="shared" si="25"/>
        <v>92.3</v>
      </c>
      <c r="P166">
        <f t="shared" si="26"/>
        <v>85.6</v>
      </c>
      <c r="Q166">
        <f t="shared" si="20"/>
        <v>87.7</v>
      </c>
    </row>
    <row r="167" spans="2:17"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H167" s="16">
        <f t="shared" si="21"/>
        <v>1</v>
      </c>
      <c r="I167" s="16">
        <f t="shared" si="22"/>
        <v>1</v>
      </c>
      <c r="J167" s="16">
        <f t="shared" si="18"/>
        <v>86.7</v>
      </c>
      <c r="K167">
        <f t="shared" si="23"/>
        <v>86.7</v>
      </c>
      <c r="M167" s="18">
        <f t="shared" si="24"/>
        <v>43126</v>
      </c>
      <c r="N167">
        <f t="shared" si="19"/>
        <v>86.7</v>
      </c>
      <c r="O167" s="21">
        <f t="shared" si="25"/>
        <v>92.3</v>
      </c>
      <c r="P167">
        <f t="shared" si="26"/>
        <v>85.6</v>
      </c>
      <c r="Q167">
        <f t="shared" si="20"/>
        <v>86.7</v>
      </c>
    </row>
    <row r="168" spans="2:17"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H168" s="16">
        <f t="shared" si="21"/>
        <v>-1</v>
      </c>
      <c r="I168" s="16">
        <f t="shared" si="22"/>
        <v>1</v>
      </c>
      <c r="J168" s="16">
        <f t="shared" si="18"/>
        <v>89</v>
      </c>
      <c r="K168">
        <f t="shared" si="23"/>
        <v>86.7</v>
      </c>
      <c r="M168" s="18">
        <f t="shared" si="24"/>
        <v>43125</v>
      </c>
      <c r="N168">
        <f t="shared" si="19"/>
        <v>86.7</v>
      </c>
      <c r="O168" s="21">
        <f t="shared" si="25"/>
        <v>89.2</v>
      </c>
      <c r="P168">
        <f t="shared" si="26"/>
        <v>85.6</v>
      </c>
      <c r="Q168">
        <f t="shared" si="20"/>
        <v>89</v>
      </c>
    </row>
    <row r="169" spans="2:17"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H169" s="16">
        <f t="shared" si="21"/>
        <v>1</v>
      </c>
      <c r="I169" s="16">
        <f t="shared" si="22"/>
        <v>1</v>
      </c>
      <c r="J169" s="16">
        <f t="shared" si="18"/>
        <v>87.3</v>
      </c>
      <c r="K169">
        <f t="shared" si="23"/>
        <v>89</v>
      </c>
      <c r="M169" s="18">
        <f t="shared" si="24"/>
        <v>43124</v>
      </c>
      <c r="N169">
        <f t="shared" si="19"/>
        <v>87.3</v>
      </c>
      <c r="O169" s="21">
        <f t="shared" si="25"/>
        <v>88.6</v>
      </c>
      <c r="P169">
        <f t="shared" si="26"/>
        <v>84.4</v>
      </c>
      <c r="Q169">
        <f t="shared" si="20"/>
        <v>89</v>
      </c>
    </row>
    <row r="170" spans="2:17"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H170" s="16">
        <f t="shared" si="21"/>
        <v>1</v>
      </c>
      <c r="I170" s="16">
        <f t="shared" si="22"/>
        <v>1</v>
      </c>
      <c r="J170" s="16">
        <f t="shared" si="18"/>
        <v>86.5</v>
      </c>
      <c r="K170">
        <f t="shared" si="23"/>
        <v>87.3</v>
      </c>
      <c r="M170" s="18">
        <f t="shared" si="24"/>
        <v>43123</v>
      </c>
      <c r="N170">
        <f t="shared" si="19"/>
        <v>86.5</v>
      </c>
      <c r="O170" s="21">
        <f t="shared" si="25"/>
        <v>88.6</v>
      </c>
      <c r="P170">
        <f t="shared" si="26"/>
        <v>82.6</v>
      </c>
      <c r="Q170">
        <f t="shared" si="20"/>
        <v>87.3</v>
      </c>
    </row>
    <row r="171" spans="2:17"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H171" s="16">
        <f t="shared" si="21"/>
        <v>1</v>
      </c>
      <c r="I171" s="16">
        <f t="shared" si="22"/>
        <v>1</v>
      </c>
      <c r="J171" s="16">
        <f t="shared" si="18"/>
        <v>86.5</v>
      </c>
      <c r="K171">
        <f t="shared" si="23"/>
        <v>86.5</v>
      </c>
      <c r="M171" s="18">
        <f t="shared" si="24"/>
        <v>43122</v>
      </c>
      <c r="N171">
        <f t="shared" si="19"/>
        <v>86.5</v>
      </c>
      <c r="O171" s="21">
        <f t="shared" si="25"/>
        <v>88.6</v>
      </c>
      <c r="P171">
        <f t="shared" si="26"/>
        <v>81.5</v>
      </c>
      <c r="Q171">
        <f t="shared" si="20"/>
        <v>86.5</v>
      </c>
    </row>
    <row r="172" spans="2:17"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H172" s="16">
        <f t="shared" si="21"/>
        <v>1</v>
      </c>
      <c r="I172" s="16">
        <f t="shared" si="22"/>
        <v>1</v>
      </c>
      <c r="J172" s="16">
        <f t="shared" si="18"/>
        <v>85.3</v>
      </c>
      <c r="K172">
        <f t="shared" si="23"/>
        <v>86.5</v>
      </c>
      <c r="M172" s="18">
        <f t="shared" si="24"/>
        <v>43119</v>
      </c>
      <c r="N172">
        <f t="shared" si="19"/>
        <v>85.3</v>
      </c>
      <c r="O172" s="21">
        <f t="shared" si="25"/>
        <v>87.2</v>
      </c>
      <c r="P172">
        <f t="shared" si="26"/>
        <v>79.3</v>
      </c>
      <c r="Q172">
        <f t="shared" si="20"/>
        <v>86.5</v>
      </c>
    </row>
    <row r="173" spans="2:17"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H173" s="16">
        <f t="shared" si="21"/>
        <v>1</v>
      </c>
      <c r="I173" s="16">
        <f t="shared" si="22"/>
        <v>1</v>
      </c>
      <c r="J173" s="16">
        <f t="shared" si="18"/>
        <v>81.8</v>
      </c>
      <c r="K173">
        <f t="shared" si="23"/>
        <v>85.3</v>
      </c>
      <c r="M173" s="18">
        <f t="shared" si="24"/>
        <v>43118</v>
      </c>
      <c r="N173">
        <f t="shared" si="19"/>
        <v>81.8</v>
      </c>
      <c r="O173" s="21">
        <f t="shared" si="25"/>
        <v>83.8</v>
      </c>
      <c r="P173">
        <f t="shared" si="26"/>
        <v>79.3</v>
      </c>
      <c r="Q173">
        <f t="shared" si="20"/>
        <v>85.3</v>
      </c>
    </row>
    <row r="174" spans="2:17"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H174" s="16">
        <f t="shared" si="21"/>
        <v>-1</v>
      </c>
      <c r="I174" s="16">
        <f t="shared" si="22"/>
        <v>-1</v>
      </c>
      <c r="J174" s="16">
        <f t="shared" si="18"/>
        <v>81.900000000000006</v>
      </c>
      <c r="K174">
        <f t="shared" si="23"/>
        <v>81.8</v>
      </c>
      <c r="M174" s="18">
        <f t="shared" si="24"/>
        <v>43117</v>
      </c>
      <c r="N174">
        <f t="shared" si="19"/>
        <v>81.900000000000006</v>
      </c>
      <c r="O174" s="21">
        <f t="shared" si="25"/>
        <v>83.8</v>
      </c>
      <c r="P174">
        <f t="shared" si="26"/>
        <v>79.3</v>
      </c>
      <c r="Q174">
        <f t="shared" si="20"/>
        <v>81.8</v>
      </c>
    </row>
    <row r="175" spans="2:17"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H175" s="16">
        <f t="shared" si="21"/>
        <v>-1</v>
      </c>
      <c r="I175" s="16">
        <f t="shared" si="22"/>
        <v>-1</v>
      </c>
      <c r="J175" s="16">
        <f t="shared" si="18"/>
        <v>82.8</v>
      </c>
      <c r="K175">
        <f t="shared" si="23"/>
        <v>81.900000000000006</v>
      </c>
      <c r="M175" s="18">
        <f t="shared" si="24"/>
        <v>43116</v>
      </c>
      <c r="N175">
        <f t="shared" si="19"/>
        <v>82.8</v>
      </c>
      <c r="O175" s="21">
        <f t="shared" si="25"/>
        <v>84.2</v>
      </c>
      <c r="P175">
        <f t="shared" si="26"/>
        <v>80.900000000000006</v>
      </c>
      <c r="Q175">
        <f t="shared" si="20"/>
        <v>81.900000000000006</v>
      </c>
    </row>
    <row r="176" spans="2:17"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H176" s="16">
        <f t="shared" si="21"/>
        <v>1</v>
      </c>
      <c r="I176" s="16">
        <f t="shared" si="22"/>
        <v>-1</v>
      </c>
      <c r="J176" s="16">
        <f t="shared" si="18"/>
        <v>82.1</v>
      </c>
      <c r="K176">
        <f t="shared" si="23"/>
        <v>82.8</v>
      </c>
      <c r="M176" s="18">
        <f t="shared" si="24"/>
        <v>43115</v>
      </c>
      <c r="N176">
        <f t="shared" si="19"/>
        <v>82.8</v>
      </c>
      <c r="O176" s="21">
        <f t="shared" si="25"/>
        <v>89</v>
      </c>
      <c r="P176">
        <f t="shared" si="26"/>
        <v>79.5</v>
      </c>
      <c r="Q176">
        <f t="shared" si="20"/>
        <v>82.1</v>
      </c>
    </row>
    <row r="177" spans="2:17"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H177" s="16">
        <f t="shared" si="21"/>
        <v>1</v>
      </c>
      <c r="I177" s="16">
        <f t="shared" si="22"/>
        <v>-1</v>
      </c>
      <c r="J177" s="16">
        <f t="shared" si="18"/>
        <v>81.5</v>
      </c>
      <c r="K177">
        <f t="shared" si="23"/>
        <v>82.1</v>
      </c>
      <c r="M177" s="18">
        <f t="shared" si="24"/>
        <v>43112</v>
      </c>
      <c r="N177">
        <f t="shared" si="19"/>
        <v>82.1</v>
      </c>
      <c r="O177" s="21">
        <f t="shared" si="25"/>
        <v>96.1</v>
      </c>
      <c r="P177">
        <f t="shared" si="26"/>
        <v>79.5</v>
      </c>
      <c r="Q177">
        <f t="shared" si="20"/>
        <v>81.5</v>
      </c>
    </row>
    <row r="178" spans="2:17"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H178" s="16">
        <f t="shared" si="21"/>
        <v>-1</v>
      </c>
      <c r="I178" s="16">
        <f t="shared" si="22"/>
        <v>-1</v>
      </c>
      <c r="J178" s="16">
        <f t="shared" si="18"/>
        <v>83</v>
      </c>
      <c r="K178">
        <f t="shared" si="23"/>
        <v>81.5</v>
      </c>
      <c r="M178" s="18">
        <f t="shared" si="24"/>
        <v>43111</v>
      </c>
      <c r="N178">
        <f t="shared" si="19"/>
        <v>83</v>
      </c>
      <c r="O178" s="21">
        <f t="shared" si="25"/>
        <v>96.7</v>
      </c>
      <c r="P178">
        <f t="shared" si="26"/>
        <v>79.5</v>
      </c>
      <c r="Q178">
        <f t="shared" si="20"/>
        <v>81.5</v>
      </c>
    </row>
    <row r="179" spans="2:17"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H179" s="16">
        <f t="shared" si="21"/>
        <v>-1</v>
      </c>
      <c r="I179" s="16">
        <f t="shared" si="22"/>
        <v>-1</v>
      </c>
      <c r="J179" s="16">
        <f t="shared" si="18"/>
        <v>85</v>
      </c>
      <c r="K179">
        <f t="shared" si="23"/>
        <v>83</v>
      </c>
      <c r="M179" s="18">
        <f t="shared" si="24"/>
        <v>43110</v>
      </c>
      <c r="N179">
        <f t="shared" si="19"/>
        <v>85</v>
      </c>
      <c r="O179" s="21">
        <f t="shared" si="25"/>
        <v>96.7</v>
      </c>
      <c r="P179">
        <f t="shared" si="26"/>
        <v>84.8</v>
      </c>
      <c r="Q179">
        <f t="shared" si="20"/>
        <v>83</v>
      </c>
    </row>
    <row r="180" spans="2:17"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H180" s="16">
        <f t="shared" si="21"/>
        <v>-1</v>
      </c>
      <c r="I180" s="16">
        <f t="shared" si="22"/>
        <v>-1</v>
      </c>
      <c r="J180" s="16">
        <f t="shared" si="18"/>
        <v>94.2</v>
      </c>
      <c r="K180">
        <f t="shared" si="23"/>
        <v>85</v>
      </c>
      <c r="M180" s="18">
        <f t="shared" si="24"/>
        <v>43109</v>
      </c>
      <c r="N180">
        <f t="shared" si="19"/>
        <v>94.2</v>
      </c>
      <c r="O180" s="21">
        <f t="shared" si="25"/>
        <v>96.7</v>
      </c>
      <c r="P180">
        <f t="shared" si="26"/>
        <v>87.5</v>
      </c>
      <c r="Q180">
        <f t="shared" si="20"/>
        <v>85</v>
      </c>
    </row>
    <row r="181" spans="2:17"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H181" s="16">
        <f t="shared" si="21"/>
        <v>1</v>
      </c>
      <c r="I181" s="16">
        <f t="shared" si="22"/>
        <v>1</v>
      </c>
      <c r="J181" s="16">
        <f t="shared" si="18"/>
        <v>93.9</v>
      </c>
      <c r="K181">
        <f t="shared" si="23"/>
        <v>94.2</v>
      </c>
      <c r="M181" s="18">
        <f t="shared" si="24"/>
        <v>43108</v>
      </c>
      <c r="N181">
        <f t="shared" si="19"/>
        <v>93.9</v>
      </c>
      <c r="O181" s="21">
        <f t="shared" si="25"/>
        <v>95.9</v>
      </c>
      <c r="P181">
        <f t="shared" si="26"/>
        <v>87.5</v>
      </c>
      <c r="Q181">
        <f t="shared" si="20"/>
        <v>94.2</v>
      </c>
    </row>
    <row r="182" spans="2:17"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H182" s="16">
        <f t="shared" si="21"/>
        <v>1</v>
      </c>
      <c r="I182" s="16">
        <f t="shared" si="22"/>
        <v>1</v>
      </c>
      <c r="J182" s="16">
        <f t="shared" si="18"/>
        <v>92.3</v>
      </c>
      <c r="K182">
        <f t="shared" si="23"/>
        <v>93.9</v>
      </c>
      <c r="M182" s="18">
        <f t="shared" si="24"/>
        <v>43105</v>
      </c>
      <c r="N182">
        <f t="shared" si="19"/>
        <v>92.3</v>
      </c>
      <c r="O182" s="21">
        <f t="shared" si="25"/>
        <v>95.8</v>
      </c>
      <c r="P182">
        <f t="shared" si="26"/>
        <v>84.7</v>
      </c>
      <c r="Q182">
        <f t="shared" si="20"/>
        <v>93.9</v>
      </c>
    </row>
    <row r="183" spans="2:17"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H183" s="16">
        <f t="shared" si="21"/>
        <v>1</v>
      </c>
      <c r="I183" s="16">
        <f t="shared" si="22"/>
        <v>1</v>
      </c>
      <c r="J183" s="16">
        <f t="shared" si="18"/>
        <v>89.7</v>
      </c>
      <c r="K183">
        <f t="shared" si="23"/>
        <v>92.3</v>
      </c>
      <c r="M183" s="18">
        <f t="shared" si="24"/>
        <v>43104</v>
      </c>
      <c r="N183">
        <f t="shared" si="19"/>
        <v>89.7</v>
      </c>
      <c r="O183" s="21">
        <f t="shared" si="25"/>
        <v>95.8</v>
      </c>
      <c r="P183">
        <f t="shared" si="26"/>
        <v>83.5</v>
      </c>
      <c r="Q183">
        <f t="shared" si="20"/>
        <v>92.3</v>
      </c>
    </row>
    <row r="184" spans="2:17"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H184" s="16">
        <f t="shared" si="21"/>
        <v>-1</v>
      </c>
      <c r="I184" s="16">
        <f t="shared" si="22"/>
        <v>1</v>
      </c>
      <c r="J184" s="16">
        <f t="shared" si="18"/>
        <v>92.7</v>
      </c>
      <c r="K184">
        <f t="shared" si="23"/>
        <v>89.7</v>
      </c>
      <c r="M184" s="18">
        <f t="shared" si="24"/>
        <v>43103</v>
      </c>
      <c r="N184">
        <f t="shared" si="19"/>
        <v>89.7</v>
      </c>
      <c r="O184" s="21">
        <f t="shared" si="25"/>
        <v>92.7</v>
      </c>
      <c r="P184">
        <f t="shared" si="26"/>
        <v>82</v>
      </c>
      <c r="Q184">
        <f t="shared" si="20"/>
        <v>92.7</v>
      </c>
    </row>
    <row r="185" spans="2:17"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H185" s="16">
        <f t="shared" si="21"/>
        <v>1</v>
      </c>
      <c r="I185" s="16">
        <f t="shared" si="22"/>
        <v>1</v>
      </c>
      <c r="J185" s="16">
        <f t="shared" si="18"/>
        <v>83.5</v>
      </c>
      <c r="K185">
        <f t="shared" si="23"/>
        <v>92.7</v>
      </c>
      <c r="M185" s="18">
        <f t="shared" si="24"/>
        <v>43102</v>
      </c>
      <c r="N185">
        <f t="shared" si="19"/>
        <v>83.5</v>
      </c>
      <c r="O185" s="21">
        <f t="shared" si="25"/>
        <v>85.6</v>
      </c>
      <c r="P185">
        <f t="shared" si="26"/>
        <v>79.7</v>
      </c>
      <c r="Q185">
        <f t="shared" si="20"/>
        <v>92.7</v>
      </c>
    </row>
    <row r="186" spans="2:17"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H186" s="16">
        <f t="shared" si="21"/>
        <v>1</v>
      </c>
      <c r="I186" s="16">
        <f t="shared" si="22"/>
        <v>-1</v>
      </c>
      <c r="J186" s="16">
        <f t="shared" si="18"/>
        <v>83.5</v>
      </c>
      <c r="K186">
        <f t="shared" si="23"/>
        <v>84.3</v>
      </c>
      <c r="M186" s="18">
        <f t="shared" si="24"/>
        <v>43098</v>
      </c>
      <c r="N186">
        <f t="shared" si="19"/>
        <v>84.3</v>
      </c>
      <c r="O186" s="21">
        <f t="shared" si="25"/>
        <v>84.7</v>
      </c>
      <c r="P186">
        <f t="shared" si="26"/>
        <v>77</v>
      </c>
      <c r="Q186">
        <f t="shared" si="20"/>
        <v>83.5</v>
      </c>
    </row>
    <row r="187" spans="2:17"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H187" s="16">
        <f t="shared" si="21"/>
        <v>1</v>
      </c>
      <c r="I187" s="16">
        <f t="shared" si="22"/>
        <v>-1</v>
      </c>
      <c r="J187" s="16">
        <f t="shared" si="18"/>
        <v>81.599999999999994</v>
      </c>
      <c r="K187">
        <f t="shared" si="23"/>
        <v>83.5</v>
      </c>
      <c r="M187" s="18">
        <f t="shared" si="24"/>
        <v>43097</v>
      </c>
      <c r="N187">
        <f t="shared" si="19"/>
        <v>83.5</v>
      </c>
      <c r="O187" s="21">
        <f t="shared" si="25"/>
        <v>85</v>
      </c>
      <c r="P187">
        <f t="shared" si="26"/>
        <v>77</v>
      </c>
      <c r="Q187">
        <f t="shared" si="20"/>
        <v>81.599999999999994</v>
      </c>
    </row>
    <row r="188" spans="2:17"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H188" s="16">
        <f t="shared" si="21"/>
        <v>1</v>
      </c>
      <c r="I188" s="16">
        <f t="shared" si="22"/>
        <v>-1</v>
      </c>
      <c r="J188" s="16">
        <f t="shared" si="18"/>
        <v>80</v>
      </c>
      <c r="K188">
        <f t="shared" si="23"/>
        <v>81.599999999999994</v>
      </c>
      <c r="M188" s="18">
        <f t="shared" si="24"/>
        <v>43096</v>
      </c>
      <c r="N188">
        <f t="shared" si="19"/>
        <v>81.599999999999994</v>
      </c>
      <c r="O188" s="21">
        <f t="shared" si="25"/>
        <v>85.5</v>
      </c>
      <c r="P188">
        <f t="shared" si="26"/>
        <v>77</v>
      </c>
      <c r="Q188">
        <f t="shared" si="20"/>
        <v>80</v>
      </c>
    </row>
    <row r="189" spans="2:17"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H189" s="16">
        <f t="shared" si="21"/>
        <v>-1</v>
      </c>
      <c r="I189" s="16">
        <f t="shared" si="22"/>
        <v>-1</v>
      </c>
      <c r="J189" s="16">
        <f t="shared" si="18"/>
        <v>83.5</v>
      </c>
      <c r="K189">
        <f t="shared" si="23"/>
        <v>80</v>
      </c>
      <c r="M189" s="18">
        <f t="shared" si="24"/>
        <v>43095</v>
      </c>
      <c r="N189">
        <f t="shared" si="19"/>
        <v>83.5</v>
      </c>
      <c r="O189" s="21">
        <f t="shared" si="25"/>
        <v>85.5</v>
      </c>
      <c r="P189">
        <f t="shared" si="26"/>
        <v>80.599999999999994</v>
      </c>
      <c r="Q189">
        <f t="shared" si="20"/>
        <v>80</v>
      </c>
    </row>
    <row r="190" spans="2:17"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H190" s="16">
        <f t="shared" si="21"/>
        <v>-1</v>
      </c>
      <c r="I190" s="16">
        <f t="shared" si="22"/>
        <v>1</v>
      </c>
      <c r="J190" s="16">
        <f t="shared" si="18"/>
        <v>83.5</v>
      </c>
      <c r="K190">
        <f t="shared" si="23"/>
        <v>82.1</v>
      </c>
      <c r="M190" s="18">
        <f t="shared" si="24"/>
        <v>43094</v>
      </c>
      <c r="N190">
        <f t="shared" si="19"/>
        <v>82.1</v>
      </c>
      <c r="O190" s="21">
        <f t="shared" si="25"/>
        <v>85.5</v>
      </c>
      <c r="P190">
        <f t="shared" si="26"/>
        <v>80.5</v>
      </c>
      <c r="Q190">
        <f t="shared" si="20"/>
        <v>83.5</v>
      </c>
    </row>
    <row r="191" spans="2:17"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H191" s="16">
        <f t="shared" si="21"/>
        <v>-1</v>
      </c>
      <c r="I191" s="16">
        <f t="shared" si="22"/>
        <v>1</v>
      </c>
      <c r="J191" s="16">
        <f t="shared" si="18"/>
        <v>83.7</v>
      </c>
      <c r="K191">
        <f t="shared" si="23"/>
        <v>83.5</v>
      </c>
      <c r="M191" s="18">
        <f t="shared" si="24"/>
        <v>43091</v>
      </c>
      <c r="N191">
        <f t="shared" si="19"/>
        <v>83.5</v>
      </c>
      <c r="O191" s="21">
        <f t="shared" si="25"/>
        <v>84.7</v>
      </c>
      <c r="P191">
        <f t="shared" si="26"/>
        <v>77.3</v>
      </c>
      <c r="Q191">
        <f t="shared" si="20"/>
        <v>83.7</v>
      </c>
    </row>
    <row r="192" spans="2:17"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H192" s="16">
        <f t="shared" si="21"/>
        <v>1</v>
      </c>
      <c r="I192" s="16">
        <f t="shared" si="22"/>
        <v>1</v>
      </c>
      <c r="J192" s="16">
        <f t="shared" si="18"/>
        <v>80.900000000000006</v>
      </c>
      <c r="K192">
        <f t="shared" si="23"/>
        <v>83.7</v>
      </c>
      <c r="M192" s="18">
        <f t="shared" si="24"/>
        <v>43090</v>
      </c>
      <c r="N192">
        <f t="shared" si="19"/>
        <v>80.900000000000006</v>
      </c>
      <c r="O192" s="21">
        <f t="shared" si="25"/>
        <v>83.5</v>
      </c>
      <c r="P192">
        <f t="shared" si="26"/>
        <v>75.5</v>
      </c>
      <c r="Q192">
        <f t="shared" si="20"/>
        <v>83.7</v>
      </c>
    </row>
    <row r="193" spans="2:17"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H193" s="16">
        <f t="shared" si="21"/>
        <v>-1</v>
      </c>
      <c r="I193" s="16">
        <f t="shared" si="22"/>
        <v>-1</v>
      </c>
      <c r="J193" s="16">
        <f t="shared" si="18"/>
        <v>82</v>
      </c>
      <c r="K193">
        <f t="shared" si="23"/>
        <v>80.900000000000006</v>
      </c>
      <c r="M193" s="18">
        <f t="shared" si="24"/>
        <v>43089</v>
      </c>
      <c r="N193">
        <f t="shared" si="19"/>
        <v>82</v>
      </c>
      <c r="O193" s="21">
        <f t="shared" si="25"/>
        <v>83.3</v>
      </c>
      <c r="P193">
        <f t="shared" si="26"/>
        <v>75.5</v>
      </c>
      <c r="Q193">
        <f t="shared" si="20"/>
        <v>80.900000000000006</v>
      </c>
    </row>
    <row r="194" spans="2:17"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H194" s="16">
        <f t="shared" si="21"/>
        <v>1</v>
      </c>
      <c r="I194" s="16">
        <f t="shared" si="22"/>
        <v>-1</v>
      </c>
      <c r="J194" s="16">
        <f t="shared" si="18"/>
        <v>77.5</v>
      </c>
      <c r="K194">
        <f t="shared" si="23"/>
        <v>82</v>
      </c>
      <c r="M194" s="18">
        <f t="shared" si="24"/>
        <v>43088</v>
      </c>
      <c r="N194">
        <f t="shared" si="19"/>
        <v>82</v>
      </c>
      <c r="O194" s="21">
        <f t="shared" si="25"/>
        <v>93.2</v>
      </c>
      <c r="P194">
        <f t="shared" si="26"/>
        <v>75.5</v>
      </c>
      <c r="Q194">
        <f t="shared" si="20"/>
        <v>77.5</v>
      </c>
    </row>
    <row r="195" spans="2:17"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H195" s="16">
        <f t="shared" si="21"/>
        <v>-1</v>
      </c>
      <c r="I195" s="16">
        <f t="shared" si="22"/>
        <v>-1</v>
      </c>
      <c r="J195" s="16">
        <f t="shared" si="18"/>
        <v>78.2</v>
      </c>
      <c r="K195">
        <f t="shared" si="23"/>
        <v>77.5</v>
      </c>
      <c r="M195" s="18">
        <f t="shared" si="24"/>
        <v>43087</v>
      </c>
      <c r="N195">
        <f t="shared" si="19"/>
        <v>78.2</v>
      </c>
      <c r="O195" s="21">
        <f t="shared" si="25"/>
        <v>93.2</v>
      </c>
      <c r="P195">
        <f t="shared" si="26"/>
        <v>76.599999999999994</v>
      </c>
      <c r="Q195">
        <f t="shared" si="20"/>
        <v>77.5</v>
      </c>
    </row>
    <row r="196" spans="2:17"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H196" s="16">
        <f t="shared" si="21"/>
        <v>-1</v>
      </c>
      <c r="I196" s="16">
        <f t="shared" si="22"/>
        <v>-1</v>
      </c>
      <c r="J196" s="16">
        <f t="shared" ref="J196:J259" si="27">IF(OR(AND(I197=1,H196=-1,F196&lt;P196,J197&gt;K197),AND(I197=-1,H196=1,F196&gt;O196,J197&lt;K197)),J197,K197)</f>
        <v>80.8</v>
      </c>
      <c r="K196">
        <f t="shared" si="23"/>
        <v>78.2</v>
      </c>
      <c r="M196" s="18">
        <f t="shared" si="24"/>
        <v>43084</v>
      </c>
      <c r="N196">
        <f t="shared" ref="N196:N259" si="28">IF(OR(AND(I196=1,K196&lt;J196),AND(I196=-1,K196&gt;J196)),K196,J196)</f>
        <v>80.8</v>
      </c>
      <c r="O196" s="21">
        <f t="shared" si="25"/>
        <v>99.1</v>
      </c>
      <c r="P196">
        <f t="shared" si="26"/>
        <v>80.8</v>
      </c>
      <c r="Q196">
        <f t="shared" ref="Q196:Q259" si="29">IF(N196=K196,J196,K196)</f>
        <v>78.2</v>
      </c>
    </row>
    <row r="197" spans="2:17"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H197" s="16">
        <f t="shared" ref="H197:H260" si="30">IF(F197&gt;=F198,1,-1)</f>
        <v>-1</v>
      </c>
      <c r="I197" s="16">
        <f t="shared" ref="I197:I260" si="31">IF(OR(AND(I198&gt;=0,F197&gt;=MIN(E198:E200)),AND(I198=-1,F197&gt;=MAX(D198:D200))),1,-1)</f>
        <v>-1</v>
      </c>
      <c r="J197" s="16">
        <f t="shared" si="27"/>
        <v>89.7</v>
      </c>
      <c r="K197">
        <f t="shared" ref="K197:K260" si="32">F197</f>
        <v>80.8</v>
      </c>
      <c r="M197" s="18">
        <f t="shared" ref="M197:M260" si="33">B197</f>
        <v>43083</v>
      </c>
      <c r="N197">
        <f t="shared" si="28"/>
        <v>89.7</v>
      </c>
      <c r="O197" s="21">
        <f t="shared" ref="O197:O260" si="34">MAX(D198:D200)</f>
        <v>106.5</v>
      </c>
      <c r="P197">
        <f t="shared" ref="P197:P260" si="35">MIN(E198:E200)</f>
        <v>83</v>
      </c>
      <c r="Q197">
        <f t="shared" si="29"/>
        <v>80.8</v>
      </c>
    </row>
    <row r="198" spans="2:17"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H198" s="16">
        <f t="shared" si="30"/>
        <v>1</v>
      </c>
      <c r="I198" s="16">
        <f t="shared" si="31"/>
        <v>-1</v>
      </c>
      <c r="J198" s="16">
        <f t="shared" si="27"/>
        <v>89.1</v>
      </c>
      <c r="K198">
        <f t="shared" si="32"/>
        <v>89.7</v>
      </c>
      <c r="M198" s="18">
        <f t="shared" si="33"/>
        <v>43082</v>
      </c>
      <c r="N198">
        <f t="shared" si="28"/>
        <v>89.7</v>
      </c>
      <c r="O198" s="21">
        <f t="shared" si="34"/>
        <v>106.5</v>
      </c>
      <c r="P198">
        <f t="shared" si="35"/>
        <v>89.1</v>
      </c>
      <c r="Q198">
        <f t="shared" si="29"/>
        <v>89.1</v>
      </c>
    </row>
    <row r="199" spans="2:17"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H199" s="16">
        <f t="shared" si="30"/>
        <v>-1</v>
      </c>
      <c r="I199" s="16">
        <f t="shared" si="31"/>
        <v>-1</v>
      </c>
      <c r="J199" s="16">
        <f t="shared" si="27"/>
        <v>99</v>
      </c>
      <c r="K199">
        <f t="shared" si="32"/>
        <v>89.1</v>
      </c>
      <c r="M199" s="18">
        <f t="shared" si="33"/>
        <v>43081</v>
      </c>
      <c r="N199">
        <f t="shared" si="28"/>
        <v>99</v>
      </c>
      <c r="O199" s="21">
        <f t="shared" si="34"/>
        <v>106.5</v>
      </c>
      <c r="P199">
        <f t="shared" si="35"/>
        <v>91.9</v>
      </c>
      <c r="Q199">
        <f t="shared" si="29"/>
        <v>89.1</v>
      </c>
    </row>
    <row r="200" spans="2:17"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H200" s="16">
        <f t="shared" si="30"/>
        <v>-1</v>
      </c>
      <c r="I200" s="16">
        <f t="shared" si="31"/>
        <v>-1</v>
      </c>
      <c r="J200" s="16">
        <f t="shared" si="27"/>
        <v>101</v>
      </c>
      <c r="K200">
        <f t="shared" si="32"/>
        <v>99</v>
      </c>
      <c r="M200" s="18">
        <f t="shared" si="33"/>
        <v>43080</v>
      </c>
      <c r="N200">
        <f t="shared" si="28"/>
        <v>101</v>
      </c>
      <c r="O200" s="21">
        <f t="shared" si="34"/>
        <v>115</v>
      </c>
      <c r="P200">
        <f t="shared" si="35"/>
        <v>91.9</v>
      </c>
      <c r="Q200">
        <f t="shared" si="29"/>
        <v>99</v>
      </c>
    </row>
    <row r="201" spans="2:17"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H201" s="16">
        <f t="shared" si="30"/>
        <v>1</v>
      </c>
      <c r="I201" s="16">
        <f t="shared" si="31"/>
        <v>-1</v>
      </c>
      <c r="J201" s="16">
        <f t="shared" si="27"/>
        <v>92.1</v>
      </c>
      <c r="K201">
        <f t="shared" si="32"/>
        <v>101</v>
      </c>
      <c r="M201" s="18">
        <f t="shared" si="33"/>
        <v>43077</v>
      </c>
      <c r="N201">
        <f t="shared" si="28"/>
        <v>101</v>
      </c>
      <c r="O201" s="21">
        <f t="shared" si="34"/>
        <v>116</v>
      </c>
      <c r="P201">
        <f t="shared" si="35"/>
        <v>91.9</v>
      </c>
      <c r="Q201">
        <f t="shared" si="29"/>
        <v>92.1</v>
      </c>
    </row>
    <row r="202" spans="2:17"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H202" s="16">
        <f t="shared" si="30"/>
        <v>-1</v>
      </c>
      <c r="I202" s="16">
        <f t="shared" si="31"/>
        <v>-1</v>
      </c>
      <c r="J202" s="16">
        <f t="shared" si="27"/>
        <v>102</v>
      </c>
      <c r="K202">
        <f t="shared" si="32"/>
        <v>92.1</v>
      </c>
      <c r="M202" s="18">
        <f t="shared" si="33"/>
        <v>43076</v>
      </c>
      <c r="N202">
        <f t="shared" si="28"/>
        <v>102</v>
      </c>
      <c r="O202" s="21">
        <f t="shared" si="34"/>
        <v>116</v>
      </c>
      <c r="P202">
        <f t="shared" si="35"/>
        <v>102</v>
      </c>
      <c r="Q202">
        <f t="shared" si="29"/>
        <v>92.1</v>
      </c>
    </row>
    <row r="203" spans="2:17"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H203" s="16">
        <f t="shared" si="30"/>
        <v>-1</v>
      </c>
      <c r="I203" s="16">
        <f t="shared" si="31"/>
        <v>-1</v>
      </c>
      <c r="J203" s="16">
        <f t="shared" si="27"/>
        <v>113</v>
      </c>
      <c r="K203">
        <f t="shared" si="32"/>
        <v>102</v>
      </c>
      <c r="M203" s="18">
        <f t="shared" si="33"/>
        <v>43075</v>
      </c>
      <c r="N203">
        <f t="shared" si="28"/>
        <v>113</v>
      </c>
      <c r="O203" s="21">
        <f t="shared" si="34"/>
        <v>118</v>
      </c>
      <c r="P203">
        <f t="shared" si="35"/>
        <v>111</v>
      </c>
      <c r="Q203">
        <f t="shared" si="29"/>
        <v>102</v>
      </c>
    </row>
    <row r="204" spans="2:17"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H204" s="16">
        <f t="shared" si="30"/>
        <v>1</v>
      </c>
      <c r="I204" s="16">
        <f t="shared" si="31"/>
        <v>1</v>
      </c>
      <c r="J204" s="16">
        <f t="shared" si="27"/>
        <v>112.5</v>
      </c>
      <c r="K204">
        <f t="shared" si="32"/>
        <v>113</v>
      </c>
      <c r="M204" s="18">
        <f t="shared" si="33"/>
        <v>43074</v>
      </c>
      <c r="N204">
        <f t="shared" si="28"/>
        <v>112.5</v>
      </c>
      <c r="O204" s="21">
        <f t="shared" si="34"/>
        <v>118</v>
      </c>
      <c r="P204">
        <f t="shared" si="35"/>
        <v>110</v>
      </c>
      <c r="Q204">
        <f t="shared" si="29"/>
        <v>113</v>
      </c>
    </row>
    <row r="205" spans="2:17"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H205" s="16">
        <f t="shared" si="30"/>
        <v>-1</v>
      </c>
      <c r="I205" s="16">
        <f t="shared" si="31"/>
        <v>1</v>
      </c>
      <c r="J205" s="16">
        <f t="shared" si="27"/>
        <v>115.5</v>
      </c>
      <c r="K205">
        <f t="shared" si="32"/>
        <v>112.5</v>
      </c>
      <c r="M205" s="18">
        <f t="shared" si="33"/>
        <v>43073</v>
      </c>
      <c r="N205">
        <f t="shared" si="28"/>
        <v>112.5</v>
      </c>
      <c r="O205" s="21">
        <f t="shared" si="34"/>
        <v>119.5</v>
      </c>
      <c r="P205">
        <f t="shared" si="35"/>
        <v>110</v>
      </c>
      <c r="Q205">
        <f t="shared" si="29"/>
        <v>115.5</v>
      </c>
    </row>
    <row r="206" spans="2:17"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H206" s="16">
        <f t="shared" si="30"/>
        <v>1</v>
      </c>
      <c r="I206" s="16">
        <f t="shared" si="31"/>
        <v>1</v>
      </c>
      <c r="J206" s="16">
        <f t="shared" si="27"/>
        <v>114.5</v>
      </c>
      <c r="K206">
        <f t="shared" si="32"/>
        <v>115.5</v>
      </c>
      <c r="M206" s="18">
        <f t="shared" si="33"/>
        <v>43070</v>
      </c>
      <c r="N206">
        <f t="shared" si="28"/>
        <v>114.5</v>
      </c>
      <c r="O206" s="21">
        <f t="shared" si="34"/>
        <v>119.5</v>
      </c>
      <c r="P206">
        <f t="shared" si="35"/>
        <v>110</v>
      </c>
      <c r="Q206">
        <f t="shared" si="29"/>
        <v>115.5</v>
      </c>
    </row>
    <row r="207" spans="2:17"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H207" s="16">
        <f t="shared" si="30"/>
        <v>-1</v>
      </c>
      <c r="I207" s="16">
        <f t="shared" si="31"/>
        <v>1</v>
      </c>
      <c r="J207" s="16">
        <f t="shared" si="27"/>
        <v>115.5</v>
      </c>
      <c r="K207">
        <f t="shared" si="32"/>
        <v>114.5</v>
      </c>
      <c r="M207" s="18">
        <f t="shared" si="33"/>
        <v>43069</v>
      </c>
      <c r="N207">
        <f t="shared" si="28"/>
        <v>114.5</v>
      </c>
      <c r="O207" s="21">
        <f t="shared" si="34"/>
        <v>119.5</v>
      </c>
      <c r="P207">
        <f t="shared" si="35"/>
        <v>108.5</v>
      </c>
      <c r="Q207">
        <f t="shared" si="29"/>
        <v>115.5</v>
      </c>
    </row>
    <row r="208" spans="2:17"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H208" s="16">
        <f t="shared" si="30"/>
        <v>-1</v>
      </c>
      <c r="I208" s="16">
        <f t="shared" si="31"/>
        <v>1</v>
      </c>
      <c r="J208" s="16">
        <f t="shared" si="27"/>
        <v>117.5</v>
      </c>
      <c r="K208">
        <f t="shared" si="32"/>
        <v>115.5</v>
      </c>
      <c r="M208" s="18">
        <f t="shared" si="33"/>
        <v>43068</v>
      </c>
      <c r="N208">
        <f t="shared" si="28"/>
        <v>115.5</v>
      </c>
      <c r="O208" s="21">
        <f t="shared" si="34"/>
        <v>118</v>
      </c>
      <c r="P208">
        <f t="shared" si="35"/>
        <v>106</v>
      </c>
      <c r="Q208">
        <f t="shared" si="29"/>
        <v>117.5</v>
      </c>
    </row>
    <row r="209" spans="2:17"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H209" s="16">
        <f t="shared" si="30"/>
        <v>1</v>
      </c>
      <c r="I209" s="16">
        <f t="shared" si="31"/>
        <v>1</v>
      </c>
      <c r="J209" s="16">
        <f t="shared" si="27"/>
        <v>113</v>
      </c>
      <c r="K209">
        <f t="shared" si="32"/>
        <v>117.5</v>
      </c>
      <c r="M209" s="18">
        <f t="shared" si="33"/>
        <v>43067</v>
      </c>
      <c r="N209">
        <f t="shared" si="28"/>
        <v>113</v>
      </c>
      <c r="O209" s="21">
        <f t="shared" si="34"/>
        <v>113</v>
      </c>
      <c r="P209">
        <f t="shared" si="35"/>
        <v>103.5</v>
      </c>
      <c r="Q209">
        <f t="shared" si="29"/>
        <v>117.5</v>
      </c>
    </row>
    <row r="210" spans="2:17"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H210" s="16">
        <f t="shared" si="30"/>
        <v>1</v>
      </c>
      <c r="I210" s="16">
        <f t="shared" si="31"/>
        <v>1</v>
      </c>
      <c r="J210" s="16">
        <f t="shared" si="27"/>
        <v>107.5</v>
      </c>
      <c r="K210">
        <f t="shared" si="32"/>
        <v>113</v>
      </c>
      <c r="M210" s="18">
        <f t="shared" si="33"/>
        <v>43066</v>
      </c>
      <c r="N210">
        <f t="shared" si="28"/>
        <v>107.5</v>
      </c>
      <c r="O210" s="21">
        <f t="shared" si="34"/>
        <v>110.5</v>
      </c>
      <c r="P210">
        <f t="shared" si="35"/>
        <v>101.5</v>
      </c>
      <c r="Q210">
        <f t="shared" si="29"/>
        <v>113</v>
      </c>
    </row>
    <row r="211" spans="2:17"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H211" s="16">
        <f t="shared" si="30"/>
        <v>1</v>
      </c>
      <c r="I211" s="16">
        <f t="shared" si="31"/>
        <v>1</v>
      </c>
      <c r="J211" s="16">
        <f t="shared" si="27"/>
        <v>107.5</v>
      </c>
      <c r="K211">
        <f t="shared" si="32"/>
        <v>107.5</v>
      </c>
      <c r="M211" s="18">
        <f t="shared" si="33"/>
        <v>43063</v>
      </c>
      <c r="N211">
        <f t="shared" si="28"/>
        <v>107.5</v>
      </c>
      <c r="O211" s="21">
        <f t="shared" si="34"/>
        <v>110.5</v>
      </c>
      <c r="P211">
        <f t="shared" si="35"/>
        <v>99.9</v>
      </c>
      <c r="Q211">
        <f t="shared" si="29"/>
        <v>107.5</v>
      </c>
    </row>
    <row r="212" spans="2:17"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H212" s="16">
        <f t="shared" si="30"/>
        <v>1</v>
      </c>
      <c r="I212" s="16">
        <f t="shared" si="31"/>
        <v>1</v>
      </c>
      <c r="J212" s="16">
        <f t="shared" si="27"/>
        <v>104</v>
      </c>
      <c r="K212">
        <f t="shared" si="32"/>
        <v>107.5</v>
      </c>
      <c r="M212" s="18">
        <f t="shared" si="33"/>
        <v>43062</v>
      </c>
      <c r="N212">
        <f t="shared" si="28"/>
        <v>104</v>
      </c>
      <c r="O212" s="21">
        <f t="shared" si="34"/>
        <v>107.5</v>
      </c>
      <c r="P212">
        <f t="shared" si="35"/>
        <v>93.5</v>
      </c>
      <c r="Q212">
        <f t="shared" si="29"/>
        <v>107.5</v>
      </c>
    </row>
    <row r="213" spans="2:17"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H213" s="16">
        <f t="shared" si="30"/>
        <v>-1</v>
      </c>
      <c r="I213" s="16">
        <f t="shared" si="31"/>
        <v>1</v>
      </c>
      <c r="J213" s="16">
        <f t="shared" si="27"/>
        <v>107.5</v>
      </c>
      <c r="K213">
        <f t="shared" si="32"/>
        <v>104</v>
      </c>
      <c r="M213" s="18">
        <f t="shared" si="33"/>
        <v>43061</v>
      </c>
      <c r="N213">
        <f t="shared" si="28"/>
        <v>104</v>
      </c>
      <c r="O213" s="21">
        <f t="shared" si="34"/>
        <v>107.5</v>
      </c>
      <c r="P213">
        <f t="shared" si="35"/>
        <v>91.9</v>
      </c>
      <c r="Q213">
        <f t="shared" si="29"/>
        <v>107.5</v>
      </c>
    </row>
    <row r="214" spans="2:17"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H214" s="16">
        <f t="shared" si="30"/>
        <v>1</v>
      </c>
      <c r="I214" s="16">
        <f t="shared" si="31"/>
        <v>1</v>
      </c>
      <c r="J214" s="16">
        <f t="shared" si="27"/>
        <v>98.5</v>
      </c>
      <c r="K214">
        <f t="shared" si="32"/>
        <v>107.5</v>
      </c>
      <c r="M214" s="18">
        <f t="shared" si="33"/>
        <v>43060</v>
      </c>
      <c r="N214">
        <f t="shared" si="28"/>
        <v>98.5</v>
      </c>
      <c r="O214" s="21">
        <f t="shared" si="34"/>
        <v>98.5</v>
      </c>
      <c r="P214">
        <f t="shared" si="35"/>
        <v>91.9</v>
      </c>
      <c r="Q214">
        <f t="shared" si="29"/>
        <v>107.5</v>
      </c>
    </row>
    <row r="215" spans="2:17"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H215" s="16">
        <f t="shared" si="30"/>
        <v>1</v>
      </c>
      <c r="I215" s="16">
        <f t="shared" si="31"/>
        <v>1</v>
      </c>
      <c r="J215" s="16">
        <f t="shared" si="27"/>
        <v>94</v>
      </c>
      <c r="K215">
        <f t="shared" si="32"/>
        <v>98.5</v>
      </c>
      <c r="M215" s="18">
        <f t="shared" si="33"/>
        <v>43059</v>
      </c>
      <c r="N215">
        <f t="shared" si="28"/>
        <v>94</v>
      </c>
      <c r="O215" s="21">
        <f t="shared" si="34"/>
        <v>97</v>
      </c>
      <c r="P215">
        <f t="shared" si="35"/>
        <v>91.1</v>
      </c>
      <c r="Q215">
        <f t="shared" si="29"/>
        <v>98.5</v>
      </c>
    </row>
    <row r="216" spans="2:17"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H216" s="16">
        <f t="shared" si="30"/>
        <v>1</v>
      </c>
      <c r="I216" s="16">
        <f t="shared" si="31"/>
        <v>1</v>
      </c>
      <c r="J216" s="16">
        <f t="shared" si="27"/>
        <v>92.3</v>
      </c>
      <c r="K216">
        <f t="shared" si="32"/>
        <v>94</v>
      </c>
      <c r="M216" s="18">
        <f t="shared" si="33"/>
        <v>43056</v>
      </c>
      <c r="N216">
        <f t="shared" si="28"/>
        <v>92.3</v>
      </c>
      <c r="O216" s="21">
        <f t="shared" si="34"/>
        <v>97</v>
      </c>
      <c r="P216">
        <f t="shared" si="35"/>
        <v>88.5</v>
      </c>
      <c r="Q216">
        <f t="shared" si="29"/>
        <v>94</v>
      </c>
    </row>
    <row r="217" spans="2:17"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H217" s="16">
        <f t="shared" si="30"/>
        <v>-1</v>
      </c>
      <c r="I217" s="16">
        <f t="shared" si="31"/>
        <v>1</v>
      </c>
      <c r="J217" s="16">
        <f t="shared" si="27"/>
        <v>94.5</v>
      </c>
      <c r="K217">
        <f t="shared" si="32"/>
        <v>92.3</v>
      </c>
      <c r="M217" s="18">
        <f t="shared" si="33"/>
        <v>43055</v>
      </c>
      <c r="N217">
        <f t="shared" si="28"/>
        <v>92.3</v>
      </c>
      <c r="O217" s="21">
        <f t="shared" si="34"/>
        <v>97.4</v>
      </c>
      <c r="P217">
        <f t="shared" si="35"/>
        <v>88.5</v>
      </c>
      <c r="Q217">
        <f t="shared" si="29"/>
        <v>94.5</v>
      </c>
    </row>
    <row r="218" spans="2:17"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H218" s="16">
        <f t="shared" si="30"/>
        <v>1</v>
      </c>
      <c r="I218" s="16">
        <f t="shared" si="31"/>
        <v>1</v>
      </c>
      <c r="J218" s="16">
        <f t="shared" si="27"/>
        <v>91</v>
      </c>
      <c r="K218">
        <f t="shared" si="32"/>
        <v>94.5</v>
      </c>
      <c r="M218" s="18">
        <f t="shared" si="33"/>
        <v>43054</v>
      </c>
      <c r="N218">
        <f t="shared" si="28"/>
        <v>91</v>
      </c>
      <c r="O218" s="21">
        <f t="shared" si="34"/>
        <v>97.4</v>
      </c>
      <c r="P218">
        <f t="shared" si="35"/>
        <v>84.7</v>
      </c>
      <c r="Q218">
        <f t="shared" si="29"/>
        <v>94.5</v>
      </c>
    </row>
    <row r="219" spans="2:17"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H219" s="16">
        <f t="shared" si="30"/>
        <v>1</v>
      </c>
      <c r="I219" s="16">
        <f t="shared" si="31"/>
        <v>1</v>
      </c>
      <c r="J219" s="16">
        <f t="shared" si="27"/>
        <v>91</v>
      </c>
      <c r="K219">
        <f t="shared" si="32"/>
        <v>91</v>
      </c>
      <c r="M219" s="18">
        <f t="shared" si="33"/>
        <v>43053</v>
      </c>
      <c r="N219">
        <f t="shared" si="28"/>
        <v>91</v>
      </c>
      <c r="O219" s="21">
        <f t="shared" si="34"/>
        <v>97.4</v>
      </c>
      <c r="P219">
        <f t="shared" si="35"/>
        <v>84.7</v>
      </c>
      <c r="Q219">
        <f t="shared" si="29"/>
        <v>91</v>
      </c>
    </row>
    <row r="220" spans="2:17"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H220" s="16">
        <f t="shared" si="30"/>
        <v>-1</v>
      </c>
      <c r="I220" s="16">
        <f t="shared" si="31"/>
        <v>1</v>
      </c>
      <c r="J220" s="16">
        <f t="shared" si="27"/>
        <v>92.1</v>
      </c>
      <c r="K220">
        <f t="shared" si="32"/>
        <v>91</v>
      </c>
      <c r="M220" s="18">
        <f t="shared" si="33"/>
        <v>43052</v>
      </c>
      <c r="N220">
        <f t="shared" si="28"/>
        <v>91</v>
      </c>
      <c r="O220" s="21">
        <f t="shared" si="34"/>
        <v>96</v>
      </c>
      <c r="P220">
        <f t="shared" si="35"/>
        <v>84.5</v>
      </c>
      <c r="Q220">
        <f t="shared" si="29"/>
        <v>92.1</v>
      </c>
    </row>
    <row r="221" spans="2:17"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H221" s="16">
        <f t="shared" si="30"/>
        <v>1</v>
      </c>
      <c r="I221" s="16">
        <f t="shared" si="31"/>
        <v>1</v>
      </c>
      <c r="J221" s="16">
        <f t="shared" si="27"/>
        <v>85.9</v>
      </c>
      <c r="K221">
        <f t="shared" si="32"/>
        <v>92.1</v>
      </c>
      <c r="M221" s="18">
        <f t="shared" si="33"/>
        <v>43049</v>
      </c>
      <c r="N221">
        <f t="shared" si="28"/>
        <v>85.9</v>
      </c>
      <c r="O221" s="21">
        <f t="shared" si="34"/>
        <v>96</v>
      </c>
      <c r="P221">
        <f t="shared" si="35"/>
        <v>80</v>
      </c>
      <c r="Q221">
        <f t="shared" si="29"/>
        <v>92.1</v>
      </c>
    </row>
    <row r="222" spans="2:17"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H222" s="16">
        <f t="shared" si="30"/>
        <v>-1</v>
      </c>
      <c r="I222" s="16">
        <f t="shared" si="31"/>
        <v>1</v>
      </c>
      <c r="J222" s="16">
        <f t="shared" si="27"/>
        <v>92</v>
      </c>
      <c r="K222">
        <f t="shared" si="32"/>
        <v>85.9</v>
      </c>
      <c r="M222" s="18">
        <f t="shared" si="33"/>
        <v>43048</v>
      </c>
      <c r="N222">
        <f t="shared" si="28"/>
        <v>85.9</v>
      </c>
      <c r="O222" s="21">
        <f t="shared" si="34"/>
        <v>92</v>
      </c>
      <c r="P222">
        <f t="shared" si="35"/>
        <v>77.3</v>
      </c>
      <c r="Q222">
        <f t="shared" si="29"/>
        <v>92</v>
      </c>
    </row>
    <row r="223" spans="2:17"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H223" s="16">
        <f t="shared" si="30"/>
        <v>1</v>
      </c>
      <c r="I223" s="16">
        <f t="shared" si="31"/>
        <v>1</v>
      </c>
      <c r="J223" s="16">
        <f t="shared" si="27"/>
        <v>83.7</v>
      </c>
      <c r="K223">
        <f t="shared" si="32"/>
        <v>92</v>
      </c>
      <c r="M223" s="18">
        <f t="shared" si="33"/>
        <v>43047</v>
      </c>
      <c r="N223">
        <f t="shared" si="28"/>
        <v>83.7</v>
      </c>
      <c r="O223" s="21">
        <f t="shared" si="34"/>
        <v>84.2</v>
      </c>
      <c r="P223">
        <f t="shared" si="35"/>
        <v>76.5</v>
      </c>
      <c r="Q223">
        <f t="shared" si="29"/>
        <v>92</v>
      </c>
    </row>
    <row r="224" spans="2:17"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H224" s="16">
        <f t="shared" si="30"/>
        <v>1</v>
      </c>
      <c r="I224" s="16">
        <f t="shared" si="31"/>
        <v>1</v>
      </c>
      <c r="J224" s="16">
        <f t="shared" si="27"/>
        <v>79.3</v>
      </c>
      <c r="K224">
        <f t="shared" si="32"/>
        <v>83.7</v>
      </c>
      <c r="M224" s="18">
        <f t="shared" si="33"/>
        <v>43046</v>
      </c>
      <c r="N224">
        <f t="shared" si="28"/>
        <v>79.3</v>
      </c>
      <c r="O224" s="21">
        <f t="shared" si="34"/>
        <v>80.900000000000006</v>
      </c>
      <c r="P224">
        <f t="shared" si="35"/>
        <v>74.3</v>
      </c>
      <c r="Q224">
        <f t="shared" si="29"/>
        <v>83.7</v>
      </c>
    </row>
    <row r="225" spans="2:17"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H225" s="16">
        <f t="shared" si="30"/>
        <v>1</v>
      </c>
      <c r="I225" s="16">
        <f t="shared" si="31"/>
        <v>1</v>
      </c>
      <c r="J225" s="16">
        <f t="shared" si="27"/>
        <v>77</v>
      </c>
      <c r="K225">
        <f t="shared" si="32"/>
        <v>79.3</v>
      </c>
      <c r="M225" s="18">
        <f t="shared" si="33"/>
        <v>43045</v>
      </c>
      <c r="N225">
        <f t="shared" si="28"/>
        <v>77</v>
      </c>
      <c r="O225" s="21">
        <f t="shared" si="34"/>
        <v>80.900000000000006</v>
      </c>
      <c r="P225">
        <f t="shared" si="35"/>
        <v>72.400000000000006</v>
      </c>
      <c r="Q225">
        <f t="shared" si="29"/>
        <v>79.3</v>
      </c>
    </row>
    <row r="226" spans="2:17"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H226" s="16">
        <f t="shared" si="30"/>
        <v>1</v>
      </c>
      <c r="I226" s="16">
        <f t="shared" si="31"/>
        <v>1</v>
      </c>
      <c r="J226" s="16">
        <f t="shared" si="27"/>
        <v>76.5</v>
      </c>
      <c r="K226">
        <f t="shared" si="32"/>
        <v>77</v>
      </c>
      <c r="M226" s="18">
        <f t="shared" si="33"/>
        <v>43042</v>
      </c>
      <c r="N226">
        <f t="shared" si="28"/>
        <v>76.5</v>
      </c>
      <c r="O226" s="21">
        <f t="shared" si="34"/>
        <v>80.900000000000006</v>
      </c>
      <c r="P226">
        <f t="shared" si="35"/>
        <v>70.8</v>
      </c>
      <c r="Q226">
        <f t="shared" si="29"/>
        <v>77</v>
      </c>
    </row>
    <row r="227" spans="2:17"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H227" s="16">
        <f t="shared" si="30"/>
        <v>1</v>
      </c>
      <c r="I227" s="16">
        <f t="shared" si="31"/>
        <v>1</v>
      </c>
      <c r="J227" s="16">
        <f t="shared" si="27"/>
        <v>73.599999999999994</v>
      </c>
      <c r="K227">
        <f t="shared" si="32"/>
        <v>76.5</v>
      </c>
      <c r="M227" s="18">
        <f t="shared" si="33"/>
        <v>43041</v>
      </c>
      <c r="N227">
        <f t="shared" si="28"/>
        <v>73.599999999999994</v>
      </c>
      <c r="O227" s="21">
        <f t="shared" si="34"/>
        <v>75.2</v>
      </c>
      <c r="P227">
        <f t="shared" si="35"/>
        <v>70.8</v>
      </c>
      <c r="Q227">
        <f t="shared" si="29"/>
        <v>76.5</v>
      </c>
    </row>
    <row r="228" spans="2:17"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H228" s="16">
        <f t="shared" si="30"/>
        <v>-1</v>
      </c>
      <c r="I228" s="16">
        <f t="shared" si="31"/>
        <v>-1</v>
      </c>
      <c r="J228" s="16">
        <f t="shared" si="27"/>
        <v>73.8</v>
      </c>
      <c r="K228">
        <f t="shared" si="32"/>
        <v>73.599999999999994</v>
      </c>
      <c r="M228" s="18">
        <f t="shared" si="33"/>
        <v>43040</v>
      </c>
      <c r="N228">
        <f t="shared" si="28"/>
        <v>73.8</v>
      </c>
      <c r="O228" s="21">
        <f t="shared" si="34"/>
        <v>75.900000000000006</v>
      </c>
      <c r="P228">
        <f t="shared" si="35"/>
        <v>70.8</v>
      </c>
      <c r="Q228">
        <f t="shared" si="29"/>
        <v>73.599999999999994</v>
      </c>
    </row>
    <row r="229" spans="2:17"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H229" s="16">
        <f t="shared" si="30"/>
        <v>-1</v>
      </c>
      <c r="I229" s="16">
        <f t="shared" si="31"/>
        <v>-1</v>
      </c>
      <c r="J229" s="16">
        <f t="shared" si="27"/>
        <v>74.5</v>
      </c>
      <c r="K229">
        <f t="shared" si="32"/>
        <v>73.8</v>
      </c>
      <c r="M229" s="18">
        <f t="shared" si="33"/>
        <v>43039</v>
      </c>
      <c r="N229">
        <f t="shared" si="28"/>
        <v>74.5</v>
      </c>
      <c r="O229" s="21">
        <f t="shared" si="34"/>
        <v>77.400000000000006</v>
      </c>
      <c r="P229">
        <f t="shared" si="35"/>
        <v>73</v>
      </c>
      <c r="Q229">
        <f t="shared" si="29"/>
        <v>73.8</v>
      </c>
    </row>
    <row r="230" spans="2:17"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H230" s="16">
        <f t="shared" si="30"/>
        <v>1</v>
      </c>
      <c r="I230" s="16">
        <f t="shared" si="31"/>
        <v>-1</v>
      </c>
      <c r="J230" s="16">
        <f t="shared" si="27"/>
        <v>73.599999999999994</v>
      </c>
      <c r="K230">
        <f t="shared" si="32"/>
        <v>74.5</v>
      </c>
      <c r="M230" s="18">
        <f t="shared" si="33"/>
        <v>43038</v>
      </c>
      <c r="N230">
        <f t="shared" si="28"/>
        <v>74.5</v>
      </c>
      <c r="O230" s="21">
        <f t="shared" si="34"/>
        <v>77.400000000000006</v>
      </c>
      <c r="P230">
        <f t="shared" si="35"/>
        <v>73.099999999999994</v>
      </c>
      <c r="Q230">
        <f t="shared" si="29"/>
        <v>73.599999999999994</v>
      </c>
    </row>
    <row r="231" spans="2:17"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H231" s="16">
        <f t="shared" si="30"/>
        <v>-1</v>
      </c>
      <c r="I231" s="16">
        <f t="shared" si="31"/>
        <v>-1</v>
      </c>
      <c r="J231" s="16">
        <f t="shared" si="27"/>
        <v>74.8</v>
      </c>
      <c r="K231">
        <f t="shared" si="32"/>
        <v>73.599999999999994</v>
      </c>
      <c r="M231" s="18">
        <f t="shared" si="33"/>
        <v>43035</v>
      </c>
      <c r="N231">
        <f t="shared" si="28"/>
        <v>74.8</v>
      </c>
      <c r="O231" s="21">
        <f t="shared" si="34"/>
        <v>77.400000000000006</v>
      </c>
      <c r="P231">
        <f t="shared" si="35"/>
        <v>72.3</v>
      </c>
      <c r="Q231">
        <f t="shared" si="29"/>
        <v>73.599999999999994</v>
      </c>
    </row>
    <row r="232" spans="2:17"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H232" s="16">
        <f t="shared" si="30"/>
        <v>1</v>
      </c>
      <c r="I232" s="16">
        <f t="shared" si="31"/>
        <v>-1</v>
      </c>
      <c r="J232" s="16">
        <f t="shared" si="27"/>
        <v>73.099999999999994</v>
      </c>
      <c r="K232">
        <f t="shared" si="32"/>
        <v>74.8</v>
      </c>
      <c r="M232" s="18">
        <f t="shared" si="33"/>
        <v>43034</v>
      </c>
      <c r="N232">
        <f t="shared" si="28"/>
        <v>74.8</v>
      </c>
      <c r="O232" s="21">
        <f t="shared" si="34"/>
        <v>77.400000000000006</v>
      </c>
      <c r="P232">
        <f t="shared" si="35"/>
        <v>67.900000000000006</v>
      </c>
      <c r="Q232">
        <f t="shared" si="29"/>
        <v>73.099999999999994</v>
      </c>
    </row>
    <row r="233" spans="2:17"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H233" s="16">
        <f t="shared" si="30"/>
        <v>-1</v>
      </c>
      <c r="I233" s="16">
        <f t="shared" si="31"/>
        <v>-1</v>
      </c>
      <c r="J233" s="16">
        <f t="shared" si="27"/>
        <v>75.099999999999994</v>
      </c>
      <c r="K233">
        <f t="shared" si="32"/>
        <v>73.099999999999994</v>
      </c>
      <c r="M233" s="18">
        <f t="shared" si="33"/>
        <v>43033</v>
      </c>
      <c r="N233">
        <f t="shared" si="28"/>
        <v>75.099999999999994</v>
      </c>
      <c r="O233" s="21">
        <f t="shared" si="34"/>
        <v>77.400000000000006</v>
      </c>
      <c r="P233">
        <f t="shared" si="35"/>
        <v>67.900000000000006</v>
      </c>
      <c r="Q233">
        <f t="shared" si="29"/>
        <v>73.099999999999994</v>
      </c>
    </row>
    <row r="234" spans="2:17"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H234" s="16">
        <f t="shared" si="30"/>
        <v>1</v>
      </c>
      <c r="I234" s="16">
        <f t="shared" si="31"/>
        <v>-1</v>
      </c>
      <c r="J234" s="16">
        <f t="shared" si="27"/>
        <v>71.7</v>
      </c>
      <c r="K234">
        <f t="shared" si="32"/>
        <v>75.099999999999994</v>
      </c>
      <c r="M234" s="18">
        <f t="shared" si="33"/>
        <v>43032</v>
      </c>
      <c r="N234">
        <f t="shared" si="28"/>
        <v>75.099999999999994</v>
      </c>
      <c r="O234" s="21">
        <f t="shared" si="34"/>
        <v>76.7</v>
      </c>
      <c r="P234">
        <f t="shared" si="35"/>
        <v>67.900000000000006</v>
      </c>
      <c r="Q234">
        <f t="shared" si="29"/>
        <v>71.7</v>
      </c>
    </row>
    <row r="235" spans="2:17"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H235" s="16">
        <f t="shared" si="30"/>
        <v>-1</v>
      </c>
      <c r="I235" s="16">
        <f t="shared" si="31"/>
        <v>-1</v>
      </c>
      <c r="J235" s="16">
        <f t="shared" si="27"/>
        <v>72.900000000000006</v>
      </c>
      <c r="K235">
        <f t="shared" si="32"/>
        <v>71.7</v>
      </c>
      <c r="M235" s="18">
        <f t="shared" si="33"/>
        <v>43031</v>
      </c>
      <c r="N235">
        <f t="shared" si="28"/>
        <v>72.900000000000006</v>
      </c>
      <c r="O235" s="21">
        <f t="shared" si="34"/>
        <v>80.400000000000006</v>
      </c>
      <c r="P235">
        <f t="shared" si="35"/>
        <v>72.2</v>
      </c>
      <c r="Q235">
        <f t="shared" si="29"/>
        <v>71.7</v>
      </c>
    </row>
    <row r="236" spans="2:17"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H236" s="16">
        <f t="shared" si="30"/>
        <v>-1</v>
      </c>
      <c r="I236" s="16">
        <f t="shared" si="31"/>
        <v>-1</v>
      </c>
      <c r="J236" s="16">
        <f t="shared" si="27"/>
        <v>75.900000000000006</v>
      </c>
      <c r="K236">
        <f t="shared" si="32"/>
        <v>72.900000000000006</v>
      </c>
      <c r="M236" s="18">
        <f t="shared" si="33"/>
        <v>43028</v>
      </c>
      <c r="N236">
        <f t="shared" si="28"/>
        <v>75.900000000000006</v>
      </c>
      <c r="O236" s="21">
        <f t="shared" si="34"/>
        <v>81.099999999999994</v>
      </c>
      <c r="P236">
        <f t="shared" si="35"/>
        <v>73.400000000000006</v>
      </c>
      <c r="Q236">
        <f t="shared" si="29"/>
        <v>72.900000000000006</v>
      </c>
    </row>
    <row r="237" spans="2:17"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H237" s="16">
        <f t="shared" si="30"/>
        <v>-1</v>
      </c>
      <c r="I237" s="16">
        <f t="shared" si="31"/>
        <v>-1</v>
      </c>
      <c r="J237" s="16">
        <f t="shared" si="27"/>
        <v>76.2</v>
      </c>
      <c r="K237">
        <f t="shared" si="32"/>
        <v>75.900000000000006</v>
      </c>
      <c r="M237" s="18">
        <f t="shared" si="33"/>
        <v>43027</v>
      </c>
      <c r="N237">
        <f t="shared" si="28"/>
        <v>76.2</v>
      </c>
      <c r="O237" s="21">
        <f t="shared" si="34"/>
        <v>82.4</v>
      </c>
      <c r="P237">
        <f t="shared" si="35"/>
        <v>75.7</v>
      </c>
      <c r="Q237">
        <f t="shared" si="29"/>
        <v>75.900000000000006</v>
      </c>
    </row>
    <row r="238" spans="2:17"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H238" s="16">
        <f t="shared" si="30"/>
        <v>-1</v>
      </c>
      <c r="I238" s="16">
        <f t="shared" si="31"/>
        <v>-1</v>
      </c>
      <c r="J238" s="16">
        <f t="shared" si="27"/>
        <v>81.3</v>
      </c>
      <c r="K238">
        <f t="shared" si="32"/>
        <v>76.2</v>
      </c>
      <c r="M238" s="18">
        <f t="shared" si="33"/>
        <v>43026</v>
      </c>
      <c r="N238">
        <f t="shared" si="28"/>
        <v>81.3</v>
      </c>
      <c r="O238" s="21">
        <f t="shared" si="34"/>
        <v>83.9</v>
      </c>
      <c r="P238">
        <f t="shared" si="35"/>
        <v>79.5</v>
      </c>
      <c r="Q238">
        <f t="shared" si="29"/>
        <v>76.2</v>
      </c>
    </row>
    <row r="239" spans="2:17"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H239" s="16">
        <f t="shared" si="30"/>
        <v>-1</v>
      </c>
      <c r="I239" s="16">
        <f t="shared" si="31"/>
        <v>1</v>
      </c>
      <c r="J239" s="16">
        <f t="shared" si="27"/>
        <v>81.3</v>
      </c>
      <c r="K239">
        <f t="shared" si="32"/>
        <v>79.8</v>
      </c>
      <c r="M239" s="18">
        <f t="shared" si="33"/>
        <v>43025</v>
      </c>
      <c r="N239">
        <f t="shared" si="28"/>
        <v>79.8</v>
      </c>
      <c r="O239" s="21">
        <f t="shared" si="34"/>
        <v>83.9</v>
      </c>
      <c r="P239">
        <f t="shared" si="35"/>
        <v>78.5</v>
      </c>
      <c r="Q239">
        <f t="shared" si="29"/>
        <v>81.3</v>
      </c>
    </row>
    <row r="240" spans="2:17"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H240" s="16">
        <f t="shared" si="30"/>
        <v>1</v>
      </c>
      <c r="I240" s="16">
        <f t="shared" si="31"/>
        <v>1</v>
      </c>
      <c r="J240" s="16">
        <f t="shared" si="27"/>
        <v>81.099999999999994</v>
      </c>
      <c r="K240">
        <f t="shared" si="32"/>
        <v>81.3</v>
      </c>
      <c r="M240" s="18">
        <f t="shared" si="33"/>
        <v>43024</v>
      </c>
      <c r="N240">
        <f t="shared" si="28"/>
        <v>81.099999999999994</v>
      </c>
      <c r="O240" s="21">
        <f t="shared" si="34"/>
        <v>84</v>
      </c>
      <c r="P240">
        <f t="shared" si="35"/>
        <v>78.5</v>
      </c>
      <c r="Q240">
        <f t="shared" si="29"/>
        <v>81.3</v>
      </c>
    </row>
    <row r="241" spans="2:17"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H241" s="16">
        <f t="shared" si="30"/>
        <v>-1</v>
      </c>
      <c r="I241" s="16">
        <f t="shared" si="31"/>
        <v>1</v>
      </c>
      <c r="J241" s="16">
        <f t="shared" si="27"/>
        <v>82.3</v>
      </c>
      <c r="K241">
        <f t="shared" si="32"/>
        <v>81.099999999999994</v>
      </c>
      <c r="M241" s="18">
        <f t="shared" si="33"/>
        <v>43021</v>
      </c>
      <c r="N241">
        <f t="shared" si="28"/>
        <v>81.099999999999994</v>
      </c>
      <c r="O241" s="21">
        <f t="shared" si="34"/>
        <v>84.6</v>
      </c>
      <c r="P241">
        <f t="shared" si="35"/>
        <v>78.5</v>
      </c>
      <c r="Q241">
        <f t="shared" si="29"/>
        <v>82.3</v>
      </c>
    </row>
    <row r="242" spans="2:17"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H242" s="16">
        <f t="shared" si="30"/>
        <v>1</v>
      </c>
      <c r="I242" s="16">
        <f t="shared" si="31"/>
        <v>1</v>
      </c>
      <c r="J242" s="16">
        <f t="shared" si="27"/>
        <v>79</v>
      </c>
      <c r="K242">
        <f t="shared" si="32"/>
        <v>82.3</v>
      </c>
      <c r="M242" s="18">
        <f t="shared" si="33"/>
        <v>43020</v>
      </c>
      <c r="N242">
        <f t="shared" si="28"/>
        <v>79</v>
      </c>
      <c r="O242" s="21">
        <f t="shared" si="34"/>
        <v>84.6</v>
      </c>
      <c r="P242">
        <f t="shared" si="35"/>
        <v>77</v>
      </c>
      <c r="Q242">
        <f t="shared" si="29"/>
        <v>82.3</v>
      </c>
    </row>
    <row r="243" spans="2:17"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H243" s="16">
        <f t="shared" si="30"/>
        <v>-1</v>
      </c>
      <c r="I243" s="16">
        <f t="shared" si="31"/>
        <v>1</v>
      </c>
      <c r="J243" s="16">
        <f t="shared" si="27"/>
        <v>82.3</v>
      </c>
      <c r="K243">
        <f t="shared" si="32"/>
        <v>79</v>
      </c>
      <c r="M243" s="18">
        <f t="shared" si="33"/>
        <v>43019</v>
      </c>
      <c r="N243">
        <f t="shared" si="28"/>
        <v>79</v>
      </c>
      <c r="O243" s="21">
        <f t="shared" si="34"/>
        <v>84.6</v>
      </c>
      <c r="P243">
        <f t="shared" si="35"/>
        <v>77</v>
      </c>
      <c r="Q243">
        <f t="shared" si="29"/>
        <v>82.3</v>
      </c>
    </row>
    <row r="244" spans="2:17"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H244" s="16">
        <f t="shared" si="30"/>
        <v>1</v>
      </c>
      <c r="I244" s="16">
        <f t="shared" si="31"/>
        <v>1</v>
      </c>
      <c r="J244" s="16">
        <f t="shared" si="27"/>
        <v>81.5</v>
      </c>
      <c r="K244">
        <f t="shared" si="32"/>
        <v>82.3</v>
      </c>
      <c r="M244" s="18">
        <f t="shared" si="33"/>
        <v>43014</v>
      </c>
      <c r="N244">
        <f t="shared" si="28"/>
        <v>81.5</v>
      </c>
      <c r="O244" s="21">
        <f t="shared" si="34"/>
        <v>84.1</v>
      </c>
      <c r="P244">
        <f t="shared" si="35"/>
        <v>77</v>
      </c>
      <c r="Q244">
        <f t="shared" si="29"/>
        <v>82.3</v>
      </c>
    </row>
    <row r="245" spans="2:17"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H245" s="16">
        <f t="shared" si="30"/>
        <v>-1</v>
      </c>
      <c r="I245" s="16">
        <f t="shared" si="31"/>
        <v>1</v>
      </c>
      <c r="J245" s="16">
        <f t="shared" si="27"/>
        <v>82.4</v>
      </c>
      <c r="K245">
        <f t="shared" si="32"/>
        <v>81.5</v>
      </c>
      <c r="M245" s="18">
        <f t="shared" si="33"/>
        <v>43013</v>
      </c>
      <c r="N245">
        <f t="shared" si="28"/>
        <v>81.5</v>
      </c>
      <c r="O245" s="21">
        <f t="shared" si="34"/>
        <v>84.1</v>
      </c>
      <c r="P245">
        <f t="shared" si="35"/>
        <v>77.5</v>
      </c>
      <c r="Q245">
        <f t="shared" si="29"/>
        <v>82.4</v>
      </c>
    </row>
    <row r="246" spans="2:17"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H246" s="16">
        <f t="shared" si="30"/>
        <v>-1</v>
      </c>
      <c r="I246" s="16">
        <f t="shared" si="31"/>
        <v>1</v>
      </c>
      <c r="J246" s="16">
        <f t="shared" si="27"/>
        <v>83.7</v>
      </c>
      <c r="K246">
        <f t="shared" si="32"/>
        <v>82.4</v>
      </c>
      <c r="M246" s="18">
        <f t="shared" si="33"/>
        <v>43011</v>
      </c>
      <c r="N246">
        <f t="shared" si="28"/>
        <v>82.4</v>
      </c>
      <c r="O246" s="21">
        <f t="shared" si="34"/>
        <v>83.7</v>
      </c>
      <c r="P246">
        <f t="shared" si="35"/>
        <v>72.599999999999994</v>
      </c>
      <c r="Q246">
        <f t="shared" si="29"/>
        <v>83.7</v>
      </c>
    </row>
    <row r="247" spans="2:17"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H247" s="16">
        <f t="shared" si="30"/>
        <v>1</v>
      </c>
      <c r="I247" s="16">
        <f t="shared" si="31"/>
        <v>1</v>
      </c>
      <c r="J247" s="16">
        <f t="shared" si="27"/>
        <v>79.2</v>
      </c>
      <c r="K247">
        <f t="shared" si="32"/>
        <v>83.7</v>
      </c>
      <c r="M247" s="18">
        <f t="shared" si="33"/>
        <v>43010</v>
      </c>
      <c r="N247">
        <f t="shared" si="28"/>
        <v>79.2</v>
      </c>
      <c r="O247" s="21">
        <f t="shared" si="34"/>
        <v>82</v>
      </c>
      <c r="P247">
        <f t="shared" si="35"/>
        <v>72.599999999999994</v>
      </c>
      <c r="Q247">
        <f t="shared" si="29"/>
        <v>83.7</v>
      </c>
    </row>
    <row r="248" spans="2:17"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H248" s="16">
        <f t="shared" si="30"/>
        <v>1</v>
      </c>
      <c r="I248" s="16">
        <f t="shared" si="31"/>
        <v>1</v>
      </c>
      <c r="J248" s="16">
        <f t="shared" si="27"/>
        <v>76.900000000000006</v>
      </c>
      <c r="K248">
        <f t="shared" si="32"/>
        <v>79.2</v>
      </c>
      <c r="M248" s="18">
        <f t="shared" si="33"/>
        <v>43008</v>
      </c>
      <c r="N248">
        <f t="shared" si="28"/>
        <v>76.900000000000006</v>
      </c>
      <c r="O248" s="21">
        <f t="shared" si="34"/>
        <v>82</v>
      </c>
      <c r="P248">
        <f t="shared" si="35"/>
        <v>72.599999999999994</v>
      </c>
      <c r="Q248">
        <f t="shared" si="29"/>
        <v>79.2</v>
      </c>
    </row>
    <row r="249" spans="2:17"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H249" s="16">
        <f t="shared" si="30"/>
        <v>-1</v>
      </c>
      <c r="I249" s="16">
        <f t="shared" si="31"/>
        <v>1</v>
      </c>
      <c r="J249" s="16">
        <f t="shared" si="27"/>
        <v>80</v>
      </c>
      <c r="K249">
        <f t="shared" si="32"/>
        <v>76.900000000000006</v>
      </c>
      <c r="M249" s="18">
        <f t="shared" si="33"/>
        <v>43007</v>
      </c>
      <c r="N249">
        <f t="shared" si="28"/>
        <v>76.900000000000006</v>
      </c>
      <c r="O249" s="21">
        <f t="shared" si="34"/>
        <v>82</v>
      </c>
      <c r="P249">
        <f t="shared" si="35"/>
        <v>68.7</v>
      </c>
      <c r="Q249">
        <f t="shared" si="29"/>
        <v>80</v>
      </c>
    </row>
    <row r="250" spans="2:17"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H250" s="16">
        <f t="shared" si="30"/>
        <v>1</v>
      </c>
      <c r="I250" s="16">
        <f t="shared" si="31"/>
        <v>1</v>
      </c>
      <c r="J250" s="16">
        <f t="shared" si="27"/>
        <v>69.400000000000006</v>
      </c>
      <c r="K250">
        <f t="shared" si="32"/>
        <v>80</v>
      </c>
      <c r="M250" s="18">
        <f t="shared" si="33"/>
        <v>43006</v>
      </c>
      <c r="N250">
        <f t="shared" si="28"/>
        <v>69.400000000000006</v>
      </c>
      <c r="O250" s="21">
        <f t="shared" si="34"/>
        <v>79.400000000000006</v>
      </c>
      <c r="P250">
        <f t="shared" si="35"/>
        <v>68.7</v>
      </c>
      <c r="Q250">
        <f t="shared" si="29"/>
        <v>80</v>
      </c>
    </row>
    <row r="251" spans="2:17"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H251" s="16">
        <f t="shared" si="30"/>
        <v>1</v>
      </c>
      <c r="I251" s="16">
        <f t="shared" si="31"/>
        <v>-1</v>
      </c>
      <c r="J251" s="16">
        <f t="shared" si="27"/>
        <v>69.400000000000006</v>
      </c>
      <c r="K251">
        <f t="shared" si="32"/>
        <v>76.3</v>
      </c>
      <c r="M251" s="18">
        <f t="shared" si="33"/>
        <v>43005</v>
      </c>
      <c r="N251">
        <f t="shared" si="28"/>
        <v>76.3</v>
      </c>
      <c r="O251" s="21">
        <f t="shared" si="34"/>
        <v>83.9</v>
      </c>
      <c r="P251">
        <f t="shared" si="35"/>
        <v>68.7</v>
      </c>
      <c r="Q251">
        <f t="shared" si="29"/>
        <v>69.400000000000006</v>
      </c>
    </row>
    <row r="252" spans="2:17"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H252" s="16">
        <f t="shared" si="30"/>
        <v>-1</v>
      </c>
      <c r="I252" s="16">
        <f t="shared" si="31"/>
        <v>-1</v>
      </c>
      <c r="J252" s="16">
        <f t="shared" si="27"/>
        <v>72.099999999999994</v>
      </c>
      <c r="K252">
        <f t="shared" si="32"/>
        <v>69.400000000000006</v>
      </c>
      <c r="M252" s="18">
        <f t="shared" si="33"/>
        <v>43004</v>
      </c>
      <c r="N252">
        <f t="shared" si="28"/>
        <v>72.099999999999994</v>
      </c>
      <c r="O252" s="21">
        <f t="shared" si="34"/>
        <v>83.9</v>
      </c>
      <c r="P252">
        <f t="shared" si="35"/>
        <v>72.099999999999994</v>
      </c>
      <c r="Q252">
        <f t="shared" si="29"/>
        <v>69.400000000000006</v>
      </c>
    </row>
    <row r="253" spans="2:17"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H253" s="16">
        <f t="shared" si="30"/>
        <v>-1</v>
      </c>
      <c r="I253" s="16">
        <f t="shared" si="31"/>
        <v>-1</v>
      </c>
      <c r="J253" s="16">
        <f t="shared" si="27"/>
        <v>82.9</v>
      </c>
      <c r="K253">
        <f t="shared" si="32"/>
        <v>72.099999999999994</v>
      </c>
      <c r="M253" s="18">
        <f t="shared" si="33"/>
        <v>43003</v>
      </c>
      <c r="N253">
        <f t="shared" si="28"/>
        <v>82.9</v>
      </c>
      <c r="O253" s="21">
        <f t="shared" si="34"/>
        <v>83.9</v>
      </c>
      <c r="P253">
        <f t="shared" si="35"/>
        <v>75</v>
      </c>
      <c r="Q253">
        <f t="shared" si="29"/>
        <v>72.099999999999994</v>
      </c>
    </row>
    <row r="254" spans="2:17"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H254" s="16">
        <f t="shared" si="30"/>
        <v>-1</v>
      </c>
      <c r="I254" s="16">
        <f t="shared" si="31"/>
        <v>1</v>
      </c>
      <c r="J254" s="16">
        <f t="shared" si="27"/>
        <v>82.9</v>
      </c>
      <c r="K254">
        <f t="shared" si="32"/>
        <v>80.099999999999994</v>
      </c>
      <c r="M254" s="18">
        <f t="shared" si="33"/>
        <v>43000</v>
      </c>
      <c r="N254">
        <f t="shared" si="28"/>
        <v>80.099999999999994</v>
      </c>
      <c r="O254" s="21">
        <f t="shared" si="34"/>
        <v>83.5</v>
      </c>
      <c r="P254">
        <f t="shared" si="35"/>
        <v>72.599999999999994</v>
      </c>
      <c r="Q254">
        <f t="shared" si="29"/>
        <v>82.9</v>
      </c>
    </row>
    <row r="255" spans="2:17"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H255" s="16">
        <f t="shared" si="30"/>
        <v>1</v>
      </c>
      <c r="I255" s="16">
        <f t="shared" si="31"/>
        <v>1</v>
      </c>
      <c r="J255" s="16">
        <f t="shared" si="27"/>
        <v>76</v>
      </c>
      <c r="K255">
        <f t="shared" si="32"/>
        <v>82.9</v>
      </c>
      <c r="M255" s="18">
        <f t="shared" si="33"/>
        <v>42999</v>
      </c>
      <c r="N255">
        <f t="shared" si="28"/>
        <v>76</v>
      </c>
      <c r="O255" s="21">
        <f t="shared" si="34"/>
        <v>78.099999999999994</v>
      </c>
      <c r="P255">
        <f t="shared" si="35"/>
        <v>67.3</v>
      </c>
      <c r="Q255">
        <f t="shared" si="29"/>
        <v>82.9</v>
      </c>
    </row>
    <row r="256" spans="2:17"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H256" s="16">
        <f t="shared" si="30"/>
        <v>1</v>
      </c>
      <c r="I256" s="16">
        <f t="shared" si="31"/>
        <v>1</v>
      </c>
      <c r="J256" s="16">
        <f t="shared" si="27"/>
        <v>74.8</v>
      </c>
      <c r="K256">
        <f t="shared" si="32"/>
        <v>76</v>
      </c>
      <c r="M256" s="18">
        <f t="shared" si="33"/>
        <v>42998</v>
      </c>
      <c r="N256">
        <f t="shared" si="28"/>
        <v>74.8</v>
      </c>
      <c r="O256" s="21">
        <f t="shared" si="34"/>
        <v>75</v>
      </c>
      <c r="P256">
        <f t="shared" si="35"/>
        <v>67.3</v>
      </c>
      <c r="Q256">
        <f t="shared" si="29"/>
        <v>76</v>
      </c>
    </row>
    <row r="257" spans="2:17"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H257" s="16">
        <f t="shared" si="30"/>
        <v>1</v>
      </c>
      <c r="I257" s="16">
        <f t="shared" si="31"/>
        <v>1</v>
      </c>
      <c r="J257" s="16">
        <f t="shared" si="27"/>
        <v>74</v>
      </c>
      <c r="K257">
        <f t="shared" si="32"/>
        <v>74.8</v>
      </c>
      <c r="M257" s="18">
        <f t="shared" si="33"/>
        <v>42997</v>
      </c>
      <c r="N257">
        <f t="shared" si="28"/>
        <v>74</v>
      </c>
      <c r="O257" s="21">
        <f t="shared" si="34"/>
        <v>74</v>
      </c>
      <c r="P257">
        <f t="shared" si="35"/>
        <v>64.900000000000006</v>
      </c>
      <c r="Q257">
        <f t="shared" si="29"/>
        <v>74.8</v>
      </c>
    </row>
    <row r="258" spans="2:17"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H258" s="16">
        <f t="shared" si="30"/>
        <v>1</v>
      </c>
      <c r="I258" s="16">
        <f t="shared" si="31"/>
        <v>1</v>
      </c>
      <c r="J258" s="16">
        <f t="shared" si="27"/>
        <v>67.3</v>
      </c>
      <c r="K258">
        <f t="shared" si="32"/>
        <v>74</v>
      </c>
      <c r="M258" s="18">
        <f t="shared" si="33"/>
        <v>42996</v>
      </c>
      <c r="N258">
        <f t="shared" si="28"/>
        <v>67.3</v>
      </c>
      <c r="O258" s="21">
        <f t="shared" si="34"/>
        <v>70</v>
      </c>
      <c r="P258">
        <f t="shared" si="35"/>
        <v>61.2</v>
      </c>
      <c r="Q258">
        <f t="shared" si="29"/>
        <v>74</v>
      </c>
    </row>
    <row r="259" spans="2:17"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H259" s="16">
        <f t="shared" si="30"/>
        <v>1</v>
      </c>
      <c r="I259" s="16">
        <f t="shared" si="31"/>
        <v>1</v>
      </c>
      <c r="J259" s="16">
        <f t="shared" si="27"/>
        <v>66.599999999999994</v>
      </c>
      <c r="K259">
        <f t="shared" si="32"/>
        <v>67.3</v>
      </c>
      <c r="M259" s="18">
        <f t="shared" si="33"/>
        <v>42993</v>
      </c>
      <c r="N259">
        <f t="shared" si="28"/>
        <v>66.599999999999994</v>
      </c>
      <c r="O259" s="21">
        <f t="shared" si="34"/>
        <v>67</v>
      </c>
      <c r="P259">
        <f t="shared" si="35"/>
        <v>61.2</v>
      </c>
      <c r="Q259">
        <f t="shared" si="29"/>
        <v>67.3</v>
      </c>
    </row>
    <row r="260" spans="2:17"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H260" s="16">
        <f t="shared" si="30"/>
        <v>1</v>
      </c>
      <c r="I260" s="16">
        <f t="shared" si="31"/>
        <v>1</v>
      </c>
      <c r="J260" s="16">
        <f t="shared" ref="J260:J323" si="36">IF(OR(AND(I261=1,H260=-1,F260&lt;P260,J261&gt;K261),AND(I261=-1,H260=1,F260&gt;O260,J261&lt;K261)),J261,K261)</f>
        <v>64</v>
      </c>
      <c r="K260">
        <f t="shared" si="32"/>
        <v>66.599999999999994</v>
      </c>
      <c r="M260" s="18">
        <f t="shared" si="33"/>
        <v>42992</v>
      </c>
      <c r="N260">
        <f t="shared" ref="N260:N323" si="37">IF(OR(AND(I260=1,K260&lt;J260),AND(I260=-1,K260&gt;J260)),K260,J260)</f>
        <v>64</v>
      </c>
      <c r="O260" s="21">
        <f t="shared" si="34"/>
        <v>65.400000000000006</v>
      </c>
      <c r="P260">
        <f t="shared" si="35"/>
        <v>61.2</v>
      </c>
      <c r="Q260">
        <f t="shared" ref="Q260:Q323" si="38">IF(N260=K260,J260,K260)</f>
        <v>66.599999999999994</v>
      </c>
    </row>
    <row r="261" spans="2:17"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H261" s="16">
        <f t="shared" ref="H261:H324" si="39">IF(F261&gt;=F262,1,-1)</f>
        <v>1</v>
      </c>
      <c r="I261" s="16">
        <f t="shared" ref="I261:I324" si="40">IF(OR(AND(I262&gt;=0,F261&gt;=MIN(E262:E264)),AND(I262=-1,F261&gt;=MAX(D262:D264))),1,-1)</f>
        <v>1</v>
      </c>
      <c r="J261" s="16">
        <f t="shared" si="36"/>
        <v>63</v>
      </c>
      <c r="K261">
        <f t="shared" ref="K261:K324" si="41">F261</f>
        <v>64</v>
      </c>
      <c r="M261" s="18">
        <f t="shared" ref="M261:M324" si="42">B261</f>
        <v>42991</v>
      </c>
      <c r="N261">
        <f t="shared" si="37"/>
        <v>63</v>
      </c>
      <c r="O261" s="21">
        <f t="shared" ref="O261:O324" si="43">MAX(D262:D264)</f>
        <v>65.400000000000006</v>
      </c>
      <c r="P261">
        <f t="shared" ref="P261:P324" si="44">MIN(E262:E264)</f>
        <v>60.2</v>
      </c>
      <c r="Q261">
        <f t="shared" si="38"/>
        <v>64</v>
      </c>
    </row>
    <row r="262" spans="2:17"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H262" s="16">
        <f t="shared" si="39"/>
        <v>-1</v>
      </c>
      <c r="I262" s="16">
        <f t="shared" si="40"/>
        <v>1</v>
      </c>
      <c r="J262" s="16">
        <f t="shared" si="36"/>
        <v>63.5</v>
      </c>
      <c r="K262">
        <f t="shared" si="41"/>
        <v>63</v>
      </c>
      <c r="M262" s="18">
        <f t="shared" si="42"/>
        <v>42990</v>
      </c>
      <c r="N262">
        <f t="shared" si="37"/>
        <v>63</v>
      </c>
      <c r="O262" s="21">
        <f t="shared" si="43"/>
        <v>67.5</v>
      </c>
      <c r="P262">
        <f t="shared" si="44"/>
        <v>60.2</v>
      </c>
      <c r="Q262">
        <f t="shared" si="38"/>
        <v>63.5</v>
      </c>
    </row>
    <row r="263" spans="2:17"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H263" s="16">
        <f t="shared" si="39"/>
        <v>-1</v>
      </c>
      <c r="I263" s="16">
        <f t="shared" si="40"/>
        <v>1</v>
      </c>
      <c r="J263" s="16">
        <f t="shared" si="36"/>
        <v>64.5</v>
      </c>
      <c r="K263">
        <f t="shared" si="41"/>
        <v>63.5</v>
      </c>
      <c r="M263" s="18">
        <f t="shared" si="42"/>
        <v>42989</v>
      </c>
      <c r="N263">
        <f t="shared" si="37"/>
        <v>63.5</v>
      </c>
      <c r="O263" s="21">
        <f t="shared" si="43"/>
        <v>71</v>
      </c>
      <c r="P263">
        <f t="shared" si="44"/>
        <v>60.2</v>
      </c>
      <c r="Q263">
        <f t="shared" si="38"/>
        <v>64.5</v>
      </c>
    </row>
    <row r="264" spans="2:17"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H264" s="16">
        <f t="shared" si="39"/>
        <v>1</v>
      </c>
      <c r="I264" s="16">
        <f t="shared" si="40"/>
        <v>1</v>
      </c>
      <c r="J264" s="16">
        <f t="shared" si="36"/>
        <v>63</v>
      </c>
      <c r="K264">
        <f t="shared" si="41"/>
        <v>64.5</v>
      </c>
      <c r="M264" s="18">
        <f t="shared" si="42"/>
        <v>42986</v>
      </c>
      <c r="N264">
        <f t="shared" si="37"/>
        <v>63</v>
      </c>
      <c r="O264" s="21">
        <f t="shared" si="43"/>
        <v>71</v>
      </c>
      <c r="P264">
        <f t="shared" si="44"/>
        <v>62.1</v>
      </c>
      <c r="Q264">
        <f t="shared" si="38"/>
        <v>64.5</v>
      </c>
    </row>
    <row r="265" spans="2:17"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H265" s="16">
        <f t="shared" si="39"/>
        <v>-1</v>
      </c>
      <c r="I265" s="16">
        <f t="shared" si="40"/>
        <v>1</v>
      </c>
      <c r="J265" s="16">
        <f t="shared" si="36"/>
        <v>68</v>
      </c>
      <c r="K265">
        <f t="shared" si="41"/>
        <v>63</v>
      </c>
      <c r="M265" s="18">
        <f t="shared" si="42"/>
        <v>42985</v>
      </c>
      <c r="N265">
        <f t="shared" si="37"/>
        <v>63</v>
      </c>
      <c r="O265" s="21">
        <f t="shared" si="43"/>
        <v>71</v>
      </c>
      <c r="P265">
        <f t="shared" si="44"/>
        <v>59.5</v>
      </c>
      <c r="Q265">
        <f t="shared" si="38"/>
        <v>68</v>
      </c>
    </row>
    <row r="266" spans="2:17"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H266" s="16">
        <f t="shared" si="39"/>
        <v>1</v>
      </c>
      <c r="I266" s="16">
        <f t="shared" si="40"/>
        <v>1</v>
      </c>
      <c r="J266" s="16">
        <f t="shared" si="36"/>
        <v>66.8</v>
      </c>
      <c r="K266">
        <f t="shared" si="41"/>
        <v>68</v>
      </c>
      <c r="M266" s="18">
        <f t="shared" si="42"/>
        <v>42984</v>
      </c>
      <c r="N266">
        <f t="shared" si="37"/>
        <v>66.8</v>
      </c>
      <c r="O266" s="21">
        <f t="shared" si="43"/>
        <v>66.8</v>
      </c>
      <c r="P266">
        <f t="shared" si="44"/>
        <v>51.2</v>
      </c>
      <c r="Q266">
        <f t="shared" si="38"/>
        <v>68</v>
      </c>
    </row>
    <row r="267" spans="2:17"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H267" s="16">
        <f t="shared" si="39"/>
        <v>1</v>
      </c>
      <c r="I267" s="16">
        <f t="shared" si="40"/>
        <v>1</v>
      </c>
      <c r="J267" s="16">
        <f t="shared" si="36"/>
        <v>60.8</v>
      </c>
      <c r="K267">
        <f t="shared" si="41"/>
        <v>66.8</v>
      </c>
      <c r="M267" s="18">
        <f t="shared" si="42"/>
        <v>42983</v>
      </c>
      <c r="N267">
        <f t="shared" si="37"/>
        <v>60.8</v>
      </c>
      <c r="O267" s="21">
        <f t="shared" si="43"/>
        <v>60.8</v>
      </c>
      <c r="P267">
        <f t="shared" si="44"/>
        <v>49.1</v>
      </c>
      <c r="Q267">
        <f t="shared" si="38"/>
        <v>66.8</v>
      </c>
    </row>
    <row r="268" spans="2:17"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H268" s="16">
        <f t="shared" si="39"/>
        <v>1</v>
      </c>
      <c r="I268" s="16">
        <f t="shared" si="40"/>
        <v>1</v>
      </c>
      <c r="J268" s="16">
        <f t="shared" si="36"/>
        <v>55.3</v>
      </c>
      <c r="K268">
        <f t="shared" si="41"/>
        <v>60.8</v>
      </c>
      <c r="M268" s="18">
        <f t="shared" si="42"/>
        <v>42982</v>
      </c>
      <c r="N268">
        <f t="shared" si="37"/>
        <v>55.3</v>
      </c>
      <c r="O268" s="21">
        <f t="shared" si="43"/>
        <v>55.3</v>
      </c>
      <c r="P268">
        <f t="shared" si="44"/>
        <v>49</v>
      </c>
      <c r="Q268">
        <f t="shared" si="38"/>
        <v>60.8</v>
      </c>
    </row>
    <row r="269" spans="2:17"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H269" s="16">
        <f t="shared" si="39"/>
        <v>1</v>
      </c>
      <c r="I269" s="16">
        <f t="shared" si="40"/>
        <v>1</v>
      </c>
      <c r="J269" s="16">
        <f t="shared" si="36"/>
        <v>50.3</v>
      </c>
      <c r="K269">
        <f t="shared" si="41"/>
        <v>55.3</v>
      </c>
      <c r="M269" s="18">
        <f t="shared" si="42"/>
        <v>42979</v>
      </c>
      <c r="N269">
        <f t="shared" si="37"/>
        <v>50.3</v>
      </c>
      <c r="O269" s="21">
        <f t="shared" si="43"/>
        <v>52.2</v>
      </c>
      <c r="P269">
        <f t="shared" si="44"/>
        <v>48</v>
      </c>
      <c r="Q269">
        <f t="shared" si="38"/>
        <v>55.3</v>
      </c>
    </row>
    <row r="270" spans="2:17"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H270" s="16">
        <f t="shared" si="39"/>
        <v>-1</v>
      </c>
      <c r="I270" s="16">
        <f t="shared" si="40"/>
        <v>1</v>
      </c>
      <c r="J270" s="16">
        <f t="shared" si="36"/>
        <v>51.3</v>
      </c>
      <c r="K270">
        <f t="shared" si="41"/>
        <v>50.3</v>
      </c>
      <c r="M270" s="18">
        <f t="shared" si="42"/>
        <v>42978</v>
      </c>
      <c r="N270">
        <f t="shared" si="37"/>
        <v>50.3</v>
      </c>
      <c r="O270" s="21">
        <f t="shared" si="43"/>
        <v>51.7</v>
      </c>
      <c r="P270">
        <f t="shared" si="44"/>
        <v>46.7</v>
      </c>
      <c r="Q270">
        <f t="shared" si="38"/>
        <v>51.3</v>
      </c>
    </row>
    <row r="271" spans="2:17"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H271" s="16">
        <f t="shared" si="39"/>
        <v>1</v>
      </c>
      <c r="I271" s="16">
        <f t="shared" si="40"/>
        <v>1</v>
      </c>
      <c r="J271" s="16">
        <f t="shared" si="36"/>
        <v>49.5</v>
      </c>
      <c r="K271">
        <f t="shared" si="41"/>
        <v>51.3</v>
      </c>
      <c r="M271" s="18">
        <f t="shared" si="42"/>
        <v>42977</v>
      </c>
      <c r="N271">
        <f t="shared" si="37"/>
        <v>49.5</v>
      </c>
      <c r="O271" s="21">
        <f t="shared" si="43"/>
        <v>50.7</v>
      </c>
      <c r="P271">
        <f t="shared" si="44"/>
        <v>42.25</v>
      </c>
      <c r="Q271">
        <f t="shared" si="38"/>
        <v>51.3</v>
      </c>
    </row>
    <row r="272" spans="2:17"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H272" s="16">
        <f t="shared" si="39"/>
        <v>1</v>
      </c>
      <c r="I272" s="16">
        <f t="shared" si="40"/>
        <v>1</v>
      </c>
      <c r="J272" s="16">
        <f t="shared" si="36"/>
        <v>48.95</v>
      </c>
      <c r="K272">
        <f t="shared" si="41"/>
        <v>49.5</v>
      </c>
      <c r="M272" s="18">
        <f t="shared" si="42"/>
        <v>42976</v>
      </c>
      <c r="N272">
        <f t="shared" si="37"/>
        <v>48.95</v>
      </c>
      <c r="O272" s="21">
        <f t="shared" si="43"/>
        <v>48.95</v>
      </c>
      <c r="P272">
        <f t="shared" si="44"/>
        <v>39.4</v>
      </c>
      <c r="Q272">
        <f t="shared" si="38"/>
        <v>49.5</v>
      </c>
    </row>
    <row r="273" spans="2:17"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H273" s="16">
        <f t="shared" si="39"/>
        <v>1</v>
      </c>
      <c r="I273" s="16">
        <f t="shared" si="40"/>
        <v>1</v>
      </c>
      <c r="J273" s="16">
        <f t="shared" si="36"/>
        <v>44.5</v>
      </c>
      <c r="K273">
        <f t="shared" si="41"/>
        <v>48.95</v>
      </c>
      <c r="M273" s="18">
        <f t="shared" si="42"/>
        <v>42975</v>
      </c>
      <c r="N273">
        <f t="shared" si="37"/>
        <v>44.5</v>
      </c>
      <c r="O273" s="21">
        <f t="shared" si="43"/>
        <v>44.85</v>
      </c>
      <c r="P273">
        <f t="shared" si="44"/>
        <v>35.75</v>
      </c>
      <c r="Q273">
        <f t="shared" si="38"/>
        <v>48.95</v>
      </c>
    </row>
    <row r="274" spans="2:17"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H274" s="16">
        <f t="shared" si="39"/>
        <v>1</v>
      </c>
      <c r="I274" s="16">
        <f t="shared" si="40"/>
        <v>1</v>
      </c>
      <c r="J274" s="16">
        <f t="shared" si="36"/>
        <v>41.8</v>
      </c>
      <c r="K274">
        <f t="shared" si="41"/>
        <v>44.5</v>
      </c>
      <c r="M274" s="18">
        <f t="shared" si="42"/>
        <v>42972</v>
      </c>
      <c r="N274">
        <f t="shared" si="37"/>
        <v>41.8</v>
      </c>
      <c r="O274" s="21">
        <f t="shared" si="43"/>
        <v>42.5</v>
      </c>
      <c r="P274">
        <f t="shared" si="44"/>
        <v>35.700000000000003</v>
      </c>
      <c r="Q274">
        <f t="shared" si="38"/>
        <v>44.5</v>
      </c>
    </row>
    <row r="275" spans="2:17"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H275" s="16">
        <f t="shared" si="39"/>
        <v>1</v>
      </c>
      <c r="I275" s="16">
        <f t="shared" si="40"/>
        <v>1</v>
      </c>
      <c r="J275" s="16">
        <f t="shared" si="36"/>
        <v>39.299999999999997</v>
      </c>
      <c r="K275">
        <f t="shared" si="41"/>
        <v>41.8</v>
      </c>
      <c r="M275" s="18">
        <f t="shared" si="42"/>
        <v>42971</v>
      </c>
      <c r="N275">
        <f t="shared" si="37"/>
        <v>39.299999999999997</v>
      </c>
      <c r="O275" s="21">
        <f t="shared" si="43"/>
        <v>39.35</v>
      </c>
      <c r="P275">
        <f t="shared" si="44"/>
        <v>35.700000000000003</v>
      </c>
      <c r="Q275">
        <f t="shared" si="38"/>
        <v>41.8</v>
      </c>
    </row>
    <row r="276" spans="2:17"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H276" s="16">
        <f t="shared" si="39"/>
        <v>1</v>
      </c>
      <c r="I276" s="16">
        <f t="shared" si="40"/>
        <v>1</v>
      </c>
      <c r="J276" s="16">
        <f t="shared" si="36"/>
        <v>35.799999999999997</v>
      </c>
      <c r="K276">
        <f t="shared" si="41"/>
        <v>39.299999999999997</v>
      </c>
      <c r="M276" s="18">
        <f t="shared" si="42"/>
        <v>42970</v>
      </c>
      <c r="N276">
        <f t="shared" si="37"/>
        <v>35.799999999999997</v>
      </c>
      <c r="O276" s="21">
        <f t="shared" si="43"/>
        <v>36.299999999999997</v>
      </c>
      <c r="P276">
        <f t="shared" si="44"/>
        <v>35.65</v>
      </c>
      <c r="Q276">
        <f t="shared" si="38"/>
        <v>39.299999999999997</v>
      </c>
    </row>
    <row r="277" spans="2:17"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H277" s="16">
        <f t="shared" si="39"/>
        <v>-1</v>
      </c>
      <c r="I277" s="16">
        <f t="shared" si="40"/>
        <v>1</v>
      </c>
      <c r="J277" s="16">
        <f t="shared" si="36"/>
        <v>35.9</v>
      </c>
      <c r="K277">
        <f t="shared" si="41"/>
        <v>35.799999999999997</v>
      </c>
      <c r="M277" s="18">
        <f t="shared" si="42"/>
        <v>42969</v>
      </c>
      <c r="N277">
        <f t="shared" si="37"/>
        <v>35.799999999999997</v>
      </c>
      <c r="O277" s="21">
        <f t="shared" si="43"/>
        <v>37.1</v>
      </c>
      <c r="P277">
        <f t="shared" si="44"/>
        <v>35.65</v>
      </c>
      <c r="Q277">
        <f t="shared" si="38"/>
        <v>35.9</v>
      </c>
    </row>
    <row r="278" spans="2:17"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H278" s="16">
        <f t="shared" si="39"/>
        <v>-1</v>
      </c>
      <c r="I278" s="16">
        <f t="shared" si="40"/>
        <v>1</v>
      </c>
      <c r="J278" s="16">
        <f t="shared" si="36"/>
        <v>36.299999999999997</v>
      </c>
      <c r="K278">
        <f t="shared" si="41"/>
        <v>35.9</v>
      </c>
      <c r="M278" s="18">
        <f t="shared" si="42"/>
        <v>42968</v>
      </c>
      <c r="N278">
        <f t="shared" si="37"/>
        <v>35.9</v>
      </c>
      <c r="O278" s="21">
        <f t="shared" si="43"/>
        <v>37.1</v>
      </c>
      <c r="P278">
        <f t="shared" si="44"/>
        <v>35.65</v>
      </c>
      <c r="Q278">
        <f t="shared" si="38"/>
        <v>36.299999999999997</v>
      </c>
    </row>
    <row r="279" spans="2:17"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H279" s="16">
        <f t="shared" si="39"/>
        <v>1</v>
      </c>
      <c r="I279" s="16">
        <f t="shared" si="40"/>
        <v>1</v>
      </c>
      <c r="J279" s="16">
        <f t="shared" si="36"/>
        <v>36.299999999999997</v>
      </c>
      <c r="K279">
        <f t="shared" si="41"/>
        <v>36.299999999999997</v>
      </c>
      <c r="M279" s="18">
        <f t="shared" si="42"/>
        <v>42965</v>
      </c>
      <c r="N279">
        <f t="shared" si="37"/>
        <v>36.299999999999997</v>
      </c>
      <c r="O279" s="21">
        <f t="shared" si="43"/>
        <v>37.1</v>
      </c>
      <c r="P279">
        <f t="shared" si="44"/>
        <v>35.35</v>
      </c>
      <c r="Q279">
        <f t="shared" si="38"/>
        <v>36.299999999999997</v>
      </c>
    </row>
    <row r="280" spans="2:17"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H280" s="16">
        <f t="shared" si="39"/>
        <v>-1</v>
      </c>
      <c r="I280" s="16">
        <f t="shared" si="40"/>
        <v>1</v>
      </c>
      <c r="J280" s="16">
        <f t="shared" si="36"/>
        <v>36.6</v>
      </c>
      <c r="K280">
        <f t="shared" si="41"/>
        <v>36.299999999999997</v>
      </c>
      <c r="M280" s="18">
        <f t="shared" si="42"/>
        <v>42964</v>
      </c>
      <c r="N280">
        <f t="shared" si="37"/>
        <v>36.299999999999997</v>
      </c>
      <c r="O280" s="21">
        <f t="shared" si="43"/>
        <v>36.6</v>
      </c>
      <c r="P280">
        <f t="shared" si="44"/>
        <v>35.299999999999997</v>
      </c>
      <c r="Q280">
        <f t="shared" si="38"/>
        <v>36.6</v>
      </c>
    </row>
    <row r="281" spans="2:17"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H281" s="16">
        <f t="shared" si="39"/>
        <v>1</v>
      </c>
      <c r="I281" s="16">
        <f t="shared" si="40"/>
        <v>1</v>
      </c>
      <c r="J281" s="16">
        <f t="shared" si="36"/>
        <v>35.75</v>
      </c>
      <c r="K281">
        <f t="shared" si="41"/>
        <v>36.6</v>
      </c>
      <c r="M281" s="18">
        <f t="shared" si="42"/>
        <v>42963</v>
      </c>
      <c r="N281">
        <f t="shared" si="37"/>
        <v>35.75</v>
      </c>
      <c r="O281" s="21">
        <f t="shared" si="43"/>
        <v>36.35</v>
      </c>
      <c r="P281">
        <f t="shared" si="44"/>
        <v>35.299999999999997</v>
      </c>
      <c r="Q281">
        <f t="shared" si="38"/>
        <v>36.6</v>
      </c>
    </row>
    <row r="282" spans="2:17"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H282" s="16">
        <f t="shared" si="39"/>
        <v>1</v>
      </c>
      <c r="I282" s="16">
        <f t="shared" si="40"/>
        <v>1</v>
      </c>
      <c r="J282" s="16">
        <f t="shared" si="36"/>
        <v>35.5</v>
      </c>
      <c r="K282">
        <f t="shared" si="41"/>
        <v>35.75</v>
      </c>
      <c r="M282" s="18">
        <f t="shared" si="42"/>
        <v>42962</v>
      </c>
      <c r="N282">
        <f t="shared" si="37"/>
        <v>35.5</v>
      </c>
      <c r="O282" s="21">
        <f t="shared" si="43"/>
        <v>36.35</v>
      </c>
      <c r="P282">
        <f t="shared" si="44"/>
        <v>35.299999999999997</v>
      </c>
      <c r="Q282">
        <f t="shared" si="38"/>
        <v>35.75</v>
      </c>
    </row>
    <row r="283" spans="2:17"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H283" s="16">
        <f t="shared" si="39"/>
        <v>-1</v>
      </c>
      <c r="I283" s="16">
        <f t="shared" si="40"/>
        <v>1</v>
      </c>
      <c r="J283" s="16">
        <f t="shared" si="36"/>
        <v>35.799999999999997</v>
      </c>
      <c r="K283">
        <f t="shared" si="41"/>
        <v>35.5</v>
      </c>
      <c r="M283" s="18">
        <f t="shared" si="42"/>
        <v>42961</v>
      </c>
      <c r="N283">
        <f t="shared" si="37"/>
        <v>35.5</v>
      </c>
      <c r="O283" s="21">
        <f t="shared" si="43"/>
        <v>36.950000000000003</v>
      </c>
      <c r="P283">
        <f t="shared" si="44"/>
        <v>35.299999999999997</v>
      </c>
      <c r="Q283">
        <f t="shared" si="38"/>
        <v>35.799999999999997</v>
      </c>
    </row>
    <row r="284" spans="2:17"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H284" s="16">
        <f t="shared" si="39"/>
        <v>-1</v>
      </c>
      <c r="I284" s="16">
        <f t="shared" si="40"/>
        <v>1</v>
      </c>
      <c r="J284" s="16">
        <f t="shared" si="36"/>
        <v>36.200000000000003</v>
      </c>
      <c r="K284">
        <f t="shared" si="41"/>
        <v>35.799999999999997</v>
      </c>
      <c r="M284" s="18">
        <f t="shared" si="42"/>
        <v>42958</v>
      </c>
      <c r="N284">
        <f t="shared" si="37"/>
        <v>35.799999999999997</v>
      </c>
      <c r="O284" s="21">
        <f t="shared" si="43"/>
        <v>37</v>
      </c>
      <c r="P284">
        <f t="shared" si="44"/>
        <v>35.5</v>
      </c>
      <c r="Q284">
        <f t="shared" si="38"/>
        <v>36.200000000000003</v>
      </c>
    </row>
    <row r="285" spans="2:17"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H285" s="16">
        <f t="shared" si="39"/>
        <v>-1</v>
      </c>
      <c r="I285" s="16">
        <f t="shared" si="40"/>
        <v>1</v>
      </c>
      <c r="J285" s="16">
        <f t="shared" si="36"/>
        <v>36.25</v>
      </c>
      <c r="K285">
        <f t="shared" si="41"/>
        <v>36.200000000000003</v>
      </c>
      <c r="M285" s="18">
        <f t="shared" si="42"/>
        <v>42957</v>
      </c>
      <c r="N285">
        <f t="shared" si="37"/>
        <v>36.200000000000003</v>
      </c>
      <c r="O285" s="21">
        <f t="shared" si="43"/>
        <v>37.25</v>
      </c>
      <c r="P285">
        <f t="shared" si="44"/>
        <v>36.200000000000003</v>
      </c>
      <c r="Q285">
        <f t="shared" si="38"/>
        <v>36.25</v>
      </c>
    </row>
    <row r="286" spans="2:17"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H286" s="16">
        <f t="shared" si="39"/>
        <v>-1</v>
      </c>
      <c r="I286" s="16">
        <f t="shared" si="40"/>
        <v>1</v>
      </c>
      <c r="J286" s="16">
        <f t="shared" si="36"/>
        <v>36.950000000000003</v>
      </c>
      <c r="K286">
        <f t="shared" si="41"/>
        <v>36.25</v>
      </c>
      <c r="M286" s="18">
        <f t="shared" si="42"/>
        <v>42956</v>
      </c>
      <c r="N286">
        <f t="shared" si="37"/>
        <v>36.25</v>
      </c>
      <c r="O286" s="21">
        <f t="shared" si="43"/>
        <v>37.25</v>
      </c>
      <c r="P286">
        <f t="shared" si="44"/>
        <v>36.200000000000003</v>
      </c>
      <c r="Q286">
        <f t="shared" si="38"/>
        <v>36.950000000000003</v>
      </c>
    </row>
    <row r="287" spans="2:17"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H287" s="16">
        <f t="shared" si="39"/>
        <v>1</v>
      </c>
      <c r="I287" s="16">
        <f t="shared" si="40"/>
        <v>1</v>
      </c>
      <c r="J287" s="16">
        <f t="shared" si="36"/>
        <v>36.75</v>
      </c>
      <c r="K287">
        <f t="shared" si="41"/>
        <v>36.950000000000003</v>
      </c>
      <c r="M287" s="18">
        <f t="shared" si="42"/>
        <v>42955</v>
      </c>
      <c r="N287">
        <f t="shared" si="37"/>
        <v>36.75</v>
      </c>
      <c r="O287" s="21">
        <f t="shared" si="43"/>
        <v>37.25</v>
      </c>
      <c r="P287">
        <f t="shared" si="44"/>
        <v>36.5</v>
      </c>
      <c r="Q287">
        <f t="shared" si="38"/>
        <v>36.950000000000003</v>
      </c>
    </row>
    <row r="288" spans="2:17"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H288" s="16">
        <f t="shared" si="39"/>
        <v>-1</v>
      </c>
      <c r="I288" s="16">
        <f t="shared" si="40"/>
        <v>1</v>
      </c>
      <c r="J288" s="16">
        <f t="shared" si="36"/>
        <v>37</v>
      </c>
      <c r="K288">
        <f t="shared" si="41"/>
        <v>36.75</v>
      </c>
      <c r="M288" s="18">
        <f t="shared" si="42"/>
        <v>42954</v>
      </c>
      <c r="N288">
        <f t="shared" si="37"/>
        <v>36.75</v>
      </c>
      <c r="O288" s="21">
        <f t="shared" si="43"/>
        <v>37.5</v>
      </c>
      <c r="P288">
        <f t="shared" si="44"/>
        <v>36.5</v>
      </c>
      <c r="Q288">
        <f t="shared" si="38"/>
        <v>37</v>
      </c>
    </row>
    <row r="289" spans="2:17"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H289" s="16">
        <f t="shared" si="39"/>
        <v>1</v>
      </c>
      <c r="I289" s="16">
        <f t="shared" si="40"/>
        <v>1</v>
      </c>
      <c r="J289" s="16">
        <f t="shared" si="36"/>
        <v>36.799999999999997</v>
      </c>
      <c r="K289">
        <f t="shared" si="41"/>
        <v>37</v>
      </c>
      <c r="M289" s="18">
        <f t="shared" si="42"/>
        <v>42951</v>
      </c>
      <c r="N289">
        <f t="shared" si="37"/>
        <v>36.799999999999997</v>
      </c>
      <c r="O289" s="21">
        <f t="shared" si="43"/>
        <v>37.700000000000003</v>
      </c>
      <c r="P289">
        <f t="shared" si="44"/>
        <v>36.549999999999997</v>
      </c>
      <c r="Q289">
        <f t="shared" si="38"/>
        <v>37</v>
      </c>
    </row>
    <row r="290" spans="2:17"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H290" s="16">
        <f t="shared" si="39"/>
        <v>-1</v>
      </c>
      <c r="I290" s="16">
        <f t="shared" si="40"/>
        <v>1</v>
      </c>
      <c r="J290" s="16">
        <f t="shared" si="36"/>
        <v>37.15</v>
      </c>
      <c r="K290">
        <f t="shared" si="41"/>
        <v>36.799999999999997</v>
      </c>
      <c r="M290" s="18">
        <f t="shared" si="42"/>
        <v>42950</v>
      </c>
      <c r="N290">
        <f t="shared" si="37"/>
        <v>36.799999999999997</v>
      </c>
      <c r="O290" s="21">
        <f t="shared" si="43"/>
        <v>37.700000000000003</v>
      </c>
      <c r="P290">
        <f t="shared" si="44"/>
        <v>35.799999999999997</v>
      </c>
      <c r="Q290">
        <f t="shared" si="38"/>
        <v>37.15</v>
      </c>
    </row>
    <row r="291" spans="2:17"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H291" s="16">
        <f t="shared" si="39"/>
        <v>-1</v>
      </c>
      <c r="I291" s="16">
        <f t="shared" si="40"/>
        <v>1</v>
      </c>
      <c r="J291" s="16">
        <f t="shared" si="36"/>
        <v>37.5</v>
      </c>
      <c r="K291">
        <f t="shared" si="41"/>
        <v>37.15</v>
      </c>
      <c r="M291" s="18">
        <f t="shared" si="42"/>
        <v>42949</v>
      </c>
      <c r="N291">
        <f t="shared" si="37"/>
        <v>37.15</v>
      </c>
      <c r="O291" s="21">
        <f t="shared" si="43"/>
        <v>37.700000000000003</v>
      </c>
      <c r="P291">
        <f t="shared" si="44"/>
        <v>35.799999999999997</v>
      </c>
      <c r="Q291">
        <f t="shared" si="38"/>
        <v>37.5</v>
      </c>
    </row>
    <row r="292" spans="2:17"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H292" s="16">
        <f t="shared" si="39"/>
        <v>1</v>
      </c>
      <c r="I292" s="16">
        <f t="shared" si="40"/>
        <v>1</v>
      </c>
      <c r="J292" s="16">
        <f t="shared" si="36"/>
        <v>35.85</v>
      </c>
      <c r="K292">
        <f t="shared" si="41"/>
        <v>37.5</v>
      </c>
      <c r="M292" s="18">
        <f t="shared" si="42"/>
        <v>42948</v>
      </c>
      <c r="N292">
        <f t="shared" si="37"/>
        <v>35.85</v>
      </c>
      <c r="O292" s="21">
        <f t="shared" si="43"/>
        <v>36.549999999999997</v>
      </c>
      <c r="P292">
        <f t="shared" si="44"/>
        <v>35.799999999999997</v>
      </c>
      <c r="Q292">
        <f t="shared" si="38"/>
        <v>37.5</v>
      </c>
    </row>
    <row r="293" spans="2:17"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H293" s="16">
        <f t="shared" si="39"/>
        <v>1</v>
      </c>
      <c r="I293" s="16">
        <f t="shared" si="40"/>
        <v>-1</v>
      </c>
      <c r="J293" s="16">
        <f t="shared" si="36"/>
        <v>35.85</v>
      </c>
      <c r="K293">
        <f t="shared" si="41"/>
        <v>36.450000000000003</v>
      </c>
      <c r="M293" s="18">
        <f t="shared" si="42"/>
        <v>42947</v>
      </c>
      <c r="N293">
        <f t="shared" si="37"/>
        <v>36.450000000000003</v>
      </c>
      <c r="O293" s="21">
        <f t="shared" si="43"/>
        <v>36.799999999999997</v>
      </c>
      <c r="P293">
        <f t="shared" si="44"/>
        <v>35.799999999999997</v>
      </c>
      <c r="Q293">
        <f t="shared" si="38"/>
        <v>35.85</v>
      </c>
    </row>
    <row r="294" spans="2:17"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H294" s="16">
        <f t="shared" si="39"/>
        <v>-1</v>
      </c>
      <c r="I294" s="16">
        <f t="shared" si="40"/>
        <v>-1</v>
      </c>
      <c r="J294" s="16">
        <f t="shared" si="36"/>
        <v>36.200000000000003</v>
      </c>
      <c r="K294">
        <f t="shared" si="41"/>
        <v>35.85</v>
      </c>
      <c r="M294" s="18">
        <f t="shared" si="42"/>
        <v>42944</v>
      </c>
      <c r="N294">
        <f t="shared" si="37"/>
        <v>36.200000000000003</v>
      </c>
      <c r="O294" s="21">
        <f t="shared" si="43"/>
        <v>37.1</v>
      </c>
      <c r="P294">
        <f t="shared" si="44"/>
        <v>35.799999999999997</v>
      </c>
      <c r="Q294">
        <f t="shared" si="38"/>
        <v>35.85</v>
      </c>
    </row>
    <row r="295" spans="2:17"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H295" s="16">
        <f t="shared" si="39"/>
        <v>1</v>
      </c>
      <c r="I295" s="16">
        <f t="shared" si="40"/>
        <v>-1</v>
      </c>
      <c r="J295" s="16">
        <f t="shared" si="36"/>
        <v>36.200000000000003</v>
      </c>
      <c r="K295">
        <f t="shared" si="41"/>
        <v>36.200000000000003</v>
      </c>
      <c r="M295" s="18">
        <f t="shared" si="42"/>
        <v>42943</v>
      </c>
      <c r="N295">
        <f t="shared" si="37"/>
        <v>36.200000000000003</v>
      </c>
      <c r="O295" s="21">
        <f t="shared" si="43"/>
        <v>37.35</v>
      </c>
      <c r="P295">
        <f t="shared" si="44"/>
        <v>36.1</v>
      </c>
      <c r="Q295">
        <f t="shared" si="38"/>
        <v>36.200000000000003</v>
      </c>
    </row>
    <row r="296" spans="2:17"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H296" s="16">
        <f t="shared" si="39"/>
        <v>-1</v>
      </c>
      <c r="I296" s="16">
        <f t="shared" si="40"/>
        <v>-1</v>
      </c>
      <c r="J296" s="16">
        <f t="shared" si="36"/>
        <v>36.549999999999997</v>
      </c>
      <c r="K296">
        <f t="shared" si="41"/>
        <v>36.200000000000003</v>
      </c>
      <c r="M296" s="18">
        <f t="shared" si="42"/>
        <v>42942</v>
      </c>
      <c r="N296">
        <f t="shared" si="37"/>
        <v>36.549999999999997</v>
      </c>
      <c r="O296" s="21">
        <f t="shared" si="43"/>
        <v>37.5</v>
      </c>
      <c r="P296">
        <f t="shared" si="44"/>
        <v>36.5</v>
      </c>
      <c r="Q296">
        <f t="shared" si="38"/>
        <v>36.200000000000003</v>
      </c>
    </row>
    <row r="297" spans="2:17"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H297" s="16">
        <f t="shared" si="39"/>
        <v>-1</v>
      </c>
      <c r="I297" s="16">
        <f t="shared" si="40"/>
        <v>-1</v>
      </c>
      <c r="J297" s="16">
        <f t="shared" si="36"/>
        <v>37.200000000000003</v>
      </c>
      <c r="K297">
        <f t="shared" si="41"/>
        <v>36.549999999999997</v>
      </c>
      <c r="M297" s="18">
        <f t="shared" si="42"/>
        <v>42941</v>
      </c>
      <c r="N297">
        <f t="shared" si="37"/>
        <v>37.200000000000003</v>
      </c>
      <c r="O297" s="21">
        <f t="shared" si="43"/>
        <v>37.6</v>
      </c>
      <c r="P297">
        <f t="shared" si="44"/>
        <v>37</v>
      </c>
      <c r="Q297">
        <f t="shared" si="38"/>
        <v>36.549999999999997</v>
      </c>
    </row>
    <row r="298" spans="2:17"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H298" s="16">
        <f t="shared" si="39"/>
        <v>-1</v>
      </c>
      <c r="I298" s="16">
        <f t="shared" si="40"/>
        <v>1</v>
      </c>
      <c r="J298" s="16">
        <f t="shared" si="36"/>
        <v>37.200000000000003</v>
      </c>
      <c r="K298">
        <f t="shared" si="41"/>
        <v>37.1</v>
      </c>
      <c r="M298" s="18">
        <f t="shared" si="42"/>
        <v>42940</v>
      </c>
      <c r="N298">
        <f t="shared" si="37"/>
        <v>37.1</v>
      </c>
      <c r="O298" s="21">
        <f t="shared" si="43"/>
        <v>38.200000000000003</v>
      </c>
      <c r="P298">
        <f t="shared" si="44"/>
        <v>37</v>
      </c>
      <c r="Q298">
        <f t="shared" si="38"/>
        <v>37.200000000000003</v>
      </c>
    </row>
    <row r="299" spans="2:17"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H299" s="16">
        <f t="shared" si="39"/>
        <v>-1</v>
      </c>
      <c r="I299" s="16">
        <f t="shared" si="40"/>
        <v>1</v>
      </c>
      <c r="J299" s="16">
        <f t="shared" si="36"/>
        <v>37.450000000000003</v>
      </c>
      <c r="K299">
        <f t="shared" si="41"/>
        <v>37.200000000000003</v>
      </c>
      <c r="M299" s="18">
        <f t="shared" si="42"/>
        <v>42937</v>
      </c>
      <c r="N299">
        <f t="shared" si="37"/>
        <v>37.200000000000003</v>
      </c>
      <c r="O299" s="21">
        <f t="shared" si="43"/>
        <v>38.200000000000003</v>
      </c>
      <c r="P299">
        <f t="shared" si="44"/>
        <v>36.700000000000003</v>
      </c>
      <c r="Q299">
        <f t="shared" si="38"/>
        <v>37.450000000000003</v>
      </c>
    </row>
    <row r="300" spans="2:17"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H300" s="16">
        <f t="shared" si="39"/>
        <v>1</v>
      </c>
      <c r="I300" s="16">
        <f t="shared" si="40"/>
        <v>1</v>
      </c>
      <c r="J300" s="16">
        <f t="shared" si="36"/>
        <v>37</v>
      </c>
      <c r="K300">
        <f t="shared" si="41"/>
        <v>37.450000000000003</v>
      </c>
      <c r="M300" s="18">
        <f t="shared" si="42"/>
        <v>42936</v>
      </c>
      <c r="N300">
        <f t="shared" si="37"/>
        <v>37</v>
      </c>
      <c r="O300" s="21">
        <f t="shared" si="43"/>
        <v>38.200000000000003</v>
      </c>
      <c r="P300">
        <f t="shared" si="44"/>
        <v>36</v>
      </c>
      <c r="Q300">
        <f t="shared" si="38"/>
        <v>37.450000000000003</v>
      </c>
    </row>
    <row r="301" spans="2:17"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H301" s="16">
        <f t="shared" si="39"/>
        <v>-1</v>
      </c>
      <c r="I301" s="16">
        <f t="shared" si="40"/>
        <v>1</v>
      </c>
      <c r="J301" s="16">
        <f t="shared" si="36"/>
        <v>37.25</v>
      </c>
      <c r="K301">
        <f t="shared" si="41"/>
        <v>37</v>
      </c>
      <c r="M301" s="18">
        <f t="shared" si="42"/>
        <v>42935</v>
      </c>
      <c r="N301">
        <f t="shared" si="37"/>
        <v>37</v>
      </c>
      <c r="O301" s="21">
        <f t="shared" si="43"/>
        <v>37.25</v>
      </c>
      <c r="P301">
        <f t="shared" si="44"/>
        <v>35.6</v>
      </c>
      <c r="Q301">
        <f t="shared" si="38"/>
        <v>37.25</v>
      </c>
    </row>
    <row r="302" spans="2:17"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H302" s="16">
        <f t="shared" si="39"/>
        <v>1</v>
      </c>
      <c r="I302" s="16">
        <f t="shared" si="40"/>
        <v>1</v>
      </c>
      <c r="J302" s="16">
        <f t="shared" si="36"/>
        <v>36.700000000000003</v>
      </c>
      <c r="K302">
        <f t="shared" si="41"/>
        <v>37.25</v>
      </c>
      <c r="M302" s="18">
        <f t="shared" si="42"/>
        <v>42934</v>
      </c>
      <c r="N302">
        <f t="shared" si="37"/>
        <v>36.700000000000003</v>
      </c>
      <c r="O302" s="21">
        <f t="shared" si="43"/>
        <v>37</v>
      </c>
      <c r="P302">
        <f t="shared" si="44"/>
        <v>35.450000000000003</v>
      </c>
      <c r="Q302">
        <f t="shared" si="38"/>
        <v>37.25</v>
      </c>
    </row>
    <row r="303" spans="2:17"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H303" s="16">
        <f t="shared" si="39"/>
        <v>1</v>
      </c>
      <c r="I303" s="16">
        <f t="shared" si="40"/>
        <v>1</v>
      </c>
      <c r="J303" s="16">
        <f t="shared" si="36"/>
        <v>35.65</v>
      </c>
      <c r="K303">
        <f t="shared" si="41"/>
        <v>36.700000000000003</v>
      </c>
      <c r="M303" s="18">
        <f t="shared" si="42"/>
        <v>42933</v>
      </c>
      <c r="N303">
        <f t="shared" si="37"/>
        <v>35.65</v>
      </c>
      <c r="O303" s="21">
        <f t="shared" si="43"/>
        <v>35.9</v>
      </c>
      <c r="P303">
        <f t="shared" si="44"/>
        <v>35.450000000000003</v>
      </c>
      <c r="Q303">
        <f t="shared" si="38"/>
        <v>36.700000000000003</v>
      </c>
    </row>
    <row r="304" spans="2:17"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H304" s="16">
        <f t="shared" si="39"/>
        <v>1</v>
      </c>
      <c r="I304" s="16">
        <f t="shared" si="40"/>
        <v>-1</v>
      </c>
      <c r="J304" s="16">
        <f t="shared" si="36"/>
        <v>35.65</v>
      </c>
      <c r="K304">
        <f t="shared" si="41"/>
        <v>35.799999999999997</v>
      </c>
      <c r="M304" s="18">
        <f t="shared" si="42"/>
        <v>42930</v>
      </c>
      <c r="N304">
        <f t="shared" si="37"/>
        <v>35.799999999999997</v>
      </c>
      <c r="O304" s="21">
        <f t="shared" si="43"/>
        <v>36.299999999999997</v>
      </c>
      <c r="P304">
        <f t="shared" si="44"/>
        <v>35.450000000000003</v>
      </c>
      <c r="Q304">
        <f t="shared" si="38"/>
        <v>35.65</v>
      </c>
    </row>
    <row r="305" spans="2:17"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H305" s="16">
        <f t="shared" si="39"/>
        <v>-1</v>
      </c>
      <c r="I305" s="16">
        <f t="shared" si="40"/>
        <v>-1</v>
      </c>
      <c r="J305" s="16">
        <f t="shared" si="36"/>
        <v>35.700000000000003</v>
      </c>
      <c r="K305">
        <f t="shared" si="41"/>
        <v>35.65</v>
      </c>
      <c r="M305" s="18">
        <f t="shared" si="42"/>
        <v>42929</v>
      </c>
      <c r="N305">
        <f t="shared" si="37"/>
        <v>35.700000000000003</v>
      </c>
      <c r="O305" s="21">
        <f t="shared" si="43"/>
        <v>36.299999999999997</v>
      </c>
      <c r="P305">
        <f t="shared" si="44"/>
        <v>35.4</v>
      </c>
      <c r="Q305">
        <f t="shared" si="38"/>
        <v>35.65</v>
      </c>
    </row>
    <row r="306" spans="2:17"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H306" s="16">
        <f t="shared" si="39"/>
        <v>1</v>
      </c>
      <c r="I306" s="16">
        <f t="shared" si="40"/>
        <v>-1</v>
      </c>
      <c r="J306" s="16">
        <f t="shared" si="36"/>
        <v>35.6</v>
      </c>
      <c r="K306">
        <f t="shared" si="41"/>
        <v>35.700000000000003</v>
      </c>
      <c r="M306" s="18">
        <f t="shared" si="42"/>
        <v>42928</v>
      </c>
      <c r="N306">
        <f t="shared" si="37"/>
        <v>35.700000000000003</v>
      </c>
      <c r="O306" s="21">
        <f t="shared" si="43"/>
        <v>37.1</v>
      </c>
      <c r="P306">
        <f t="shared" si="44"/>
        <v>35.4</v>
      </c>
      <c r="Q306">
        <f t="shared" si="38"/>
        <v>35.6</v>
      </c>
    </row>
    <row r="307" spans="2:17"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H307" s="16">
        <f t="shared" si="39"/>
        <v>-1</v>
      </c>
      <c r="I307" s="16">
        <f t="shared" si="40"/>
        <v>-1</v>
      </c>
      <c r="J307" s="16">
        <f t="shared" si="36"/>
        <v>35.799999999999997</v>
      </c>
      <c r="K307">
        <f t="shared" si="41"/>
        <v>35.6</v>
      </c>
      <c r="M307" s="18">
        <f t="shared" si="42"/>
        <v>42927</v>
      </c>
      <c r="N307">
        <f t="shared" si="37"/>
        <v>35.799999999999997</v>
      </c>
      <c r="O307" s="21">
        <f t="shared" si="43"/>
        <v>37.25</v>
      </c>
      <c r="P307">
        <f t="shared" si="44"/>
        <v>35.4</v>
      </c>
      <c r="Q307">
        <f t="shared" si="38"/>
        <v>35.6</v>
      </c>
    </row>
    <row r="308" spans="2:17"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H308" s="16">
        <f t="shared" si="39"/>
        <v>-1</v>
      </c>
      <c r="I308" s="16">
        <f t="shared" si="40"/>
        <v>-1</v>
      </c>
      <c r="J308" s="16">
        <f t="shared" si="36"/>
        <v>36.1</v>
      </c>
      <c r="K308">
        <f t="shared" si="41"/>
        <v>35.799999999999997</v>
      </c>
      <c r="M308" s="18">
        <f t="shared" si="42"/>
        <v>42926</v>
      </c>
      <c r="N308">
        <f t="shared" si="37"/>
        <v>36.1</v>
      </c>
      <c r="O308" s="21">
        <f t="shared" si="43"/>
        <v>37.25</v>
      </c>
      <c r="P308">
        <f t="shared" si="44"/>
        <v>36.1</v>
      </c>
      <c r="Q308">
        <f t="shared" si="38"/>
        <v>35.799999999999997</v>
      </c>
    </row>
    <row r="309" spans="2:17"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H309" s="16">
        <f t="shared" si="39"/>
        <v>-1</v>
      </c>
      <c r="I309" s="16">
        <f t="shared" si="40"/>
        <v>-1</v>
      </c>
      <c r="J309" s="16">
        <f t="shared" si="36"/>
        <v>37</v>
      </c>
      <c r="K309">
        <f t="shared" si="41"/>
        <v>36.1</v>
      </c>
      <c r="M309" s="18">
        <f t="shared" si="42"/>
        <v>42923</v>
      </c>
      <c r="N309">
        <f t="shared" si="37"/>
        <v>37</v>
      </c>
      <c r="O309" s="21">
        <f t="shared" si="43"/>
        <v>37.549999999999997</v>
      </c>
      <c r="P309">
        <f t="shared" si="44"/>
        <v>36.6</v>
      </c>
      <c r="Q309">
        <f t="shared" si="38"/>
        <v>36.1</v>
      </c>
    </row>
    <row r="310" spans="2:17"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H310" s="16">
        <f t="shared" si="39"/>
        <v>1</v>
      </c>
      <c r="I310" s="16">
        <f t="shared" si="40"/>
        <v>1</v>
      </c>
      <c r="J310" s="16">
        <f t="shared" si="36"/>
        <v>36.9</v>
      </c>
      <c r="K310">
        <f t="shared" si="41"/>
        <v>37</v>
      </c>
      <c r="M310" s="18">
        <f t="shared" si="42"/>
        <v>42922</v>
      </c>
      <c r="N310">
        <f t="shared" si="37"/>
        <v>36.9</v>
      </c>
      <c r="O310" s="21">
        <f t="shared" si="43"/>
        <v>37.549999999999997</v>
      </c>
      <c r="P310">
        <f t="shared" si="44"/>
        <v>36.200000000000003</v>
      </c>
      <c r="Q310">
        <f t="shared" si="38"/>
        <v>37</v>
      </c>
    </row>
    <row r="311" spans="2:17"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H311" s="16">
        <f t="shared" si="39"/>
        <v>-1</v>
      </c>
      <c r="I311" s="16">
        <f t="shared" si="40"/>
        <v>1</v>
      </c>
      <c r="J311" s="16">
        <f t="shared" si="36"/>
        <v>37.049999999999997</v>
      </c>
      <c r="K311">
        <f t="shared" si="41"/>
        <v>36.9</v>
      </c>
      <c r="M311" s="18">
        <f t="shared" si="42"/>
        <v>42921</v>
      </c>
      <c r="N311">
        <f t="shared" si="37"/>
        <v>36.9</v>
      </c>
      <c r="O311" s="21">
        <f t="shared" si="43"/>
        <v>37.549999999999997</v>
      </c>
      <c r="P311">
        <f t="shared" si="44"/>
        <v>34.75</v>
      </c>
      <c r="Q311">
        <f t="shared" si="38"/>
        <v>37.049999999999997</v>
      </c>
    </row>
    <row r="312" spans="2:17"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H312" s="16">
        <f t="shared" si="39"/>
        <v>-1</v>
      </c>
      <c r="I312" s="16">
        <f t="shared" si="40"/>
        <v>1</v>
      </c>
      <c r="J312" s="16">
        <f t="shared" si="36"/>
        <v>37.299999999999997</v>
      </c>
      <c r="K312">
        <f t="shared" si="41"/>
        <v>37.049999999999997</v>
      </c>
      <c r="M312" s="18">
        <f t="shared" si="42"/>
        <v>42920</v>
      </c>
      <c r="N312">
        <f t="shared" si="37"/>
        <v>37.049999999999997</v>
      </c>
      <c r="O312" s="21">
        <f t="shared" si="43"/>
        <v>37.4</v>
      </c>
      <c r="P312">
        <f t="shared" si="44"/>
        <v>34.75</v>
      </c>
      <c r="Q312">
        <f t="shared" si="38"/>
        <v>37.299999999999997</v>
      </c>
    </row>
    <row r="313" spans="2:17"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H313" s="16">
        <f t="shared" si="39"/>
        <v>1</v>
      </c>
      <c r="I313" s="16">
        <f t="shared" si="40"/>
        <v>1</v>
      </c>
      <c r="J313" s="16">
        <f t="shared" si="36"/>
        <v>35.6</v>
      </c>
      <c r="K313">
        <f t="shared" si="41"/>
        <v>37.299999999999997</v>
      </c>
      <c r="M313" s="18">
        <f t="shared" si="42"/>
        <v>42919</v>
      </c>
      <c r="N313">
        <f t="shared" si="37"/>
        <v>35.6</v>
      </c>
      <c r="O313" s="21">
        <f t="shared" si="43"/>
        <v>37.200000000000003</v>
      </c>
      <c r="P313">
        <f t="shared" si="44"/>
        <v>34.75</v>
      </c>
      <c r="Q313">
        <f t="shared" si="38"/>
        <v>37.299999999999997</v>
      </c>
    </row>
    <row r="314" spans="2:17"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H314" s="16">
        <f t="shared" si="39"/>
        <v>1</v>
      </c>
      <c r="I314" s="16">
        <f t="shared" si="40"/>
        <v>-1</v>
      </c>
      <c r="J314" s="16">
        <f t="shared" si="36"/>
        <v>35.6</v>
      </c>
      <c r="K314">
        <f t="shared" si="41"/>
        <v>36.4</v>
      </c>
      <c r="M314" s="18">
        <f t="shared" si="42"/>
        <v>42916</v>
      </c>
      <c r="N314">
        <f t="shared" si="37"/>
        <v>36.4</v>
      </c>
      <c r="O314" s="21">
        <f t="shared" si="43"/>
        <v>38.5</v>
      </c>
      <c r="P314">
        <f t="shared" si="44"/>
        <v>35.6</v>
      </c>
      <c r="Q314">
        <f t="shared" si="38"/>
        <v>35.6</v>
      </c>
    </row>
    <row r="315" spans="2:17"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H315" s="16">
        <f t="shared" si="39"/>
        <v>-1</v>
      </c>
      <c r="I315" s="16">
        <f t="shared" si="40"/>
        <v>-1</v>
      </c>
      <c r="J315" s="16">
        <f t="shared" si="36"/>
        <v>36.799999999999997</v>
      </c>
      <c r="K315">
        <f t="shared" si="41"/>
        <v>35.6</v>
      </c>
      <c r="M315" s="18">
        <f t="shared" si="42"/>
        <v>42915</v>
      </c>
      <c r="N315">
        <f t="shared" si="37"/>
        <v>36.799999999999997</v>
      </c>
      <c r="O315" s="21">
        <f t="shared" si="43"/>
        <v>38.65</v>
      </c>
      <c r="P315">
        <f t="shared" si="44"/>
        <v>36.450000000000003</v>
      </c>
      <c r="Q315">
        <f t="shared" si="38"/>
        <v>35.6</v>
      </c>
    </row>
    <row r="316" spans="2:17"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H316" s="16">
        <f t="shared" si="39"/>
        <v>-1</v>
      </c>
      <c r="I316" s="16">
        <f t="shared" si="40"/>
        <v>-1</v>
      </c>
      <c r="J316" s="16">
        <f t="shared" si="36"/>
        <v>37.15</v>
      </c>
      <c r="K316">
        <f t="shared" si="41"/>
        <v>36.799999999999997</v>
      </c>
      <c r="M316" s="18">
        <f t="shared" si="42"/>
        <v>42914</v>
      </c>
      <c r="N316">
        <f t="shared" si="37"/>
        <v>37.15</v>
      </c>
      <c r="O316" s="21">
        <f t="shared" si="43"/>
        <v>39.35</v>
      </c>
      <c r="P316">
        <f t="shared" si="44"/>
        <v>37.1</v>
      </c>
      <c r="Q316">
        <f t="shared" si="38"/>
        <v>36.799999999999997</v>
      </c>
    </row>
    <row r="317" spans="2:17"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H317" s="16">
        <f t="shared" si="39"/>
        <v>-1</v>
      </c>
      <c r="I317" s="16">
        <f t="shared" si="40"/>
        <v>-1</v>
      </c>
      <c r="J317" s="16">
        <f t="shared" si="36"/>
        <v>38.299999999999997</v>
      </c>
      <c r="K317">
        <f t="shared" si="41"/>
        <v>37.15</v>
      </c>
      <c r="M317" s="18">
        <f t="shared" si="42"/>
        <v>42913</v>
      </c>
      <c r="N317">
        <f t="shared" si="37"/>
        <v>38.299999999999997</v>
      </c>
      <c r="O317" s="21">
        <f t="shared" si="43"/>
        <v>39.35</v>
      </c>
      <c r="P317">
        <f t="shared" si="44"/>
        <v>38</v>
      </c>
      <c r="Q317">
        <f t="shared" si="38"/>
        <v>37.15</v>
      </c>
    </row>
    <row r="318" spans="2:17"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H318" s="16">
        <f t="shared" si="39"/>
        <v>1</v>
      </c>
      <c r="I318" s="16">
        <f t="shared" si="40"/>
        <v>-1</v>
      </c>
      <c r="J318" s="16">
        <f t="shared" si="36"/>
        <v>38.200000000000003</v>
      </c>
      <c r="K318">
        <f t="shared" si="41"/>
        <v>38.299999999999997</v>
      </c>
      <c r="M318" s="18">
        <f t="shared" si="42"/>
        <v>42912</v>
      </c>
      <c r="N318">
        <f t="shared" si="37"/>
        <v>38.299999999999997</v>
      </c>
      <c r="O318" s="21">
        <f t="shared" si="43"/>
        <v>39.700000000000003</v>
      </c>
      <c r="P318">
        <f t="shared" si="44"/>
        <v>38</v>
      </c>
      <c r="Q318">
        <f t="shared" si="38"/>
        <v>38.200000000000003</v>
      </c>
    </row>
    <row r="319" spans="2:17"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H319" s="16">
        <f t="shared" si="39"/>
        <v>-1</v>
      </c>
      <c r="I319" s="16">
        <f t="shared" si="40"/>
        <v>-1</v>
      </c>
      <c r="J319" s="16">
        <f t="shared" si="36"/>
        <v>38.299999999999997</v>
      </c>
      <c r="K319">
        <f t="shared" si="41"/>
        <v>38.200000000000003</v>
      </c>
      <c r="M319" s="18">
        <f t="shared" si="42"/>
        <v>42909</v>
      </c>
      <c r="N319">
        <f t="shared" si="37"/>
        <v>38.299999999999997</v>
      </c>
      <c r="O319" s="21">
        <f t="shared" si="43"/>
        <v>39.700000000000003</v>
      </c>
      <c r="P319">
        <f t="shared" si="44"/>
        <v>38</v>
      </c>
      <c r="Q319">
        <f t="shared" si="38"/>
        <v>38.200000000000003</v>
      </c>
    </row>
    <row r="320" spans="2:17"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H320" s="16">
        <f t="shared" si="39"/>
        <v>-1</v>
      </c>
      <c r="I320" s="16">
        <f t="shared" si="40"/>
        <v>-1</v>
      </c>
      <c r="J320" s="16">
        <f t="shared" si="36"/>
        <v>39</v>
      </c>
      <c r="K320">
        <f t="shared" si="41"/>
        <v>38.299999999999997</v>
      </c>
      <c r="M320" s="18">
        <f t="shared" si="42"/>
        <v>42908</v>
      </c>
      <c r="N320">
        <f t="shared" si="37"/>
        <v>39</v>
      </c>
      <c r="O320" s="21">
        <f t="shared" si="43"/>
        <v>39.700000000000003</v>
      </c>
      <c r="P320">
        <f t="shared" si="44"/>
        <v>37.9</v>
      </c>
      <c r="Q320">
        <f t="shared" si="38"/>
        <v>38.299999999999997</v>
      </c>
    </row>
    <row r="321" spans="2:17"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H321" s="16">
        <f t="shared" si="39"/>
        <v>1</v>
      </c>
      <c r="I321" s="16">
        <f t="shared" si="40"/>
        <v>-1</v>
      </c>
      <c r="J321" s="16">
        <f t="shared" si="36"/>
        <v>38.65</v>
      </c>
      <c r="K321">
        <f t="shared" si="41"/>
        <v>39</v>
      </c>
      <c r="M321" s="18">
        <f t="shared" si="42"/>
        <v>42907</v>
      </c>
      <c r="N321">
        <f t="shared" si="37"/>
        <v>39</v>
      </c>
      <c r="O321" s="21">
        <f t="shared" si="43"/>
        <v>39.15</v>
      </c>
      <c r="P321">
        <f t="shared" si="44"/>
        <v>37.9</v>
      </c>
      <c r="Q321">
        <f t="shared" si="38"/>
        <v>38.65</v>
      </c>
    </row>
    <row r="322" spans="2:17"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H322" s="16">
        <f t="shared" si="39"/>
        <v>1</v>
      </c>
      <c r="I322" s="16">
        <f t="shared" si="40"/>
        <v>-1</v>
      </c>
      <c r="J322" s="16">
        <f t="shared" si="36"/>
        <v>38.4</v>
      </c>
      <c r="K322">
        <f t="shared" si="41"/>
        <v>38.65</v>
      </c>
      <c r="M322" s="18">
        <f t="shared" si="42"/>
        <v>42906</v>
      </c>
      <c r="N322">
        <f t="shared" si="37"/>
        <v>38.65</v>
      </c>
      <c r="O322" s="21">
        <f t="shared" si="43"/>
        <v>38.700000000000003</v>
      </c>
      <c r="P322">
        <f t="shared" si="44"/>
        <v>37.5</v>
      </c>
      <c r="Q322">
        <f t="shared" si="38"/>
        <v>38.4</v>
      </c>
    </row>
    <row r="323" spans="2:17"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H323" s="16">
        <f t="shared" si="39"/>
        <v>1</v>
      </c>
      <c r="I323" s="16">
        <f t="shared" si="40"/>
        <v>-1</v>
      </c>
      <c r="J323" s="16">
        <f t="shared" si="36"/>
        <v>38</v>
      </c>
      <c r="K323">
        <f t="shared" si="41"/>
        <v>38.4</v>
      </c>
      <c r="M323" s="18">
        <f t="shared" si="42"/>
        <v>42905</v>
      </c>
      <c r="N323">
        <f t="shared" si="37"/>
        <v>38.4</v>
      </c>
      <c r="O323" s="21">
        <f t="shared" si="43"/>
        <v>39.6</v>
      </c>
      <c r="P323">
        <f t="shared" si="44"/>
        <v>37.5</v>
      </c>
      <c r="Q323">
        <f t="shared" si="38"/>
        <v>38</v>
      </c>
    </row>
    <row r="324" spans="2:17"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H324" s="16">
        <f t="shared" si="39"/>
        <v>-1</v>
      </c>
      <c r="I324" s="16">
        <f t="shared" si="40"/>
        <v>-1</v>
      </c>
      <c r="J324" s="16">
        <f t="shared" ref="J324:J387" si="45">IF(OR(AND(I325=1,H324=-1,F324&lt;P324,J325&gt;K325),AND(I325=-1,H324=1,F324&gt;O324,J325&lt;K325)),J325,K325)</f>
        <v>38.4</v>
      </c>
      <c r="K324">
        <f t="shared" si="41"/>
        <v>38</v>
      </c>
      <c r="M324" s="18">
        <f t="shared" si="42"/>
        <v>42902</v>
      </c>
      <c r="N324">
        <f t="shared" ref="N324:N387" si="46">IF(OR(AND(I324=1,K324&lt;J324),AND(I324=-1,K324&gt;J324)),K324,J324)</f>
        <v>38.4</v>
      </c>
      <c r="O324" s="21">
        <f t="shared" si="43"/>
        <v>40.4</v>
      </c>
      <c r="P324">
        <f t="shared" si="44"/>
        <v>37.5</v>
      </c>
      <c r="Q324">
        <f t="shared" ref="Q324:Q387" si="47">IF(N324=K324,J324,K324)</f>
        <v>38</v>
      </c>
    </row>
    <row r="325" spans="2:17"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H325" s="16">
        <f t="shared" ref="H325:H388" si="48">IF(F325&gt;=F326,1,-1)</f>
        <v>1</v>
      </c>
      <c r="I325" s="16">
        <f t="shared" ref="I325:I388" si="49">IF(OR(AND(I326&gt;=0,F325&gt;=MIN(E326:E328)),AND(I326=-1,F325&gt;=MAX(D326:D328))),1,-1)</f>
        <v>-1</v>
      </c>
      <c r="J325" s="16">
        <f t="shared" si="45"/>
        <v>37.549999999999997</v>
      </c>
      <c r="K325">
        <f t="shared" ref="K325:K388" si="50">F325</f>
        <v>38.4</v>
      </c>
      <c r="M325" s="18">
        <f t="shared" ref="M325:M388" si="51">B325</f>
        <v>42901</v>
      </c>
      <c r="N325">
        <f t="shared" si="46"/>
        <v>38.4</v>
      </c>
      <c r="O325" s="21">
        <f t="shared" ref="O325:O388" si="52">MAX(D326:D328)</f>
        <v>40.4</v>
      </c>
      <c r="P325">
        <f t="shared" ref="P325:P388" si="53">MIN(E326:E328)</f>
        <v>37.5</v>
      </c>
      <c r="Q325">
        <f t="shared" si="47"/>
        <v>37.549999999999997</v>
      </c>
    </row>
    <row r="326" spans="2:17"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H326" s="16">
        <f t="shared" si="48"/>
        <v>-1</v>
      </c>
      <c r="I326" s="16">
        <f t="shared" si="49"/>
        <v>-1</v>
      </c>
      <c r="J326" s="16">
        <f t="shared" si="45"/>
        <v>40.15</v>
      </c>
      <c r="K326">
        <f t="shared" si="50"/>
        <v>37.549999999999997</v>
      </c>
      <c r="M326" s="18">
        <f t="shared" si="51"/>
        <v>42900</v>
      </c>
      <c r="N326">
        <f t="shared" si="46"/>
        <v>40.15</v>
      </c>
      <c r="O326" s="21">
        <f t="shared" si="52"/>
        <v>40.4</v>
      </c>
      <c r="P326">
        <f t="shared" si="53"/>
        <v>38.799999999999997</v>
      </c>
      <c r="Q326">
        <f t="shared" si="47"/>
        <v>37.549999999999997</v>
      </c>
    </row>
    <row r="327" spans="2:17"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H327" s="16">
        <f t="shared" si="48"/>
        <v>-1</v>
      </c>
      <c r="I327" s="16">
        <f t="shared" si="49"/>
        <v>1</v>
      </c>
      <c r="J327" s="16">
        <f t="shared" si="45"/>
        <v>40.15</v>
      </c>
      <c r="K327">
        <f t="shared" si="50"/>
        <v>39.299999999999997</v>
      </c>
      <c r="M327" s="18">
        <f t="shared" si="51"/>
        <v>42899</v>
      </c>
      <c r="N327">
        <f t="shared" si="46"/>
        <v>39.299999999999997</v>
      </c>
      <c r="O327" s="21">
        <f t="shared" si="52"/>
        <v>40.4</v>
      </c>
      <c r="P327">
        <f t="shared" si="53"/>
        <v>38.6</v>
      </c>
      <c r="Q327">
        <f t="shared" si="47"/>
        <v>40.15</v>
      </c>
    </row>
    <row r="328" spans="2:17"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H328" s="16">
        <f t="shared" si="48"/>
        <v>1</v>
      </c>
      <c r="I328" s="16">
        <f t="shared" si="49"/>
        <v>1</v>
      </c>
      <c r="J328" s="16">
        <f t="shared" si="45"/>
        <v>39.4</v>
      </c>
      <c r="K328">
        <f t="shared" si="50"/>
        <v>40.15</v>
      </c>
      <c r="M328" s="18">
        <f t="shared" si="51"/>
        <v>42898</v>
      </c>
      <c r="N328">
        <f t="shared" si="46"/>
        <v>39.4</v>
      </c>
      <c r="O328" s="21">
        <f t="shared" si="52"/>
        <v>39.450000000000003</v>
      </c>
      <c r="P328">
        <f t="shared" si="53"/>
        <v>37.950000000000003</v>
      </c>
      <c r="Q328">
        <f t="shared" si="47"/>
        <v>40.15</v>
      </c>
    </row>
    <row r="329" spans="2:17"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H329" s="16">
        <f t="shared" si="48"/>
        <v>1</v>
      </c>
      <c r="I329" s="16">
        <f t="shared" si="49"/>
        <v>1</v>
      </c>
      <c r="J329" s="16">
        <f t="shared" si="45"/>
        <v>38.700000000000003</v>
      </c>
      <c r="K329">
        <f t="shared" si="50"/>
        <v>39.4</v>
      </c>
      <c r="M329" s="18">
        <f t="shared" si="51"/>
        <v>42895</v>
      </c>
      <c r="N329">
        <f t="shared" si="46"/>
        <v>38.700000000000003</v>
      </c>
      <c r="O329" s="21">
        <f t="shared" si="52"/>
        <v>39.4</v>
      </c>
      <c r="P329">
        <f t="shared" si="53"/>
        <v>37.950000000000003</v>
      </c>
      <c r="Q329">
        <f t="shared" si="47"/>
        <v>39.4</v>
      </c>
    </row>
    <row r="330" spans="2:17"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H330" s="16">
        <f t="shared" si="48"/>
        <v>1</v>
      </c>
      <c r="I330" s="16">
        <f t="shared" si="49"/>
        <v>-1</v>
      </c>
      <c r="J330" s="16">
        <f t="shared" si="45"/>
        <v>38.6</v>
      </c>
      <c r="K330">
        <f t="shared" si="50"/>
        <v>38.700000000000003</v>
      </c>
      <c r="M330" s="18">
        <f t="shared" si="51"/>
        <v>42894</v>
      </c>
      <c r="N330">
        <f t="shared" si="46"/>
        <v>38.700000000000003</v>
      </c>
      <c r="O330" s="21">
        <f t="shared" si="52"/>
        <v>39.4</v>
      </c>
      <c r="P330">
        <f t="shared" si="53"/>
        <v>37</v>
      </c>
      <c r="Q330">
        <f t="shared" si="47"/>
        <v>38.6</v>
      </c>
    </row>
    <row r="331" spans="2:17"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H331" s="16">
        <f t="shared" si="48"/>
        <v>1</v>
      </c>
      <c r="I331" s="16">
        <f t="shared" si="49"/>
        <v>-1</v>
      </c>
      <c r="J331" s="16">
        <f t="shared" si="45"/>
        <v>38.200000000000003</v>
      </c>
      <c r="K331">
        <f t="shared" si="50"/>
        <v>38.6</v>
      </c>
      <c r="M331" s="18">
        <f t="shared" si="51"/>
        <v>42893</v>
      </c>
      <c r="N331">
        <f t="shared" si="46"/>
        <v>38.6</v>
      </c>
      <c r="O331" s="21">
        <f t="shared" si="52"/>
        <v>38.9</v>
      </c>
      <c r="P331">
        <f t="shared" si="53"/>
        <v>36.6</v>
      </c>
      <c r="Q331">
        <f t="shared" si="47"/>
        <v>38.200000000000003</v>
      </c>
    </row>
    <row r="332" spans="2:17"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H332" s="16">
        <f t="shared" si="48"/>
        <v>1</v>
      </c>
      <c r="I332" s="16">
        <f t="shared" si="49"/>
        <v>-1</v>
      </c>
      <c r="J332" s="16">
        <f t="shared" si="45"/>
        <v>38.1</v>
      </c>
      <c r="K332">
        <f t="shared" si="50"/>
        <v>38.200000000000003</v>
      </c>
      <c r="M332" s="18">
        <f t="shared" si="51"/>
        <v>42892</v>
      </c>
      <c r="N332">
        <f t="shared" si="46"/>
        <v>38.200000000000003</v>
      </c>
      <c r="O332" s="21">
        <f t="shared" si="52"/>
        <v>38.549999999999997</v>
      </c>
      <c r="P332">
        <f t="shared" si="53"/>
        <v>36.6</v>
      </c>
      <c r="Q332">
        <f t="shared" si="47"/>
        <v>38.1</v>
      </c>
    </row>
    <row r="333" spans="2:17"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H333" s="16">
        <f t="shared" si="48"/>
        <v>1</v>
      </c>
      <c r="I333" s="16">
        <f t="shared" si="49"/>
        <v>-1</v>
      </c>
      <c r="J333" s="16">
        <f t="shared" si="45"/>
        <v>37.15</v>
      </c>
      <c r="K333">
        <f t="shared" si="50"/>
        <v>38.1</v>
      </c>
      <c r="M333" s="18">
        <f t="shared" si="51"/>
        <v>42891</v>
      </c>
      <c r="N333">
        <f t="shared" si="46"/>
        <v>38.1</v>
      </c>
      <c r="O333" s="21">
        <f t="shared" si="52"/>
        <v>38.700000000000003</v>
      </c>
      <c r="P333">
        <f t="shared" si="53"/>
        <v>36.6</v>
      </c>
      <c r="Q333">
        <f t="shared" si="47"/>
        <v>37.15</v>
      </c>
    </row>
    <row r="334" spans="2:17"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H334" s="16">
        <f t="shared" si="48"/>
        <v>-1</v>
      </c>
      <c r="I334" s="16">
        <f t="shared" si="49"/>
        <v>-1</v>
      </c>
      <c r="J334" s="16">
        <f t="shared" si="45"/>
        <v>38.299999999999997</v>
      </c>
      <c r="K334">
        <f t="shared" si="50"/>
        <v>37.15</v>
      </c>
      <c r="M334" s="18">
        <f t="shared" si="51"/>
        <v>42889</v>
      </c>
      <c r="N334">
        <f t="shared" si="46"/>
        <v>38.299999999999997</v>
      </c>
      <c r="O334" s="21">
        <f t="shared" si="52"/>
        <v>39.35</v>
      </c>
      <c r="P334">
        <f t="shared" si="53"/>
        <v>37.450000000000003</v>
      </c>
      <c r="Q334">
        <f t="shared" si="47"/>
        <v>37.15</v>
      </c>
    </row>
    <row r="335" spans="2:17"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H335" s="16">
        <f t="shared" si="48"/>
        <v>-1</v>
      </c>
      <c r="I335" s="16">
        <f t="shared" si="49"/>
        <v>1</v>
      </c>
      <c r="J335" s="16">
        <f t="shared" si="45"/>
        <v>38.299999999999997</v>
      </c>
      <c r="K335">
        <f t="shared" si="50"/>
        <v>37.450000000000003</v>
      </c>
      <c r="M335" s="18">
        <f t="shared" si="51"/>
        <v>42888</v>
      </c>
      <c r="N335">
        <f t="shared" si="46"/>
        <v>37.450000000000003</v>
      </c>
      <c r="O335" s="21">
        <f t="shared" si="52"/>
        <v>39.35</v>
      </c>
      <c r="P335">
        <f t="shared" si="53"/>
        <v>36.950000000000003</v>
      </c>
      <c r="Q335">
        <f t="shared" si="47"/>
        <v>38.299999999999997</v>
      </c>
    </row>
    <row r="336" spans="2:17"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H336" s="16">
        <f t="shared" si="48"/>
        <v>1</v>
      </c>
      <c r="I336" s="16">
        <f t="shared" si="49"/>
        <v>1</v>
      </c>
      <c r="J336" s="16">
        <f t="shared" si="45"/>
        <v>38.200000000000003</v>
      </c>
      <c r="K336">
        <f t="shared" si="50"/>
        <v>38.299999999999997</v>
      </c>
      <c r="M336" s="18">
        <f t="shared" si="51"/>
        <v>42887</v>
      </c>
      <c r="N336">
        <f t="shared" si="46"/>
        <v>38.200000000000003</v>
      </c>
      <c r="O336" s="21">
        <f t="shared" si="52"/>
        <v>39.35</v>
      </c>
      <c r="P336">
        <f t="shared" si="53"/>
        <v>36</v>
      </c>
      <c r="Q336">
        <f t="shared" si="47"/>
        <v>38.299999999999997</v>
      </c>
    </row>
    <row r="337" spans="2:17"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H337" s="16">
        <f t="shared" si="48"/>
        <v>1</v>
      </c>
      <c r="I337" s="16">
        <f t="shared" si="49"/>
        <v>1</v>
      </c>
      <c r="J337" s="16">
        <f t="shared" si="45"/>
        <v>38</v>
      </c>
      <c r="K337">
        <f t="shared" si="50"/>
        <v>38.200000000000003</v>
      </c>
      <c r="M337" s="18">
        <f t="shared" si="51"/>
        <v>42886</v>
      </c>
      <c r="N337">
        <f t="shared" si="46"/>
        <v>38</v>
      </c>
      <c r="O337" s="21">
        <f t="shared" si="52"/>
        <v>39.35</v>
      </c>
      <c r="P337">
        <f t="shared" si="53"/>
        <v>36</v>
      </c>
      <c r="Q337">
        <f t="shared" si="47"/>
        <v>38.200000000000003</v>
      </c>
    </row>
    <row r="338" spans="2:17"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H338" s="16">
        <f t="shared" si="48"/>
        <v>1</v>
      </c>
      <c r="I338" s="16">
        <f t="shared" si="49"/>
        <v>1</v>
      </c>
      <c r="J338" s="16">
        <f t="shared" si="45"/>
        <v>36.85</v>
      </c>
      <c r="K338">
        <f t="shared" si="50"/>
        <v>38</v>
      </c>
      <c r="M338" s="18">
        <f t="shared" si="51"/>
        <v>42881</v>
      </c>
      <c r="N338">
        <f t="shared" si="46"/>
        <v>36.85</v>
      </c>
      <c r="O338" s="21">
        <f t="shared" si="52"/>
        <v>39.35</v>
      </c>
      <c r="P338">
        <f t="shared" si="53"/>
        <v>35.950000000000003</v>
      </c>
      <c r="Q338">
        <f t="shared" si="47"/>
        <v>38</v>
      </c>
    </row>
    <row r="339" spans="2:17"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H339" s="16">
        <f t="shared" si="48"/>
        <v>1</v>
      </c>
      <c r="I339" s="16">
        <f t="shared" si="49"/>
        <v>1</v>
      </c>
      <c r="J339" s="16">
        <f t="shared" si="45"/>
        <v>36.85</v>
      </c>
      <c r="K339">
        <f t="shared" si="50"/>
        <v>36.85</v>
      </c>
      <c r="M339" s="18">
        <f t="shared" si="51"/>
        <v>42880</v>
      </c>
      <c r="N339">
        <f t="shared" si="46"/>
        <v>36.85</v>
      </c>
      <c r="O339" s="21">
        <f t="shared" si="52"/>
        <v>37.450000000000003</v>
      </c>
      <c r="P339">
        <f t="shared" si="53"/>
        <v>34.65</v>
      </c>
      <c r="Q339">
        <f t="shared" si="47"/>
        <v>36.85</v>
      </c>
    </row>
    <row r="340" spans="2:17"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H340" s="16">
        <f t="shared" si="48"/>
        <v>1</v>
      </c>
      <c r="I340" s="16">
        <f t="shared" si="49"/>
        <v>1</v>
      </c>
      <c r="J340" s="16">
        <f t="shared" si="45"/>
        <v>35.950000000000003</v>
      </c>
      <c r="K340">
        <f t="shared" si="50"/>
        <v>36.85</v>
      </c>
      <c r="M340" s="18">
        <f t="shared" si="51"/>
        <v>42879</v>
      </c>
      <c r="N340">
        <f t="shared" si="46"/>
        <v>35.950000000000003</v>
      </c>
      <c r="O340" s="21">
        <f t="shared" si="52"/>
        <v>37.450000000000003</v>
      </c>
      <c r="P340">
        <f t="shared" si="53"/>
        <v>33.549999999999997</v>
      </c>
      <c r="Q340">
        <f t="shared" si="47"/>
        <v>36.85</v>
      </c>
    </row>
    <row r="341" spans="2:17"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H341" s="16">
        <f t="shared" si="48"/>
        <v>1</v>
      </c>
      <c r="I341" s="16">
        <f t="shared" si="49"/>
        <v>1</v>
      </c>
      <c r="J341" s="16">
        <f t="shared" si="45"/>
        <v>35.950000000000003</v>
      </c>
      <c r="K341">
        <f t="shared" si="50"/>
        <v>35.950000000000003</v>
      </c>
      <c r="M341" s="18">
        <f t="shared" si="51"/>
        <v>42878</v>
      </c>
      <c r="N341">
        <f t="shared" si="46"/>
        <v>35.950000000000003</v>
      </c>
      <c r="O341" s="21">
        <f t="shared" si="52"/>
        <v>36</v>
      </c>
      <c r="P341">
        <f t="shared" si="53"/>
        <v>32.5</v>
      </c>
      <c r="Q341">
        <f t="shared" si="47"/>
        <v>35.950000000000003</v>
      </c>
    </row>
    <row r="342" spans="2:17"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H342" s="16">
        <f t="shared" si="48"/>
        <v>1</v>
      </c>
      <c r="I342" s="16">
        <f t="shared" si="49"/>
        <v>1</v>
      </c>
      <c r="J342" s="16">
        <f t="shared" si="45"/>
        <v>34.4</v>
      </c>
      <c r="K342">
        <f t="shared" si="50"/>
        <v>35.950000000000003</v>
      </c>
      <c r="M342" s="18">
        <f t="shared" si="51"/>
        <v>42877</v>
      </c>
      <c r="N342">
        <f t="shared" si="46"/>
        <v>34.4</v>
      </c>
      <c r="O342" s="21">
        <f t="shared" si="52"/>
        <v>34.799999999999997</v>
      </c>
      <c r="P342">
        <f t="shared" si="53"/>
        <v>31.85</v>
      </c>
      <c r="Q342">
        <f t="shared" si="47"/>
        <v>35.950000000000003</v>
      </c>
    </row>
    <row r="343" spans="2:17"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H343" s="16">
        <f t="shared" si="48"/>
        <v>1</v>
      </c>
      <c r="I343" s="16">
        <f t="shared" si="49"/>
        <v>1</v>
      </c>
      <c r="J343" s="16">
        <f t="shared" si="45"/>
        <v>33.549999999999997</v>
      </c>
      <c r="K343">
        <f t="shared" si="50"/>
        <v>34.4</v>
      </c>
      <c r="M343" s="18">
        <f t="shared" si="51"/>
        <v>42874</v>
      </c>
      <c r="N343">
        <f t="shared" si="46"/>
        <v>33.549999999999997</v>
      </c>
      <c r="O343" s="21">
        <f t="shared" si="52"/>
        <v>34.35</v>
      </c>
      <c r="P343">
        <f t="shared" si="53"/>
        <v>31.6</v>
      </c>
      <c r="Q343">
        <f t="shared" si="47"/>
        <v>34.4</v>
      </c>
    </row>
    <row r="344" spans="2:17"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H344" s="16">
        <f t="shared" si="48"/>
        <v>1</v>
      </c>
      <c r="I344" s="16">
        <f t="shared" si="49"/>
        <v>1</v>
      </c>
      <c r="J344" s="16">
        <f t="shared" si="45"/>
        <v>33.4</v>
      </c>
      <c r="K344">
        <f t="shared" si="50"/>
        <v>33.549999999999997</v>
      </c>
      <c r="M344" s="18">
        <f t="shared" si="51"/>
        <v>42873</v>
      </c>
      <c r="N344">
        <f t="shared" si="46"/>
        <v>33.4</v>
      </c>
      <c r="O344" s="21">
        <f t="shared" si="52"/>
        <v>33.450000000000003</v>
      </c>
      <c r="P344">
        <f t="shared" si="53"/>
        <v>31.55</v>
      </c>
      <c r="Q344">
        <f t="shared" si="47"/>
        <v>33.549999999999997</v>
      </c>
    </row>
    <row r="345" spans="2:17"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H345" s="16">
        <f t="shared" si="48"/>
        <v>1</v>
      </c>
      <c r="I345" s="16">
        <f t="shared" si="49"/>
        <v>1</v>
      </c>
      <c r="J345" s="16">
        <f t="shared" si="45"/>
        <v>32.049999999999997</v>
      </c>
      <c r="K345">
        <f t="shared" si="50"/>
        <v>33.4</v>
      </c>
      <c r="M345" s="18">
        <f t="shared" si="51"/>
        <v>42872</v>
      </c>
      <c r="N345">
        <f t="shared" si="46"/>
        <v>32.049999999999997</v>
      </c>
      <c r="O345" s="21">
        <f t="shared" si="52"/>
        <v>32.6</v>
      </c>
      <c r="P345">
        <f t="shared" si="53"/>
        <v>31.3</v>
      </c>
      <c r="Q345">
        <f t="shared" si="47"/>
        <v>33.4</v>
      </c>
    </row>
    <row r="346" spans="2:17"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H346" s="16">
        <f t="shared" si="48"/>
        <v>-1</v>
      </c>
      <c r="I346" s="16">
        <f t="shared" si="49"/>
        <v>1</v>
      </c>
      <c r="J346" s="16">
        <f t="shared" si="45"/>
        <v>32.299999999999997</v>
      </c>
      <c r="K346">
        <f t="shared" si="50"/>
        <v>32.049999999999997</v>
      </c>
      <c r="M346" s="18">
        <f t="shared" si="51"/>
        <v>42871</v>
      </c>
      <c r="N346">
        <f t="shared" si="46"/>
        <v>32.049999999999997</v>
      </c>
      <c r="O346" s="21">
        <f t="shared" si="52"/>
        <v>32.299999999999997</v>
      </c>
      <c r="P346">
        <f t="shared" si="53"/>
        <v>31.15</v>
      </c>
      <c r="Q346">
        <f t="shared" si="47"/>
        <v>32.299999999999997</v>
      </c>
    </row>
    <row r="347" spans="2:17"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H347" s="16">
        <f t="shared" si="48"/>
        <v>1</v>
      </c>
      <c r="I347" s="16">
        <f t="shared" si="49"/>
        <v>1</v>
      </c>
      <c r="J347" s="16">
        <f t="shared" si="45"/>
        <v>31.6</v>
      </c>
      <c r="K347">
        <f t="shared" si="50"/>
        <v>32.299999999999997</v>
      </c>
      <c r="M347" s="18">
        <f t="shared" si="51"/>
        <v>42870</v>
      </c>
      <c r="N347">
        <f t="shared" si="46"/>
        <v>31.6</v>
      </c>
      <c r="O347" s="21">
        <f t="shared" si="52"/>
        <v>31.95</v>
      </c>
      <c r="P347">
        <f t="shared" si="53"/>
        <v>30.8</v>
      </c>
      <c r="Q347">
        <f t="shared" si="47"/>
        <v>32.299999999999997</v>
      </c>
    </row>
    <row r="348" spans="2:17"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H348" s="16">
        <f t="shared" si="48"/>
        <v>-1</v>
      </c>
      <c r="I348" s="16">
        <f t="shared" si="49"/>
        <v>-1</v>
      </c>
      <c r="J348" s="16">
        <f t="shared" si="45"/>
        <v>31.7</v>
      </c>
      <c r="K348">
        <f t="shared" si="50"/>
        <v>31.6</v>
      </c>
      <c r="M348" s="18">
        <f t="shared" si="51"/>
        <v>42867</v>
      </c>
      <c r="N348">
        <f t="shared" si="46"/>
        <v>31.7</v>
      </c>
      <c r="O348" s="21">
        <f t="shared" si="52"/>
        <v>32.15</v>
      </c>
      <c r="P348">
        <f t="shared" si="53"/>
        <v>30.6</v>
      </c>
      <c r="Q348">
        <f t="shared" si="47"/>
        <v>31.6</v>
      </c>
    </row>
    <row r="349" spans="2:17"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H349" s="16">
        <f t="shared" si="48"/>
        <v>1</v>
      </c>
      <c r="I349" s="16">
        <f t="shared" si="49"/>
        <v>-1</v>
      </c>
      <c r="J349" s="16">
        <f t="shared" si="45"/>
        <v>31.45</v>
      </c>
      <c r="K349">
        <f t="shared" si="50"/>
        <v>31.7</v>
      </c>
      <c r="M349" s="18">
        <f t="shared" si="51"/>
        <v>42866</v>
      </c>
      <c r="N349">
        <f t="shared" si="46"/>
        <v>31.7</v>
      </c>
      <c r="O349" s="21">
        <f t="shared" si="52"/>
        <v>32.450000000000003</v>
      </c>
      <c r="P349">
        <f t="shared" si="53"/>
        <v>30.6</v>
      </c>
      <c r="Q349">
        <f t="shared" si="47"/>
        <v>31.45</v>
      </c>
    </row>
    <row r="350" spans="2:17"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H350" s="16">
        <f t="shared" si="48"/>
        <v>1</v>
      </c>
      <c r="I350" s="16">
        <f t="shared" si="49"/>
        <v>-1</v>
      </c>
      <c r="J350" s="16">
        <f t="shared" si="45"/>
        <v>30.65</v>
      </c>
      <c r="K350">
        <f t="shared" si="50"/>
        <v>31.45</v>
      </c>
      <c r="M350" s="18">
        <f t="shared" si="51"/>
        <v>42865</v>
      </c>
      <c r="N350">
        <f t="shared" si="46"/>
        <v>31.45</v>
      </c>
      <c r="O350" s="21">
        <f t="shared" si="52"/>
        <v>32.450000000000003</v>
      </c>
      <c r="P350">
        <f t="shared" si="53"/>
        <v>30.6</v>
      </c>
      <c r="Q350">
        <f t="shared" si="47"/>
        <v>30.65</v>
      </c>
    </row>
    <row r="351" spans="2:17"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H351" s="16">
        <f t="shared" si="48"/>
        <v>-1</v>
      </c>
      <c r="I351" s="16">
        <f t="shared" si="49"/>
        <v>-1</v>
      </c>
      <c r="J351" s="16">
        <f t="shared" si="45"/>
        <v>31.85</v>
      </c>
      <c r="K351">
        <f t="shared" si="50"/>
        <v>30.65</v>
      </c>
      <c r="M351" s="18">
        <f t="shared" si="51"/>
        <v>42864</v>
      </c>
      <c r="N351">
        <f t="shared" si="46"/>
        <v>31.85</v>
      </c>
      <c r="O351" s="21">
        <f t="shared" si="52"/>
        <v>32.450000000000003</v>
      </c>
      <c r="P351">
        <f t="shared" si="53"/>
        <v>31.4</v>
      </c>
      <c r="Q351">
        <f t="shared" si="47"/>
        <v>30.65</v>
      </c>
    </row>
    <row r="352" spans="2:17"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H352" s="16">
        <f t="shared" si="48"/>
        <v>1</v>
      </c>
      <c r="I352" s="16">
        <f t="shared" si="49"/>
        <v>1</v>
      </c>
      <c r="J352" s="16">
        <f t="shared" si="45"/>
        <v>31.75</v>
      </c>
      <c r="K352">
        <f t="shared" si="50"/>
        <v>31.85</v>
      </c>
      <c r="M352" s="18">
        <f t="shared" si="51"/>
        <v>42863</v>
      </c>
      <c r="N352">
        <f t="shared" si="46"/>
        <v>31.75</v>
      </c>
      <c r="O352" s="21">
        <f t="shared" si="52"/>
        <v>32.200000000000003</v>
      </c>
      <c r="P352">
        <f t="shared" si="53"/>
        <v>31.4</v>
      </c>
      <c r="Q352">
        <f t="shared" si="47"/>
        <v>31.85</v>
      </c>
    </row>
    <row r="353" spans="2:17"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H353" s="16">
        <f t="shared" si="48"/>
        <v>1</v>
      </c>
      <c r="I353" s="16">
        <f t="shared" si="49"/>
        <v>1</v>
      </c>
      <c r="J353" s="16">
        <f t="shared" si="45"/>
        <v>31.55</v>
      </c>
      <c r="K353">
        <f t="shared" si="50"/>
        <v>31.75</v>
      </c>
      <c r="M353" s="18">
        <f t="shared" si="51"/>
        <v>42860</v>
      </c>
      <c r="N353">
        <f t="shared" si="46"/>
        <v>31.55</v>
      </c>
      <c r="O353" s="21">
        <f t="shared" si="52"/>
        <v>32.200000000000003</v>
      </c>
      <c r="P353">
        <f t="shared" si="53"/>
        <v>30.9</v>
      </c>
      <c r="Q353">
        <f t="shared" si="47"/>
        <v>31.75</v>
      </c>
    </row>
    <row r="354" spans="2:17"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H354" s="16">
        <f t="shared" si="48"/>
        <v>-1</v>
      </c>
      <c r="I354" s="16">
        <f t="shared" si="49"/>
        <v>1</v>
      </c>
      <c r="J354" s="16">
        <f t="shared" si="45"/>
        <v>31.85</v>
      </c>
      <c r="K354">
        <f t="shared" si="50"/>
        <v>31.55</v>
      </c>
      <c r="M354" s="18">
        <f t="shared" si="51"/>
        <v>42859</v>
      </c>
      <c r="N354">
        <f t="shared" si="46"/>
        <v>31.55</v>
      </c>
      <c r="O354" s="21">
        <f t="shared" si="52"/>
        <v>32.299999999999997</v>
      </c>
      <c r="P354">
        <f t="shared" si="53"/>
        <v>30.9</v>
      </c>
      <c r="Q354">
        <f t="shared" si="47"/>
        <v>31.85</v>
      </c>
    </row>
    <row r="355" spans="2:17"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H355" s="16">
        <f t="shared" si="48"/>
        <v>1</v>
      </c>
      <c r="I355" s="16">
        <f t="shared" si="49"/>
        <v>1</v>
      </c>
      <c r="J355" s="16">
        <f t="shared" si="45"/>
        <v>31.8</v>
      </c>
      <c r="K355">
        <f t="shared" si="50"/>
        <v>31.85</v>
      </c>
      <c r="M355" s="18">
        <f t="shared" si="51"/>
        <v>42858</v>
      </c>
      <c r="N355">
        <f t="shared" si="46"/>
        <v>31.8</v>
      </c>
      <c r="O355" s="21">
        <f t="shared" si="52"/>
        <v>32.299999999999997</v>
      </c>
      <c r="P355">
        <f t="shared" si="53"/>
        <v>30.5</v>
      </c>
      <c r="Q355">
        <f t="shared" si="47"/>
        <v>31.85</v>
      </c>
    </row>
    <row r="356" spans="2:17"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H356" s="16">
        <f t="shared" si="48"/>
        <v>1</v>
      </c>
      <c r="I356" s="16">
        <f t="shared" si="49"/>
        <v>1</v>
      </c>
      <c r="J356" s="16">
        <f t="shared" si="45"/>
        <v>31.25</v>
      </c>
      <c r="K356">
        <f t="shared" si="50"/>
        <v>31.8</v>
      </c>
      <c r="M356" s="18">
        <f t="shared" si="51"/>
        <v>42857</v>
      </c>
      <c r="N356">
        <f t="shared" si="46"/>
        <v>31.25</v>
      </c>
      <c r="O356" s="21">
        <f t="shared" si="52"/>
        <v>32.299999999999997</v>
      </c>
      <c r="P356">
        <f t="shared" si="53"/>
        <v>30.3</v>
      </c>
      <c r="Q356">
        <f t="shared" si="47"/>
        <v>31.8</v>
      </c>
    </row>
    <row r="357" spans="2:17"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H357" s="16">
        <f t="shared" si="48"/>
        <v>1</v>
      </c>
      <c r="I357" s="16">
        <f t="shared" si="49"/>
        <v>1</v>
      </c>
      <c r="J357" s="16">
        <f t="shared" si="45"/>
        <v>31.25</v>
      </c>
      <c r="K357">
        <f t="shared" si="50"/>
        <v>31.25</v>
      </c>
      <c r="M357" s="18">
        <f t="shared" si="51"/>
        <v>42853</v>
      </c>
      <c r="N357">
        <f t="shared" si="46"/>
        <v>31.25</v>
      </c>
      <c r="O357" s="21">
        <f t="shared" si="52"/>
        <v>31.25</v>
      </c>
      <c r="P357">
        <f t="shared" si="53"/>
        <v>30.3</v>
      </c>
      <c r="Q357">
        <f t="shared" si="47"/>
        <v>31.25</v>
      </c>
    </row>
    <row r="358" spans="2:17"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H358" s="16">
        <f t="shared" si="48"/>
        <v>1</v>
      </c>
      <c r="I358" s="16">
        <f t="shared" si="49"/>
        <v>1</v>
      </c>
      <c r="J358" s="16">
        <f t="shared" si="45"/>
        <v>30.35</v>
      </c>
      <c r="K358">
        <f t="shared" si="50"/>
        <v>31.25</v>
      </c>
      <c r="M358" s="18">
        <f t="shared" si="51"/>
        <v>42852</v>
      </c>
      <c r="N358">
        <f t="shared" si="46"/>
        <v>30.35</v>
      </c>
      <c r="O358" s="21">
        <f t="shared" si="52"/>
        <v>30.7</v>
      </c>
      <c r="P358">
        <f t="shared" si="53"/>
        <v>30.25</v>
      </c>
      <c r="Q358">
        <f t="shared" si="47"/>
        <v>31.25</v>
      </c>
    </row>
    <row r="359" spans="2:17"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H359" s="16">
        <f t="shared" si="48"/>
        <v>1</v>
      </c>
      <c r="I359" s="16">
        <f t="shared" si="49"/>
        <v>-1</v>
      </c>
      <c r="J359" s="16">
        <f t="shared" si="45"/>
        <v>30.35</v>
      </c>
      <c r="K359">
        <f t="shared" si="50"/>
        <v>30.4</v>
      </c>
      <c r="M359" s="18">
        <f t="shared" si="51"/>
        <v>42851</v>
      </c>
      <c r="N359">
        <f t="shared" si="46"/>
        <v>30.4</v>
      </c>
      <c r="O359" s="21">
        <f t="shared" si="52"/>
        <v>30.7</v>
      </c>
      <c r="P359">
        <f t="shared" si="53"/>
        <v>30.25</v>
      </c>
      <c r="Q359">
        <f t="shared" si="47"/>
        <v>30.35</v>
      </c>
    </row>
    <row r="360" spans="2:17"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H360" s="16">
        <f t="shared" si="48"/>
        <v>1</v>
      </c>
      <c r="I360" s="16">
        <f t="shared" si="49"/>
        <v>-1</v>
      </c>
      <c r="J360" s="16">
        <f t="shared" si="45"/>
        <v>30.3</v>
      </c>
      <c r="K360">
        <f t="shared" si="50"/>
        <v>30.35</v>
      </c>
      <c r="M360" s="18">
        <f t="shared" si="51"/>
        <v>42850</v>
      </c>
      <c r="N360">
        <f t="shared" si="46"/>
        <v>30.35</v>
      </c>
      <c r="O360" s="21">
        <f t="shared" si="52"/>
        <v>30.8</v>
      </c>
      <c r="P360">
        <f t="shared" si="53"/>
        <v>30</v>
      </c>
      <c r="Q360">
        <f t="shared" si="47"/>
        <v>30.3</v>
      </c>
    </row>
    <row r="361" spans="2:17"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H361" s="16">
        <f t="shared" si="48"/>
        <v>-1</v>
      </c>
      <c r="I361" s="16">
        <f t="shared" si="49"/>
        <v>-1</v>
      </c>
      <c r="J361" s="16">
        <f t="shared" si="45"/>
        <v>30.4</v>
      </c>
      <c r="K361">
        <f t="shared" si="50"/>
        <v>30.3</v>
      </c>
      <c r="M361" s="18">
        <f t="shared" si="51"/>
        <v>42849</v>
      </c>
      <c r="N361">
        <f t="shared" si="46"/>
        <v>30.4</v>
      </c>
      <c r="O361" s="21">
        <f t="shared" si="52"/>
        <v>30.8</v>
      </c>
      <c r="P361">
        <f t="shared" si="53"/>
        <v>29.9</v>
      </c>
      <c r="Q361">
        <f t="shared" si="47"/>
        <v>30.3</v>
      </c>
    </row>
    <row r="362" spans="2:17"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H362" s="16">
        <f t="shared" si="48"/>
        <v>1</v>
      </c>
      <c r="I362" s="16">
        <f t="shared" si="49"/>
        <v>-1</v>
      </c>
      <c r="J362" s="16">
        <f t="shared" si="45"/>
        <v>30.15</v>
      </c>
      <c r="K362">
        <f t="shared" si="50"/>
        <v>30.4</v>
      </c>
      <c r="M362" s="18">
        <f t="shared" si="51"/>
        <v>42846</v>
      </c>
      <c r="N362">
        <f t="shared" si="46"/>
        <v>30.4</v>
      </c>
      <c r="O362" s="21">
        <f t="shared" si="52"/>
        <v>30.8</v>
      </c>
      <c r="P362">
        <f t="shared" si="53"/>
        <v>29.8</v>
      </c>
      <c r="Q362">
        <f t="shared" si="47"/>
        <v>30.15</v>
      </c>
    </row>
    <row r="363" spans="2:17"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H363" s="16">
        <f t="shared" si="48"/>
        <v>1</v>
      </c>
      <c r="I363" s="16">
        <f t="shared" si="49"/>
        <v>-1</v>
      </c>
      <c r="J363" s="16">
        <f t="shared" si="45"/>
        <v>30.1</v>
      </c>
      <c r="K363">
        <f t="shared" si="50"/>
        <v>30.15</v>
      </c>
      <c r="M363" s="18">
        <f t="shared" si="51"/>
        <v>42845</v>
      </c>
      <c r="N363">
        <f t="shared" si="46"/>
        <v>30.15</v>
      </c>
      <c r="O363" s="21">
        <f t="shared" si="52"/>
        <v>31.3</v>
      </c>
      <c r="P363">
        <f t="shared" si="53"/>
        <v>29</v>
      </c>
      <c r="Q363">
        <f t="shared" si="47"/>
        <v>30.1</v>
      </c>
    </row>
    <row r="364" spans="2:17"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H364" s="16">
        <f t="shared" si="48"/>
        <v>-1</v>
      </c>
      <c r="I364" s="16">
        <f t="shared" si="49"/>
        <v>-1</v>
      </c>
      <c r="J364" s="16">
        <f t="shared" si="45"/>
        <v>30.3</v>
      </c>
      <c r="K364">
        <f t="shared" si="50"/>
        <v>30.1</v>
      </c>
      <c r="M364" s="18">
        <f t="shared" si="51"/>
        <v>42844</v>
      </c>
      <c r="N364">
        <f t="shared" si="46"/>
        <v>30.3</v>
      </c>
      <c r="O364" s="21">
        <f t="shared" si="52"/>
        <v>32</v>
      </c>
      <c r="P364">
        <f t="shared" si="53"/>
        <v>29</v>
      </c>
      <c r="Q364">
        <f t="shared" si="47"/>
        <v>30.1</v>
      </c>
    </row>
    <row r="365" spans="2:17"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H365" s="16">
        <f t="shared" si="48"/>
        <v>1</v>
      </c>
      <c r="I365" s="16">
        <f t="shared" si="49"/>
        <v>-1</v>
      </c>
      <c r="J365" s="16">
        <f t="shared" si="45"/>
        <v>29.75</v>
      </c>
      <c r="K365">
        <f t="shared" si="50"/>
        <v>30.3</v>
      </c>
      <c r="M365" s="18">
        <f t="shared" si="51"/>
        <v>42843</v>
      </c>
      <c r="N365">
        <f t="shared" si="46"/>
        <v>30.3</v>
      </c>
      <c r="O365" s="21">
        <f t="shared" si="52"/>
        <v>32.549999999999997</v>
      </c>
      <c r="P365">
        <f t="shared" si="53"/>
        <v>29</v>
      </c>
      <c r="Q365">
        <f t="shared" si="47"/>
        <v>29.75</v>
      </c>
    </row>
    <row r="366" spans="2:17"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H366" s="16">
        <f t="shared" si="48"/>
        <v>-1</v>
      </c>
      <c r="I366" s="16">
        <f t="shared" si="49"/>
        <v>-1</v>
      </c>
      <c r="J366" s="16">
        <f t="shared" si="45"/>
        <v>30.8</v>
      </c>
      <c r="K366">
        <f t="shared" si="50"/>
        <v>29.75</v>
      </c>
      <c r="M366" s="18">
        <f t="shared" si="51"/>
        <v>42842</v>
      </c>
      <c r="N366">
        <f t="shared" si="46"/>
        <v>30.8</v>
      </c>
      <c r="O366" s="21">
        <f t="shared" si="52"/>
        <v>32.9</v>
      </c>
      <c r="P366">
        <f t="shared" si="53"/>
        <v>30.75</v>
      </c>
      <c r="Q366">
        <f t="shared" si="47"/>
        <v>29.75</v>
      </c>
    </row>
    <row r="367" spans="2:17"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H367" s="16">
        <f t="shared" si="48"/>
        <v>-1</v>
      </c>
      <c r="I367" s="16">
        <f t="shared" si="49"/>
        <v>-1</v>
      </c>
      <c r="J367" s="16">
        <f t="shared" si="45"/>
        <v>32.4</v>
      </c>
      <c r="K367">
        <f t="shared" si="50"/>
        <v>30.8</v>
      </c>
      <c r="M367" s="18">
        <f t="shared" si="51"/>
        <v>42839</v>
      </c>
      <c r="N367">
        <f t="shared" si="46"/>
        <v>32.4</v>
      </c>
      <c r="O367" s="21">
        <f t="shared" si="52"/>
        <v>32.9</v>
      </c>
      <c r="P367">
        <f t="shared" si="53"/>
        <v>31.5</v>
      </c>
      <c r="Q367">
        <f t="shared" si="47"/>
        <v>30.8</v>
      </c>
    </row>
    <row r="368" spans="2:17"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H368" s="16">
        <f t="shared" si="48"/>
        <v>-1</v>
      </c>
      <c r="I368" s="16">
        <f t="shared" si="49"/>
        <v>1</v>
      </c>
      <c r="J368" s="16">
        <f t="shared" si="45"/>
        <v>32.4</v>
      </c>
      <c r="K368">
        <f t="shared" si="50"/>
        <v>32</v>
      </c>
      <c r="M368" s="18">
        <f t="shared" si="51"/>
        <v>42838</v>
      </c>
      <c r="N368">
        <f t="shared" si="46"/>
        <v>32</v>
      </c>
      <c r="O368" s="21">
        <f t="shared" si="52"/>
        <v>32.9</v>
      </c>
      <c r="P368">
        <f t="shared" si="53"/>
        <v>31</v>
      </c>
      <c r="Q368">
        <f t="shared" si="47"/>
        <v>32.4</v>
      </c>
    </row>
    <row r="369" spans="2:17"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H369" s="16">
        <f t="shared" si="48"/>
        <v>1</v>
      </c>
      <c r="I369" s="16">
        <f t="shared" si="49"/>
        <v>1</v>
      </c>
      <c r="J369" s="16">
        <f t="shared" si="45"/>
        <v>31.5</v>
      </c>
      <c r="K369">
        <f t="shared" si="50"/>
        <v>32.4</v>
      </c>
      <c r="M369" s="18">
        <f t="shared" si="51"/>
        <v>42837</v>
      </c>
      <c r="N369">
        <f t="shared" si="46"/>
        <v>31.5</v>
      </c>
      <c r="O369" s="21">
        <f t="shared" si="52"/>
        <v>32.799999999999997</v>
      </c>
      <c r="P369">
        <f t="shared" si="53"/>
        <v>30.7</v>
      </c>
      <c r="Q369">
        <f t="shared" si="47"/>
        <v>32.4</v>
      </c>
    </row>
    <row r="370" spans="2:17"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H370" s="16">
        <f t="shared" si="48"/>
        <v>-1</v>
      </c>
      <c r="I370" s="16">
        <f t="shared" si="49"/>
        <v>1</v>
      </c>
      <c r="J370" s="16">
        <f t="shared" si="45"/>
        <v>32.200000000000003</v>
      </c>
      <c r="K370">
        <f t="shared" si="50"/>
        <v>31.5</v>
      </c>
      <c r="M370" s="18">
        <f t="shared" si="51"/>
        <v>42836</v>
      </c>
      <c r="N370">
        <f t="shared" si="46"/>
        <v>31.5</v>
      </c>
      <c r="O370" s="21">
        <f t="shared" si="52"/>
        <v>32.4</v>
      </c>
      <c r="P370">
        <f t="shared" si="53"/>
        <v>30.55</v>
      </c>
      <c r="Q370">
        <f t="shared" si="47"/>
        <v>32.200000000000003</v>
      </c>
    </row>
    <row r="371" spans="2:17"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H371" s="16">
        <f t="shared" si="48"/>
        <v>1</v>
      </c>
      <c r="I371" s="16">
        <f t="shared" si="49"/>
        <v>1</v>
      </c>
      <c r="J371" s="16">
        <f t="shared" si="45"/>
        <v>31.2</v>
      </c>
      <c r="K371">
        <f t="shared" si="50"/>
        <v>32.200000000000003</v>
      </c>
      <c r="M371" s="18">
        <f t="shared" si="51"/>
        <v>42835</v>
      </c>
      <c r="N371">
        <f t="shared" si="46"/>
        <v>31.2</v>
      </c>
      <c r="O371" s="21">
        <f t="shared" si="52"/>
        <v>31.3</v>
      </c>
      <c r="P371">
        <f t="shared" si="53"/>
        <v>30.55</v>
      </c>
      <c r="Q371">
        <f t="shared" si="47"/>
        <v>32.200000000000003</v>
      </c>
    </row>
    <row r="372" spans="2:17"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H372" s="16">
        <f t="shared" si="48"/>
        <v>1</v>
      </c>
      <c r="I372" s="16">
        <f t="shared" si="49"/>
        <v>1</v>
      </c>
      <c r="J372" s="16">
        <f t="shared" si="45"/>
        <v>30.85</v>
      </c>
      <c r="K372">
        <f t="shared" si="50"/>
        <v>31.2</v>
      </c>
      <c r="M372" s="18">
        <f t="shared" si="51"/>
        <v>42832</v>
      </c>
      <c r="N372">
        <f t="shared" si="46"/>
        <v>30.85</v>
      </c>
      <c r="O372" s="21">
        <f t="shared" si="52"/>
        <v>31.3</v>
      </c>
      <c r="P372">
        <f t="shared" si="53"/>
        <v>30.55</v>
      </c>
      <c r="Q372">
        <f t="shared" si="47"/>
        <v>31.2</v>
      </c>
    </row>
    <row r="373" spans="2:17"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H373" s="16">
        <f t="shared" si="48"/>
        <v>1</v>
      </c>
      <c r="I373" s="16">
        <f t="shared" si="49"/>
        <v>1</v>
      </c>
      <c r="J373" s="16">
        <f t="shared" si="45"/>
        <v>30.8</v>
      </c>
      <c r="K373">
        <f t="shared" si="50"/>
        <v>30.85</v>
      </c>
      <c r="M373" s="18">
        <f t="shared" si="51"/>
        <v>42831</v>
      </c>
      <c r="N373">
        <f t="shared" si="46"/>
        <v>30.8</v>
      </c>
      <c r="O373" s="21">
        <f t="shared" si="52"/>
        <v>31.3</v>
      </c>
      <c r="P373">
        <f t="shared" si="53"/>
        <v>30.5</v>
      </c>
      <c r="Q373">
        <f t="shared" si="47"/>
        <v>30.85</v>
      </c>
    </row>
    <row r="374" spans="2:17"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H374" s="16">
        <f t="shared" si="48"/>
        <v>-1</v>
      </c>
      <c r="I374" s="16">
        <f t="shared" si="49"/>
        <v>1</v>
      </c>
      <c r="J374" s="16">
        <f t="shared" si="45"/>
        <v>30.9</v>
      </c>
      <c r="K374">
        <f t="shared" si="50"/>
        <v>30.8</v>
      </c>
      <c r="M374" s="18">
        <f t="shared" si="51"/>
        <v>42830</v>
      </c>
      <c r="N374">
        <f t="shared" si="46"/>
        <v>30.8</v>
      </c>
      <c r="O374" s="21">
        <f t="shared" si="52"/>
        <v>31.3</v>
      </c>
      <c r="P374">
        <f t="shared" si="53"/>
        <v>30.5</v>
      </c>
      <c r="Q374">
        <f t="shared" si="47"/>
        <v>30.9</v>
      </c>
    </row>
    <row r="375" spans="2:17"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H375" s="16">
        <f t="shared" si="48"/>
        <v>1</v>
      </c>
      <c r="I375" s="16">
        <f t="shared" si="49"/>
        <v>1</v>
      </c>
      <c r="J375" s="16">
        <f t="shared" si="45"/>
        <v>30.7</v>
      </c>
      <c r="K375">
        <f t="shared" si="50"/>
        <v>30.9</v>
      </c>
      <c r="M375" s="18">
        <f t="shared" si="51"/>
        <v>42825</v>
      </c>
      <c r="N375">
        <f t="shared" si="46"/>
        <v>30.7</v>
      </c>
      <c r="O375" s="21">
        <f t="shared" si="52"/>
        <v>31.45</v>
      </c>
      <c r="P375">
        <f t="shared" si="53"/>
        <v>30.5</v>
      </c>
      <c r="Q375">
        <f t="shared" si="47"/>
        <v>30.9</v>
      </c>
    </row>
    <row r="376" spans="2:17"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H376" s="16">
        <f t="shared" si="48"/>
        <v>-1</v>
      </c>
      <c r="I376" s="16">
        <f t="shared" si="49"/>
        <v>1</v>
      </c>
      <c r="J376" s="16">
        <f t="shared" si="45"/>
        <v>30.95</v>
      </c>
      <c r="K376">
        <f t="shared" si="50"/>
        <v>30.7</v>
      </c>
      <c r="M376" s="18">
        <f t="shared" si="51"/>
        <v>42824</v>
      </c>
      <c r="N376">
        <f t="shared" si="46"/>
        <v>30.7</v>
      </c>
      <c r="O376" s="21">
        <f t="shared" si="52"/>
        <v>32.700000000000003</v>
      </c>
      <c r="P376">
        <f t="shared" si="53"/>
        <v>30.5</v>
      </c>
      <c r="Q376">
        <f t="shared" si="47"/>
        <v>30.95</v>
      </c>
    </row>
    <row r="377" spans="2:17"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H377" s="16">
        <f t="shared" si="48"/>
        <v>1</v>
      </c>
      <c r="I377" s="16">
        <f t="shared" si="49"/>
        <v>1</v>
      </c>
      <c r="J377" s="16">
        <f t="shared" si="45"/>
        <v>30.6</v>
      </c>
      <c r="K377">
        <f t="shared" si="50"/>
        <v>30.95</v>
      </c>
      <c r="M377" s="18">
        <f t="shared" si="51"/>
        <v>42823</v>
      </c>
      <c r="N377">
        <f t="shared" si="46"/>
        <v>30.6</v>
      </c>
      <c r="O377" s="21">
        <f t="shared" si="52"/>
        <v>32.700000000000003</v>
      </c>
      <c r="P377">
        <f t="shared" si="53"/>
        <v>29.8</v>
      </c>
      <c r="Q377">
        <f t="shared" si="47"/>
        <v>30.95</v>
      </c>
    </row>
    <row r="378" spans="2:17"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H378" s="16">
        <f t="shared" si="48"/>
        <v>-1</v>
      </c>
      <c r="I378" s="16">
        <f t="shared" si="49"/>
        <v>1</v>
      </c>
      <c r="J378" s="16">
        <f t="shared" si="45"/>
        <v>31.15</v>
      </c>
      <c r="K378">
        <f t="shared" si="50"/>
        <v>30.6</v>
      </c>
      <c r="M378" s="18">
        <f t="shared" si="51"/>
        <v>42822</v>
      </c>
      <c r="N378">
        <f t="shared" si="46"/>
        <v>30.6</v>
      </c>
      <c r="O378" s="21">
        <f t="shared" si="52"/>
        <v>32.700000000000003</v>
      </c>
      <c r="P378">
        <f t="shared" si="53"/>
        <v>29.3</v>
      </c>
      <c r="Q378">
        <f t="shared" si="47"/>
        <v>31.15</v>
      </c>
    </row>
    <row r="379" spans="2:17"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H379" s="16">
        <f t="shared" si="48"/>
        <v>-1</v>
      </c>
      <c r="I379" s="16">
        <f t="shared" si="49"/>
        <v>1</v>
      </c>
      <c r="J379" s="16">
        <f t="shared" si="45"/>
        <v>31.8</v>
      </c>
      <c r="K379">
        <f t="shared" si="50"/>
        <v>31.15</v>
      </c>
      <c r="M379" s="18">
        <f t="shared" si="51"/>
        <v>42821</v>
      </c>
      <c r="N379">
        <f t="shared" si="46"/>
        <v>31.15</v>
      </c>
      <c r="O379" s="21">
        <f t="shared" si="52"/>
        <v>32.1</v>
      </c>
      <c r="P379">
        <f t="shared" si="53"/>
        <v>29</v>
      </c>
      <c r="Q379">
        <f t="shared" si="47"/>
        <v>31.8</v>
      </c>
    </row>
    <row r="380" spans="2:17"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H380" s="16">
        <f t="shared" si="48"/>
        <v>1</v>
      </c>
      <c r="I380" s="16">
        <f t="shared" si="49"/>
        <v>1</v>
      </c>
      <c r="J380" s="16">
        <f t="shared" si="45"/>
        <v>29.4</v>
      </c>
      <c r="K380">
        <f t="shared" si="50"/>
        <v>31.8</v>
      </c>
      <c r="M380" s="18">
        <f t="shared" si="51"/>
        <v>42818</v>
      </c>
      <c r="N380">
        <f t="shared" si="46"/>
        <v>29.4</v>
      </c>
      <c r="O380" s="21">
        <f t="shared" si="52"/>
        <v>29.45</v>
      </c>
      <c r="P380">
        <f t="shared" si="53"/>
        <v>29</v>
      </c>
      <c r="Q380">
        <f t="shared" si="47"/>
        <v>31.8</v>
      </c>
    </row>
    <row r="381" spans="2:17"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H381" s="16">
        <f t="shared" si="48"/>
        <v>1</v>
      </c>
      <c r="I381" s="16">
        <f t="shared" si="49"/>
        <v>1</v>
      </c>
      <c r="J381" s="16">
        <f t="shared" si="45"/>
        <v>29.25</v>
      </c>
      <c r="K381">
        <f t="shared" si="50"/>
        <v>29.4</v>
      </c>
      <c r="M381" s="18">
        <f t="shared" si="51"/>
        <v>42817</v>
      </c>
      <c r="N381">
        <f t="shared" si="46"/>
        <v>29.25</v>
      </c>
      <c r="O381" s="21">
        <f t="shared" si="52"/>
        <v>29.4</v>
      </c>
      <c r="P381">
        <f t="shared" si="53"/>
        <v>29</v>
      </c>
      <c r="Q381">
        <f t="shared" si="47"/>
        <v>29.4</v>
      </c>
    </row>
    <row r="382" spans="2:17"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H382" s="16">
        <f t="shared" si="48"/>
        <v>1</v>
      </c>
      <c r="I382" s="16">
        <f t="shared" si="49"/>
        <v>1</v>
      </c>
      <c r="J382" s="16">
        <f t="shared" si="45"/>
        <v>29.2</v>
      </c>
      <c r="K382">
        <f t="shared" si="50"/>
        <v>29.25</v>
      </c>
      <c r="M382" s="18">
        <f t="shared" si="51"/>
        <v>42816</v>
      </c>
      <c r="N382">
        <f t="shared" si="46"/>
        <v>29.2</v>
      </c>
      <c r="O382" s="21">
        <f t="shared" si="52"/>
        <v>29.4</v>
      </c>
      <c r="P382">
        <f t="shared" si="53"/>
        <v>28.5</v>
      </c>
      <c r="Q382">
        <f t="shared" si="47"/>
        <v>29.25</v>
      </c>
    </row>
    <row r="383" spans="2:17"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H383" s="16">
        <f t="shared" si="48"/>
        <v>1</v>
      </c>
      <c r="I383" s="16">
        <f t="shared" si="49"/>
        <v>1</v>
      </c>
      <c r="J383" s="16">
        <f t="shared" si="45"/>
        <v>29</v>
      </c>
      <c r="K383">
        <f t="shared" si="50"/>
        <v>29.2</v>
      </c>
      <c r="M383" s="18">
        <f t="shared" si="51"/>
        <v>42815</v>
      </c>
      <c r="N383">
        <f t="shared" si="46"/>
        <v>29</v>
      </c>
      <c r="O383" s="21">
        <f t="shared" si="52"/>
        <v>29.8</v>
      </c>
      <c r="P383">
        <f t="shared" si="53"/>
        <v>28.5</v>
      </c>
      <c r="Q383">
        <f t="shared" si="47"/>
        <v>29.2</v>
      </c>
    </row>
    <row r="384" spans="2:17"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H384" s="16">
        <f t="shared" si="48"/>
        <v>1</v>
      </c>
      <c r="I384" s="16">
        <f t="shared" si="49"/>
        <v>1</v>
      </c>
      <c r="J384" s="16">
        <f t="shared" si="45"/>
        <v>29</v>
      </c>
      <c r="K384">
        <f t="shared" si="50"/>
        <v>29</v>
      </c>
      <c r="M384" s="18">
        <f t="shared" si="51"/>
        <v>42814</v>
      </c>
      <c r="N384">
        <f t="shared" si="46"/>
        <v>29</v>
      </c>
      <c r="O384" s="21">
        <f t="shared" si="52"/>
        <v>29.8</v>
      </c>
      <c r="P384">
        <f t="shared" si="53"/>
        <v>28.5</v>
      </c>
      <c r="Q384">
        <f t="shared" si="47"/>
        <v>29</v>
      </c>
    </row>
    <row r="385" spans="2:17"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H385" s="16">
        <f t="shared" si="48"/>
        <v>-1</v>
      </c>
      <c r="I385" s="16">
        <f t="shared" si="49"/>
        <v>1</v>
      </c>
      <c r="J385" s="16">
        <f t="shared" si="45"/>
        <v>29.5</v>
      </c>
      <c r="K385">
        <f t="shared" si="50"/>
        <v>29</v>
      </c>
      <c r="M385" s="18">
        <f t="shared" si="51"/>
        <v>42811</v>
      </c>
      <c r="N385">
        <f t="shared" si="46"/>
        <v>29</v>
      </c>
      <c r="O385" s="21">
        <f t="shared" si="52"/>
        <v>29.8</v>
      </c>
      <c r="P385">
        <f t="shared" si="53"/>
        <v>28.9</v>
      </c>
      <c r="Q385">
        <f t="shared" si="47"/>
        <v>29.5</v>
      </c>
    </row>
    <row r="386" spans="2:17"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H386" s="16">
        <f t="shared" si="48"/>
        <v>1</v>
      </c>
      <c r="I386" s="16">
        <f t="shared" si="49"/>
        <v>1</v>
      </c>
      <c r="J386" s="16">
        <f t="shared" si="45"/>
        <v>29.5</v>
      </c>
      <c r="K386">
        <f t="shared" si="50"/>
        <v>29.5</v>
      </c>
      <c r="M386" s="18">
        <f t="shared" si="51"/>
        <v>42810</v>
      </c>
      <c r="N386">
        <f t="shared" si="46"/>
        <v>29.5</v>
      </c>
      <c r="O386" s="21">
        <f t="shared" si="52"/>
        <v>29.75</v>
      </c>
      <c r="P386">
        <f t="shared" si="53"/>
        <v>28.85</v>
      </c>
      <c r="Q386">
        <f t="shared" si="47"/>
        <v>29.5</v>
      </c>
    </row>
    <row r="387" spans="2:17"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H387" s="16">
        <f t="shared" si="48"/>
        <v>1</v>
      </c>
      <c r="I387" s="16">
        <f t="shared" si="49"/>
        <v>1</v>
      </c>
      <c r="J387" s="16">
        <f t="shared" si="45"/>
        <v>29.35</v>
      </c>
      <c r="K387">
        <f t="shared" si="50"/>
        <v>29.5</v>
      </c>
      <c r="M387" s="18">
        <f t="shared" si="51"/>
        <v>42809</v>
      </c>
      <c r="N387">
        <f t="shared" si="46"/>
        <v>29.35</v>
      </c>
      <c r="O387" s="21">
        <f t="shared" si="52"/>
        <v>29.75</v>
      </c>
      <c r="P387">
        <f t="shared" si="53"/>
        <v>28.85</v>
      </c>
      <c r="Q387">
        <f t="shared" si="47"/>
        <v>29.5</v>
      </c>
    </row>
    <row r="388" spans="2:17"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H388" s="16">
        <f t="shared" si="48"/>
        <v>1</v>
      </c>
      <c r="I388" s="16">
        <f t="shared" si="49"/>
        <v>1</v>
      </c>
      <c r="J388" s="16">
        <f t="shared" ref="J388:J430" si="54">IF(OR(AND(I389=1,H388=-1,F388&lt;P388,J389&gt;K389),AND(I389=-1,H388=1,F388&gt;O388,J389&lt;K389)),J389,K389)</f>
        <v>28.9</v>
      </c>
      <c r="K388">
        <f t="shared" si="50"/>
        <v>29.35</v>
      </c>
      <c r="M388" s="18">
        <f t="shared" si="51"/>
        <v>42808</v>
      </c>
      <c r="N388">
        <f t="shared" ref="N388:N430" si="55">IF(OR(AND(I388=1,K388&lt;J388),AND(I388=-1,K388&gt;J388)),K388,J388)</f>
        <v>28.9</v>
      </c>
      <c r="O388" s="21">
        <f t="shared" si="52"/>
        <v>29.3</v>
      </c>
      <c r="P388">
        <f t="shared" si="53"/>
        <v>28.85</v>
      </c>
      <c r="Q388">
        <f t="shared" ref="Q388:Q430" si="56">IF(N388=K388,J388,K388)</f>
        <v>29.35</v>
      </c>
    </row>
    <row r="389" spans="2:17"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H389" s="16">
        <f t="shared" ref="H389:H430" si="57">IF(F389&gt;=F390,1,-1)</f>
        <v>-1</v>
      </c>
      <c r="I389" s="16">
        <f t="shared" ref="I389:I430" si="58">IF(OR(AND(I390&gt;=0,F389&gt;=MIN(E390:E392)),AND(I390=-1,F389&gt;=MAX(D390:D392))),1,-1)</f>
        <v>1</v>
      </c>
      <c r="J389" s="16">
        <f t="shared" si="54"/>
        <v>29.2</v>
      </c>
      <c r="K389">
        <f t="shared" ref="K389:K430" si="59">F389</f>
        <v>28.9</v>
      </c>
      <c r="M389" s="18">
        <f t="shared" ref="M389:M430" si="60">B389</f>
        <v>42807</v>
      </c>
      <c r="N389">
        <f t="shared" si="55"/>
        <v>28.9</v>
      </c>
      <c r="O389" s="21">
        <f t="shared" ref="O389:O430" si="61">MAX(D390:D392)</f>
        <v>29.4</v>
      </c>
      <c r="P389">
        <f t="shared" ref="P389:P430" si="62">MIN(E390:E392)</f>
        <v>28.85</v>
      </c>
      <c r="Q389">
        <f t="shared" si="56"/>
        <v>29.2</v>
      </c>
    </row>
    <row r="390" spans="2:17"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H390" s="16">
        <f t="shared" si="57"/>
        <v>1</v>
      </c>
      <c r="I390" s="16">
        <f t="shared" si="58"/>
        <v>1</v>
      </c>
      <c r="J390" s="16">
        <f t="shared" si="54"/>
        <v>29.2</v>
      </c>
      <c r="K390">
        <f t="shared" si="59"/>
        <v>29.2</v>
      </c>
      <c r="M390" s="18">
        <f t="shared" si="60"/>
        <v>42804</v>
      </c>
      <c r="N390">
        <f t="shared" si="55"/>
        <v>29.2</v>
      </c>
      <c r="O390" s="21">
        <f t="shared" si="61"/>
        <v>29.4</v>
      </c>
      <c r="P390">
        <f t="shared" si="62"/>
        <v>28.95</v>
      </c>
      <c r="Q390">
        <f t="shared" si="56"/>
        <v>29.2</v>
      </c>
    </row>
    <row r="391" spans="2:17"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H391" s="16">
        <f t="shared" si="57"/>
        <v>1</v>
      </c>
      <c r="I391" s="16">
        <f t="shared" si="58"/>
        <v>1</v>
      </c>
      <c r="J391" s="16">
        <f t="shared" si="54"/>
        <v>29.15</v>
      </c>
      <c r="K391">
        <f t="shared" si="59"/>
        <v>29.2</v>
      </c>
      <c r="M391" s="18">
        <f t="shared" si="60"/>
        <v>42803</v>
      </c>
      <c r="N391">
        <f t="shared" si="55"/>
        <v>29.15</v>
      </c>
      <c r="O391" s="21">
        <f t="shared" si="61"/>
        <v>29.4</v>
      </c>
      <c r="P391">
        <f t="shared" si="62"/>
        <v>28.75</v>
      </c>
      <c r="Q391">
        <f t="shared" si="56"/>
        <v>29.2</v>
      </c>
    </row>
    <row r="392" spans="2:17"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H392" s="16">
        <f t="shared" si="57"/>
        <v>-1</v>
      </c>
      <c r="I392" s="16">
        <f t="shared" si="58"/>
        <v>1</v>
      </c>
      <c r="J392" s="16">
        <f t="shared" si="54"/>
        <v>29.3</v>
      </c>
      <c r="K392">
        <f t="shared" si="59"/>
        <v>29.15</v>
      </c>
      <c r="M392" s="18">
        <f t="shared" si="60"/>
        <v>42802</v>
      </c>
      <c r="N392">
        <f t="shared" si="55"/>
        <v>29.15</v>
      </c>
      <c r="O392" s="21">
        <f t="shared" si="61"/>
        <v>29.3</v>
      </c>
      <c r="P392">
        <f t="shared" si="62"/>
        <v>28.75</v>
      </c>
      <c r="Q392">
        <f t="shared" si="56"/>
        <v>29.3</v>
      </c>
    </row>
    <row r="393" spans="2:17"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H393" s="16">
        <f t="shared" si="57"/>
        <v>1</v>
      </c>
      <c r="I393" s="16">
        <f t="shared" si="58"/>
        <v>1</v>
      </c>
      <c r="J393" s="16">
        <f t="shared" si="54"/>
        <v>28.9</v>
      </c>
      <c r="K393">
        <f t="shared" si="59"/>
        <v>29.3</v>
      </c>
      <c r="M393" s="18">
        <f t="shared" si="60"/>
        <v>42801</v>
      </c>
      <c r="N393">
        <f t="shared" si="55"/>
        <v>28.9</v>
      </c>
      <c r="O393" s="21">
        <f t="shared" si="61"/>
        <v>29.15</v>
      </c>
      <c r="P393">
        <f t="shared" si="62"/>
        <v>28.7</v>
      </c>
      <c r="Q393">
        <f t="shared" si="56"/>
        <v>29.3</v>
      </c>
    </row>
    <row r="394" spans="2:17"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H394" s="16">
        <f t="shared" si="57"/>
        <v>1</v>
      </c>
      <c r="I394" s="16">
        <f t="shared" si="58"/>
        <v>-1</v>
      </c>
      <c r="J394" s="16">
        <f t="shared" si="54"/>
        <v>28.9</v>
      </c>
      <c r="K394">
        <f t="shared" si="59"/>
        <v>28.9</v>
      </c>
      <c r="M394" s="18">
        <f t="shared" si="60"/>
        <v>42800</v>
      </c>
      <c r="N394">
        <f t="shared" si="55"/>
        <v>28.9</v>
      </c>
      <c r="O394" s="21">
        <f t="shared" si="61"/>
        <v>29.4</v>
      </c>
      <c r="P394">
        <f t="shared" si="62"/>
        <v>28.7</v>
      </c>
      <c r="Q394">
        <f t="shared" si="56"/>
        <v>28.9</v>
      </c>
    </row>
    <row r="395" spans="2:17"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H395" s="16">
        <f t="shared" si="57"/>
        <v>1</v>
      </c>
      <c r="I395" s="16">
        <f t="shared" si="58"/>
        <v>-1</v>
      </c>
      <c r="J395" s="16">
        <f t="shared" si="54"/>
        <v>28.8</v>
      </c>
      <c r="K395">
        <f t="shared" si="59"/>
        <v>28.9</v>
      </c>
      <c r="M395" s="18">
        <f t="shared" si="60"/>
        <v>42797</v>
      </c>
      <c r="N395">
        <f t="shared" si="55"/>
        <v>28.9</v>
      </c>
      <c r="O395" s="21">
        <f t="shared" si="61"/>
        <v>29.4</v>
      </c>
      <c r="P395">
        <f t="shared" si="62"/>
        <v>28.7</v>
      </c>
      <c r="Q395">
        <f t="shared" si="56"/>
        <v>28.8</v>
      </c>
    </row>
    <row r="396" spans="2:17"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H396" s="16">
        <f t="shared" si="57"/>
        <v>-1</v>
      </c>
      <c r="I396" s="16">
        <f t="shared" si="58"/>
        <v>-1</v>
      </c>
      <c r="J396" s="16">
        <f t="shared" si="54"/>
        <v>28.85</v>
      </c>
      <c r="K396">
        <f t="shared" si="59"/>
        <v>28.8</v>
      </c>
      <c r="M396" s="18">
        <f t="shared" si="60"/>
        <v>42796</v>
      </c>
      <c r="N396">
        <f t="shared" si="55"/>
        <v>28.85</v>
      </c>
      <c r="O396" s="21">
        <f t="shared" si="61"/>
        <v>29.6</v>
      </c>
      <c r="P396">
        <f t="shared" si="62"/>
        <v>28.85</v>
      </c>
      <c r="Q396">
        <f t="shared" si="56"/>
        <v>28.8</v>
      </c>
    </row>
    <row r="397" spans="2:17"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H397" s="16">
        <f t="shared" si="57"/>
        <v>-1</v>
      </c>
      <c r="I397" s="16">
        <f t="shared" si="58"/>
        <v>-1</v>
      </c>
      <c r="J397" s="16">
        <f t="shared" si="54"/>
        <v>29.2</v>
      </c>
      <c r="K397">
        <f t="shared" si="59"/>
        <v>28.85</v>
      </c>
      <c r="M397" s="18">
        <f t="shared" si="60"/>
        <v>42795</v>
      </c>
      <c r="N397">
        <f t="shared" si="55"/>
        <v>29.2</v>
      </c>
      <c r="O397" s="21">
        <f t="shared" si="61"/>
        <v>29.85</v>
      </c>
      <c r="P397">
        <f t="shared" si="62"/>
        <v>29.2</v>
      </c>
      <c r="Q397">
        <f t="shared" si="56"/>
        <v>28.85</v>
      </c>
    </row>
    <row r="398" spans="2:17"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H398" s="16">
        <f t="shared" si="57"/>
        <v>1</v>
      </c>
      <c r="I398" s="16">
        <f t="shared" si="58"/>
        <v>1</v>
      </c>
      <c r="J398" s="16">
        <f t="shared" si="54"/>
        <v>29.2</v>
      </c>
      <c r="K398">
        <f t="shared" si="59"/>
        <v>29.2</v>
      </c>
      <c r="M398" s="18">
        <f t="shared" si="60"/>
        <v>42790</v>
      </c>
      <c r="N398">
        <f t="shared" si="55"/>
        <v>29.2</v>
      </c>
      <c r="O398" s="21">
        <f t="shared" si="61"/>
        <v>30.35</v>
      </c>
      <c r="P398">
        <f t="shared" si="62"/>
        <v>29.2</v>
      </c>
      <c r="Q398">
        <f t="shared" si="56"/>
        <v>29.2</v>
      </c>
    </row>
    <row r="399" spans="2:17"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H399" s="16">
        <f t="shared" si="57"/>
        <v>-1</v>
      </c>
      <c r="I399" s="16">
        <f t="shared" si="58"/>
        <v>1</v>
      </c>
      <c r="J399" s="16">
        <f t="shared" si="54"/>
        <v>29.5</v>
      </c>
      <c r="K399">
        <f t="shared" si="59"/>
        <v>29.2</v>
      </c>
      <c r="M399" s="18">
        <f t="shared" si="60"/>
        <v>42789</v>
      </c>
      <c r="N399">
        <f t="shared" si="55"/>
        <v>29.2</v>
      </c>
      <c r="O399" s="21">
        <f t="shared" si="61"/>
        <v>30.35</v>
      </c>
      <c r="P399">
        <f t="shared" si="62"/>
        <v>28.8</v>
      </c>
      <c r="Q399">
        <f t="shared" si="56"/>
        <v>29.5</v>
      </c>
    </row>
    <row r="400" spans="2:17"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H400" s="16">
        <f t="shared" si="57"/>
        <v>-1</v>
      </c>
      <c r="I400" s="16">
        <f t="shared" si="58"/>
        <v>1</v>
      </c>
      <c r="J400" s="16">
        <f t="shared" si="54"/>
        <v>29.55</v>
      </c>
      <c r="K400">
        <f t="shared" si="59"/>
        <v>29.5</v>
      </c>
      <c r="M400" s="18">
        <f t="shared" si="60"/>
        <v>42788</v>
      </c>
      <c r="N400">
        <f t="shared" si="55"/>
        <v>29.5</v>
      </c>
      <c r="O400" s="21">
        <f t="shared" si="61"/>
        <v>30.35</v>
      </c>
      <c r="P400">
        <f t="shared" si="62"/>
        <v>28.6</v>
      </c>
      <c r="Q400">
        <f t="shared" si="56"/>
        <v>29.55</v>
      </c>
    </row>
    <row r="401" spans="2:17"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H401" s="16">
        <f t="shared" si="57"/>
        <v>1</v>
      </c>
      <c r="I401" s="16">
        <f t="shared" si="58"/>
        <v>1</v>
      </c>
      <c r="J401" s="16">
        <f t="shared" si="54"/>
        <v>29.1</v>
      </c>
      <c r="K401">
        <f t="shared" si="59"/>
        <v>29.55</v>
      </c>
      <c r="M401" s="18">
        <f t="shared" si="60"/>
        <v>42787</v>
      </c>
      <c r="N401">
        <f t="shared" si="55"/>
        <v>29.1</v>
      </c>
      <c r="O401" s="21">
        <f t="shared" si="61"/>
        <v>29.2</v>
      </c>
      <c r="P401">
        <f t="shared" si="62"/>
        <v>28.6</v>
      </c>
      <c r="Q401">
        <f t="shared" si="56"/>
        <v>29.55</v>
      </c>
    </row>
    <row r="402" spans="2:17"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H402" s="16">
        <f t="shared" si="57"/>
        <v>1</v>
      </c>
      <c r="I402" s="16">
        <f t="shared" si="58"/>
        <v>1</v>
      </c>
      <c r="J402" s="16">
        <f t="shared" si="54"/>
        <v>28.8</v>
      </c>
      <c r="K402">
        <f t="shared" si="59"/>
        <v>29.1</v>
      </c>
      <c r="M402" s="18">
        <f t="shared" si="60"/>
        <v>42786</v>
      </c>
      <c r="N402">
        <f t="shared" si="55"/>
        <v>28.8</v>
      </c>
      <c r="O402" s="21">
        <f t="shared" si="61"/>
        <v>28.95</v>
      </c>
      <c r="P402">
        <f t="shared" si="62"/>
        <v>28.6</v>
      </c>
      <c r="Q402">
        <f t="shared" si="56"/>
        <v>29.1</v>
      </c>
    </row>
    <row r="403" spans="2:17"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H403" s="16">
        <f t="shared" si="57"/>
        <v>1</v>
      </c>
      <c r="I403" s="16">
        <f t="shared" si="58"/>
        <v>-1</v>
      </c>
      <c r="J403" s="16">
        <f t="shared" si="54"/>
        <v>28.8</v>
      </c>
      <c r="K403">
        <f t="shared" si="59"/>
        <v>28.8</v>
      </c>
      <c r="M403" s="18">
        <f t="shared" si="60"/>
        <v>42784</v>
      </c>
      <c r="N403">
        <f t="shared" si="55"/>
        <v>28.8</v>
      </c>
      <c r="O403" s="21">
        <f t="shared" si="61"/>
        <v>29.05</v>
      </c>
      <c r="P403">
        <f t="shared" si="62"/>
        <v>28.6</v>
      </c>
      <c r="Q403">
        <f t="shared" si="56"/>
        <v>28.8</v>
      </c>
    </row>
    <row r="404" spans="2:17"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H404" s="16">
        <f t="shared" si="57"/>
        <v>1</v>
      </c>
      <c r="I404" s="16">
        <f t="shared" si="58"/>
        <v>-1</v>
      </c>
      <c r="J404" s="16">
        <f t="shared" si="54"/>
        <v>28.7</v>
      </c>
      <c r="K404">
        <f t="shared" si="59"/>
        <v>28.8</v>
      </c>
      <c r="M404" s="18">
        <f t="shared" si="60"/>
        <v>42783</v>
      </c>
      <c r="N404">
        <f t="shared" si="55"/>
        <v>28.8</v>
      </c>
      <c r="O404" s="21">
        <f t="shared" si="61"/>
        <v>29.2</v>
      </c>
      <c r="P404">
        <f t="shared" si="62"/>
        <v>28.65</v>
      </c>
      <c r="Q404">
        <f t="shared" si="56"/>
        <v>28.7</v>
      </c>
    </row>
    <row r="405" spans="2:17"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H405" s="16">
        <f t="shared" si="57"/>
        <v>-1</v>
      </c>
      <c r="I405" s="16">
        <f t="shared" si="58"/>
        <v>-1</v>
      </c>
      <c r="J405" s="16">
        <f t="shared" si="54"/>
        <v>28.8</v>
      </c>
      <c r="K405">
        <f t="shared" si="59"/>
        <v>28.7</v>
      </c>
      <c r="M405" s="18">
        <f t="shared" si="60"/>
        <v>42782</v>
      </c>
      <c r="N405">
        <f t="shared" si="55"/>
        <v>28.8</v>
      </c>
      <c r="O405" s="21">
        <f t="shared" si="61"/>
        <v>29.35</v>
      </c>
      <c r="P405">
        <f t="shared" si="62"/>
        <v>28.75</v>
      </c>
      <c r="Q405">
        <f t="shared" si="56"/>
        <v>28.7</v>
      </c>
    </row>
    <row r="406" spans="2:17"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H406" s="16">
        <f t="shared" si="57"/>
        <v>-1</v>
      </c>
      <c r="I406" s="16">
        <f t="shared" si="58"/>
        <v>-1</v>
      </c>
      <c r="J406" s="16">
        <f t="shared" si="54"/>
        <v>29</v>
      </c>
      <c r="K406">
        <f t="shared" si="59"/>
        <v>28.8</v>
      </c>
      <c r="M406" s="18">
        <f t="shared" si="60"/>
        <v>42781</v>
      </c>
      <c r="N406">
        <f t="shared" si="55"/>
        <v>29</v>
      </c>
      <c r="O406" s="21">
        <f t="shared" si="61"/>
        <v>29.7</v>
      </c>
      <c r="P406">
        <f t="shared" si="62"/>
        <v>28.85</v>
      </c>
      <c r="Q406">
        <f t="shared" si="56"/>
        <v>28.8</v>
      </c>
    </row>
    <row r="407" spans="2:17"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H407" s="16">
        <f t="shared" si="57"/>
        <v>-1</v>
      </c>
      <c r="I407" s="16">
        <f t="shared" si="58"/>
        <v>-1</v>
      </c>
      <c r="J407" s="16">
        <f t="shared" si="54"/>
        <v>29.1</v>
      </c>
      <c r="K407">
        <f t="shared" si="59"/>
        <v>29</v>
      </c>
      <c r="M407" s="18">
        <f t="shared" si="60"/>
        <v>42780</v>
      </c>
      <c r="N407">
        <f t="shared" si="55"/>
        <v>29.1</v>
      </c>
      <c r="O407" s="21">
        <f t="shared" si="61"/>
        <v>29.7</v>
      </c>
      <c r="P407">
        <f t="shared" si="62"/>
        <v>28.65</v>
      </c>
      <c r="Q407">
        <f t="shared" si="56"/>
        <v>29</v>
      </c>
    </row>
    <row r="408" spans="2:17"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H408" s="16">
        <f t="shared" si="57"/>
        <v>1</v>
      </c>
      <c r="I408" s="16">
        <f t="shared" si="58"/>
        <v>-1</v>
      </c>
      <c r="J408" s="16">
        <f t="shared" si="54"/>
        <v>29</v>
      </c>
      <c r="K408">
        <f t="shared" si="59"/>
        <v>29.1</v>
      </c>
      <c r="M408" s="18">
        <f t="shared" si="60"/>
        <v>42779</v>
      </c>
      <c r="N408">
        <f t="shared" si="55"/>
        <v>29.1</v>
      </c>
      <c r="O408" s="21">
        <f t="shared" si="61"/>
        <v>29.7</v>
      </c>
      <c r="P408">
        <f t="shared" si="62"/>
        <v>28.6</v>
      </c>
      <c r="Q408">
        <f t="shared" si="56"/>
        <v>29</v>
      </c>
    </row>
    <row r="409" spans="2:17"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H409" s="16">
        <f t="shared" si="57"/>
        <v>1</v>
      </c>
      <c r="I409" s="16">
        <f t="shared" si="58"/>
        <v>-1</v>
      </c>
      <c r="J409" s="16">
        <f t="shared" si="54"/>
        <v>28.9</v>
      </c>
      <c r="K409">
        <f t="shared" si="59"/>
        <v>29</v>
      </c>
      <c r="M409" s="18">
        <f t="shared" si="60"/>
        <v>42776</v>
      </c>
      <c r="N409">
        <f t="shared" si="55"/>
        <v>29</v>
      </c>
      <c r="O409" s="21">
        <f t="shared" si="61"/>
        <v>29.1</v>
      </c>
      <c r="P409">
        <f t="shared" si="62"/>
        <v>28.6</v>
      </c>
      <c r="Q409">
        <f t="shared" si="56"/>
        <v>28.9</v>
      </c>
    </row>
    <row r="410" spans="2:17"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H410" s="16">
        <f t="shared" si="57"/>
        <v>1</v>
      </c>
      <c r="I410" s="16">
        <f t="shared" si="58"/>
        <v>-1</v>
      </c>
      <c r="J410" s="16">
        <f t="shared" si="54"/>
        <v>28.7</v>
      </c>
      <c r="K410">
        <f t="shared" si="59"/>
        <v>28.9</v>
      </c>
      <c r="M410" s="18">
        <f t="shared" si="60"/>
        <v>42775</v>
      </c>
      <c r="N410">
        <f t="shared" si="55"/>
        <v>28.9</v>
      </c>
      <c r="O410" s="21">
        <f t="shared" si="61"/>
        <v>29.15</v>
      </c>
      <c r="P410">
        <f t="shared" si="62"/>
        <v>28.6</v>
      </c>
      <c r="Q410">
        <f t="shared" si="56"/>
        <v>28.7</v>
      </c>
    </row>
    <row r="411" spans="2:17"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H411" s="16">
        <f t="shared" si="57"/>
        <v>-1</v>
      </c>
      <c r="I411" s="16">
        <f t="shared" si="58"/>
        <v>-1</v>
      </c>
      <c r="J411" s="16">
        <f t="shared" si="54"/>
        <v>28.75</v>
      </c>
      <c r="K411">
        <f t="shared" si="59"/>
        <v>28.7</v>
      </c>
      <c r="M411" s="18">
        <f t="shared" si="60"/>
        <v>42774</v>
      </c>
      <c r="N411">
        <f t="shared" si="55"/>
        <v>28.75</v>
      </c>
      <c r="O411" s="21">
        <f t="shared" si="61"/>
        <v>29.15</v>
      </c>
      <c r="P411">
        <f t="shared" si="62"/>
        <v>28.5</v>
      </c>
      <c r="Q411">
        <f t="shared" si="56"/>
        <v>28.7</v>
      </c>
    </row>
    <row r="412" spans="2:17"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H412" s="16">
        <f t="shared" si="57"/>
        <v>-1</v>
      </c>
      <c r="I412" s="16">
        <f t="shared" si="58"/>
        <v>-1</v>
      </c>
      <c r="J412" s="16">
        <f t="shared" si="54"/>
        <v>29.05</v>
      </c>
      <c r="K412">
        <f t="shared" si="59"/>
        <v>28.75</v>
      </c>
      <c r="M412" s="18">
        <f t="shared" si="60"/>
        <v>42773</v>
      </c>
      <c r="N412">
        <f t="shared" si="55"/>
        <v>29.05</v>
      </c>
      <c r="O412" s="21">
        <f t="shared" si="61"/>
        <v>29.15</v>
      </c>
      <c r="P412">
        <f t="shared" si="62"/>
        <v>28.5</v>
      </c>
      <c r="Q412">
        <f t="shared" si="56"/>
        <v>28.75</v>
      </c>
    </row>
    <row r="413" spans="2:17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H413" s="16">
        <f t="shared" si="57"/>
        <v>1</v>
      </c>
      <c r="I413" s="16">
        <f t="shared" si="58"/>
        <v>-1</v>
      </c>
      <c r="J413" s="16">
        <f t="shared" si="54"/>
        <v>28.7</v>
      </c>
      <c r="K413">
        <f t="shared" si="59"/>
        <v>29.05</v>
      </c>
      <c r="M413" s="18">
        <f t="shared" si="60"/>
        <v>42772</v>
      </c>
      <c r="N413">
        <f t="shared" si="55"/>
        <v>29.05</v>
      </c>
      <c r="O413" s="21">
        <f t="shared" si="61"/>
        <v>29.3</v>
      </c>
      <c r="P413">
        <f t="shared" si="62"/>
        <v>28.5</v>
      </c>
      <c r="Q413">
        <f t="shared" si="56"/>
        <v>28.7</v>
      </c>
    </row>
    <row r="414" spans="2:17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H414" s="16">
        <f t="shared" si="57"/>
        <v>1</v>
      </c>
      <c r="I414" s="16">
        <f t="shared" si="58"/>
        <v>-1</v>
      </c>
      <c r="J414" s="16">
        <f t="shared" si="54"/>
        <v>28.5</v>
      </c>
      <c r="K414">
        <f t="shared" si="59"/>
        <v>28.7</v>
      </c>
      <c r="M414" s="18">
        <f t="shared" si="60"/>
        <v>42769</v>
      </c>
      <c r="N414">
        <f t="shared" si="55"/>
        <v>28.7</v>
      </c>
      <c r="O414" s="21">
        <f t="shared" si="61"/>
        <v>29.4</v>
      </c>
      <c r="P414">
        <f t="shared" si="62"/>
        <v>28.5</v>
      </c>
      <c r="Q414">
        <f t="shared" si="56"/>
        <v>28.5</v>
      </c>
    </row>
    <row r="415" spans="2:17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H415" s="16">
        <f t="shared" si="57"/>
        <v>-1</v>
      </c>
      <c r="I415" s="16">
        <f t="shared" si="58"/>
        <v>-1</v>
      </c>
      <c r="J415" s="16">
        <f t="shared" si="54"/>
        <v>28.75</v>
      </c>
      <c r="K415">
        <f t="shared" si="59"/>
        <v>28.5</v>
      </c>
      <c r="M415" s="18">
        <f t="shared" si="60"/>
        <v>42768</v>
      </c>
      <c r="N415">
        <f t="shared" si="55"/>
        <v>28.75</v>
      </c>
      <c r="O415" s="21">
        <f t="shared" si="61"/>
        <v>29.4</v>
      </c>
      <c r="P415">
        <f t="shared" si="62"/>
        <v>28.75</v>
      </c>
      <c r="Q415">
        <f t="shared" si="56"/>
        <v>28.5</v>
      </c>
    </row>
    <row r="416" spans="2:17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H416" s="16">
        <f t="shared" si="57"/>
        <v>-1</v>
      </c>
      <c r="I416" s="16">
        <f t="shared" si="58"/>
        <v>-1</v>
      </c>
      <c r="J416" s="16">
        <f t="shared" si="54"/>
        <v>29.05</v>
      </c>
      <c r="K416">
        <f t="shared" si="59"/>
        <v>28.75</v>
      </c>
      <c r="M416" s="18">
        <f t="shared" si="60"/>
        <v>42759</v>
      </c>
      <c r="N416">
        <f t="shared" si="55"/>
        <v>29.05</v>
      </c>
      <c r="O416" s="21">
        <f t="shared" si="61"/>
        <v>29.55</v>
      </c>
      <c r="P416">
        <f t="shared" si="62"/>
        <v>29</v>
      </c>
      <c r="Q416">
        <f t="shared" si="56"/>
        <v>28.75</v>
      </c>
    </row>
    <row r="417" spans="2:17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H417" s="16">
        <f t="shared" si="57"/>
        <v>-1</v>
      </c>
      <c r="I417" s="16">
        <f t="shared" si="58"/>
        <v>-1</v>
      </c>
      <c r="J417" s="16">
        <f t="shared" si="54"/>
        <v>29.15</v>
      </c>
      <c r="K417">
        <f t="shared" si="59"/>
        <v>29.05</v>
      </c>
      <c r="M417" s="18">
        <f t="shared" si="60"/>
        <v>42758</v>
      </c>
      <c r="N417">
        <f t="shared" si="55"/>
        <v>29.15</v>
      </c>
      <c r="O417" s="21">
        <f t="shared" si="61"/>
        <v>29.95</v>
      </c>
      <c r="P417">
        <f t="shared" si="62"/>
        <v>29.1</v>
      </c>
      <c r="Q417">
        <f t="shared" si="56"/>
        <v>29.05</v>
      </c>
    </row>
    <row r="418" spans="2:17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H418" s="16">
        <f t="shared" si="57"/>
        <v>1</v>
      </c>
      <c r="I418" s="16">
        <f t="shared" si="58"/>
        <v>-1</v>
      </c>
      <c r="J418" s="16">
        <f t="shared" si="54"/>
        <v>29.15</v>
      </c>
      <c r="K418">
        <f t="shared" si="59"/>
        <v>29.15</v>
      </c>
      <c r="M418" s="18">
        <f t="shared" si="60"/>
        <v>42755</v>
      </c>
      <c r="N418">
        <f t="shared" si="55"/>
        <v>29.15</v>
      </c>
      <c r="O418" s="21">
        <f t="shared" si="61"/>
        <v>29.95</v>
      </c>
      <c r="P418">
        <f t="shared" si="62"/>
        <v>29.1</v>
      </c>
      <c r="Q418">
        <f t="shared" si="56"/>
        <v>29.15</v>
      </c>
    </row>
    <row r="419" spans="2:17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H419" s="16">
        <f t="shared" si="57"/>
        <v>-1</v>
      </c>
      <c r="I419" s="16">
        <f t="shared" si="58"/>
        <v>-1</v>
      </c>
      <c r="J419" s="16">
        <f t="shared" si="54"/>
        <v>29.55</v>
      </c>
      <c r="K419">
        <f t="shared" si="59"/>
        <v>29.15</v>
      </c>
      <c r="M419" s="18">
        <f t="shared" si="60"/>
        <v>42754</v>
      </c>
      <c r="N419">
        <f t="shared" si="55"/>
        <v>29.55</v>
      </c>
      <c r="O419" s="21">
        <f t="shared" si="61"/>
        <v>29.95</v>
      </c>
      <c r="P419">
        <f t="shared" si="62"/>
        <v>29.1</v>
      </c>
      <c r="Q419">
        <f t="shared" si="56"/>
        <v>29.15</v>
      </c>
    </row>
    <row r="420" spans="2:17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H420" s="16">
        <f t="shared" si="57"/>
        <v>1</v>
      </c>
      <c r="I420" s="16">
        <f t="shared" si="58"/>
        <v>-1</v>
      </c>
      <c r="J420" s="16">
        <f t="shared" si="54"/>
        <v>29.2</v>
      </c>
      <c r="K420">
        <f t="shared" si="59"/>
        <v>29.55</v>
      </c>
      <c r="M420" s="18">
        <f t="shared" si="60"/>
        <v>42753</v>
      </c>
      <c r="N420">
        <f t="shared" si="55"/>
        <v>29.55</v>
      </c>
      <c r="O420" s="21">
        <f t="shared" si="61"/>
        <v>29.9</v>
      </c>
      <c r="P420">
        <f t="shared" si="62"/>
        <v>29.1</v>
      </c>
      <c r="Q420">
        <f t="shared" si="56"/>
        <v>29.2</v>
      </c>
    </row>
    <row r="421" spans="2:17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H421" s="16">
        <f t="shared" si="57"/>
        <v>-1</v>
      </c>
      <c r="I421" s="16">
        <f t="shared" si="58"/>
        <v>-1</v>
      </c>
      <c r="J421" s="16">
        <f t="shared" si="54"/>
        <v>29.25</v>
      </c>
      <c r="K421">
        <f t="shared" si="59"/>
        <v>29.2</v>
      </c>
      <c r="M421" s="18">
        <f t="shared" si="60"/>
        <v>42752</v>
      </c>
      <c r="N421">
        <f t="shared" si="55"/>
        <v>29.25</v>
      </c>
      <c r="O421" s="21">
        <f t="shared" si="61"/>
        <v>29.9</v>
      </c>
      <c r="P421">
        <f t="shared" si="62"/>
        <v>29.2</v>
      </c>
      <c r="Q421">
        <f t="shared" si="56"/>
        <v>29.2</v>
      </c>
    </row>
    <row r="422" spans="2:17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H422" s="16">
        <f t="shared" si="57"/>
        <v>-1</v>
      </c>
      <c r="I422" s="16">
        <f t="shared" si="58"/>
        <v>-1</v>
      </c>
      <c r="J422" s="16">
        <f t="shared" si="54"/>
        <v>29.35</v>
      </c>
      <c r="K422">
        <f t="shared" si="59"/>
        <v>29.25</v>
      </c>
      <c r="M422" s="18">
        <f t="shared" si="60"/>
        <v>42751</v>
      </c>
      <c r="N422">
        <f t="shared" si="55"/>
        <v>29.35</v>
      </c>
      <c r="O422" s="21">
        <f t="shared" si="61"/>
        <v>29.9</v>
      </c>
      <c r="P422">
        <f t="shared" si="62"/>
        <v>28.95</v>
      </c>
      <c r="Q422">
        <f t="shared" si="56"/>
        <v>29.25</v>
      </c>
    </row>
    <row r="423" spans="2:17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H423" s="16">
        <f t="shared" si="57"/>
        <v>-1</v>
      </c>
      <c r="I423" s="16">
        <f t="shared" si="58"/>
        <v>-1</v>
      </c>
      <c r="J423" s="16">
        <f t="shared" si="54"/>
        <v>29.55</v>
      </c>
      <c r="K423">
        <f t="shared" si="59"/>
        <v>29.35</v>
      </c>
      <c r="M423" s="18">
        <f t="shared" si="60"/>
        <v>42748</v>
      </c>
      <c r="N423">
        <f t="shared" si="55"/>
        <v>29.55</v>
      </c>
      <c r="O423" s="21">
        <f t="shared" si="61"/>
        <v>29.7</v>
      </c>
      <c r="P423">
        <f t="shared" si="62"/>
        <v>28.7</v>
      </c>
      <c r="Q423">
        <f t="shared" si="56"/>
        <v>29.35</v>
      </c>
    </row>
    <row r="424" spans="2:17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H424" s="16">
        <f t="shared" si="57"/>
        <v>1</v>
      </c>
      <c r="I424" s="16">
        <f t="shared" si="58"/>
        <v>-1</v>
      </c>
      <c r="J424" s="16">
        <f t="shared" si="54"/>
        <v>29.15</v>
      </c>
      <c r="K424">
        <f t="shared" si="59"/>
        <v>29.55</v>
      </c>
      <c r="M424" s="18">
        <f t="shared" si="60"/>
        <v>42747</v>
      </c>
      <c r="N424">
        <f t="shared" si="55"/>
        <v>29.55</v>
      </c>
      <c r="O424" s="21">
        <f t="shared" si="61"/>
        <v>29.75</v>
      </c>
      <c r="P424">
        <f t="shared" si="62"/>
        <v>28.7</v>
      </c>
      <c r="Q424">
        <f t="shared" si="56"/>
        <v>29.15</v>
      </c>
    </row>
    <row r="425" spans="2:17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H425" s="16">
        <f t="shared" si="57"/>
        <v>1</v>
      </c>
      <c r="I425" s="16">
        <f t="shared" si="58"/>
        <v>-1</v>
      </c>
      <c r="J425" s="16">
        <f t="shared" si="54"/>
        <v>29.15</v>
      </c>
      <c r="K425">
        <f t="shared" si="59"/>
        <v>29.15</v>
      </c>
      <c r="M425" s="18">
        <f t="shared" si="60"/>
        <v>42746</v>
      </c>
      <c r="N425">
        <f t="shared" si="55"/>
        <v>29.15</v>
      </c>
      <c r="O425" s="21">
        <f t="shared" si="61"/>
        <v>29.75</v>
      </c>
      <c r="P425">
        <f t="shared" si="62"/>
        <v>28.7</v>
      </c>
      <c r="Q425">
        <f t="shared" si="56"/>
        <v>29.15</v>
      </c>
    </row>
    <row r="426" spans="2:17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H426" s="16">
        <f t="shared" si="57"/>
        <v>-1</v>
      </c>
      <c r="I426" s="16">
        <f t="shared" si="58"/>
        <v>-1</v>
      </c>
      <c r="J426" s="16">
        <f t="shared" si="54"/>
        <v>29.5</v>
      </c>
      <c r="K426">
        <f t="shared" si="59"/>
        <v>29.15</v>
      </c>
      <c r="M426" s="18">
        <f t="shared" si="60"/>
        <v>42745</v>
      </c>
      <c r="N426">
        <f t="shared" si="55"/>
        <v>29.5</v>
      </c>
      <c r="O426" s="21">
        <f t="shared" si="61"/>
        <v>29.75</v>
      </c>
      <c r="P426">
        <f t="shared" si="62"/>
        <v>29.3</v>
      </c>
      <c r="Q426">
        <f t="shared" si="56"/>
        <v>29.15</v>
      </c>
    </row>
    <row r="427" spans="2:17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H427" s="16">
        <f t="shared" si="57"/>
        <v>-1</v>
      </c>
      <c r="I427" s="16">
        <f t="shared" si="58"/>
        <v>1</v>
      </c>
      <c r="J427" s="16">
        <f t="shared" si="54"/>
        <v>29.5</v>
      </c>
      <c r="K427">
        <f t="shared" si="59"/>
        <v>29.35</v>
      </c>
      <c r="M427" s="18">
        <f t="shared" si="60"/>
        <v>42744</v>
      </c>
      <c r="N427">
        <f t="shared" si="55"/>
        <v>29.35</v>
      </c>
      <c r="O427" s="21">
        <f t="shared" si="61"/>
        <v>29.65</v>
      </c>
      <c r="P427">
        <f t="shared" si="62"/>
        <v>29.25</v>
      </c>
      <c r="Q427">
        <f t="shared" si="56"/>
        <v>29.5</v>
      </c>
    </row>
    <row r="428" spans="2:17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H428" s="16">
        <f t="shared" si="57"/>
        <v>1</v>
      </c>
      <c r="I428" s="16">
        <f t="shared" si="58"/>
        <v>1</v>
      </c>
      <c r="J428" s="16">
        <f t="shared" si="54"/>
        <v>29.35</v>
      </c>
      <c r="K428">
        <f t="shared" si="59"/>
        <v>29.5</v>
      </c>
      <c r="M428" s="18">
        <f t="shared" si="60"/>
        <v>42741</v>
      </c>
      <c r="N428">
        <f t="shared" si="55"/>
        <v>29.35</v>
      </c>
      <c r="O428" s="21">
        <f t="shared" si="61"/>
        <v>29.65</v>
      </c>
      <c r="P428">
        <f t="shared" si="62"/>
        <v>29.25</v>
      </c>
      <c r="Q428">
        <f t="shared" si="56"/>
        <v>29.5</v>
      </c>
    </row>
    <row r="429" spans="2:17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H429" s="16">
        <f t="shared" si="57"/>
        <v>1</v>
      </c>
      <c r="I429" s="16">
        <f t="shared" si="58"/>
        <v>1</v>
      </c>
      <c r="J429" s="16">
        <f t="shared" si="54"/>
        <v>29.35</v>
      </c>
      <c r="K429">
        <f t="shared" si="59"/>
        <v>29.35</v>
      </c>
      <c r="M429" s="18">
        <f t="shared" si="60"/>
        <v>42740</v>
      </c>
      <c r="N429">
        <f t="shared" si="55"/>
        <v>29.35</v>
      </c>
      <c r="O429" s="21">
        <f t="shared" si="61"/>
        <v>29.65</v>
      </c>
      <c r="P429">
        <f t="shared" si="62"/>
        <v>29.25</v>
      </c>
      <c r="Q429">
        <f t="shared" si="56"/>
        <v>29.35</v>
      </c>
    </row>
    <row r="430" spans="2:17">
      <c r="B430" s="1">
        <v>42739</v>
      </c>
      <c r="C430" s="2">
        <v>29.6</v>
      </c>
      <c r="D430" s="2">
        <v>29.65</v>
      </c>
      <c r="E430" s="2">
        <v>29.25</v>
      </c>
      <c r="F430" s="3">
        <v>29.35</v>
      </c>
      <c r="H430" s="16">
        <f t="shared" si="57"/>
        <v>1</v>
      </c>
      <c r="I430" s="16">
        <f t="shared" si="58"/>
        <v>1</v>
      </c>
      <c r="J430" s="16">
        <f t="shared" si="54"/>
        <v>0</v>
      </c>
      <c r="K430">
        <f t="shared" si="59"/>
        <v>29.35</v>
      </c>
      <c r="M430" s="18">
        <f t="shared" si="60"/>
        <v>42739</v>
      </c>
      <c r="N430">
        <f t="shared" si="55"/>
        <v>0</v>
      </c>
      <c r="O430" s="21">
        <f t="shared" si="61"/>
        <v>0</v>
      </c>
      <c r="P430">
        <f t="shared" si="62"/>
        <v>0</v>
      </c>
      <c r="Q430">
        <f t="shared" si="56"/>
        <v>29.35</v>
      </c>
    </row>
  </sheetData>
  <mergeCells count="2">
    <mergeCell ref="M2:Q2"/>
    <mergeCell ref="H2:K2"/>
  </mergeCells>
  <phoneticPr fontId="4" type="noConversion"/>
  <hyperlinks>
    <hyperlink ref="C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0"/>
  <sheetViews>
    <sheetView workbookViewId="0">
      <selection activeCell="B2" sqref="B2"/>
    </sheetView>
  </sheetViews>
  <sheetFormatPr defaultRowHeight="16.5"/>
  <cols>
    <col min="8" max="12" width="10.625" customWidth="1"/>
  </cols>
  <sheetData>
    <row r="1" spans="2:12">
      <c r="B1" s="16">
        <v>6180</v>
      </c>
      <c r="C1" s="7" t="s">
        <v>49</v>
      </c>
    </row>
    <row r="2" spans="2:12" ht="17.25" thickBot="1">
      <c r="B2" s="22" t="s">
        <v>31</v>
      </c>
      <c r="C2" s="14"/>
      <c r="D2" s="14"/>
      <c r="E2" s="14"/>
      <c r="F2" s="14"/>
      <c r="H2" s="28" t="s">
        <v>47</v>
      </c>
      <c r="I2" s="28"/>
      <c r="K2" s="28" t="s">
        <v>48</v>
      </c>
      <c r="L2" s="28"/>
    </row>
    <row r="3" spans="2:12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29</v>
      </c>
      <c r="I3" s="15" t="s">
        <v>30</v>
      </c>
      <c r="K3" s="15" t="s">
        <v>44</v>
      </c>
      <c r="L3" s="15" t="s">
        <v>45</v>
      </c>
    </row>
    <row r="4" spans="2:12"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H4" s="17">
        <f>IF(F4&gt;F5,(F4-F5),0)</f>
        <v>0</v>
      </c>
      <c r="I4" s="17">
        <f>IF(F4&lt;F5,(F5-F4),0)</f>
        <v>0.39999999999999147</v>
      </c>
      <c r="K4" s="23">
        <f t="shared" ref="K4:K68" si="0">SUM(H4:H15)/(SUM(H4:H15)+SUM(I4:I15))*100</f>
        <v>62.264150943396288</v>
      </c>
      <c r="L4" s="23">
        <f>SUM(H4:H103)/(SUM(H4:H103)+SUM(I4:I103))*100</f>
        <v>52.735229759299784</v>
      </c>
    </row>
    <row r="5" spans="2:12"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H5" s="17">
        <f t="shared" ref="H5:H68" si="1">IF(F5&gt;F6,(F5-F6),0)</f>
        <v>0.79999999999999716</v>
      </c>
      <c r="I5" s="17">
        <f t="shared" ref="I5:I68" si="2">IF(F5&lt;F6,(F6-F5),0)</f>
        <v>0</v>
      </c>
      <c r="K5" s="23">
        <f t="shared" ref="K5:K68" si="3">SUM(H5:H16)/(SUM(H5:H16)+SUM(I5:I16))*100</f>
        <v>70</v>
      </c>
      <c r="L5" s="23">
        <f t="shared" ref="L5:L68" si="4">SUM(H5:H104)/(SUM(H5:H104)+SUM(I5:I104))*100</f>
        <v>53.197674418604656</v>
      </c>
    </row>
    <row r="6" spans="2:12"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H6" s="17">
        <f t="shared" si="1"/>
        <v>1</v>
      </c>
      <c r="I6" s="17">
        <f t="shared" si="2"/>
        <v>0</v>
      </c>
      <c r="K6" s="23">
        <f t="shared" si="3"/>
        <v>59.375000000000036</v>
      </c>
      <c r="L6" s="23">
        <f t="shared" si="4"/>
        <v>53.095411507647484</v>
      </c>
    </row>
    <row r="7" spans="2:12"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H7" s="17">
        <f t="shared" si="1"/>
        <v>0.5</v>
      </c>
      <c r="I7" s="17">
        <f t="shared" si="2"/>
        <v>0</v>
      </c>
      <c r="K7" s="23">
        <f t="shared" si="3"/>
        <v>49.624060150375961</v>
      </c>
      <c r="L7" s="23">
        <f t="shared" si="4"/>
        <v>52.443471918307807</v>
      </c>
    </row>
    <row r="8" spans="2:12"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H8" s="17">
        <f t="shared" si="1"/>
        <v>0.20000000000000284</v>
      </c>
      <c r="I8" s="17">
        <f t="shared" si="2"/>
        <v>0</v>
      </c>
      <c r="K8" s="23">
        <f t="shared" si="3"/>
        <v>49.624060150375961</v>
      </c>
      <c r="L8" s="23">
        <f t="shared" si="4"/>
        <v>51.814223512336724</v>
      </c>
    </row>
    <row r="9" spans="2:12"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H9" s="17">
        <f t="shared" si="1"/>
        <v>0</v>
      </c>
      <c r="I9" s="17">
        <f t="shared" si="2"/>
        <v>1.7000000000000028</v>
      </c>
      <c r="K9" s="23">
        <f t="shared" si="3"/>
        <v>44.444444444444414</v>
      </c>
      <c r="L9" s="23">
        <f t="shared" si="4"/>
        <v>51.039426523297493</v>
      </c>
    </row>
    <row r="10" spans="2:12"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H10" s="17">
        <f t="shared" si="1"/>
        <v>0.79999999999999716</v>
      </c>
      <c r="I10" s="17">
        <f t="shared" si="2"/>
        <v>0</v>
      </c>
      <c r="K10" s="23">
        <f t="shared" si="3"/>
        <v>53.67647058823529</v>
      </c>
      <c r="L10" s="23">
        <f t="shared" si="4"/>
        <v>51.223021582733828</v>
      </c>
    </row>
    <row r="11" spans="2:12"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H11" s="17">
        <f t="shared" si="1"/>
        <v>0</v>
      </c>
      <c r="I11" s="17">
        <f t="shared" si="2"/>
        <v>0.59999999999999432</v>
      </c>
      <c r="K11" s="23">
        <f t="shared" si="3"/>
        <v>43.918918918918926</v>
      </c>
      <c r="L11" s="23">
        <f t="shared" si="4"/>
        <v>52.949340735600281</v>
      </c>
    </row>
    <row r="12" spans="2:12"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H12" s="17">
        <f t="shared" si="1"/>
        <v>9.9999999999994316E-2</v>
      </c>
      <c r="I12" s="17">
        <f t="shared" si="2"/>
        <v>0</v>
      </c>
      <c r="K12" s="23">
        <f t="shared" si="3"/>
        <v>47.972972972972947</v>
      </c>
      <c r="L12" s="23">
        <f t="shared" si="4"/>
        <v>53.170731707317074</v>
      </c>
    </row>
    <row r="13" spans="2:12"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H13" s="17">
        <f t="shared" si="1"/>
        <v>3.2000000000000028</v>
      </c>
      <c r="I13" s="17">
        <f t="shared" si="2"/>
        <v>0</v>
      </c>
      <c r="K13" s="23">
        <f t="shared" si="3"/>
        <v>48.322147651006716</v>
      </c>
      <c r="L13" s="23">
        <f t="shared" si="4"/>
        <v>52.335164835164825</v>
      </c>
    </row>
    <row r="14" spans="2:12"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H14" s="17">
        <f t="shared" si="1"/>
        <v>0</v>
      </c>
      <c r="I14" s="17">
        <f t="shared" si="2"/>
        <v>0.5</v>
      </c>
      <c r="K14" s="23">
        <f t="shared" si="3"/>
        <v>28.169014084507037</v>
      </c>
      <c r="L14" s="23">
        <f t="shared" si="4"/>
        <v>51.603905160390518</v>
      </c>
    </row>
    <row r="15" spans="2:12"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H15" s="17">
        <f t="shared" si="1"/>
        <v>0</v>
      </c>
      <c r="I15" s="17">
        <f t="shared" si="2"/>
        <v>0.79999999999999716</v>
      </c>
      <c r="K15" s="23">
        <f t="shared" si="3"/>
        <v>26.666666666666668</v>
      </c>
      <c r="L15" s="23">
        <f t="shared" si="4"/>
        <v>50.408719346049047</v>
      </c>
    </row>
    <row r="16" spans="2:12"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H16" s="17">
        <f t="shared" si="1"/>
        <v>1.7999999999999972</v>
      </c>
      <c r="I16" s="17">
        <f t="shared" si="2"/>
        <v>0</v>
      </c>
      <c r="K16" s="23">
        <f t="shared" si="3"/>
        <v>30.136986301369884</v>
      </c>
      <c r="L16" s="23">
        <f t="shared" si="4"/>
        <v>50.10155721056195</v>
      </c>
    </row>
    <row r="17" spans="2:12"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H17" s="17">
        <f t="shared" si="1"/>
        <v>0</v>
      </c>
      <c r="I17" s="17">
        <f t="shared" si="2"/>
        <v>1.5999999999999943</v>
      </c>
      <c r="K17" s="23">
        <f t="shared" si="3"/>
        <v>20.155038759689958</v>
      </c>
      <c r="L17" s="23">
        <f t="shared" si="4"/>
        <v>50</v>
      </c>
    </row>
    <row r="18" spans="2:12"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H18" s="17">
        <f t="shared" si="1"/>
        <v>0</v>
      </c>
      <c r="I18" s="17">
        <f t="shared" si="2"/>
        <v>1.5</v>
      </c>
      <c r="K18" s="23">
        <f t="shared" si="3"/>
        <v>20.634920634920665</v>
      </c>
      <c r="L18" s="23">
        <f t="shared" si="4"/>
        <v>50.444900752908964</v>
      </c>
    </row>
    <row r="19" spans="2:12"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H19" s="17">
        <f t="shared" si="1"/>
        <v>0.5</v>
      </c>
      <c r="I19" s="17">
        <f t="shared" si="2"/>
        <v>0</v>
      </c>
      <c r="K19" s="23">
        <f t="shared" si="3"/>
        <v>19.117647058823561</v>
      </c>
      <c r="L19" s="23">
        <f t="shared" si="4"/>
        <v>51.834239130434788</v>
      </c>
    </row>
    <row r="20" spans="2:12"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H20" s="17">
        <f t="shared" si="1"/>
        <v>0</v>
      </c>
      <c r="I20" s="17">
        <f t="shared" si="2"/>
        <v>1.3000000000000114</v>
      </c>
      <c r="K20" s="23">
        <f t="shared" si="3"/>
        <v>21.428571428571487</v>
      </c>
      <c r="L20" s="23">
        <f t="shared" si="4"/>
        <v>49.672346002621232</v>
      </c>
    </row>
    <row r="21" spans="2:12"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H21" s="17">
        <f t="shared" si="1"/>
        <v>0.90000000000000568</v>
      </c>
      <c r="I21" s="17">
        <f t="shared" si="2"/>
        <v>0</v>
      </c>
      <c r="K21" s="23">
        <f t="shared" si="3"/>
        <v>28.676470588235318</v>
      </c>
      <c r="L21" s="23">
        <f t="shared" si="4"/>
        <v>49.316851008458038</v>
      </c>
    </row>
    <row r="22" spans="2:12"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H22" s="17">
        <f t="shared" si="1"/>
        <v>0</v>
      </c>
      <c r="I22" s="17">
        <f t="shared" si="2"/>
        <v>2</v>
      </c>
      <c r="K22" s="23">
        <f t="shared" si="3"/>
        <v>23.622047244094482</v>
      </c>
      <c r="L22" s="23">
        <f t="shared" si="4"/>
        <v>48.954248366013061</v>
      </c>
    </row>
    <row r="23" spans="2:12"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H23" s="17">
        <f t="shared" si="1"/>
        <v>0.59999999999999432</v>
      </c>
      <c r="I23" s="17">
        <f t="shared" si="2"/>
        <v>0</v>
      </c>
      <c r="K23" s="23">
        <f t="shared" si="3"/>
        <v>26.548672566371689</v>
      </c>
      <c r="L23" s="23">
        <f t="shared" si="4"/>
        <v>48.890339425587463</v>
      </c>
    </row>
    <row r="24" spans="2:12"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H24" s="17">
        <f t="shared" si="1"/>
        <v>0.20000000000000284</v>
      </c>
      <c r="I24" s="17">
        <f t="shared" si="2"/>
        <v>0</v>
      </c>
      <c r="K24" s="23">
        <f t="shared" si="3"/>
        <v>22.429906542056123</v>
      </c>
      <c r="L24" s="23">
        <f t="shared" si="4"/>
        <v>48.82352941176471</v>
      </c>
    </row>
    <row r="25" spans="2:12"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H25" s="17">
        <f t="shared" si="1"/>
        <v>0</v>
      </c>
      <c r="I25" s="17">
        <f t="shared" si="2"/>
        <v>2.5</v>
      </c>
      <c r="K25" s="23">
        <f t="shared" si="3"/>
        <v>28.448275862068957</v>
      </c>
      <c r="L25" s="23">
        <f t="shared" si="4"/>
        <v>47.032828282828291</v>
      </c>
    </row>
    <row r="26" spans="2:12"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H26" s="17">
        <f t="shared" si="1"/>
        <v>0</v>
      </c>
      <c r="I26" s="17">
        <f t="shared" si="2"/>
        <v>1.2999999999999972</v>
      </c>
      <c r="K26" s="23">
        <f t="shared" si="3"/>
        <v>48.214285714285751</v>
      </c>
      <c r="L26" s="23">
        <f t="shared" si="4"/>
        <v>48.11982154238369</v>
      </c>
    </row>
    <row r="27" spans="2:12"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H27" s="17">
        <f t="shared" si="1"/>
        <v>0.40000000000000568</v>
      </c>
      <c r="I27" s="17">
        <f t="shared" si="2"/>
        <v>0</v>
      </c>
      <c r="K27" s="23">
        <f t="shared" si="3"/>
        <v>40</v>
      </c>
      <c r="L27" s="23">
        <f t="shared" si="4"/>
        <v>49.303797468354425</v>
      </c>
    </row>
    <row r="28" spans="2:12"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H28" s="17">
        <f t="shared" si="1"/>
        <v>0</v>
      </c>
      <c r="I28" s="17">
        <f t="shared" si="2"/>
        <v>0.10000000000000853</v>
      </c>
      <c r="K28" s="23">
        <f t="shared" si="3"/>
        <v>43.356643356643346</v>
      </c>
      <c r="L28" s="23">
        <f t="shared" si="4"/>
        <v>48.377028714107361</v>
      </c>
    </row>
    <row r="29" spans="2:12"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H29" s="17">
        <f t="shared" si="1"/>
        <v>0</v>
      </c>
      <c r="I29" s="17">
        <f t="shared" si="2"/>
        <v>1.2999999999999972</v>
      </c>
      <c r="K29" s="23">
        <f t="shared" si="3"/>
        <v>45.945945945945937</v>
      </c>
      <c r="L29" s="23">
        <f t="shared" si="4"/>
        <v>48.377028714107361</v>
      </c>
    </row>
    <row r="30" spans="2:12"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H30" s="17">
        <f t="shared" si="1"/>
        <v>0</v>
      </c>
      <c r="I30" s="17">
        <f t="shared" si="2"/>
        <v>2.5</v>
      </c>
      <c r="K30" s="23">
        <f t="shared" si="3"/>
        <v>56.493506493506494</v>
      </c>
      <c r="L30" s="23">
        <f t="shared" si="4"/>
        <v>49.566294919454769</v>
      </c>
    </row>
    <row r="31" spans="2:12"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H31" s="17">
        <f t="shared" si="1"/>
        <v>0.90000000000000568</v>
      </c>
      <c r="I31" s="17">
        <f t="shared" si="2"/>
        <v>0</v>
      </c>
      <c r="K31" s="23">
        <f t="shared" si="3"/>
        <v>68.421052631578945</v>
      </c>
      <c r="L31" s="23">
        <f t="shared" si="4"/>
        <v>50.377358490566039</v>
      </c>
    </row>
    <row r="32" spans="2:12"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H32" s="17">
        <f t="shared" si="1"/>
        <v>0.89999999999999147</v>
      </c>
      <c r="I32" s="17">
        <f t="shared" si="2"/>
        <v>0</v>
      </c>
      <c r="K32" s="23">
        <f t="shared" si="3"/>
        <v>72.185430463576125</v>
      </c>
      <c r="L32" s="23">
        <f t="shared" si="4"/>
        <v>50.031585596967773</v>
      </c>
    </row>
    <row r="33" spans="2:12"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H33" s="17">
        <f t="shared" si="1"/>
        <v>0</v>
      </c>
      <c r="I33" s="17">
        <f t="shared" si="2"/>
        <v>0</v>
      </c>
      <c r="K33" s="23">
        <f t="shared" si="3"/>
        <v>61.349693251533758</v>
      </c>
      <c r="L33" s="23">
        <f t="shared" si="4"/>
        <v>49.777777777777771</v>
      </c>
    </row>
    <row r="34" spans="2:12"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H34" s="17">
        <f t="shared" si="1"/>
        <v>0</v>
      </c>
      <c r="I34" s="17">
        <f t="shared" si="2"/>
        <v>0.59999999999999432</v>
      </c>
      <c r="K34" s="23">
        <f t="shared" si="3"/>
        <v>59.880239520958078</v>
      </c>
      <c r="L34" s="23">
        <f t="shared" si="4"/>
        <v>50.777846919726201</v>
      </c>
    </row>
    <row r="35" spans="2:12"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H35" s="17">
        <f t="shared" si="1"/>
        <v>0</v>
      </c>
      <c r="I35" s="17">
        <f t="shared" si="2"/>
        <v>0</v>
      </c>
      <c r="K35" s="23">
        <f t="shared" si="3"/>
        <v>64.327485380116926</v>
      </c>
      <c r="L35" s="23">
        <f t="shared" si="4"/>
        <v>50.432632880098879</v>
      </c>
    </row>
    <row r="36" spans="2:12"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H36" s="17">
        <f t="shared" si="1"/>
        <v>1.0999999999999943</v>
      </c>
      <c r="I36" s="17">
        <f t="shared" si="2"/>
        <v>0</v>
      </c>
      <c r="K36" s="23">
        <f t="shared" si="3"/>
        <v>64.53488372093021</v>
      </c>
      <c r="L36" s="23">
        <f t="shared" si="4"/>
        <v>50.092081031307558</v>
      </c>
    </row>
    <row r="37" spans="2:12"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H37" s="17">
        <f t="shared" si="1"/>
        <v>2.1000000000000085</v>
      </c>
      <c r="I37" s="17">
        <f t="shared" si="2"/>
        <v>0</v>
      </c>
      <c r="K37" s="23">
        <f t="shared" si="3"/>
        <v>62.34567901234567</v>
      </c>
      <c r="L37" s="23">
        <f t="shared" si="4"/>
        <v>49.386503067484661</v>
      </c>
    </row>
    <row r="38" spans="2:12"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H38" s="17">
        <f t="shared" si="1"/>
        <v>0</v>
      </c>
      <c r="I38" s="17">
        <f t="shared" si="2"/>
        <v>3.6000000000000085</v>
      </c>
      <c r="K38" s="23">
        <f t="shared" si="3"/>
        <v>59.060402684563719</v>
      </c>
      <c r="L38" s="23">
        <f t="shared" si="4"/>
        <v>48.305606900800981</v>
      </c>
    </row>
    <row r="39" spans="2:12"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H39" s="17">
        <f t="shared" si="1"/>
        <v>1.2000000000000028</v>
      </c>
      <c r="I39" s="17">
        <f t="shared" si="2"/>
        <v>0</v>
      </c>
      <c r="K39" s="23">
        <f t="shared" si="3"/>
        <v>78.813559322033882</v>
      </c>
      <c r="L39" s="23">
        <f t="shared" si="4"/>
        <v>49.560301507537687</v>
      </c>
    </row>
    <row r="40" spans="2:12"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H40" s="17">
        <f t="shared" si="1"/>
        <v>0.59999999999999432</v>
      </c>
      <c r="I40" s="17">
        <f t="shared" si="2"/>
        <v>0</v>
      </c>
      <c r="K40" s="23">
        <f t="shared" si="3"/>
        <v>80.769230769230774</v>
      </c>
      <c r="L40" s="23">
        <f t="shared" si="4"/>
        <v>49.968847352024923</v>
      </c>
    </row>
    <row r="41" spans="2:12"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H41" s="17">
        <f t="shared" si="1"/>
        <v>1.9000000000000057</v>
      </c>
      <c r="I41" s="17">
        <f t="shared" si="2"/>
        <v>0</v>
      </c>
      <c r="K41" s="23">
        <f t="shared" si="3"/>
        <v>70.714285714285751</v>
      </c>
      <c r="L41" s="23">
        <f t="shared" si="4"/>
        <v>49.812500000000007</v>
      </c>
    </row>
    <row r="42" spans="2:12"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H42" s="17">
        <f t="shared" si="1"/>
        <v>0.40000000000000568</v>
      </c>
      <c r="I42" s="17">
        <f t="shared" si="2"/>
        <v>0</v>
      </c>
      <c r="K42" s="23">
        <f t="shared" si="3"/>
        <v>61.068702290076359</v>
      </c>
      <c r="L42" s="23">
        <f t="shared" si="4"/>
        <v>49.369482976040352</v>
      </c>
    </row>
    <row r="43" spans="2:12"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H43" s="17">
        <f t="shared" si="1"/>
        <v>2.6999999999999886</v>
      </c>
      <c r="I43" s="17">
        <f t="shared" si="2"/>
        <v>0</v>
      </c>
      <c r="K43" s="23">
        <f t="shared" si="3"/>
        <v>61.068702290076317</v>
      </c>
      <c r="L43" s="23">
        <f t="shared" si="4"/>
        <v>49.148264984227133</v>
      </c>
    </row>
    <row r="44" spans="2:12"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H44" s="17">
        <f t="shared" si="1"/>
        <v>0</v>
      </c>
      <c r="I44" s="17">
        <f t="shared" si="2"/>
        <v>2.0999999999999943</v>
      </c>
      <c r="K44" s="23">
        <f t="shared" si="3"/>
        <v>47.321428571428591</v>
      </c>
      <c r="L44" s="23">
        <f t="shared" si="4"/>
        <v>49.308176100628934</v>
      </c>
    </row>
    <row r="45" spans="2:12"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H45" s="17">
        <f t="shared" si="1"/>
        <v>0</v>
      </c>
      <c r="I45" s="17">
        <f t="shared" si="2"/>
        <v>0.40000000000000568</v>
      </c>
      <c r="K45" s="23">
        <f t="shared" si="3"/>
        <v>52.475247524752476</v>
      </c>
      <c r="L45" s="23">
        <f t="shared" si="4"/>
        <v>50.063613231552161</v>
      </c>
    </row>
    <row r="46" spans="2:12"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H46" s="17">
        <f t="shared" si="1"/>
        <v>1</v>
      </c>
      <c r="I46" s="17">
        <f t="shared" si="2"/>
        <v>0</v>
      </c>
      <c r="K46" s="23">
        <f t="shared" si="3"/>
        <v>52.475247524752476</v>
      </c>
      <c r="L46" s="23">
        <f t="shared" si="4"/>
        <v>50.632111251580284</v>
      </c>
    </row>
    <row r="47" spans="2:12"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H47" s="17">
        <f t="shared" si="1"/>
        <v>0.10000000000000853</v>
      </c>
      <c r="I47" s="17">
        <f t="shared" si="2"/>
        <v>0</v>
      </c>
      <c r="K47" s="23">
        <f t="shared" si="3"/>
        <v>53.846153846153896</v>
      </c>
      <c r="L47" s="23">
        <f t="shared" si="4"/>
        <v>50.031625553447178</v>
      </c>
    </row>
    <row r="48" spans="2:12"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H48" s="17">
        <f t="shared" si="1"/>
        <v>9.9999999999994316E-2</v>
      </c>
      <c r="I48" s="17">
        <f t="shared" si="2"/>
        <v>0</v>
      </c>
      <c r="K48" s="23">
        <f t="shared" si="3"/>
        <v>54.716981132075468</v>
      </c>
      <c r="L48" s="23">
        <f t="shared" si="4"/>
        <v>49.87373737373737</v>
      </c>
    </row>
    <row r="49" spans="2:12"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H49" s="17">
        <f t="shared" si="1"/>
        <v>0.79999999999999716</v>
      </c>
      <c r="I49" s="17">
        <f t="shared" si="2"/>
        <v>0</v>
      </c>
      <c r="K49" s="23">
        <f t="shared" si="3"/>
        <v>50</v>
      </c>
      <c r="L49" s="23">
        <f t="shared" si="4"/>
        <v>49.405134627426435</v>
      </c>
    </row>
    <row r="50" spans="2:12"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H50" s="17">
        <f t="shared" si="1"/>
        <v>0.5</v>
      </c>
      <c r="I50" s="17">
        <f t="shared" si="2"/>
        <v>0</v>
      </c>
      <c r="K50" s="23">
        <f t="shared" si="3"/>
        <v>47.22222222222225</v>
      </c>
      <c r="L50" s="23">
        <f t="shared" si="4"/>
        <v>49.182389937106919</v>
      </c>
    </row>
    <row r="51" spans="2:12"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H51" s="17">
        <f t="shared" si="1"/>
        <v>2.4000000000000057</v>
      </c>
      <c r="I51" s="17">
        <f t="shared" si="2"/>
        <v>0</v>
      </c>
      <c r="K51" s="23">
        <f t="shared" si="3"/>
        <v>51.694915254237308</v>
      </c>
      <c r="L51" s="23">
        <f t="shared" si="4"/>
        <v>49.309912170639905</v>
      </c>
    </row>
    <row r="52" spans="2:12"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H52" s="17">
        <f t="shared" si="1"/>
        <v>0</v>
      </c>
      <c r="I52" s="17">
        <f t="shared" si="2"/>
        <v>1.5999999999999943</v>
      </c>
      <c r="K52" s="23">
        <f t="shared" si="3"/>
        <v>51.694915254237308</v>
      </c>
      <c r="L52" s="23">
        <f t="shared" si="4"/>
        <v>48.473282442748094</v>
      </c>
    </row>
    <row r="53" spans="2:12"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H53" s="17">
        <f t="shared" si="1"/>
        <v>0</v>
      </c>
      <c r="I53" s="17">
        <f t="shared" si="2"/>
        <v>1</v>
      </c>
      <c r="K53" s="23">
        <f t="shared" si="3"/>
        <v>42.068965517241359</v>
      </c>
      <c r="L53" s="23">
        <f t="shared" si="4"/>
        <v>48.659003831417621</v>
      </c>
    </row>
    <row r="54" spans="2:12"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H54" s="17">
        <f t="shared" si="1"/>
        <v>0.39999999999999147</v>
      </c>
      <c r="I54" s="17">
        <f t="shared" si="2"/>
        <v>0</v>
      </c>
      <c r="K54" s="23">
        <f t="shared" si="3"/>
        <v>39.354838709677402</v>
      </c>
      <c r="L54" s="23">
        <f t="shared" si="4"/>
        <v>49.297573435504468</v>
      </c>
    </row>
    <row r="55" spans="2:12"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H55" s="17">
        <f t="shared" si="1"/>
        <v>0</v>
      </c>
      <c r="I55" s="17">
        <f t="shared" si="2"/>
        <v>0.79999999999999716</v>
      </c>
      <c r="K55" s="23">
        <f t="shared" si="3"/>
        <v>32.203389830508513</v>
      </c>
      <c r="L55" s="23">
        <f t="shared" si="4"/>
        <v>49.232736572890026</v>
      </c>
    </row>
    <row r="56" spans="2:12"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H56" s="17">
        <f t="shared" si="1"/>
        <v>0</v>
      </c>
      <c r="I56" s="17">
        <f t="shared" si="2"/>
        <v>1</v>
      </c>
      <c r="K56" s="23">
        <f t="shared" si="3"/>
        <v>29.687500000000039</v>
      </c>
      <c r="L56" s="23">
        <f t="shared" si="4"/>
        <v>48.306148055207025</v>
      </c>
    </row>
    <row r="57" spans="2:12"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H57" s="17">
        <f t="shared" si="1"/>
        <v>0</v>
      </c>
      <c r="I57" s="17">
        <f t="shared" si="2"/>
        <v>0.40000000000000568</v>
      </c>
      <c r="K57" s="23">
        <f t="shared" si="3"/>
        <v>38.423645320197053</v>
      </c>
      <c r="L57" s="23">
        <f t="shared" si="4"/>
        <v>46.894031668696705</v>
      </c>
    </row>
    <row r="58" spans="2:12"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H58" s="17">
        <f t="shared" si="1"/>
        <v>1.3000000000000114</v>
      </c>
      <c r="I58" s="17">
        <f t="shared" si="2"/>
        <v>0</v>
      </c>
      <c r="K58" s="23">
        <f t="shared" si="3"/>
        <v>37.142857142857174</v>
      </c>
      <c r="L58" s="23">
        <f t="shared" si="4"/>
        <v>47.298117789921065</v>
      </c>
    </row>
    <row r="59" spans="2:12"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H59" s="17">
        <f t="shared" si="1"/>
        <v>0.29999999999999716</v>
      </c>
      <c r="I59" s="17">
        <f t="shared" si="2"/>
        <v>0</v>
      </c>
      <c r="K59" s="23">
        <f t="shared" si="3"/>
        <v>31.862745098039209</v>
      </c>
      <c r="L59" s="23">
        <f t="shared" si="4"/>
        <v>46.228123114061553</v>
      </c>
    </row>
    <row r="60" spans="2:12"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H60" s="17">
        <f t="shared" si="1"/>
        <v>0</v>
      </c>
      <c r="I60" s="17">
        <f t="shared" si="2"/>
        <v>0.90000000000000568</v>
      </c>
      <c r="K60" s="23">
        <f t="shared" si="3"/>
        <v>33.173076923076934</v>
      </c>
      <c r="L60" s="23">
        <f t="shared" si="4"/>
        <v>45.991561181434591</v>
      </c>
    </row>
    <row r="61" spans="2:12"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H61" s="17">
        <f t="shared" si="1"/>
        <v>0.20000000000000284</v>
      </c>
      <c r="I61" s="17">
        <f t="shared" si="2"/>
        <v>0</v>
      </c>
      <c r="K61" s="23">
        <f t="shared" si="3"/>
        <v>39.814814814814838</v>
      </c>
      <c r="L61" s="23">
        <f t="shared" si="4"/>
        <v>45.20142180094787</v>
      </c>
    </row>
    <row r="62" spans="2:12"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H62" s="17">
        <f t="shared" si="1"/>
        <v>1.5</v>
      </c>
      <c r="I62" s="17">
        <f t="shared" si="2"/>
        <v>0</v>
      </c>
      <c r="K62" s="23">
        <f t="shared" si="3"/>
        <v>37.168141592920364</v>
      </c>
      <c r="L62" s="23">
        <f t="shared" si="4"/>
        <v>46.064139941690961</v>
      </c>
    </row>
    <row r="63" spans="2:12"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H63" s="17">
        <f t="shared" si="1"/>
        <v>2.4000000000000057</v>
      </c>
      <c r="I63" s="17">
        <f t="shared" si="2"/>
        <v>0</v>
      </c>
      <c r="K63" s="23">
        <f t="shared" si="3"/>
        <v>34.259259259259274</v>
      </c>
      <c r="L63" s="23">
        <f t="shared" si="4"/>
        <v>45.588235294117645</v>
      </c>
    </row>
    <row r="64" spans="2:12"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H64" s="17">
        <f t="shared" si="1"/>
        <v>0</v>
      </c>
      <c r="I64" s="17">
        <f t="shared" si="2"/>
        <v>4.3000000000000114</v>
      </c>
      <c r="K64" s="23">
        <f t="shared" si="3"/>
        <v>23.364485981308405</v>
      </c>
      <c r="L64" s="23">
        <f t="shared" si="4"/>
        <v>44.94047619047619</v>
      </c>
    </row>
    <row r="65" spans="2:12"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H65" s="17">
        <f t="shared" si="1"/>
        <v>0</v>
      </c>
      <c r="I65" s="17">
        <f t="shared" si="2"/>
        <v>2</v>
      </c>
      <c r="K65" s="23">
        <f t="shared" si="3"/>
        <v>26.455026455026463</v>
      </c>
      <c r="L65" s="23">
        <f t="shared" si="4"/>
        <v>46.008531383302866</v>
      </c>
    </row>
    <row r="66" spans="2:12"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H66" s="17">
        <f t="shared" si="1"/>
        <v>0</v>
      </c>
      <c r="I66" s="17">
        <f t="shared" si="2"/>
        <v>2.5999999999999943</v>
      </c>
      <c r="K66" s="23">
        <f t="shared" si="3"/>
        <v>30.813953488372096</v>
      </c>
      <c r="L66" s="23">
        <f t="shared" si="4"/>
        <v>45.399879735417926</v>
      </c>
    </row>
    <row r="67" spans="2:12"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H67" s="17">
        <f t="shared" si="1"/>
        <v>0</v>
      </c>
      <c r="I67" s="17">
        <f t="shared" si="2"/>
        <v>2.2999999999999972</v>
      </c>
      <c r="K67" s="23">
        <f t="shared" si="3"/>
        <v>28.961748633879768</v>
      </c>
      <c r="L67" s="23">
        <f t="shared" si="4"/>
        <v>46.448087431693985</v>
      </c>
    </row>
    <row r="68" spans="2:12"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H68" s="17">
        <f t="shared" si="1"/>
        <v>2.0999999999999943</v>
      </c>
      <c r="I68" s="17">
        <f t="shared" si="2"/>
        <v>0</v>
      </c>
      <c r="K68" s="23">
        <f t="shared" si="3"/>
        <v>49.047619047619037</v>
      </c>
      <c r="L68" s="23">
        <f t="shared" si="4"/>
        <v>47.10591133004926</v>
      </c>
    </row>
    <row r="69" spans="2:12"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H69" s="17">
        <f t="shared" ref="H69:H132" si="5">IF(F69&gt;F70,(F69-F70),0)</f>
        <v>0</v>
      </c>
      <c r="I69" s="17">
        <f t="shared" ref="I69:I132" si="6">IF(F69&lt;F70,(F70-F69),0)</f>
        <v>1.0999999999999943</v>
      </c>
      <c r="K69" s="23">
        <f t="shared" ref="K69:K132" si="7">SUM(H69:H80)/(SUM(H69:H80)+SUM(I69:I80))*100</f>
        <v>43.386243386243386</v>
      </c>
      <c r="L69" s="23">
        <f t="shared" ref="L69:L132" si="8">SUM(H69:H168)/(SUM(H69:H168)+SUM(I69:I168))*100</f>
        <v>45.756457564575648</v>
      </c>
    </row>
    <row r="70" spans="2:12"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H70" s="17">
        <f t="shared" si="5"/>
        <v>0</v>
      </c>
      <c r="I70" s="17">
        <f t="shared" si="6"/>
        <v>0.70000000000000284</v>
      </c>
      <c r="K70" s="23">
        <f t="shared" si="7"/>
        <v>42.268041237113401</v>
      </c>
      <c r="L70" s="23">
        <f t="shared" si="8"/>
        <v>46.629901960784316</v>
      </c>
    </row>
    <row r="71" spans="2:12"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H71" s="17">
        <f t="shared" si="5"/>
        <v>0.70000000000000284</v>
      </c>
      <c r="I71" s="17">
        <f t="shared" si="6"/>
        <v>0</v>
      </c>
      <c r="K71" s="23">
        <f t="shared" si="7"/>
        <v>44.736842105263158</v>
      </c>
      <c r="L71" s="23">
        <f t="shared" si="8"/>
        <v>47.091243110838946</v>
      </c>
    </row>
    <row r="72" spans="2:12"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H72" s="17">
        <f t="shared" si="5"/>
        <v>1.7000000000000028</v>
      </c>
      <c r="I72" s="17">
        <f t="shared" si="6"/>
        <v>0</v>
      </c>
      <c r="K72" s="23">
        <f t="shared" si="7"/>
        <v>38.423645320197039</v>
      </c>
      <c r="L72" s="23">
        <f t="shared" si="8"/>
        <v>46.863468634686349</v>
      </c>
    </row>
    <row r="73" spans="2:12"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H73" s="17">
        <f t="shared" si="5"/>
        <v>0</v>
      </c>
      <c r="I73" s="17">
        <f t="shared" si="6"/>
        <v>1.2000000000000028</v>
      </c>
      <c r="K73" s="23">
        <f t="shared" si="7"/>
        <v>44.196428571428548</v>
      </c>
      <c r="L73" s="23">
        <f t="shared" si="8"/>
        <v>46.699568167797658</v>
      </c>
    </row>
    <row r="74" spans="2:12"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H74" s="17">
        <f t="shared" si="5"/>
        <v>0.5</v>
      </c>
      <c r="I74" s="17">
        <f t="shared" si="6"/>
        <v>0</v>
      </c>
      <c r="K74" s="23">
        <f t="shared" si="7"/>
        <v>45.205479452054774</v>
      </c>
      <c r="L74" s="23">
        <f t="shared" si="8"/>
        <v>48.175182481751825</v>
      </c>
    </row>
    <row r="75" spans="2:12"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H75" s="17">
        <f t="shared" si="5"/>
        <v>0</v>
      </c>
      <c r="I75" s="17">
        <f t="shared" si="6"/>
        <v>2.2000000000000028</v>
      </c>
      <c r="K75" s="23">
        <f t="shared" si="7"/>
        <v>44.954128440366965</v>
      </c>
      <c r="L75" s="23">
        <f t="shared" si="8"/>
        <v>47.98780487804877</v>
      </c>
    </row>
    <row r="76" spans="2:12"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H76" s="17">
        <f t="shared" si="5"/>
        <v>0</v>
      </c>
      <c r="I76" s="17">
        <f t="shared" si="6"/>
        <v>1.7999999999999972</v>
      </c>
      <c r="K76" s="23">
        <f t="shared" si="7"/>
        <v>52.195121951219527</v>
      </c>
      <c r="L76" s="23">
        <f t="shared" si="8"/>
        <v>48.371235402581434</v>
      </c>
    </row>
    <row r="77" spans="2:12"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H77" s="17">
        <f t="shared" si="5"/>
        <v>0.29999999999999716</v>
      </c>
      <c r="I77" s="17">
        <f t="shared" si="6"/>
        <v>0</v>
      </c>
      <c r="K77" s="23">
        <f t="shared" si="7"/>
        <v>52.450980392156865</v>
      </c>
      <c r="L77" s="23">
        <f t="shared" si="8"/>
        <v>49.133663366336641</v>
      </c>
    </row>
    <row r="78" spans="2:12"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H78" s="17">
        <f t="shared" si="5"/>
        <v>0</v>
      </c>
      <c r="I78" s="17">
        <f t="shared" si="6"/>
        <v>3.7000000000000028</v>
      </c>
      <c r="K78" s="23">
        <f t="shared" si="7"/>
        <v>53.140096618357482</v>
      </c>
      <c r="L78" s="23">
        <f t="shared" si="8"/>
        <v>49.227918468190239</v>
      </c>
    </row>
    <row r="79" spans="2:12"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H79" s="17">
        <f t="shared" si="5"/>
        <v>5</v>
      </c>
      <c r="I79" s="17">
        <f t="shared" si="6"/>
        <v>0</v>
      </c>
      <c r="K79" s="23">
        <f t="shared" si="7"/>
        <v>55.000000000000007</v>
      </c>
      <c r="L79" s="23">
        <f t="shared" si="8"/>
        <v>49.906073888541009</v>
      </c>
    </row>
    <row r="80" spans="2:12"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H80" s="17">
        <f t="shared" si="5"/>
        <v>0</v>
      </c>
      <c r="I80" s="17">
        <f t="shared" si="6"/>
        <v>0</v>
      </c>
      <c r="K80" s="23">
        <f t="shared" si="7"/>
        <v>36.809815950920246</v>
      </c>
      <c r="L80" s="23">
        <f t="shared" si="8"/>
        <v>47.670708359923417</v>
      </c>
    </row>
    <row r="81" spans="2:12"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H81" s="17">
        <f t="shared" si="5"/>
        <v>0</v>
      </c>
      <c r="I81" s="17">
        <f t="shared" si="6"/>
        <v>1.5999999999999943</v>
      </c>
      <c r="K81" s="23">
        <f t="shared" si="7"/>
        <v>46.90721649484535</v>
      </c>
      <c r="L81" s="23">
        <f t="shared" si="8"/>
        <v>45.027124773960217</v>
      </c>
    </row>
    <row r="82" spans="2:12"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H82" s="17">
        <f t="shared" si="5"/>
        <v>0.29999999999999716</v>
      </c>
      <c r="I82" s="17">
        <f t="shared" si="6"/>
        <v>0</v>
      </c>
      <c r="K82" s="23">
        <f t="shared" si="7"/>
        <v>54.210526315789451</v>
      </c>
      <c r="L82" s="23">
        <f t="shared" si="8"/>
        <v>45.565006075334146</v>
      </c>
    </row>
    <row r="83" spans="2:12"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H83" s="17">
        <f t="shared" si="5"/>
        <v>0</v>
      </c>
      <c r="I83" s="17">
        <f t="shared" si="6"/>
        <v>2</v>
      </c>
      <c r="K83" s="23">
        <f t="shared" si="7"/>
        <v>53.191489361702139</v>
      </c>
      <c r="L83" s="23">
        <f t="shared" si="8"/>
        <v>45.991561181434605</v>
      </c>
    </row>
    <row r="84" spans="2:12"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H84" s="17">
        <f t="shared" si="5"/>
        <v>3.7999999999999972</v>
      </c>
      <c r="I84" s="17">
        <f t="shared" si="6"/>
        <v>0</v>
      </c>
      <c r="K84" s="23">
        <f t="shared" si="7"/>
        <v>63.44086021505376</v>
      </c>
      <c r="L84" s="23">
        <f t="shared" si="8"/>
        <v>47.387387387387378</v>
      </c>
    </row>
    <row r="85" spans="2:12"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H85" s="17">
        <f t="shared" si="5"/>
        <v>0</v>
      </c>
      <c r="I85" s="17">
        <f t="shared" si="6"/>
        <v>0.70000000000000284</v>
      </c>
      <c r="K85" s="23">
        <f t="shared" si="7"/>
        <v>50.632911392405077</v>
      </c>
      <c r="L85" s="23">
        <f t="shared" si="8"/>
        <v>45.322872661436328</v>
      </c>
    </row>
    <row r="86" spans="2:12"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H86" s="17">
        <f t="shared" si="5"/>
        <v>0.40000000000000568</v>
      </c>
      <c r="I86" s="17">
        <f t="shared" si="6"/>
        <v>0</v>
      </c>
      <c r="K86" s="23">
        <f t="shared" si="7"/>
        <v>58.479532163742711</v>
      </c>
      <c r="L86" s="23">
        <f t="shared" si="8"/>
        <v>48.154555940023073</v>
      </c>
    </row>
    <row r="87" spans="2:12"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H87" s="17">
        <f t="shared" si="5"/>
        <v>0.90000000000000568</v>
      </c>
      <c r="I87" s="17">
        <f t="shared" si="6"/>
        <v>0</v>
      </c>
      <c r="K87" s="23">
        <f t="shared" si="7"/>
        <v>69.787234042553195</v>
      </c>
      <c r="L87" s="23">
        <f t="shared" si="8"/>
        <v>48.273878020713461</v>
      </c>
    </row>
    <row r="88" spans="2:12"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H88" s="17">
        <f t="shared" si="5"/>
        <v>0</v>
      </c>
      <c r="I88" s="17">
        <f t="shared" si="6"/>
        <v>1.7000000000000028</v>
      </c>
      <c r="K88" s="23">
        <f t="shared" si="7"/>
        <v>72.156862745098053</v>
      </c>
      <c r="L88" s="23">
        <f t="shared" si="8"/>
        <v>48.569794050343248</v>
      </c>
    </row>
    <row r="89" spans="2:12"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H89" s="17">
        <f t="shared" si="5"/>
        <v>0.59999999999999432</v>
      </c>
      <c r="I89" s="17">
        <f t="shared" si="6"/>
        <v>0</v>
      </c>
      <c r="K89" s="23">
        <f t="shared" si="7"/>
        <v>78.225806451612925</v>
      </c>
      <c r="L89" s="23">
        <f t="shared" si="8"/>
        <v>49.513451631368056</v>
      </c>
    </row>
    <row r="90" spans="2:12"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H90" s="17">
        <f t="shared" si="5"/>
        <v>0</v>
      </c>
      <c r="I90" s="17">
        <f t="shared" si="6"/>
        <v>3</v>
      </c>
      <c r="K90" s="23">
        <f t="shared" si="7"/>
        <v>74.603174603174622</v>
      </c>
      <c r="L90" s="23">
        <f t="shared" si="8"/>
        <v>48.751418842224744</v>
      </c>
    </row>
    <row r="91" spans="2:12"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H91" s="17">
        <f t="shared" si="5"/>
        <v>0</v>
      </c>
      <c r="I91" s="17">
        <f t="shared" si="6"/>
        <v>1.2999999999999972</v>
      </c>
      <c r="K91" s="23">
        <f t="shared" si="7"/>
        <v>84.684684684684726</v>
      </c>
      <c r="L91" s="23">
        <f t="shared" si="8"/>
        <v>49.198167239404356</v>
      </c>
    </row>
    <row r="92" spans="2:12"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H92" s="17">
        <f t="shared" si="5"/>
        <v>3.0999999999999943</v>
      </c>
      <c r="I92" s="17">
        <f t="shared" si="6"/>
        <v>0</v>
      </c>
      <c r="K92" s="23">
        <f t="shared" si="7"/>
        <v>91.35802469135804</v>
      </c>
      <c r="L92" s="23">
        <f t="shared" si="8"/>
        <v>49.510086455331411</v>
      </c>
    </row>
    <row r="93" spans="2:12"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H93" s="17">
        <f t="shared" si="5"/>
        <v>1.2000000000000028</v>
      </c>
      <c r="I93" s="17">
        <f t="shared" si="6"/>
        <v>0</v>
      </c>
      <c r="K93" s="23">
        <f t="shared" si="7"/>
        <v>90.497737556561106</v>
      </c>
      <c r="L93" s="23">
        <f t="shared" si="8"/>
        <v>49.422632794457279</v>
      </c>
    </row>
    <row r="94" spans="2:12"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H94" s="17">
        <f t="shared" si="5"/>
        <v>0</v>
      </c>
      <c r="I94" s="17">
        <f t="shared" si="6"/>
        <v>9.9999999999994316E-2</v>
      </c>
      <c r="K94" s="23">
        <f t="shared" si="7"/>
        <v>90.186915887850489</v>
      </c>
      <c r="L94" s="23">
        <f t="shared" si="8"/>
        <v>48.757943385326406</v>
      </c>
    </row>
    <row r="95" spans="2:12"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H95" s="17">
        <f t="shared" si="5"/>
        <v>1.7999999999999972</v>
      </c>
      <c r="I95" s="17">
        <f t="shared" si="6"/>
        <v>0</v>
      </c>
      <c r="K95" s="23">
        <f t="shared" si="7"/>
        <v>87.330316742081465</v>
      </c>
      <c r="L95" s="23">
        <f t="shared" si="8"/>
        <v>50.084507042253513</v>
      </c>
    </row>
    <row r="96" spans="2:12"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H96" s="17">
        <f t="shared" si="5"/>
        <v>0</v>
      </c>
      <c r="I96" s="17">
        <f t="shared" si="6"/>
        <v>1</v>
      </c>
      <c r="K96" s="23">
        <f t="shared" si="7"/>
        <v>81.395348837209298</v>
      </c>
      <c r="L96" s="23">
        <f t="shared" si="8"/>
        <v>49.37641723356009</v>
      </c>
    </row>
    <row r="97" spans="2:12"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H97" s="17">
        <f t="shared" si="5"/>
        <v>2</v>
      </c>
      <c r="I97" s="17">
        <f t="shared" si="6"/>
        <v>0</v>
      </c>
      <c r="K97" s="23">
        <f t="shared" si="7"/>
        <v>78.124999999999972</v>
      </c>
      <c r="L97" s="23">
        <f t="shared" si="8"/>
        <v>48.932584269662918</v>
      </c>
    </row>
    <row r="98" spans="2:12"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H98" s="17">
        <f t="shared" si="5"/>
        <v>6.7999999999999972</v>
      </c>
      <c r="I98" s="17">
        <f t="shared" si="6"/>
        <v>0</v>
      </c>
      <c r="K98" s="23">
        <f t="shared" si="7"/>
        <v>71.759259259259281</v>
      </c>
      <c r="L98" s="23">
        <f t="shared" si="8"/>
        <v>46.024878312601409</v>
      </c>
    </row>
    <row r="99" spans="2:12"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H99" s="17">
        <f t="shared" si="5"/>
        <v>2.9000000000000057</v>
      </c>
      <c r="I99" s="17">
        <f t="shared" si="6"/>
        <v>0</v>
      </c>
      <c r="K99" s="23">
        <f t="shared" si="7"/>
        <v>70.531400966183583</v>
      </c>
      <c r="L99" s="23">
        <f t="shared" si="8"/>
        <v>44.15221040850588</v>
      </c>
    </row>
    <row r="100" spans="2:12"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H100" s="17">
        <f t="shared" si="5"/>
        <v>1</v>
      </c>
      <c r="I100" s="17">
        <f t="shared" si="6"/>
        <v>0</v>
      </c>
      <c r="K100" s="23">
        <f t="shared" si="7"/>
        <v>65.730337078651672</v>
      </c>
      <c r="L100" s="23">
        <f t="shared" si="8"/>
        <v>40.926225094238021</v>
      </c>
    </row>
    <row r="101" spans="2:12"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H101" s="17">
        <f t="shared" si="5"/>
        <v>0</v>
      </c>
      <c r="I101" s="17">
        <f t="shared" si="6"/>
        <v>1</v>
      </c>
      <c r="K101" s="23">
        <f t="shared" si="7"/>
        <v>56.31578947368422</v>
      </c>
      <c r="L101" s="23">
        <f t="shared" si="8"/>
        <v>40.171397964649174</v>
      </c>
    </row>
    <row r="102" spans="2:12"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H102" s="17">
        <f t="shared" si="5"/>
        <v>0</v>
      </c>
      <c r="I102" s="17">
        <f t="shared" si="6"/>
        <v>0</v>
      </c>
      <c r="K102" s="23">
        <f t="shared" si="7"/>
        <v>61.578947368421069</v>
      </c>
      <c r="L102" s="23">
        <f t="shared" si="8"/>
        <v>43.114080164439869</v>
      </c>
    </row>
    <row r="103" spans="2:12"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H103" s="17">
        <f t="shared" si="5"/>
        <v>3.3999999999999986</v>
      </c>
      <c r="I103" s="17">
        <f t="shared" si="6"/>
        <v>0</v>
      </c>
      <c r="K103" s="23">
        <f t="shared" si="7"/>
        <v>51.091703056768559</v>
      </c>
      <c r="L103" s="23">
        <f t="shared" si="8"/>
        <v>41.026894865525676</v>
      </c>
    </row>
    <row r="104" spans="2:12"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H104" s="17">
        <f t="shared" si="5"/>
        <v>0.89999999999999858</v>
      </c>
      <c r="I104" s="17">
        <f t="shared" si="6"/>
        <v>0</v>
      </c>
      <c r="K104" s="23">
        <f t="shared" si="7"/>
        <v>39.150943396226403</v>
      </c>
      <c r="L104" s="23">
        <f t="shared" si="8"/>
        <v>37.953795379537958</v>
      </c>
    </row>
    <row r="105" spans="2:12"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H105" s="17">
        <f t="shared" si="5"/>
        <v>0.5</v>
      </c>
      <c r="I105" s="17">
        <f t="shared" si="6"/>
        <v>0</v>
      </c>
      <c r="K105" s="23">
        <f t="shared" si="7"/>
        <v>40.825688073394488</v>
      </c>
      <c r="L105" s="23">
        <f t="shared" si="8"/>
        <v>37.836561171469057</v>
      </c>
    </row>
    <row r="106" spans="2:12"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H106" s="17">
        <f t="shared" si="5"/>
        <v>0</v>
      </c>
      <c r="I106" s="17">
        <f t="shared" si="6"/>
        <v>0.79999999999999716</v>
      </c>
      <c r="K106" s="23">
        <f t="shared" si="7"/>
        <v>38.888888888888886</v>
      </c>
      <c r="L106" s="23">
        <f t="shared" si="8"/>
        <v>37.161531279178334</v>
      </c>
    </row>
    <row r="107" spans="2:12"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H107" s="17">
        <f t="shared" si="5"/>
        <v>0</v>
      </c>
      <c r="I107" s="17">
        <f t="shared" si="6"/>
        <v>1.2000000000000028</v>
      </c>
      <c r="K107" s="23">
        <f t="shared" si="7"/>
        <v>47.008547008546991</v>
      </c>
      <c r="L107" s="23">
        <f t="shared" si="8"/>
        <v>37.593283582089548</v>
      </c>
    </row>
    <row r="108" spans="2:12"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H108" s="17">
        <f t="shared" si="5"/>
        <v>0</v>
      </c>
      <c r="I108" s="17">
        <f t="shared" si="6"/>
        <v>1.9000000000000057</v>
      </c>
      <c r="K108" s="23">
        <f t="shared" si="7"/>
        <v>39.145907473309606</v>
      </c>
      <c r="L108" s="23">
        <f t="shared" si="8"/>
        <v>37.628384687208211</v>
      </c>
    </row>
    <row r="109" spans="2:12"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H109" s="17">
        <f t="shared" si="5"/>
        <v>0</v>
      </c>
      <c r="I109" s="17">
        <f t="shared" si="6"/>
        <v>1.1999999999999886</v>
      </c>
      <c r="K109" s="23">
        <f t="shared" si="7"/>
        <v>38.46153846153846</v>
      </c>
      <c r="L109" s="23">
        <f t="shared" si="8"/>
        <v>37.610825944937005</v>
      </c>
    </row>
    <row r="110" spans="2:12"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H110" s="17">
        <f t="shared" si="5"/>
        <v>5.8999999999999915</v>
      </c>
      <c r="I110" s="17">
        <f t="shared" si="6"/>
        <v>0</v>
      </c>
      <c r="K110" s="23">
        <f t="shared" si="7"/>
        <v>39.855072463768096</v>
      </c>
      <c r="L110" s="23">
        <f t="shared" si="8"/>
        <v>39.108455882352935</v>
      </c>
    </row>
    <row r="111" spans="2:12"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H111" s="17">
        <f t="shared" si="5"/>
        <v>0</v>
      </c>
      <c r="I111" s="17">
        <f t="shared" si="6"/>
        <v>0</v>
      </c>
      <c r="K111" s="23">
        <f t="shared" si="7"/>
        <v>21.338912133891196</v>
      </c>
      <c r="L111" s="23">
        <f t="shared" si="8"/>
        <v>38.996316758747703</v>
      </c>
    </row>
    <row r="112" spans="2:12"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H112" s="17">
        <f t="shared" si="5"/>
        <v>0</v>
      </c>
      <c r="I112" s="17">
        <f t="shared" si="6"/>
        <v>2.1999999999999957</v>
      </c>
      <c r="K112" s="23">
        <f t="shared" si="7"/>
        <v>22.63374485596708</v>
      </c>
      <c r="L112" s="23">
        <f t="shared" si="8"/>
        <v>38.996316758747703</v>
      </c>
    </row>
    <row r="113" spans="2:12"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H113" s="17">
        <f t="shared" si="5"/>
        <v>1</v>
      </c>
      <c r="I113" s="17">
        <f t="shared" si="6"/>
        <v>0</v>
      </c>
      <c r="K113" s="23">
        <f t="shared" si="7"/>
        <v>19.855595667870038</v>
      </c>
      <c r="L113" s="23">
        <f t="shared" si="8"/>
        <v>40.366132723112131</v>
      </c>
    </row>
    <row r="114" spans="2:12"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H114" s="17">
        <f t="shared" si="5"/>
        <v>0</v>
      </c>
      <c r="I114" s="17">
        <f t="shared" si="6"/>
        <v>3.8999999999999986</v>
      </c>
      <c r="K114" s="23">
        <f t="shared" si="7"/>
        <v>19.855595667870038</v>
      </c>
      <c r="L114" s="23">
        <f t="shared" si="8"/>
        <v>39.457013574660635</v>
      </c>
    </row>
    <row r="115" spans="2:12"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H115" s="17">
        <f t="shared" si="5"/>
        <v>0</v>
      </c>
      <c r="I115" s="17">
        <f t="shared" si="6"/>
        <v>1.7000000000000028</v>
      </c>
      <c r="K115" s="23">
        <f t="shared" si="7"/>
        <v>30.152671755725169</v>
      </c>
      <c r="L115" s="23">
        <f t="shared" si="8"/>
        <v>42.54754533392304</v>
      </c>
    </row>
    <row r="116" spans="2:12"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H116" s="17">
        <f t="shared" si="5"/>
        <v>1.5</v>
      </c>
      <c r="I116" s="17">
        <f t="shared" si="6"/>
        <v>0</v>
      </c>
      <c r="K116" s="23">
        <f t="shared" si="7"/>
        <v>29.151291512915119</v>
      </c>
      <c r="L116" s="23">
        <f t="shared" si="8"/>
        <v>43.993010048055922</v>
      </c>
    </row>
    <row r="117" spans="2:12"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H117" s="17">
        <f t="shared" si="5"/>
        <v>0</v>
      </c>
      <c r="I117" s="17">
        <f t="shared" si="6"/>
        <v>0.29999999999999716</v>
      </c>
      <c r="K117" s="23">
        <f t="shared" si="7"/>
        <v>24.902723735408539</v>
      </c>
      <c r="L117" s="23">
        <f t="shared" si="8"/>
        <v>44.04190309908337</v>
      </c>
    </row>
    <row r="118" spans="2:12"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H118" s="17">
        <f t="shared" si="5"/>
        <v>2.5999999999999943</v>
      </c>
      <c r="I118" s="17">
        <f t="shared" si="6"/>
        <v>0</v>
      </c>
      <c r="K118" s="23">
        <f t="shared" si="7"/>
        <v>31.899641577060912</v>
      </c>
      <c r="L118" s="23">
        <f t="shared" si="8"/>
        <v>43.679653679653683</v>
      </c>
    </row>
    <row r="119" spans="2:12"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H119" s="17">
        <f t="shared" si="5"/>
        <v>0</v>
      </c>
      <c r="I119" s="17">
        <f t="shared" si="6"/>
        <v>5.8999999999999915</v>
      </c>
      <c r="K119" s="23">
        <f t="shared" si="7"/>
        <v>25.196850393700803</v>
      </c>
      <c r="L119" s="23">
        <f t="shared" si="8"/>
        <v>43.898231996550244</v>
      </c>
    </row>
    <row r="120" spans="2:12"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H120" s="17">
        <f t="shared" si="5"/>
        <v>0</v>
      </c>
      <c r="I120" s="17">
        <f t="shared" si="6"/>
        <v>2.4000000000000057</v>
      </c>
      <c r="K120" s="23">
        <f t="shared" si="7"/>
        <v>32.487309644670056</v>
      </c>
      <c r="L120" s="23">
        <f t="shared" si="8"/>
        <v>45.044247787610622</v>
      </c>
    </row>
    <row r="121" spans="2:12"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H121" s="17">
        <f t="shared" si="5"/>
        <v>0</v>
      </c>
      <c r="I121" s="17">
        <f t="shared" si="6"/>
        <v>0.20000000000000284</v>
      </c>
      <c r="K121" s="23">
        <f t="shared" si="7"/>
        <v>37.356321839080451</v>
      </c>
      <c r="L121" s="23">
        <f t="shared" si="8"/>
        <v>45.304850912327552</v>
      </c>
    </row>
    <row r="122" spans="2:12"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H122" s="17">
        <f t="shared" si="5"/>
        <v>0</v>
      </c>
      <c r="I122" s="17">
        <f t="shared" si="6"/>
        <v>2.2000000000000028</v>
      </c>
      <c r="K122" s="23">
        <f t="shared" si="7"/>
        <v>47.549019607843142</v>
      </c>
      <c r="L122" s="23">
        <f t="shared" si="8"/>
        <v>46.814044213263976</v>
      </c>
    </row>
    <row r="123" spans="2:12"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H123" s="17">
        <f t="shared" si="5"/>
        <v>0.40000000000000568</v>
      </c>
      <c r="I123" s="17">
        <f t="shared" si="6"/>
        <v>0</v>
      </c>
      <c r="K123" s="23">
        <f t="shared" si="7"/>
        <v>48.743718592964825</v>
      </c>
      <c r="L123" s="23">
        <f t="shared" si="8"/>
        <v>46.035805626598467</v>
      </c>
    </row>
    <row r="124" spans="2:12"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H124" s="17">
        <f t="shared" si="5"/>
        <v>0</v>
      </c>
      <c r="I124" s="17">
        <f t="shared" si="6"/>
        <v>5.5999999999999943</v>
      </c>
      <c r="K124" s="23">
        <f t="shared" si="7"/>
        <v>45.145631067961162</v>
      </c>
      <c r="L124" s="23">
        <f t="shared" si="8"/>
        <v>47.793814432989699</v>
      </c>
    </row>
    <row r="125" spans="2:12"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H125" s="17">
        <f t="shared" si="5"/>
        <v>1</v>
      </c>
      <c r="I125" s="17">
        <f t="shared" si="6"/>
        <v>0</v>
      </c>
      <c r="K125" s="23">
        <f t="shared" si="7"/>
        <v>57.407407407407383</v>
      </c>
      <c r="L125" s="23">
        <f t="shared" si="8"/>
        <v>49.854952341483632</v>
      </c>
    </row>
    <row r="126" spans="2:12"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H126" s="17">
        <f t="shared" si="5"/>
        <v>2.3999999999999915</v>
      </c>
      <c r="I126" s="17">
        <f t="shared" si="6"/>
        <v>0</v>
      </c>
      <c r="K126" s="23">
        <f t="shared" si="7"/>
        <v>50</v>
      </c>
      <c r="L126" s="23">
        <f t="shared" si="8"/>
        <v>50.123660346248968</v>
      </c>
    </row>
    <row r="127" spans="2:12"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H127" s="17">
        <f t="shared" si="5"/>
        <v>0</v>
      </c>
      <c r="I127" s="17">
        <f t="shared" si="6"/>
        <v>2.5999999999999943</v>
      </c>
      <c r="K127" s="23">
        <f t="shared" si="7"/>
        <v>43.537414965986429</v>
      </c>
      <c r="L127" s="23">
        <f t="shared" si="8"/>
        <v>49.72995429995845</v>
      </c>
    </row>
    <row r="128" spans="2:12"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H128" s="17">
        <f t="shared" si="5"/>
        <v>0</v>
      </c>
      <c r="I128" s="17">
        <f t="shared" si="6"/>
        <v>0.10000000000000853</v>
      </c>
      <c r="K128" s="23">
        <f t="shared" si="7"/>
        <v>60.958904109589042</v>
      </c>
      <c r="L128" s="23">
        <f t="shared" si="8"/>
        <v>50.871369294605806</v>
      </c>
    </row>
    <row r="129" spans="2:12"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H129" s="17">
        <f t="shared" si="5"/>
        <v>2.5</v>
      </c>
      <c r="I129" s="17">
        <f t="shared" si="6"/>
        <v>0</v>
      </c>
      <c r="K129" s="23">
        <f t="shared" si="7"/>
        <v>61.64383561643838</v>
      </c>
      <c r="L129" s="23">
        <f t="shared" si="8"/>
        <v>50.850269597677325</v>
      </c>
    </row>
    <row r="130" spans="2:12"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H130" s="17">
        <f t="shared" si="5"/>
        <v>0.10000000000000853</v>
      </c>
      <c r="I130" s="17">
        <f t="shared" si="6"/>
        <v>0</v>
      </c>
      <c r="K130" s="23">
        <f t="shared" si="7"/>
        <v>55.555555555555578</v>
      </c>
      <c r="L130" s="23">
        <f t="shared" si="8"/>
        <v>50.188048474717931</v>
      </c>
    </row>
    <row r="131" spans="2:12"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H131" s="17">
        <f t="shared" si="5"/>
        <v>0</v>
      </c>
      <c r="I131" s="17">
        <f t="shared" si="6"/>
        <v>0.20000000000000284</v>
      </c>
      <c r="K131" s="23">
        <f t="shared" si="7"/>
        <v>53.90625</v>
      </c>
      <c r="L131" s="23">
        <f t="shared" si="8"/>
        <v>50.354019158683883</v>
      </c>
    </row>
    <row r="132" spans="2:12"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H132" s="17">
        <f t="shared" si="5"/>
        <v>9.9999999999994316E-2</v>
      </c>
      <c r="I132" s="17">
        <f t="shared" si="6"/>
        <v>0</v>
      </c>
      <c r="K132" s="23">
        <f t="shared" si="7"/>
        <v>63.924050632911424</v>
      </c>
      <c r="L132" s="23">
        <f t="shared" si="8"/>
        <v>50.145167980091252</v>
      </c>
    </row>
    <row r="133" spans="2:12"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H133" s="17">
        <f t="shared" ref="H133:H196" si="9">IF(F133&gt;F134,(F133-F134),0)</f>
        <v>3.2000000000000028</v>
      </c>
      <c r="I133" s="17">
        <f t="shared" ref="I133:I196" si="10">IF(F133&lt;F134,(F134-F133),0)</f>
        <v>0</v>
      </c>
      <c r="K133" s="23">
        <f t="shared" ref="K133:K196" si="11">SUM(H133:H144)/(SUM(H133:H144)+SUM(I133:I144))*100</f>
        <v>64.375000000000043</v>
      </c>
      <c r="L133" s="23">
        <f t="shared" ref="L133:L196" si="12">SUM(H133:H232)/(SUM(H133:H232)+SUM(I133:I232))*100</f>
        <v>50.473836011536875</v>
      </c>
    </row>
    <row r="134" spans="2:12"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H134" s="17">
        <f t="shared" si="9"/>
        <v>0</v>
      </c>
      <c r="I134" s="17">
        <f t="shared" si="10"/>
        <v>1.7000000000000028</v>
      </c>
      <c r="K134" s="23">
        <f t="shared" si="11"/>
        <v>59.859154929577471</v>
      </c>
      <c r="L134" s="23">
        <f t="shared" si="12"/>
        <v>49.399585921325048</v>
      </c>
    </row>
    <row r="135" spans="2:12"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H135" s="17">
        <f t="shared" si="9"/>
        <v>0</v>
      </c>
      <c r="I135" s="17">
        <f t="shared" si="10"/>
        <v>1.0999999999999943</v>
      </c>
      <c r="K135" s="23">
        <f t="shared" si="11"/>
        <v>63.432835820895598</v>
      </c>
      <c r="L135" s="23">
        <f t="shared" si="12"/>
        <v>50.452302631578952</v>
      </c>
    </row>
    <row r="136" spans="2:12"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H136" s="17">
        <f t="shared" si="9"/>
        <v>0</v>
      </c>
      <c r="I136" s="17">
        <f t="shared" si="10"/>
        <v>1.2000000000000028</v>
      </c>
      <c r="K136" s="23">
        <f t="shared" si="11"/>
        <v>66.929133858267747</v>
      </c>
      <c r="L136" s="23">
        <f t="shared" si="12"/>
        <v>50.43156596794082</v>
      </c>
    </row>
    <row r="137" spans="2:12"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H137" s="17">
        <f t="shared" si="9"/>
        <v>0</v>
      </c>
      <c r="I137" s="17">
        <f t="shared" si="10"/>
        <v>1.3999999999999915</v>
      </c>
      <c r="K137" s="23">
        <f t="shared" si="11"/>
        <v>65.891472868217136</v>
      </c>
      <c r="L137" s="23">
        <f t="shared" si="12"/>
        <v>50.061199510403917</v>
      </c>
    </row>
    <row r="138" spans="2:12"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H138" s="17">
        <f t="shared" si="9"/>
        <v>0.5</v>
      </c>
      <c r="I138" s="17">
        <f t="shared" si="10"/>
        <v>0</v>
      </c>
      <c r="K138" s="23">
        <f t="shared" si="11"/>
        <v>74.137931034482804</v>
      </c>
      <c r="L138" s="23">
        <f t="shared" si="12"/>
        <v>50.286885245901637</v>
      </c>
    </row>
    <row r="139" spans="2:12"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H139" s="17">
        <f t="shared" si="9"/>
        <v>2.5</v>
      </c>
      <c r="I139" s="17">
        <f t="shared" si="10"/>
        <v>0</v>
      </c>
      <c r="K139" s="23">
        <f t="shared" si="11"/>
        <v>75.000000000000057</v>
      </c>
      <c r="L139" s="23">
        <f t="shared" si="12"/>
        <v>49.453662484823965</v>
      </c>
    </row>
    <row r="140" spans="2:12"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H140" s="17">
        <f t="shared" si="9"/>
        <v>9.9999999999994316E-2</v>
      </c>
      <c r="I140" s="17">
        <f t="shared" si="10"/>
        <v>0</v>
      </c>
      <c r="K140" s="23">
        <f t="shared" si="11"/>
        <v>67.010309278350547</v>
      </c>
      <c r="L140" s="23">
        <f t="shared" si="12"/>
        <v>48.638764729784647</v>
      </c>
    </row>
    <row r="141" spans="2:12"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H141" s="17">
        <f t="shared" si="9"/>
        <v>0.5</v>
      </c>
      <c r="I141" s="17">
        <f t="shared" si="10"/>
        <v>0</v>
      </c>
      <c r="K141" s="23">
        <f t="shared" si="11"/>
        <v>60.377358490566067</v>
      </c>
      <c r="L141" s="23">
        <f t="shared" si="12"/>
        <v>48.659626320064994</v>
      </c>
    </row>
    <row r="142" spans="2:12"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H142" s="17">
        <f t="shared" si="9"/>
        <v>0</v>
      </c>
      <c r="I142" s="17">
        <f t="shared" si="10"/>
        <v>0.29999999999999716</v>
      </c>
      <c r="K142" s="23">
        <f t="shared" si="11"/>
        <v>62.16216216216219</v>
      </c>
      <c r="L142" s="23">
        <f t="shared" si="12"/>
        <v>48.319157553665455</v>
      </c>
    </row>
    <row r="143" spans="2:12"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H143" s="17">
        <f t="shared" si="9"/>
        <v>3.2000000000000028</v>
      </c>
      <c r="I143" s="17">
        <f t="shared" si="10"/>
        <v>0</v>
      </c>
      <c r="K143" s="23">
        <f t="shared" si="11"/>
        <v>64.545454545454575</v>
      </c>
      <c r="L143" s="23">
        <f t="shared" si="12"/>
        <v>49.059623849539818</v>
      </c>
    </row>
    <row r="144" spans="2:12"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H144" s="17">
        <f t="shared" si="9"/>
        <v>0.29999999999999716</v>
      </c>
      <c r="I144" s="17">
        <f t="shared" si="10"/>
        <v>0</v>
      </c>
      <c r="K144" s="23">
        <f t="shared" si="11"/>
        <v>33.620689655172356</v>
      </c>
      <c r="L144" s="23">
        <f t="shared" si="12"/>
        <v>47.76</v>
      </c>
    </row>
    <row r="145" spans="2:12"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H145" s="17">
        <f t="shared" si="9"/>
        <v>1.3999999999999915</v>
      </c>
      <c r="I145" s="17">
        <f t="shared" si="10"/>
        <v>0</v>
      </c>
      <c r="K145" s="23">
        <f t="shared" si="11"/>
        <v>21.052631578947341</v>
      </c>
      <c r="L145" s="23">
        <f t="shared" si="12"/>
        <v>47.864271457085827</v>
      </c>
    </row>
    <row r="146" spans="2:12"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H146" s="17">
        <f t="shared" si="9"/>
        <v>0</v>
      </c>
      <c r="I146" s="17">
        <f t="shared" si="10"/>
        <v>0.89999999999999147</v>
      </c>
      <c r="K146" s="23">
        <f t="shared" si="11"/>
        <v>18.674698795180763</v>
      </c>
      <c r="L146" s="23">
        <f t="shared" si="12"/>
        <v>47.400000000000006</v>
      </c>
    </row>
    <row r="147" spans="2:12"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H147" s="17">
        <f t="shared" si="9"/>
        <v>0</v>
      </c>
      <c r="I147" s="17">
        <f t="shared" si="10"/>
        <v>0.40000000000000568</v>
      </c>
      <c r="K147" s="23">
        <f t="shared" si="11"/>
        <v>17.222222222222257</v>
      </c>
      <c r="L147" s="23">
        <f t="shared" si="12"/>
        <v>47.324281150159742</v>
      </c>
    </row>
    <row r="148" spans="2:12"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H148" s="17">
        <f t="shared" si="9"/>
        <v>0</v>
      </c>
      <c r="I148" s="17">
        <f t="shared" si="10"/>
        <v>1.3999999999999915</v>
      </c>
      <c r="K148" s="23">
        <f t="shared" si="11"/>
        <v>17.12707182320446</v>
      </c>
      <c r="L148" s="23">
        <f t="shared" si="12"/>
        <v>48.330058939096268</v>
      </c>
    </row>
    <row r="149" spans="2:12"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H149" s="17">
        <f t="shared" si="9"/>
        <v>9.9999999999994316E-2</v>
      </c>
      <c r="I149" s="17">
        <f t="shared" si="10"/>
        <v>0</v>
      </c>
      <c r="K149" s="23">
        <f t="shared" si="11"/>
        <v>15.121951219512217</v>
      </c>
      <c r="L149" s="23">
        <f t="shared" si="12"/>
        <v>49.060297572435395</v>
      </c>
    </row>
    <row r="150" spans="2:12"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H150" s="17">
        <f t="shared" si="9"/>
        <v>0.90000000000000568</v>
      </c>
      <c r="I150" s="17">
        <f t="shared" si="10"/>
        <v>0</v>
      </c>
      <c r="K150" s="23">
        <f t="shared" si="11"/>
        <v>25.321888412017206</v>
      </c>
      <c r="L150" s="23">
        <f t="shared" si="12"/>
        <v>48.452012383900936</v>
      </c>
    </row>
    <row r="151" spans="2:12"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H151" s="17">
        <f t="shared" si="9"/>
        <v>0</v>
      </c>
      <c r="I151" s="17">
        <f t="shared" si="10"/>
        <v>0.20000000000000284</v>
      </c>
      <c r="K151" s="23">
        <f t="shared" si="11"/>
        <v>22.321428571428601</v>
      </c>
      <c r="L151" s="23">
        <f t="shared" si="12"/>
        <v>49.004594180704444</v>
      </c>
    </row>
    <row r="152" spans="2:12"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H152" s="17">
        <f t="shared" si="9"/>
        <v>0</v>
      </c>
      <c r="I152" s="17">
        <f t="shared" si="10"/>
        <v>1</v>
      </c>
      <c r="K152" s="23">
        <f t="shared" si="11"/>
        <v>23.89380530973456</v>
      </c>
      <c r="L152" s="23">
        <f t="shared" si="12"/>
        <v>50.354609929078009</v>
      </c>
    </row>
    <row r="153" spans="2:12"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H153" s="17">
        <f t="shared" si="9"/>
        <v>1</v>
      </c>
      <c r="I153" s="17">
        <f t="shared" si="10"/>
        <v>0</v>
      </c>
      <c r="K153" s="23">
        <f t="shared" si="11"/>
        <v>24.545454545454586</v>
      </c>
      <c r="L153" s="23">
        <f t="shared" si="12"/>
        <v>50.037091988130577</v>
      </c>
    </row>
    <row r="154" spans="2:12"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H154" s="17">
        <f t="shared" si="9"/>
        <v>0.20000000000000284</v>
      </c>
      <c r="I154" s="17">
        <f t="shared" si="10"/>
        <v>0</v>
      </c>
      <c r="K154" s="23">
        <f t="shared" si="11"/>
        <v>17.460317460317505</v>
      </c>
      <c r="L154" s="23">
        <f t="shared" si="12"/>
        <v>48.409255242227047</v>
      </c>
    </row>
    <row r="155" spans="2:12"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H155" s="17">
        <f t="shared" si="9"/>
        <v>0</v>
      </c>
      <c r="I155" s="17">
        <f t="shared" si="10"/>
        <v>3.8000000000000114</v>
      </c>
      <c r="K155" s="23">
        <f t="shared" si="11"/>
        <v>20.000000000000032</v>
      </c>
      <c r="L155" s="23">
        <f t="shared" si="12"/>
        <v>47.886819484240682</v>
      </c>
    </row>
    <row r="156" spans="2:12"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H156" s="17">
        <f t="shared" si="9"/>
        <v>0</v>
      </c>
      <c r="I156" s="17">
        <f t="shared" si="10"/>
        <v>5.7999999999999972</v>
      </c>
      <c r="K156" s="23">
        <f t="shared" si="11"/>
        <v>23.423423423423468</v>
      </c>
      <c r="L156" s="23">
        <f t="shared" si="12"/>
        <v>49.805171803046399</v>
      </c>
    </row>
    <row r="157" spans="2:12"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H157" s="17">
        <f t="shared" si="9"/>
        <v>0.90000000000000568</v>
      </c>
      <c r="I157" s="17">
        <f t="shared" si="10"/>
        <v>0</v>
      </c>
      <c r="K157" s="23">
        <f t="shared" si="11"/>
        <v>27.807486631016086</v>
      </c>
      <c r="L157" s="23">
        <f t="shared" si="12"/>
        <v>51.062297443284109</v>
      </c>
    </row>
    <row r="158" spans="2:12"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H158" s="17">
        <f t="shared" si="9"/>
        <v>0</v>
      </c>
      <c r="I158" s="17">
        <f t="shared" si="10"/>
        <v>2.2999999999999972</v>
      </c>
      <c r="K158" s="23">
        <f t="shared" si="11"/>
        <v>30.769230769230798</v>
      </c>
      <c r="L158" s="23">
        <f t="shared" si="12"/>
        <v>51.044668587896261</v>
      </c>
    </row>
    <row r="159" spans="2:12"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H159" s="17">
        <f t="shared" si="9"/>
        <v>0</v>
      </c>
      <c r="I159" s="17">
        <f t="shared" si="10"/>
        <v>0.5</v>
      </c>
      <c r="K159" s="23">
        <f t="shared" si="11"/>
        <v>37.777777777777786</v>
      </c>
      <c r="L159" s="23">
        <f t="shared" si="12"/>
        <v>52.624113475177303</v>
      </c>
    </row>
    <row r="160" spans="2:12"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H160" s="17">
        <f t="shared" si="9"/>
        <v>0</v>
      </c>
      <c r="I160" s="17">
        <f t="shared" si="10"/>
        <v>3.8000000000000114</v>
      </c>
      <c r="K160" s="23">
        <f t="shared" si="11"/>
        <v>38.857142857142854</v>
      </c>
      <c r="L160" s="23">
        <f t="shared" si="12"/>
        <v>52.834868887313959</v>
      </c>
    </row>
    <row r="161" spans="2:12"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H161" s="17">
        <f t="shared" si="9"/>
        <v>2.9000000000000057</v>
      </c>
      <c r="I161" s="17">
        <f t="shared" si="10"/>
        <v>0</v>
      </c>
      <c r="K161" s="23">
        <f t="shared" si="11"/>
        <v>53.691275167785257</v>
      </c>
      <c r="L161" s="23">
        <f t="shared" si="12"/>
        <v>53.985765124555165</v>
      </c>
    </row>
    <row r="162" spans="2:12"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H162" s="17">
        <f t="shared" si="9"/>
        <v>0</v>
      </c>
      <c r="I162" s="17">
        <f t="shared" si="10"/>
        <v>0</v>
      </c>
      <c r="K162" s="23">
        <f t="shared" si="11"/>
        <v>55.483870967741943</v>
      </c>
      <c r="L162" s="23">
        <f t="shared" si="12"/>
        <v>53.672518810462186</v>
      </c>
    </row>
    <row r="163" spans="2:12"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H163" s="17">
        <f t="shared" si="9"/>
        <v>0.40000000000000568</v>
      </c>
      <c r="I163" s="17">
        <f t="shared" si="10"/>
        <v>0</v>
      </c>
      <c r="K163" s="23">
        <f t="shared" si="11"/>
        <v>55.128205128205096</v>
      </c>
      <c r="L163" s="23">
        <f t="shared" si="12"/>
        <v>53.576537911301848</v>
      </c>
    </row>
    <row r="164" spans="2:12"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H164" s="17">
        <f t="shared" si="9"/>
        <v>0</v>
      </c>
      <c r="I164" s="17">
        <f t="shared" si="10"/>
        <v>0.40000000000000568</v>
      </c>
      <c r="K164" s="23">
        <f t="shared" si="11"/>
        <v>50.931677018633536</v>
      </c>
      <c r="L164" s="23">
        <f t="shared" si="12"/>
        <v>53.319057815845817</v>
      </c>
    </row>
    <row r="165" spans="2:12"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H165" s="17">
        <f t="shared" si="9"/>
        <v>0</v>
      </c>
      <c r="I165" s="17">
        <f t="shared" si="10"/>
        <v>4.2000000000000028</v>
      </c>
      <c r="K165" s="23">
        <f t="shared" si="11"/>
        <v>54.268292682926841</v>
      </c>
      <c r="L165" s="23">
        <f t="shared" si="12"/>
        <v>53.643796658371848</v>
      </c>
    </row>
    <row r="166" spans="2:12"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H166" s="17">
        <f t="shared" si="9"/>
        <v>1</v>
      </c>
      <c r="I166" s="17">
        <f t="shared" si="10"/>
        <v>0</v>
      </c>
      <c r="K166" s="23">
        <f t="shared" si="11"/>
        <v>74.218750000000014</v>
      </c>
      <c r="L166" s="23">
        <f t="shared" si="12"/>
        <v>53.491669620701877</v>
      </c>
    </row>
    <row r="167" spans="2:12"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H167" s="17">
        <f t="shared" si="9"/>
        <v>0</v>
      </c>
      <c r="I167" s="17">
        <f t="shared" si="10"/>
        <v>0</v>
      </c>
      <c r="K167" s="23">
        <f t="shared" si="11"/>
        <v>63.909774436090238</v>
      </c>
      <c r="L167" s="23">
        <f t="shared" si="12"/>
        <v>53.524619199433232</v>
      </c>
    </row>
    <row r="168" spans="2:12"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H168" s="17">
        <f t="shared" si="9"/>
        <v>0</v>
      </c>
      <c r="I168" s="17">
        <f t="shared" si="10"/>
        <v>2.2999999999999972</v>
      </c>
      <c r="K168" s="23">
        <f t="shared" si="11"/>
        <v>55.555555555555571</v>
      </c>
      <c r="L168" s="23">
        <f t="shared" si="12"/>
        <v>54.491848768643777</v>
      </c>
    </row>
    <row r="169" spans="2:12"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H169" s="17">
        <f t="shared" si="9"/>
        <v>1.7000000000000028</v>
      </c>
      <c r="I169" s="17">
        <f t="shared" si="10"/>
        <v>0</v>
      </c>
      <c r="K169" s="23">
        <f t="shared" si="11"/>
        <v>38.288288288288285</v>
      </c>
      <c r="L169" s="23">
        <f t="shared" si="12"/>
        <v>55.780445969125225</v>
      </c>
    </row>
    <row r="170" spans="2:12"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H170" s="17">
        <f t="shared" si="9"/>
        <v>0.79999999999999716</v>
      </c>
      <c r="I170" s="17">
        <f t="shared" si="10"/>
        <v>0</v>
      </c>
      <c r="K170" s="23">
        <f t="shared" si="11"/>
        <v>34.134615384615365</v>
      </c>
      <c r="L170" s="23">
        <f t="shared" si="12"/>
        <v>56.27544097693351</v>
      </c>
    </row>
    <row r="171" spans="2:12"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H171" s="17">
        <f t="shared" si="9"/>
        <v>0</v>
      </c>
      <c r="I171" s="17">
        <f t="shared" si="10"/>
        <v>0</v>
      </c>
      <c r="K171" s="23">
        <f t="shared" si="11"/>
        <v>36.574074074074083</v>
      </c>
      <c r="L171" s="23">
        <f t="shared" si="12"/>
        <v>55.96610169491526</v>
      </c>
    </row>
    <row r="172" spans="2:12"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H172" s="17">
        <f t="shared" si="9"/>
        <v>1.2000000000000028</v>
      </c>
      <c r="I172" s="17">
        <f t="shared" si="10"/>
        <v>0</v>
      </c>
      <c r="K172" s="23">
        <f t="shared" si="11"/>
        <v>43.388429752066109</v>
      </c>
      <c r="L172" s="23">
        <f t="shared" si="12"/>
        <v>56.233153638814017</v>
      </c>
    </row>
    <row r="173" spans="2:12"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H173" s="17">
        <f t="shared" si="9"/>
        <v>3.5</v>
      </c>
      <c r="I173" s="17">
        <f t="shared" si="10"/>
        <v>0</v>
      </c>
      <c r="K173" s="23">
        <f t="shared" si="11"/>
        <v>35.769230769230759</v>
      </c>
      <c r="L173" s="23">
        <f t="shared" si="12"/>
        <v>56.137092689515455</v>
      </c>
    </row>
    <row r="174" spans="2:12"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H174" s="17">
        <f t="shared" si="9"/>
        <v>0</v>
      </c>
      <c r="I174" s="17">
        <f t="shared" si="10"/>
        <v>0.10000000000000853</v>
      </c>
      <c r="K174" s="23">
        <f t="shared" si="11"/>
        <v>45.954692556634299</v>
      </c>
      <c r="L174" s="23">
        <f t="shared" si="12"/>
        <v>56.277347694378989</v>
      </c>
    </row>
    <row r="175" spans="2:12"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H175" s="17">
        <f t="shared" si="9"/>
        <v>0</v>
      </c>
      <c r="I175" s="17">
        <f t="shared" si="10"/>
        <v>0.89999999999999147</v>
      </c>
      <c r="K175" s="23">
        <f t="shared" si="11"/>
        <v>47.468354430379755</v>
      </c>
      <c r="L175" s="23">
        <f t="shared" si="12"/>
        <v>56.69002335669002</v>
      </c>
    </row>
    <row r="176" spans="2:12"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H176" s="17">
        <f t="shared" si="9"/>
        <v>0.70000000000000284</v>
      </c>
      <c r="I176" s="17">
        <f t="shared" si="10"/>
        <v>0</v>
      </c>
      <c r="K176" s="23">
        <f t="shared" si="11"/>
        <v>51.840490797546011</v>
      </c>
      <c r="L176" s="23">
        <f t="shared" si="12"/>
        <v>57.218718884832398</v>
      </c>
    </row>
    <row r="177" spans="2:12"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H177" s="17">
        <f t="shared" si="9"/>
        <v>0.59999999999999432</v>
      </c>
      <c r="I177" s="17">
        <f t="shared" si="10"/>
        <v>0</v>
      </c>
      <c r="K177" s="23">
        <f t="shared" si="11"/>
        <v>53.134328358208947</v>
      </c>
      <c r="L177" s="23">
        <f t="shared" si="12"/>
        <v>57.612627425189075</v>
      </c>
    </row>
    <row r="178" spans="2:12"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H178" s="17">
        <f t="shared" si="9"/>
        <v>0</v>
      </c>
      <c r="I178" s="17">
        <f t="shared" si="10"/>
        <v>1.5</v>
      </c>
      <c r="K178" s="23">
        <f t="shared" si="11"/>
        <v>49.142857142857146</v>
      </c>
      <c r="L178" s="23">
        <f t="shared" si="12"/>
        <v>57.509881422924906</v>
      </c>
    </row>
    <row r="179" spans="2:12"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H179" s="17">
        <f t="shared" si="9"/>
        <v>0</v>
      </c>
      <c r="I179" s="17">
        <f t="shared" si="10"/>
        <v>2</v>
      </c>
      <c r="K179" s="23">
        <f t="shared" si="11"/>
        <v>49.283667621776509</v>
      </c>
      <c r="L179" s="23">
        <f t="shared" si="12"/>
        <v>57.719008264462815</v>
      </c>
    </row>
    <row r="180" spans="2:12"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H180" s="17">
        <f t="shared" si="9"/>
        <v>0</v>
      </c>
      <c r="I180" s="17">
        <f t="shared" si="10"/>
        <v>9.2000000000000028</v>
      </c>
      <c r="K180" s="23">
        <f t="shared" si="11"/>
        <v>51.963746223564954</v>
      </c>
      <c r="L180" s="23">
        <f t="shared" si="12"/>
        <v>58.103161397670554</v>
      </c>
    </row>
    <row r="181" spans="2:12"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H181" s="17">
        <f t="shared" si="9"/>
        <v>0.29999999999999716</v>
      </c>
      <c r="I181" s="17">
        <f t="shared" si="10"/>
        <v>0</v>
      </c>
      <c r="K181" s="23">
        <f t="shared" si="11"/>
        <v>74.906367041198493</v>
      </c>
      <c r="L181" s="23">
        <f t="shared" si="12"/>
        <v>59.876543209876544</v>
      </c>
    </row>
    <row r="182" spans="2:12"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H182" s="17">
        <f t="shared" si="9"/>
        <v>1.6000000000000085</v>
      </c>
      <c r="I182" s="17">
        <f t="shared" si="10"/>
        <v>0</v>
      </c>
      <c r="K182" s="23">
        <f t="shared" si="11"/>
        <v>71.63636363636364</v>
      </c>
      <c r="L182" s="23">
        <f t="shared" si="12"/>
        <v>59.952079411261337</v>
      </c>
    </row>
    <row r="183" spans="2:12"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H183" s="17">
        <f t="shared" si="9"/>
        <v>2.5999999999999943</v>
      </c>
      <c r="I183" s="17">
        <f t="shared" si="10"/>
        <v>0</v>
      </c>
      <c r="K183" s="23">
        <f t="shared" si="11"/>
        <v>74.342105263157904</v>
      </c>
      <c r="L183" s="23">
        <f t="shared" si="12"/>
        <v>59.766162310866569</v>
      </c>
    </row>
    <row r="184" spans="2:12"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H184" s="17">
        <f t="shared" si="9"/>
        <v>0</v>
      </c>
      <c r="I184" s="17">
        <f t="shared" si="10"/>
        <v>3</v>
      </c>
      <c r="K184" s="23">
        <f t="shared" si="11"/>
        <v>70.175438596491219</v>
      </c>
      <c r="L184" s="23">
        <f t="shared" si="12"/>
        <v>59.341421143847484</v>
      </c>
    </row>
    <row r="185" spans="2:12"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H185" s="17">
        <f t="shared" si="9"/>
        <v>8.4000000000000057</v>
      </c>
      <c r="I185" s="17">
        <f t="shared" si="10"/>
        <v>0</v>
      </c>
      <c r="K185" s="23">
        <f t="shared" si="11"/>
        <v>71.174377224199304</v>
      </c>
      <c r="L185" s="23">
        <f t="shared" si="12"/>
        <v>59.881077299755162</v>
      </c>
    </row>
    <row r="186" spans="2:12"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H186" s="17">
        <f t="shared" si="9"/>
        <v>0.79999999999999716</v>
      </c>
      <c r="I186" s="17">
        <f t="shared" si="10"/>
        <v>0</v>
      </c>
      <c r="K186" s="23">
        <f t="shared" si="11"/>
        <v>40.559440559440546</v>
      </c>
      <c r="L186" s="23">
        <f t="shared" si="12"/>
        <v>58.656098000360288</v>
      </c>
    </row>
    <row r="187" spans="2:12"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H187" s="17">
        <f t="shared" si="9"/>
        <v>1.9000000000000057</v>
      </c>
      <c r="I187" s="17">
        <f t="shared" si="10"/>
        <v>0</v>
      </c>
      <c r="K187" s="23">
        <f t="shared" si="11"/>
        <v>40.14084507042255</v>
      </c>
      <c r="L187" s="23">
        <f t="shared" si="12"/>
        <v>58.388898900702827</v>
      </c>
    </row>
    <row r="188" spans="2:12"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H188" s="17">
        <f t="shared" si="9"/>
        <v>1.5999999999999943</v>
      </c>
      <c r="I188" s="17">
        <f t="shared" si="10"/>
        <v>0</v>
      </c>
      <c r="K188" s="23">
        <f t="shared" si="11"/>
        <v>26.098901098901095</v>
      </c>
      <c r="L188" s="23">
        <f t="shared" si="12"/>
        <v>58.132366273798716</v>
      </c>
    </row>
    <row r="189" spans="2:12"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H189" s="17">
        <f t="shared" si="9"/>
        <v>0</v>
      </c>
      <c r="I189" s="17">
        <f t="shared" si="10"/>
        <v>2.0999999999999943</v>
      </c>
      <c r="K189" s="23">
        <f t="shared" si="11"/>
        <v>21.467391304347835</v>
      </c>
      <c r="L189" s="23">
        <f t="shared" si="12"/>
        <v>57.835276967930014</v>
      </c>
    </row>
    <row r="190" spans="2:12"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H190" s="17">
        <f t="shared" si="9"/>
        <v>0</v>
      </c>
      <c r="I190" s="17">
        <f t="shared" si="10"/>
        <v>1.4000000000000057</v>
      </c>
      <c r="K190" s="23">
        <f t="shared" si="11"/>
        <v>38.532110091743128</v>
      </c>
      <c r="L190" s="23">
        <f t="shared" si="12"/>
        <v>58.311926605504581</v>
      </c>
    </row>
    <row r="191" spans="2:12"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H191" s="17">
        <f t="shared" si="9"/>
        <v>0</v>
      </c>
      <c r="I191" s="17">
        <f t="shared" si="10"/>
        <v>0.20000000000000284</v>
      </c>
      <c r="K191" s="23">
        <f t="shared" si="11"/>
        <v>32.24568138195778</v>
      </c>
      <c r="L191" s="23">
        <f t="shared" si="12"/>
        <v>58.53748388285134</v>
      </c>
    </row>
    <row r="192" spans="2:12"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H192" s="17">
        <f t="shared" si="9"/>
        <v>2.7999999999999972</v>
      </c>
      <c r="I192" s="17">
        <f t="shared" si="10"/>
        <v>0</v>
      </c>
      <c r="K192" s="23">
        <f t="shared" si="11"/>
        <v>26.70906200317966</v>
      </c>
      <c r="L192" s="23">
        <f t="shared" si="12"/>
        <v>58.505154639175252</v>
      </c>
    </row>
    <row r="193" spans="2:12"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H193" s="17">
        <f t="shared" si="9"/>
        <v>0</v>
      </c>
      <c r="I193" s="17">
        <f t="shared" si="10"/>
        <v>1.0999999999999943</v>
      </c>
      <c r="K193" s="23">
        <f t="shared" si="11"/>
        <v>23.927392739273941</v>
      </c>
      <c r="L193" s="23">
        <f t="shared" si="12"/>
        <v>58.2360570687419</v>
      </c>
    </row>
    <row r="194" spans="2:12"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H194" s="17">
        <f t="shared" si="9"/>
        <v>4.5</v>
      </c>
      <c r="I194" s="17">
        <f t="shared" si="10"/>
        <v>0</v>
      </c>
      <c r="K194" s="23">
        <f t="shared" si="11"/>
        <v>23.200000000000014</v>
      </c>
      <c r="L194" s="23">
        <f t="shared" si="12"/>
        <v>58.566920363838882</v>
      </c>
    </row>
    <row r="195" spans="2:12"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H195" s="17">
        <f t="shared" si="9"/>
        <v>0</v>
      </c>
      <c r="I195" s="17">
        <f t="shared" si="10"/>
        <v>0.70000000000000284</v>
      </c>
      <c r="K195" s="23">
        <f t="shared" si="11"/>
        <v>18.644067796610184</v>
      </c>
      <c r="L195" s="23">
        <f t="shared" si="12"/>
        <v>57.786576168929116</v>
      </c>
    </row>
    <row r="196" spans="2:12"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H196" s="17">
        <f t="shared" si="9"/>
        <v>0</v>
      </c>
      <c r="I196" s="17">
        <f t="shared" si="10"/>
        <v>2.5999999999999943</v>
      </c>
      <c r="K196" s="23">
        <f t="shared" si="11"/>
        <v>18.549747048903896</v>
      </c>
      <c r="L196" s="23">
        <f t="shared" si="12"/>
        <v>57.939508506616257</v>
      </c>
    </row>
    <row r="197" spans="2:12"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H197" s="17">
        <f t="shared" ref="H197:H260" si="13">IF(F197&gt;F198,(F197-F198),0)</f>
        <v>0</v>
      </c>
      <c r="I197" s="17">
        <f t="shared" ref="I197:I260" si="14">IF(F197&lt;F198,(F198-F197),0)</f>
        <v>8.9000000000000057</v>
      </c>
      <c r="K197" s="23">
        <f t="shared" ref="K197:K260" si="15">SUM(H197:H208)/(SUM(H197:H208)+SUM(I197:I208))*100</f>
        <v>18.73935264054516</v>
      </c>
      <c r="L197" s="23">
        <f t="shared" ref="L197:L260" si="16">SUM(H197:H296)/(SUM(H197:H296)+SUM(I197:I296))*100</f>
        <v>58.436606291706383</v>
      </c>
    </row>
    <row r="198" spans="2:12"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H198" s="17">
        <f t="shared" si="13"/>
        <v>0.60000000000000853</v>
      </c>
      <c r="I198" s="17">
        <f t="shared" si="14"/>
        <v>0</v>
      </c>
      <c r="K198" s="23">
        <f t="shared" si="15"/>
        <v>28.54511970534071</v>
      </c>
      <c r="L198" s="23">
        <f t="shared" si="16"/>
        <v>60.358408822371011</v>
      </c>
    </row>
    <row r="199" spans="2:12"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H199" s="17">
        <f t="shared" si="13"/>
        <v>0</v>
      </c>
      <c r="I199" s="17">
        <f t="shared" si="14"/>
        <v>9.9000000000000057</v>
      </c>
      <c r="K199" s="23">
        <f t="shared" si="15"/>
        <v>34.45945945945946</v>
      </c>
      <c r="L199" s="23">
        <f t="shared" si="16"/>
        <v>60.240726124704025</v>
      </c>
    </row>
    <row r="200" spans="2:12"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H200" s="17">
        <f t="shared" si="13"/>
        <v>0</v>
      </c>
      <c r="I200" s="17">
        <f t="shared" si="14"/>
        <v>2</v>
      </c>
      <c r="K200" s="23">
        <f t="shared" si="15"/>
        <v>41.379310344827587</v>
      </c>
      <c r="L200" s="23">
        <f t="shared" si="16"/>
        <v>62.625641025641023</v>
      </c>
    </row>
    <row r="201" spans="2:12"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H201" s="17">
        <f t="shared" si="13"/>
        <v>8.9000000000000057</v>
      </c>
      <c r="I201" s="17">
        <f t="shared" si="14"/>
        <v>0</v>
      </c>
      <c r="K201" s="23">
        <f t="shared" si="15"/>
        <v>47.047244094488185</v>
      </c>
      <c r="L201" s="23">
        <f t="shared" si="16"/>
        <v>63.212221304706851</v>
      </c>
    </row>
    <row r="202" spans="2:12"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H202" s="17">
        <f t="shared" si="13"/>
        <v>0</v>
      </c>
      <c r="I202" s="17">
        <f t="shared" si="14"/>
        <v>9.9000000000000057</v>
      </c>
      <c r="K202" s="23">
        <f t="shared" si="15"/>
        <v>33.039647577092509</v>
      </c>
      <c r="L202" s="23">
        <f t="shared" si="16"/>
        <v>61.74266752301434</v>
      </c>
    </row>
    <row r="203" spans="2:12"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H203" s="17">
        <f t="shared" si="13"/>
        <v>0</v>
      </c>
      <c r="I203" s="17">
        <f t="shared" si="14"/>
        <v>11</v>
      </c>
      <c r="K203" s="23">
        <f t="shared" si="15"/>
        <v>53.932584269662918</v>
      </c>
      <c r="L203" s="23">
        <f t="shared" si="16"/>
        <v>64.562890276538795</v>
      </c>
    </row>
    <row r="204" spans="2:12"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H204" s="17">
        <f t="shared" si="13"/>
        <v>0.5</v>
      </c>
      <c r="I204" s="17">
        <f t="shared" si="14"/>
        <v>0</v>
      </c>
      <c r="K204" s="23">
        <f t="shared" si="15"/>
        <v>75</v>
      </c>
      <c r="L204" s="23">
        <f t="shared" si="16"/>
        <v>68.028958430639904</v>
      </c>
    </row>
    <row r="205" spans="2:12"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H205" s="17">
        <f t="shared" si="13"/>
        <v>0</v>
      </c>
      <c r="I205" s="17">
        <f t="shared" si="14"/>
        <v>3</v>
      </c>
      <c r="K205" s="23">
        <f t="shared" si="15"/>
        <v>75.765306122448976</v>
      </c>
      <c r="L205" s="23">
        <f t="shared" si="16"/>
        <v>67.976608187134516</v>
      </c>
    </row>
    <row r="206" spans="2:12"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H206" s="17">
        <f t="shared" si="13"/>
        <v>1</v>
      </c>
      <c r="I206" s="17">
        <f t="shared" si="14"/>
        <v>0</v>
      </c>
      <c r="K206" s="23">
        <f t="shared" si="15"/>
        <v>77.34375</v>
      </c>
      <c r="L206" s="23">
        <f t="shared" si="16"/>
        <v>68.927893738140426</v>
      </c>
    </row>
    <row r="207" spans="2:12"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H207" s="17">
        <f t="shared" si="13"/>
        <v>0</v>
      </c>
      <c r="I207" s="17">
        <f t="shared" si="14"/>
        <v>1</v>
      </c>
      <c r="K207" s="23">
        <f t="shared" si="15"/>
        <v>78.728606356968214</v>
      </c>
      <c r="L207" s="23">
        <f t="shared" si="16"/>
        <v>68.794664125774176</v>
      </c>
    </row>
    <row r="208" spans="2:12"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H208" s="17">
        <f t="shared" si="13"/>
        <v>0</v>
      </c>
      <c r="I208" s="17">
        <f t="shared" si="14"/>
        <v>2</v>
      </c>
      <c r="K208" s="23">
        <f t="shared" si="15"/>
        <v>80.701754385964904</v>
      </c>
      <c r="L208" s="23">
        <f t="shared" si="16"/>
        <v>69.057867049258732</v>
      </c>
    </row>
    <row r="209" spans="2:12"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H209" s="17">
        <f t="shared" si="13"/>
        <v>4.5</v>
      </c>
      <c r="I209" s="17">
        <f t="shared" si="14"/>
        <v>0</v>
      </c>
      <c r="K209" s="23">
        <f t="shared" si="15"/>
        <v>82.564102564102569</v>
      </c>
      <c r="L209" s="23">
        <f t="shared" si="16"/>
        <v>69.623915139826423</v>
      </c>
    </row>
    <row r="210" spans="2:12"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H210" s="17">
        <f t="shared" si="13"/>
        <v>5.5</v>
      </c>
      <c r="I210" s="17">
        <f t="shared" si="14"/>
        <v>0</v>
      </c>
      <c r="K210" s="23">
        <f t="shared" si="15"/>
        <v>83.292383292383292</v>
      </c>
      <c r="L210" s="23">
        <f t="shared" si="16"/>
        <v>68.64573110893032</v>
      </c>
    </row>
    <row r="211" spans="2:12"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H211" s="17">
        <f t="shared" si="13"/>
        <v>0</v>
      </c>
      <c r="I211" s="17">
        <f t="shared" si="14"/>
        <v>0</v>
      </c>
      <c r="K211" s="23">
        <f t="shared" si="15"/>
        <v>68.765133171912836</v>
      </c>
      <c r="L211" s="23">
        <f t="shared" si="16"/>
        <v>67.792338709677409</v>
      </c>
    </row>
    <row r="212" spans="2:12"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H212" s="17">
        <f t="shared" si="13"/>
        <v>3.5</v>
      </c>
      <c r="I212" s="17">
        <f t="shared" si="14"/>
        <v>0</v>
      </c>
      <c r="K212" s="23">
        <f t="shared" si="15"/>
        <v>73.991935483870975</v>
      </c>
      <c r="L212" s="23">
        <f t="shared" si="16"/>
        <v>67.741123142785185</v>
      </c>
    </row>
    <row r="213" spans="2:12"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H213" s="17">
        <f t="shared" si="13"/>
        <v>0</v>
      </c>
      <c r="I213" s="17">
        <f t="shared" si="14"/>
        <v>3.5</v>
      </c>
      <c r="K213" s="23">
        <f t="shared" si="15"/>
        <v>74.455445544554465</v>
      </c>
      <c r="L213" s="23">
        <f t="shared" si="16"/>
        <v>67.076292882744497</v>
      </c>
    </row>
    <row r="214" spans="2:12"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H214" s="17">
        <f t="shared" si="13"/>
        <v>9</v>
      </c>
      <c r="I214" s="17">
        <f t="shared" si="14"/>
        <v>0</v>
      </c>
      <c r="K214" s="23">
        <f t="shared" si="15"/>
        <v>80.933062880324556</v>
      </c>
      <c r="L214" s="23">
        <f t="shared" si="16"/>
        <v>68.448365334717181</v>
      </c>
    </row>
    <row r="215" spans="2:12"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H215" s="17">
        <f t="shared" si="13"/>
        <v>4.5</v>
      </c>
      <c r="I215" s="17">
        <f t="shared" si="14"/>
        <v>0</v>
      </c>
      <c r="K215" s="23">
        <f t="shared" si="15"/>
        <v>76.960784313725512</v>
      </c>
      <c r="L215" s="23">
        <f t="shared" si="16"/>
        <v>67.046070460704613</v>
      </c>
    </row>
    <row r="216" spans="2:12"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H216" s="17">
        <f t="shared" si="13"/>
        <v>1.7000000000000028</v>
      </c>
      <c r="I216" s="17">
        <f t="shared" si="14"/>
        <v>0</v>
      </c>
      <c r="K216" s="23">
        <f t="shared" si="15"/>
        <v>76.020408163265316</v>
      </c>
      <c r="L216" s="23">
        <f t="shared" si="16"/>
        <v>65.783664459161145</v>
      </c>
    </row>
    <row r="217" spans="2:12"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H217" s="17">
        <f t="shared" si="13"/>
        <v>0</v>
      </c>
      <c r="I217" s="17">
        <f t="shared" si="14"/>
        <v>2.2000000000000028</v>
      </c>
      <c r="K217" s="23">
        <f t="shared" si="15"/>
        <v>74.535809018567647</v>
      </c>
      <c r="L217" s="23">
        <f t="shared" si="16"/>
        <v>65.33222129552405</v>
      </c>
    </row>
    <row r="218" spans="2:12"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H218" s="17">
        <f t="shared" si="13"/>
        <v>3.5</v>
      </c>
      <c r="I218" s="17">
        <f t="shared" si="14"/>
        <v>0</v>
      </c>
      <c r="K218" s="23">
        <f t="shared" si="15"/>
        <v>77.624309392265204</v>
      </c>
      <c r="L218" s="23">
        <f t="shared" si="16"/>
        <v>65.715883668903814</v>
      </c>
    </row>
    <row r="219" spans="2:12"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H219" s="17">
        <f t="shared" si="13"/>
        <v>0</v>
      </c>
      <c r="I219" s="17">
        <f t="shared" si="14"/>
        <v>0</v>
      </c>
      <c r="K219" s="23">
        <f t="shared" si="15"/>
        <v>75.892857142857153</v>
      </c>
      <c r="L219" s="23">
        <f t="shared" si="16"/>
        <v>65.051311288483475</v>
      </c>
    </row>
    <row r="220" spans="2:12"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H220" s="17">
        <f t="shared" si="13"/>
        <v>0</v>
      </c>
      <c r="I220" s="17">
        <f t="shared" si="14"/>
        <v>1.0999999999999943</v>
      </c>
      <c r="K220" s="23">
        <f t="shared" si="15"/>
        <v>73.275862068965523</v>
      </c>
      <c r="L220" s="23">
        <f t="shared" si="16"/>
        <v>65.01424501424502</v>
      </c>
    </row>
    <row r="221" spans="2:12"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H221" s="17">
        <f t="shared" si="13"/>
        <v>6.1999999999999886</v>
      </c>
      <c r="I221" s="17">
        <f t="shared" si="14"/>
        <v>0</v>
      </c>
      <c r="K221" s="23">
        <f t="shared" si="15"/>
        <v>76.83615819209038</v>
      </c>
      <c r="L221" s="23">
        <f t="shared" si="16"/>
        <v>65.162764134780133</v>
      </c>
    </row>
    <row r="222" spans="2:12"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H222" s="17">
        <f t="shared" si="13"/>
        <v>0</v>
      </c>
      <c r="I222" s="17">
        <f t="shared" si="14"/>
        <v>6.0999999999999943</v>
      </c>
      <c r="K222" s="23">
        <f t="shared" si="15"/>
        <v>67.307692307692307</v>
      </c>
      <c r="L222" s="23">
        <f t="shared" si="16"/>
        <v>63.958641063515522</v>
      </c>
    </row>
    <row r="223" spans="2:12"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H223" s="17">
        <f t="shared" si="13"/>
        <v>8.2999999999999972</v>
      </c>
      <c r="I223" s="17">
        <f t="shared" si="14"/>
        <v>0</v>
      </c>
      <c r="K223" s="23">
        <f t="shared" si="15"/>
        <v>85.614035087719273</v>
      </c>
      <c r="L223" s="23">
        <f t="shared" si="16"/>
        <v>66.401468788249701</v>
      </c>
    </row>
    <row r="224" spans="2:12"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H224" s="17">
        <f t="shared" si="13"/>
        <v>4.4000000000000057</v>
      </c>
      <c r="I224" s="17">
        <f t="shared" si="14"/>
        <v>0</v>
      </c>
      <c r="K224" s="23">
        <f t="shared" si="15"/>
        <v>75.233644859813054</v>
      </c>
      <c r="L224" s="23">
        <f t="shared" si="16"/>
        <v>64.694533762057887</v>
      </c>
    </row>
    <row r="225" spans="2:12"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H225" s="17">
        <f t="shared" si="13"/>
        <v>2.2999999999999972</v>
      </c>
      <c r="I225" s="17">
        <f t="shared" si="14"/>
        <v>0</v>
      </c>
      <c r="K225" s="23">
        <f t="shared" si="15"/>
        <v>58.499999999999972</v>
      </c>
      <c r="L225" s="23">
        <f t="shared" si="16"/>
        <v>63.4983498349835</v>
      </c>
    </row>
    <row r="226" spans="2:12"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H226" s="17">
        <f t="shared" si="13"/>
        <v>0.5</v>
      </c>
      <c r="I226" s="17">
        <f t="shared" si="14"/>
        <v>0</v>
      </c>
      <c r="K226" s="23">
        <f t="shared" si="15"/>
        <v>52.222222222222214</v>
      </c>
      <c r="L226" s="23">
        <f t="shared" si="16"/>
        <v>63.145618127290902</v>
      </c>
    </row>
    <row r="227" spans="2:12"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H227" s="17">
        <f t="shared" si="13"/>
        <v>2.9000000000000057</v>
      </c>
      <c r="I227" s="17">
        <f t="shared" si="14"/>
        <v>0</v>
      </c>
      <c r="K227" s="23">
        <f t="shared" si="15"/>
        <v>42.180094786729867</v>
      </c>
      <c r="L227" s="23">
        <f t="shared" si="16"/>
        <v>62.293456708526108</v>
      </c>
    </row>
    <row r="228" spans="2:12"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H228" s="17">
        <f t="shared" si="13"/>
        <v>0</v>
      </c>
      <c r="I228" s="17">
        <f t="shared" si="14"/>
        <v>0.20000000000000284</v>
      </c>
      <c r="K228" s="23">
        <f t="shared" si="15"/>
        <v>30.45685279187817</v>
      </c>
      <c r="L228" s="23">
        <f t="shared" si="16"/>
        <v>61.206030150753776</v>
      </c>
    </row>
    <row r="229" spans="2:12"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H229" s="17">
        <f t="shared" si="13"/>
        <v>0</v>
      </c>
      <c r="I229" s="17">
        <f t="shared" si="14"/>
        <v>0.70000000000000284</v>
      </c>
      <c r="K229" s="23">
        <f t="shared" si="15"/>
        <v>31.472081218274123</v>
      </c>
      <c r="L229" s="23">
        <f t="shared" si="16"/>
        <v>61.48197596795729</v>
      </c>
    </row>
    <row r="230" spans="2:12"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H230" s="17">
        <f t="shared" si="13"/>
        <v>0.90000000000000568</v>
      </c>
      <c r="I230" s="17">
        <f t="shared" si="14"/>
        <v>0</v>
      </c>
      <c r="K230" s="23">
        <f t="shared" si="15"/>
        <v>30.693069306930703</v>
      </c>
      <c r="L230" s="23">
        <f t="shared" si="16"/>
        <v>61.949265687583441</v>
      </c>
    </row>
    <row r="231" spans="2:12"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H231" s="17">
        <f t="shared" si="13"/>
        <v>0</v>
      </c>
      <c r="I231" s="17">
        <f t="shared" si="14"/>
        <v>1.2000000000000028</v>
      </c>
      <c r="K231" s="23">
        <f t="shared" si="15"/>
        <v>38.053097345132727</v>
      </c>
      <c r="L231" s="23">
        <f t="shared" si="16"/>
        <v>61.744966442953022</v>
      </c>
    </row>
    <row r="232" spans="2:12"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H232" s="17">
        <f t="shared" si="13"/>
        <v>1.7000000000000028</v>
      </c>
      <c r="I232" s="17">
        <f t="shared" si="14"/>
        <v>0</v>
      </c>
      <c r="K232" s="23">
        <f t="shared" si="15"/>
        <v>34.81781376518218</v>
      </c>
      <c r="L232" s="23">
        <f t="shared" si="16"/>
        <v>62.348178137651836</v>
      </c>
    </row>
    <row r="233" spans="2:12"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H233" s="17">
        <f t="shared" si="13"/>
        <v>0</v>
      </c>
      <c r="I233" s="17">
        <f t="shared" si="14"/>
        <v>2</v>
      </c>
      <c r="K233" s="23">
        <f t="shared" si="15"/>
        <v>32.352941176470566</v>
      </c>
      <c r="L233" s="23">
        <f t="shared" si="16"/>
        <v>61.937244201909955</v>
      </c>
    </row>
    <row r="234" spans="2:12"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H234" s="17">
        <f t="shared" si="13"/>
        <v>3.3999999999999915</v>
      </c>
      <c r="I234" s="17">
        <f t="shared" si="14"/>
        <v>0</v>
      </c>
      <c r="K234" s="23">
        <f t="shared" si="15"/>
        <v>33.920704845814946</v>
      </c>
      <c r="L234" s="23">
        <f t="shared" si="16"/>
        <v>63.03675712813466</v>
      </c>
    </row>
    <row r="235" spans="2:12"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H235" s="17">
        <f t="shared" si="13"/>
        <v>0</v>
      </c>
      <c r="I235" s="17">
        <f t="shared" si="14"/>
        <v>1.2000000000000028</v>
      </c>
      <c r="K235" s="23">
        <f t="shared" si="15"/>
        <v>20.873786407766982</v>
      </c>
      <c r="L235" s="23">
        <f t="shared" si="16"/>
        <v>62.021762021762015</v>
      </c>
    </row>
    <row r="236" spans="2:12"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H236" s="17">
        <f t="shared" si="13"/>
        <v>0</v>
      </c>
      <c r="I236" s="17">
        <f t="shared" si="14"/>
        <v>3</v>
      </c>
      <c r="K236" s="23">
        <f t="shared" si="15"/>
        <v>36.820083682008367</v>
      </c>
      <c r="L236" s="23">
        <f t="shared" si="16"/>
        <v>62.174524982406766</v>
      </c>
    </row>
    <row r="237" spans="2:12"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H237" s="17">
        <f t="shared" si="13"/>
        <v>0</v>
      </c>
      <c r="I237" s="17">
        <f t="shared" si="14"/>
        <v>0.29999999999999716</v>
      </c>
      <c r="K237" s="23">
        <f t="shared" si="15"/>
        <v>47.844827586206897</v>
      </c>
      <c r="L237" s="23">
        <f t="shared" si="16"/>
        <v>63.541666666666671</v>
      </c>
    </row>
    <row r="238" spans="2:12"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H238" s="17">
        <f t="shared" si="13"/>
        <v>0</v>
      </c>
      <c r="I238" s="17">
        <f t="shared" si="14"/>
        <v>3.5999999999999943</v>
      </c>
      <c r="K238" s="23">
        <f t="shared" si="15"/>
        <v>42.692307692307693</v>
      </c>
      <c r="L238" s="23">
        <f t="shared" si="16"/>
        <v>63.731128684399721</v>
      </c>
    </row>
    <row r="239" spans="2:12"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H239" s="17">
        <f t="shared" si="13"/>
        <v>0</v>
      </c>
      <c r="I239" s="17">
        <f t="shared" si="14"/>
        <v>1.5</v>
      </c>
      <c r="K239" s="23">
        <f t="shared" si="15"/>
        <v>56.70498084291188</v>
      </c>
      <c r="L239" s="23">
        <f t="shared" si="16"/>
        <v>65.71533113794365</v>
      </c>
    </row>
    <row r="240" spans="2:12"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H240" s="17">
        <f t="shared" si="13"/>
        <v>0.20000000000000284</v>
      </c>
      <c r="I240" s="17">
        <f t="shared" si="14"/>
        <v>0</v>
      </c>
      <c r="K240" s="23">
        <f t="shared" si="15"/>
        <v>68.888888888888886</v>
      </c>
      <c r="L240" s="23">
        <f t="shared" si="16"/>
        <v>66.444691083980771</v>
      </c>
    </row>
    <row r="241" spans="2:12"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H241" s="17">
        <f t="shared" si="13"/>
        <v>0</v>
      </c>
      <c r="I241" s="17">
        <f t="shared" si="14"/>
        <v>1.2000000000000028</v>
      </c>
      <c r="K241" s="23">
        <f t="shared" si="15"/>
        <v>63.235294117647065</v>
      </c>
      <c r="L241" s="23">
        <f t="shared" si="16"/>
        <v>66.617592933382412</v>
      </c>
    </row>
    <row r="242" spans="2:12"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H242" s="17">
        <f t="shared" si="13"/>
        <v>3.2999999999999972</v>
      </c>
      <c r="I242" s="17">
        <f t="shared" si="14"/>
        <v>0</v>
      </c>
      <c r="K242" s="23">
        <f t="shared" si="15"/>
        <v>52.696078431372548</v>
      </c>
      <c r="L242" s="23">
        <f t="shared" si="16"/>
        <v>67.211288525807646</v>
      </c>
    </row>
    <row r="243" spans="2:12"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H243" s="17">
        <f t="shared" si="13"/>
        <v>0</v>
      </c>
      <c r="I243" s="17">
        <f t="shared" si="14"/>
        <v>3.2999999999999972</v>
      </c>
      <c r="K243" s="23">
        <f t="shared" si="15"/>
        <v>45.161290322580641</v>
      </c>
      <c r="L243" s="23">
        <f t="shared" si="16"/>
        <v>66.779533483822433</v>
      </c>
    </row>
    <row r="244" spans="2:12"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H244" s="17">
        <f t="shared" si="13"/>
        <v>0.79999999999999716</v>
      </c>
      <c r="I244" s="17">
        <f t="shared" si="14"/>
        <v>0</v>
      </c>
      <c r="K244" s="23">
        <f t="shared" si="15"/>
        <v>57.175398633257402</v>
      </c>
      <c r="L244" s="23">
        <f t="shared" si="16"/>
        <v>68.685320045994644</v>
      </c>
    </row>
    <row r="245" spans="2:12"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H245" s="17">
        <f t="shared" si="13"/>
        <v>0</v>
      </c>
      <c r="I245" s="17">
        <f t="shared" si="14"/>
        <v>0.90000000000000568</v>
      </c>
      <c r="K245" s="23">
        <f t="shared" si="15"/>
        <v>57.562076749435661</v>
      </c>
      <c r="L245" s="23">
        <f t="shared" si="16"/>
        <v>68.52850539291218</v>
      </c>
    </row>
    <row r="246" spans="2:12"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H246" s="17">
        <f t="shared" si="13"/>
        <v>0</v>
      </c>
      <c r="I246" s="17">
        <f t="shared" si="14"/>
        <v>1.2999999999999972</v>
      </c>
      <c r="K246" s="23">
        <f t="shared" si="15"/>
        <v>59.502262443438923</v>
      </c>
      <c r="L246" s="23">
        <f t="shared" si="16"/>
        <v>69.328214971209221</v>
      </c>
    </row>
    <row r="247" spans="2:12"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H247" s="17">
        <f t="shared" si="13"/>
        <v>4.5</v>
      </c>
      <c r="I247" s="17">
        <f t="shared" si="14"/>
        <v>0</v>
      </c>
      <c r="K247" s="23">
        <f t="shared" si="15"/>
        <v>66.532258064516142</v>
      </c>
      <c r="L247" s="23">
        <f t="shared" si="16"/>
        <v>69.891640866873061</v>
      </c>
    </row>
    <row r="248" spans="2:12"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H248" s="17">
        <f t="shared" si="13"/>
        <v>2.2999999999999972</v>
      </c>
      <c r="I248" s="17">
        <f t="shared" si="14"/>
        <v>0</v>
      </c>
      <c r="K248" s="23">
        <f t="shared" si="15"/>
        <v>63.755458515283856</v>
      </c>
      <c r="L248" s="23">
        <f t="shared" si="16"/>
        <v>68.9792663476874</v>
      </c>
    </row>
    <row r="249" spans="2:12"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H249" s="17">
        <f t="shared" si="13"/>
        <v>0</v>
      </c>
      <c r="I249" s="17">
        <f t="shared" si="14"/>
        <v>3.0999999999999943</v>
      </c>
      <c r="K249" s="23">
        <f t="shared" si="15"/>
        <v>63.991323210412155</v>
      </c>
      <c r="L249" s="23">
        <f t="shared" si="16"/>
        <v>68.34415584415585</v>
      </c>
    </row>
    <row r="250" spans="2:12"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H250" s="17">
        <f t="shared" si="13"/>
        <v>3.7000000000000028</v>
      </c>
      <c r="I250" s="17">
        <f t="shared" si="14"/>
        <v>0</v>
      </c>
      <c r="K250" s="23">
        <f t="shared" si="15"/>
        <v>69.318181818181827</v>
      </c>
      <c r="L250" s="23">
        <f t="shared" si="16"/>
        <v>70.170336518487744</v>
      </c>
    </row>
    <row r="251" spans="2:12"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H251" s="17">
        <f t="shared" si="13"/>
        <v>6.8999999999999915</v>
      </c>
      <c r="I251" s="17">
        <f t="shared" si="14"/>
        <v>0</v>
      </c>
      <c r="K251" s="23">
        <f t="shared" si="15"/>
        <v>65.686274509803923</v>
      </c>
      <c r="L251" s="23">
        <f t="shared" si="16"/>
        <v>69.433801617709662</v>
      </c>
    </row>
    <row r="252" spans="2:12"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H252" s="17">
        <f t="shared" si="13"/>
        <v>0</v>
      </c>
      <c r="I252" s="17">
        <f t="shared" si="14"/>
        <v>2.6999999999999886</v>
      </c>
      <c r="K252" s="23">
        <f t="shared" si="15"/>
        <v>57.020057306590267</v>
      </c>
      <c r="L252" s="23">
        <f t="shared" si="16"/>
        <v>66.800894854586119</v>
      </c>
    </row>
    <row r="253" spans="2:12"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H253" s="17">
        <f t="shared" si="13"/>
        <v>0</v>
      </c>
      <c r="I253" s="17">
        <f t="shared" si="14"/>
        <v>8</v>
      </c>
      <c r="K253" s="23">
        <f t="shared" si="15"/>
        <v>63.501483679525208</v>
      </c>
      <c r="L253" s="23">
        <f t="shared" si="16"/>
        <v>68.483737975263381</v>
      </c>
    </row>
    <row r="254" spans="2:12"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H254" s="17">
        <f t="shared" si="13"/>
        <v>0</v>
      </c>
      <c r="I254" s="17">
        <f t="shared" si="14"/>
        <v>2.8000000000000114</v>
      </c>
      <c r="K254" s="23">
        <f t="shared" si="15"/>
        <v>69.706840390879449</v>
      </c>
      <c r="L254" s="23">
        <f t="shared" si="16"/>
        <v>73.951652688702509</v>
      </c>
    </row>
    <row r="255" spans="2:12"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H255" s="17">
        <f t="shared" si="13"/>
        <v>6.9000000000000057</v>
      </c>
      <c r="I255" s="17">
        <f t="shared" si="14"/>
        <v>0</v>
      </c>
      <c r="K255" s="23">
        <f t="shared" si="15"/>
        <v>77.663230240549836</v>
      </c>
      <c r="L255" s="23">
        <f t="shared" si="16"/>
        <v>75.821952453211935</v>
      </c>
    </row>
    <row r="256" spans="2:12"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H256" s="17">
        <f t="shared" si="13"/>
        <v>1.2000000000000028</v>
      </c>
      <c r="I256" s="17">
        <f t="shared" si="14"/>
        <v>0</v>
      </c>
      <c r="K256" s="23">
        <f t="shared" si="15"/>
        <v>76.950354609929079</v>
      </c>
      <c r="L256" s="23">
        <f t="shared" si="16"/>
        <v>74.021739130434767</v>
      </c>
    </row>
    <row r="257" spans="2:12"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H257" s="17">
        <f t="shared" si="13"/>
        <v>0.79999999999999716</v>
      </c>
      <c r="I257" s="17">
        <f t="shared" si="14"/>
        <v>0</v>
      </c>
      <c r="K257" s="23">
        <f t="shared" si="15"/>
        <v>80</v>
      </c>
      <c r="L257" s="23">
        <f t="shared" si="16"/>
        <v>73.836891078270384</v>
      </c>
    </row>
    <row r="258" spans="2:12"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H258" s="17">
        <f t="shared" si="13"/>
        <v>6.7000000000000028</v>
      </c>
      <c r="I258" s="17">
        <f t="shared" si="14"/>
        <v>0</v>
      </c>
      <c r="K258" s="23">
        <f t="shared" si="15"/>
        <v>82.288828337874662</v>
      </c>
      <c r="L258" s="23">
        <f t="shared" si="16"/>
        <v>73.605742683600212</v>
      </c>
    </row>
    <row r="259" spans="2:12"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H259" s="17">
        <f t="shared" si="13"/>
        <v>0.70000000000000284</v>
      </c>
      <c r="I259" s="17">
        <f t="shared" si="14"/>
        <v>0</v>
      </c>
      <c r="K259" s="23">
        <f t="shared" si="15"/>
        <v>75.806451612903231</v>
      </c>
      <c r="L259" s="23">
        <f t="shared" si="16"/>
        <v>71.782762691853591</v>
      </c>
    </row>
    <row r="260" spans="2:12"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H260" s="17">
        <f t="shared" si="13"/>
        <v>2.5999999999999943</v>
      </c>
      <c r="I260" s="17">
        <f t="shared" si="14"/>
        <v>0</v>
      </c>
      <c r="K260" s="23">
        <f t="shared" si="15"/>
        <v>76.63551401869158</v>
      </c>
      <c r="L260" s="23">
        <f t="shared" si="16"/>
        <v>71.564544913741813</v>
      </c>
    </row>
    <row r="261" spans="2:12"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H261" s="17">
        <f t="shared" ref="H261:H324" si="17">IF(F261&gt;F262,(F261-F262),0)</f>
        <v>1</v>
      </c>
      <c r="I261" s="17">
        <f t="shared" ref="I261:I324" si="18">IF(F261&lt;F262,(F262-F261),0)</f>
        <v>0</v>
      </c>
      <c r="K261" s="23">
        <f t="shared" ref="K261:K324" si="19">SUM(H261:H272)/(SUM(H261:H272)+SUM(I261:I272))*100</f>
        <v>75.041597337770384</v>
      </c>
      <c r="L261" s="23">
        <f t="shared" ref="L261:L324" si="20">SUM(H261:H360)/(SUM(H261:H360)+SUM(I261:I360))*100</f>
        <v>70.674846625766861</v>
      </c>
    </row>
    <row r="262" spans="2:12"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H262" s="17">
        <f t="shared" si="17"/>
        <v>0</v>
      </c>
      <c r="I262" s="17">
        <f t="shared" si="18"/>
        <v>0.5</v>
      </c>
      <c r="K262" s="23">
        <f t="shared" si="19"/>
        <v>77.611940298507463</v>
      </c>
      <c r="L262" s="23">
        <f t="shared" si="20"/>
        <v>70.223325062034732</v>
      </c>
    </row>
    <row r="263" spans="2:12"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H263" s="17">
        <f t="shared" si="17"/>
        <v>0</v>
      </c>
      <c r="I263" s="17">
        <f t="shared" si="18"/>
        <v>1</v>
      </c>
      <c r="K263" s="23">
        <f t="shared" si="19"/>
        <v>80.392156862745097</v>
      </c>
      <c r="L263" s="23">
        <f t="shared" si="20"/>
        <v>70.752955818294964</v>
      </c>
    </row>
    <row r="264" spans="2:12"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H264" s="17">
        <f t="shared" si="17"/>
        <v>1.5</v>
      </c>
      <c r="I264" s="17">
        <f t="shared" si="18"/>
        <v>0</v>
      </c>
      <c r="K264" s="23">
        <f t="shared" si="19"/>
        <v>83.870967741935488</v>
      </c>
      <c r="L264" s="23">
        <f t="shared" si="20"/>
        <v>71.662468513853909</v>
      </c>
    </row>
    <row r="265" spans="2:12"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H265" s="17">
        <f t="shared" si="17"/>
        <v>0</v>
      </c>
      <c r="I265" s="17">
        <f t="shared" si="18"/>
        <v>5</v>
      </c>
      <c r="K265" s="23">
        <f t="shared" si="19"/>
        <v>84.693877551020407</v>
      </c>
      <c r="L265" s="23">
        <f t="shared" si="20"/>
        <v>70.934699103713186</v>
      </c>
    </row>
    <row r="266" spans="2:12"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H266" s="17">
        <f t="shared" si="17"/>
        <v>1.2000000000000028</v>
      </c>
      <c r="I266" s="17">
        <f t="shared" si="18"/>
        <v>0</v>
      </c>
      <c r="K266" s="23">
        <f t="shared" si="19"/>
        <v>96.793002915451893</v>
      </c>
      <c r="L266" s="23">
        <f t="shared" si="20"/>
        <v>75.967413441955188</v>
      </c>
    </row>
    <row r="267" spans="2:12"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H267" s="17">
        <f t="shared" si="17"/>
        <v>6</v>
      </c>
      <c r="I267" s="17">
        <f t="shared" si="18"/>
        <v>0</v>
      </c>
      <c r="K267" s="23">
        <f t="shared" si="19"/>
        <v>95.522388059701484</v>
      </c>
      <c r="L267" s="23">
        <f t="shared" si="20"/>
        <v>74.489795918367335</v>
      </c>
    </row>
    <row r="268" spans="2:12"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H268" s="17">
        <f t="shared" si="17"/>
        <v>5.5</v>
      </c>
      <c r="I268" s="17">
        <f t="shared" si="18"/>
        <v>0</v>
      </c>
      <c r="K268" s="23">
        <f t="shared" si="19"/>
        <v>94.545454545454547</v>
      </c>
      <c r="L268" s="23">
        <f t="shared" si="20"/>
        <v>70.960698689956331</v>
      </c>
    </row>
    <row r="269" spans="2:12"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H269" s="17">
        <f t="shared" si="17"/>
        <v>5</v>
      </c>
      <c r="I269" s="17">
        <f t="shared" si="18"/>
        <v>0</v>
      </c>
      <c r="K269" s="23">
        <f t="shared" si="19"/>
        <v>91.928251121076215</v>
      </c>
      <c r="L269" s="23">
        <f t="shared" si="20"/>
        <v>68.003144654088047</v>
      </c>
    </row>
    <row r="270" spans="2:12"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H270" s="17">
        <f t="shared" si="17"/>
        <v>0</v>
      </c>
      <c r="I270" s="17">
        <f t="shared" si="18"/>
        <v>1</v>
      </c>
      <c r="K270" s="23">
        <f t="shared" si="19"/>
        <v>90.082644628099146</v>
      </c>
      <c r="L270" s="23">
        <f t="shared" si="20"/>
        <v>65.798319327731079</v>
      </c>
    </row>
    <row r="271" spans="2:12"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H271" s="17">
        <f t="shared" si="17"/>
        <v>1.7999999999999972</v>
      </c>
      <c r="I271" s="17">
        <f t="shared" si="18"/>
        <v>0</v>
      </c>
      <c r="K271" s="23">
        <f t="shared" si="19"/>
        <v>95.402298850574681</v>
      </c>
      <c r="L271" s="23">
        <f t="shared" si="20"/>
        <v>66.131756756756744</v>
      </c>
    </row>
    <row r="272" spans="2:12"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H272" s="17">
        <f t="shared" si="17"/>
        <v>0.54999999999999716</v>
      </c>
      <c r="I272" s="17">
        <f t="shared" si="18"/>
        <v>0</v>
      </c>
      <c r="K272" s="23">
        <f t="shared" si="19"/>
        <v>93.081761006289298</v>
      </c>
      <c r="L272" s="23">
        <f t="shared" si="20"/>
        <v>65.66780821917807</v>
      </c>
    </row>
    <row r="273" spans="2:12"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H273" s="17">
        <f t="shared" si="17"/>
        <v>4.4500000000000028</v>
      </c>
      <c r="I273" s="17">
        <f t="shared" si="18"/>
        <v>0</v>
      </c>
      <c r="K273" s="23">
        <f t="shared" si="19"/>
        <v>90.476190476190439</v>
      </c>
      <c r="L273" s="23">
        <f t="shared" si="20"/>
        <v>65.549828178694142</v>
      </c>
    </row>
    <row r="274" spans="2:12"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H274" s="17">
        <f t="shared" si="17"/>
        <v>2.7000000000000028</v>
      </c>
      <c r="I274" s="17">
        <f t="shared" si="18"/>
        <v>0</v>
      </c>
      <c r="K274" s="23">
        <f t="shared" si="19"/>
        <v>86.343612334801733</v>
      </c>
      <c r="L274" s="23">
        <f t="shared" si="20"/>
        <v>62.732342007434937</v>
      </c>
    </row>
    <row r="275" spans="2:12"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H275" s="17">
        <f t="shared" si="17"/>
        <v>2.5</v>
      </c>
      <c r="I275" s="17">
        <f t="shared" si="18"/>
        <v>0</v>
      </c>
      <c r="K275" s="23">
        <f t="shared" si="19"/>
        <v>75.935828877005292</v>
      </c>
      <c r="L275" s="23">
        <f t="shared" si="20"/>
        <v>60.64453125</v>
      </c>
    </row>
    <row r="276" spans="2:12"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H276" s="17">
        <f t="shared" si="17"/>
        <v>3.5</v>
      </c>
      <c r="I276" s="17">
        <f t="shared" si="18"/>
        <v>0</v>
      </c>
      <c r="K276" s="23">
        <f t="shared" si="19"/>
        <v>68.08510638297868</v>
      </c>
      <c r="L276" s="23">
        <f t="shared" si="20"/>
        <v>58.793456032719824</v>
      </c>
    </row>
    <row r="277" spans="2:12"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H277" s="17">
        <f t="shared" si="17"/>
        <v>0</v>
      </c>
      <c r="I277" s="17">
        <f t="shared" si="18"/>
        <v>0.10000000000000142</v>
      </c>
      <c r="K277" s="23">
        <f t="shared" si="19"/>
        <v>34.210526315789487</v>
      </c>
      <c r="L277" s="23">
        <f t="shared" si="20"/>
        <v>55.312157721796275</v>
      </c>
    </row>
    <row r="278" spans="2:12"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H278" s="17">
        <f t="shared" si="17"/>
        <v>0</v>
      </c>
      <c r="I278" s="17">
        <f t="shared" si="18"/>
        <v>0.39999999999999858</v>
      </c>
      <c r="K278" s="23">
        <f t="shared" si="19"/>
        <v>38.461538461538517</v>
      </c>
      <c r="L278" s="23">
        <f t="shared" si="20"/>
        <v>55.773420479302828</v>
      </c>
    </row>
    <row r="279" spans="2:12"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H279" s="17">
        <f t="shared" si="17"/>
        <v>0</v>
      </c>
      <c r="I279" s="17">
        <f t="shared" si="18"/>
        <v>0</v>
      </c>
      <c r="K279" s="23">
        <f t="shared" si="19"/>
        <v>38.961038961038987</v>
      </c>
      <c r="L279" s="23">
        <f t="shared" si="20"/>
        <v>55.591748099891426</v>
      </c>
    </row>
    <row r="280" spans="2:12"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H280" s="17">
        <f t="shared" si="17"/>
        <v>0</v>
      </c>
      <c r="I280" s="17">
        <f t="shared" si="18"/>
        <v>0.30000000000000426</v>
      </c>
      <c r="K280" s="23">
        <f t="shared" si="19"/>
        <v>35.714285714285737</v>
      </c>
      <c r="L280" s="23">
        <f t="shared" si="20"/>
        <v>54.817987152034256</v>
      </c>
    </row>
    <row r="281" spans="2:12"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H281" s="17">
        <f t="shared" si="17"/>
        <v>0.85000000000000142</v>
      </c>
      <c r="I281" s="17">
        <f t="shared" si="18"/>
        <v>0</v>
      </c>
      <c r="K281" s="23">
        <f t="shared" si="19"/>
        <v>51.515151515151501</v>
      </c>
      <c r="L281" s="23">
        <f t="shared" si="20"/>
        <v>57.37704918032788</v>
      </c>
    </row>
    <row r="282" spans="2:12"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H282" s="17">
        <f t="shared" si="17"/>
        <v>0.25</v>
      </c>
      <c r="I282" s="17">
        <f t="shared" si="18"/>
        <v>0</v>
      </c>
      <c r="K282" s="23">
        <f t="shared" si="19"/>
        <v>48.936170212765944</v>
      </c>
      <c r="L282" s="23">
        <f t="shared" si="20"/>
        <v>56.756756756756758</v>
      </c>
    </row>
    <row r="283" spans="2:12"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H283" s="17">
        <f t="shared" si="17"/>
        <v>0</v>
      </c>
      <c r="I283" s="17">
        <f t="shared" si="18"/>
        <v>0.29999999999999716</v>
      </c>
      <c r="K283" s="23">
        <f t="shared" si="19"/>
        <v>42.708333333333321</v>
      </c>
      <c r="L283" s="23">
        <f t="shared" si="20"/>
        <v>56.57620041753654</v>
      </c>
    </row>
    <row r="284" spans="2:12"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H284" s="17">
        <f t="shared" si="17"/>
        <v>0</v>
      </c>
      <c r="I284" s="17">
        <f t="shared" si="18"/>
        <v>0.40000000000000568</v>
      </c>
      <c r="K284" s="23">
        <f t="shared" si="19"/>
        <v>45.555555555555507</v>
      </c>
      <c r="L284" s="23">
        <f t="shared" si="20"/>
        <v>57.112970711297073</v>
      </c>
    </row>
    <row r="285" spans="2:12"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H285" s="17">
        <f t="shared" si="17"/>
        <v>0</v>
      </c>
      <c r="I285" s="17">
        <f t="shared" si="18"/>
        <v>4.9999999999997158E-2</v>
      </c>
      <c r="K285" s="23">
        <f t="shared" si="19"/>
        <v>46.067415730337146</v>
      </c>
      <c r="L285" s="23">
        <f t="shared" si="20"/>
        <v>57.594936708860764</v>
      </c>
    </row>
    <row r="286" spans="2:12"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H286" s="17">
        <f t="shared" si="17"/>
        <v>0</v>
      </c>
      <c r="I286" s="17">
        <f t="shared" si="18"/>
        <v>0.70000000000000284</v>
      </c>
      <c r="K286" s="23">
        <f t="shared" si="19"/>
        <v>41.414141414141412</v>
      </c>
      <c r="L286" s="23">
        <f t="shared" si="20"/>
        <v>57.053291536050153</v>
      </c>
    </row>
    <row r="287" spans="2:12"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H287" s="17">
        <f t="shared" si="17"/>
        <v>0.20000000000000284</v>
      </c>
      <c r="I287" s="17">
        <f t="shared" si="18"/>
        <v>0</v>
      </c>
      <c r="K287" s="23">
        <f t="shared" si="19"/>
        <v>47.1264367816092</v>
      </c>
      <c r="L287" s="23">
        <f t="shared" si="20"/>
        <v>57.900318133616125</v>
      </c>
    </row>
    <row r="288" spans="2:12"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H288" s="17">
        <f t="shared" si="17"/>
        <v>0</v>
      </c>
      <c r="I288" s="17">
        <f t="shared" si="18"/>
        <v>0.25</v>
      </c>
      <c r="K288" s="23">
        <f t="shared" si="19"/>
        <v>42.045454545454525</v>
      </c>
      <c r="L288" s="23">
        <f t="shared" si="20"/>
        <v>57.855626326963908</v>
      </c>
    </row>
    <row r="289" spans="2:12"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H289" s="17">
        <f t="shared" si="17"/>
        <v>0.20000000000000284</v>
      </c>
      <c r="I289" s="17">
        <f t="shared" si="18"/>
        <v>0</v>
      </c>
      <c r="K289" s="23">
        <f t="shared" si="19"/>
        <v>50</v>
      </c>
      <c r="L289" s="23">
        <f t="shared" si="20"/>
        <v>58.562367864693456</v>
      </c>
    </row>
    <row r="290" spans="2:12"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H290" s="17">
        <f t="shared" si="17"/>
        <v>0</v>
      </c>
      <c r="I290" s="17">
        <f t="shared" si="18"/>
        <v>0.35000000000000142</v>
      </c>
      <c r="K290" s="23">
        <f t="shared" si="19"/>
        <v>45.161290322580619</v>
      </c>
      <c r="L290" s="23">
        <f t="shared" si="20"/>
        <v>58.01687763713079</v>
      </c>
    </row>
    <row r="291" spans="2:12"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H291" s="17">
        <f t="shared" si="17"/>
        <v>0</v>
      </c>
      <c r="I291" s="17">
        <f t="shared" si="18"/>
        <v>0.35000000000000142</v>
      </c>
      <c r="K291" s="23">
        <f t="shared" si="19"/>
        <v>54.639175257731907</v>
      </c>
      <c r="L291" s="23">
        <f t="shared" si="20"/>
        <v>58.448459086078643</v>
      </c>
    </row>
    <row r="292" spans="2:12"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H292" s="17">
        <f t="shared" si="17"/>
        <v>1.0499999999999972</v>
      </c>
      <c r="I292" s="17">
        <f t="shared" si="18"/>
        <v>0</v>
      </c>
      <c r="K292" s="23">
        <f t="shared" si="19"/>
        <v>65.740740740740762</v>
      </c>
      <c r="L292" s="23">
        <f t="shared" si="20"/>
        <v>58.930481283422466</v>
      </c>
    </row>
    <row r="293" spans="2:12"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H293" s="17">
        <f t="shared" si="17"/>
        <v>0.60000000000000142</v>
      </c>
      <c r="I293" s="17">
        <f t="shared" si="18"/>
        <v>0</v>
      </c>
      <c r="K293" s="23">
        <f t="shared" si="19"/>
        <v>58.888888888888921</v>
      </c>
      <c r="L293" s="23">
        <f t="shared" si="20"/>
        <v>57.797164667393673</v>
      </c>
    </row>
    <row r="294" spans="2:12"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H294" s="17">
        <f t="shared" si="17"/>
        <v>0</v>
      </c>
      <c r="I294" s="17">
        <f t="shared" si="18"/>
        <v>0.35000000000000142</v>
      </c>
      <c r="K294" s="23">
        <f t="shared" si="19"/>
        <v>51.898734177215168</v>
      </c>
      <c r="L294" s="23">
        <f t="shared" si="20"/>
        <v>57.612267250821468</v>
      </c>
    </row>
    <row r="295" spans="2:12"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H295" s="17">
        <f t="shared" si="17"/>
        <v>0</v>
      </c>
      <c r="I295" s="17">
        <f t="shared" si="18"/>
        <v>0</v>
      </c>
      <c r="K295" s="23">
        <f t="shared" si="19"/>
        <v>58.108108108108105</v>
      </c>
      <c r="L295" s="23">
        <f t="shared" si="20"/>
        <v>58.057395143487867</v>
      </c>
    </row>
    <row r="296" spans="2:12"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H296" s="17">
        <f t="shared" si="17"/>
        <v>0</v>
      </c>
      <c r="I296" s="17">
        <f t="shared" si="18"/>
        <v>0.34999999999999432</v>
      </c>
      <c r="K296" s="23">
        <f t="shared" si="19"/>
        <v>55.128205128205195</v>
      </c>
      <c r="L296" s="23">
        <f t="shared" si="20"/>
        <v>58.149779735682813</v>
      </c>
    </row>
    <row r="297" spans="2:12"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H297" s="17">
        <f t="shared" si="17"/>
        <v>0</v>
      </c>
      <c r="I297" s="17">
        <f t="shared" si="18"/>
        <v>0.55000000000000426</v>
      </c>
      <c r="K297" s="23">
        <f t="shared" si="19"/>
        <v>55.844155844155765</v>
      </c>
      <c r="L297" s="23">
        <f t="shared" si="20"/>
        <v>58.536585365853654</v>
      </c>
    </row>
    <row r="298" spans="2:12"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H298" s="17">
        <f t="shared" si="17"/>
        <v>0</v>
      </c>
      <c r="I298" s="17">
        <f t="shared" si="18"/>
        <v>0.10000000000000142</v>
      </c>
      <c r="K298" s="23">
        <f t="shared" si="19"/>
        <v>51.190476190476211</v>
      </c>
      <c r="L298" s="23">
        <f t="shared" si="20"/>
        <v>58.797327394209354</v>
      </c>
    </row>
    <row r="299" spans="2:12"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H299" s="17">
        <f t="shared" si="17"/>
        <v>0</v>
      </c>
      <c r="I299" s="17">
        <f t="shared" si="18"/>
        <v>0.25</v>
      </c>
      <c r="K299" s="23">
        <f t="shared" si="19"/>
        <v>53.571428571428612</v>
      </c>
      <c r="L299" s="23">
        <f t="shared" si="20"/>
        <v>58.928571428571445</v>
      </c>
    </row>
    <row r="300" spans="2:12"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H300" s="17">
        <f t="shared" si="17"/>
        <v>0.45000000000000284</v>
      </c>
      <c r="I300" s="17">
        <f t="shared" si="18"/>
        <v>0</v>
      </c>
      <c r="K300" s="23">
        <f t="shared" si="19"/>
        <v>54.878048780487866</v>
      </c>
      <c r="L300" s="23">
        <f t="shared" si="20"/>
        <v>58.862876254180605</v>
      </c>
    </row>
    <row r="301" spans="2:12"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H301" s="17">
        <f t="shared" si="17"/>
        <v>0</v>
      </c>
      <c r="I301" s="17">
        <f t="shared" si="18"/>
        <v>0.25</v>
      </c>
      <c r="K301" s="23">
        <f t="shared" si="19"/>
        <v>46.153846153846196</v>
      </c>
      <c r="L301" s="23">
        <f t="shared" si="20"/>
        <v>58.380202474690655</v>
      </c>
    </row>
    <row r="302" spans="2:12"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H302" s="17">
        <f t="shared" si="17"/>
        <v>0.54999999999999716</v>
      </c>
      <c r="I302" s="17">
        <f t="shared" si="18"/>
        <v>0</v>
      </c>
      <c r="K302" s="23">
        <f t="shared" si="19"/>
        <v>59.34065934065935</v>
      </c>
      <c r="L302" s="23">
        <f t="shared" si="20"/>
        <v>59.12653975363942</v>
      </c>
    </row>
    <row r="303" spans="2:12"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H303" s="17">
        <f t="shared" si="17"/>
        <v>0.90000000000000568</v>
      </c>
      <c r="I303" s="17">
        <f t="shared" si="18"/>
        <v>0</v>
      </c>
      <c r="K303" s="23">
        <f t="shared" si="19"/>
        <v>61.458333333333336</v>
      </c>
      <c r="L303" s="23">
        <f t="shared" si="20"/>
        <v>58.896396396396398</v>
      </c>
    </row>
    <row r="304" spans="2:12"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H304" s="17">
        <f t="shared" si="17"/>
        <v>0.14999999999999858</v>
      </c>
      <c r="I304" s="17">
        <f t="shared" si="18"/>
        <v>0</v>
      </c>
      <c r="K304" s="23">
        <f t="shared" si="19"/>
        <v>40.196078431372541</v>
      </c>
      <c r="L304" s="23">
        <f t="shared" si="20"/>
        <v>58.045977011494244</v>
      </c>
    </row>
    <row r="305" spans="2:12"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H305" s="17">
        <f t="shared" si="17"/>
        <v>0</v>
      </c>
      <c r="I305" s="17">
        <f t="shared" si="18"/>
        <v>5.0000000000004263E-2</v>
      </c>
      <c r="K305" s="23">
        <f t="shared" si="19"/>
        <v>35.849056603773576</v>
      </c>
      <c r="L305" s="23">
        <f t="shared" si="20"/>
        <v>57.997698504027618</v>
      </c>
    </row>
    <row r="306" spans="2:12"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H306" s="17">
        <f t="shared" si="17"/>
        <v>0.10000000000000142</v>
      </c>
      <c r="I306" s="17">
        <f t="shared" si="18"/>
        <v>0</v>
      </c>
      <c r="K306" s="23">
        <f t="shared" si="19"/>
        <v>29.687500000000018</v>
      </c>
      <c r="L306" s="23">
        <f t="shared" si="20"/>
        <v>57.931034482758626</v>
      </c>
    </row>
    <row r="307" spans="2:12"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H307" s="17">
        <f t="shared" si="17"/>
        <v>0</v>
      </c>
      <c r="I307" s="17">
        <f t="shared" si="18"/>
        <v>0.19999999999999574</v>
      </c>
      <c r="K307" s="23">
        <f t="shared" si="19"/>
        <v>29.68749999999994</v>
      </c>
      <c r="L307" s="23">
        <f t="shared" si="20"/>
        <v>57.568807339449549</v>
      </c>
    </row>
    <row r="308" spans="2:12"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H308" s="17">
        <f t="shared" si="17"/>
        <v>0</v>
      </c>
      <c r="I308" s="17">
        <f t="shared" si="18"/>
        <v>0.30000000000000426</v>
      </c>
      <c r="K308" s="23">
        <f t="shared" si="19"/>
        <v>30.158730158730108</v>
      </c>
      <c r="L308" s="23">
        <f t="shared" si="20"/>
        <v>57.701149425287355</v>
      </c>
    </row>
    <row r="309" spans="2:12"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H309" s="17">
        <f t="shared" si="17"/>
        <v>0</v>
      </c>
      <c r="I309" s="17">
        <f t="shared" si="18"/>
        <v>0.89999999999999858</v>
      </c>
      <c r="K309" s="23">
        <f t="shared" si="19"/>
        <v>28.35820895522383</v>
      </c>
      <c r="L309" s="23">
        <f t="shared" si="20"/>
        <v>58.198614318706696</v>
      </c>
    </row>
    <row r="310" spans="2:12"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H310" s="17">
        <f t="shared" si="17"/>
        <v>0.10000000000000142</v>
      </c>
      <c r="I310" s="17">
        <f t="shared" si="18"/>
        <v>0</v>
      </c>
      <c r="K310" s="23">
        <f t="shared" si="19"/>
        <v>36.585365853658516</v>
      </c>
      <c r="L310" s="23">
        <f t="shared" si="20"/>
        <v>59.529411764705884</v>
      </c>
    </row>
    <row r="311" spans="2:12"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H311" s="17">
        <f t="shared" si="17"/>
        <v>0</v>
      </c>
      <c r="I311" s="17">
        <f t="shared" si="18"/>
        <v>0.14999999999999858</v>
      </c>
      <c r="K311" s="23">
        <f t="shared" si="19"/>
        <v>38.095238095238066</v>
      </c>
      <c r="L311" s="23">
        <f t="shared" si="20"/>
        <v>59.624413145539911</v>
      </c>
    </row>
    <row r="312" spans="2:12"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H312" s="17">
        <f t="shared" si="17"/>
        <v>0</v>
      </c>
      <c r="I312" s="17">
        <f t="shared" si="18"/>
        <v>0.25</v>
      </c>
      <c r="K312" s="23">
        <f t="shared" si="19"/>
        <v>42.748091603053396</v>
      </c>
      <c r="L312" s="23">
        <f t="shared" si="20"/>
        <v>59.764705882352942</v>
      </c>
    </row>
    <row r="313" spans="2:12"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H313" s="17">
        <f t="shared" si="17"/>
        <v>0.89999999999999858</v>
      </c>
      <c r="I313" s="17">
        <f t="shared" si="18"/>
        <v>0</v>
      </c>
      <c r="K313" s="23">
        <f t="shared" si="19"/>
        <v>41.791044776119371</v>
      </c>
      <c r="L313" s="23">
        <f t="shared" si="20"/>
        <v>59.694477085781436</v>
      </c>
    </row>
    <row r="314" spans="2:12"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H314" s="17">
        <f t="shared" si="17"/>
        <v>0.79999999999999716</v>
      </c>
      <c r="I314" s="17">
        <f t="shared" si="18"/>
        <v>0</v>
      </c>
      <c r="K314" s="23">
        <f t="shared" si="19"/>
        <v>41.353383458646611</v>
      </c>
      <c r="L314" s="23">
        <f t="shared" si="20"/>
        <v>59.166666666666679</v>
      </c>
    </row>
    <row r="315" spans="2:12"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H315" s="17">
        <f t="shared" si="17"/>
        <v>0</v>
      </c>
      <c r="I315" s="17">
        <f t="shared" si="18"/>
        <v>1.1999999999999957</v>
      </c>
      <c r="K315" s="23">
        <f t="shared" si="19"/>
        <v>25.657894736842092</v>
      </c>
      <c r="L315" s="23">
        <f t="shared" si="20"/>
        <v>58.574879227053145</v>
      </c>
    </row>
    <row r="316" spans="2:12"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H316" s="17">
        <f t="shared" si="17"/>
        <v>0</v>
      </c>
      <c r="I316" s="17">
        <f t="shared" si="18"/>
        <v>0.35000000000000142</v>
      </c>
      <c r="K316" s="23">
        <f t="shared" si="19"/>
        <v>26.896551724137897</v>
      </c>
      <c r="L316" s="23">
        <f t="shared" si="20"/>
        <v>59.950556242274409</v>
      </c>
    </row>
    <row r="317" spans="2:12"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H317" s="17">
        <f t="shared" si="17"/>
        <v>0</v>
      </c>
      <c r="I317" s="17">
        <f t="shared" si="18"/>
        <v>1.1499999999999986</v>
      </c>
      <c r="K317" s="23">
        <f t="shared" si="19"/>
        <v>35.294117647058812</v>
      </c>
      <c r="L317" s="23">
        <f t="shared" si="20"/>
        <v>60.024752475247531</v>
      </c>
    </row>
    <row r="318" spans="2:12"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H318" s="17">
        <f t="shared" si="17"/>
        <v>9.9999999999994316E-2</v>
      </c>
      <c r="I318" s="17">
        <f t="shared" si="18"/>
        <v>0</v>
      </c>
      <c r="K318" s="23">
        <f t="shared" si="19"/>
        <v>47.222222222222179</v>
      </c>
      <c r="L318" s="23">
        <f t="shared" si="20"/>
        <v>61.626429479034307</v>
      </c>
    </row>
    <row r="319" spans="2:12"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H319" s="17">
        <f t="shared" si="17"/>
        <v>0</v>
      </c>
      <c r="I319" s="17">
        <f t="shared" si="18"/>
        <v>9.9999999999994316E-2</v>
      </c>
      <c r="K319" s="23">
        <f t="shared" si="19"/>
        <v>47.222222222222229</v>
      </c>
      <c r="L319" s="23">
        <f t="shared" si="20"/>
        <v>61.528662420382176</v>
      </c>
    </row>
    <row r="320" spans="2:12"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H320" s="17">
        <f t="shared" si="17"/>
        <v>0</v>
      </c>
      <c r="I320" s="17">
        <f t="shared" si="18"/>
        <v>0.70000000000000284</v>
      </c>
      <c r="K320" s="23">
        <f t="shared" si="19"/>
        <v>50.666666666666629</v>
      </c>
      <c r="L320" s="23">
        <f t="shared" si="20"/>
        <v>61.061946902654853</v>
      </c>
    </row>
    <row r="321" spans="2:12"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H321" s="17">
        <f t="shared" si="17"/>
        <v>0.35000000000000142</v>
      </c>
      <c r="I321" s="17">
        <f t="shared" si="18"/>
        <v>0</v>
      </c>
      <c r="K321" s="23">
        <f t="shared" si="19"/>
        <v>56.521739130434781</v>
      </c>
      <c r="L321" s="23">
        <f t="shared" si="20"/>
        <v>62.5</v>
      </c>
    </row>
    <row r="322" spans="2:12"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H322" s="17">
        <f t="shared" si="17"/>
        <v>0.25</v>
      </c>
      <c r="I322" s="17">
        <f t="shared" si="18"/>
        <v>0</v>
      </c>
      <c r="K322" s="23">
        <f t="shared" si="19"/>
        <v>60</v>
      </c>
      <c r="L322" s="23">
        <f t="shared" si="20"/>
        <v>62.082262210796912</v>
      </c>
    </row>
    <row r="323" spans="2:12"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H323" s="17">
        <f t="shared" si="17"/>
        <v>0.39999999999999858</v>
      </c>
      <c r="I323" s="17">
        <f t="shared" si="18"/>
        <v>0</v>
      </c>
      <c r="K323" s="23">
        <f t="shared" si="19"/>
        <v>56.291390728476784</v>
      </c>
      <c r="L323" s="23">
        <f t="shared" si="20"/>
        <v>61.677419354838705</v>
      </c>
    </row>
    <row r="324" spans="2:12"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H324" s="17">
        <f t="shared" si="17"/>
        <v>0</v>
      </c>
      <c r="I324" s="17">
        <f t="shared" si="18"/>
        <v>0.39999999999999858</v>
      </c>
      <c r="K324" s="23">
        <f t="shared" si="19"/>
        <v>48.125000000000014</v>
      </c>
      <c r="L324" s="23">
        <f t="shared" si="20"/>
        <v>60.959792477302202</v>
      </c>
    </row>
    <row r="325" spans="2:12"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H325" s="17">
        <f t="shared" ref="H325:H388" si="21">IF(F325&gt;F326,(F325-F326),0)</f>
        <v>0.85000000000000142</v>
      </c>
      <c r="I325" s="17">
        <f t="shared" ref="I325:I388" si="22">IF(F325&lt;F326,(F326-F325),0)</f>
        <v>0</v>
      </c>
      <c r="K325" s="23">
        <f t="shared" ref="K325:K388" si="23">SUM(H325:H336)/(SUM(H325:H336)+SUM(I325:I336))*100</f>
        <v>51.298701298701275</v>
      </c>
      <c r="L325" s="23">
        <f t="shared" ref="L325:L388" si="24">SUM(H325:H424)/(SUM(H325:H424)+SUM(I325:I424))*100</f>
        <v>61.997405966277562</v>
      </c>
    </row>
    <row r="326" spans="2:12"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H326" s="17">
        <f t="shared" si="21"/>
        <v>0</v>
      </c>
      <c r="I326" s="17">
        <f t="shared" si="22"/>
        <v>1.75</v>
      </c>
      <c r="K326" s="23">
        <f t="shared" si="23"/>
        <v>46.808510638297854</v>
      </c>
      <c r="L326" s="23">
        <f t="shared" si="24"/>
        <v>61.140583554376647</v>
      </c>
    </row>
    <row r="327" spans="2:12"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H327" s="17">
        <f t="shared" si="21"/>
        <v>0</v>
      </c>
      <c r="I327" s="17">
        <f t="shared" si="22"/>
        <v>0.85000000000000142</v>
      </c>
      <c r="K327" s="23">
        <f t="shared" si="23"/>
        <v>68.992248062015477</v>
      </c>
      <c r="L327" s="23">
        <f t="shared" si="24"/>
        <v>63.762102351313956</v>
      </c>
    </row>
    <row r="328" spans="2:12"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H328" s="17">
        <f t="shared" si="21"/>
        <v>0.75</v>
      </c>
      <c r="I328" s="17">
        <f t="shared" si="22"/>
        <v>0</v>
      </c>
      <c r="K328" s="23">
        <f t="shared" si="23"/>
        <v>79.464285714285722</v>
      </c>
      <c r="L328" s="23">
        <f t="shared" si="24"/>
        <v>65.02115655853315</v>
      </c>
    </row>
    <row r="329" spans="2:12"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H329" s="17">
        <f t="shared" si="21"/>
        <v>0.69999999999999574</v>
      </c>
      <c r="I329" s="17">
        <f t="shared" si="22"/>
        <v>0</v>
      </c>
      <c r="K329" s="23">
        <f t="shared" si="23"/>
        <v>80</v>
      </c>
      <c r="L329" s="23">
        <f t="shared" si="24"/>
        <v>64.418938307030132</v>
      </c>
    </row>
    <row r="330" spans="2:12"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H330" s="17">
        <f t="shared" si="21"/>
        <v>0.10000000000000142</v>
      </c>
      <c r="I330" s="17">
        <f t="shared" si="22"/>
        <v>0</v>
      </c>
      <c r="K330" s="23">
        <f t="shared" si="23"/>
        <v>77.227722772277247</v>
      </c>
      <c r="L330" s="23">
        <f t="shared" si="24"/>
        <v>63.689604685212295</v>
      </c>
    </row>
    <row r="331" spans="2:12"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H331" s="17">
        <f t="shared" si="21"/>
        <v>0.39999999999999858</v>
      </c>
      <c r="I331" s="17">
        <f t="shared" si="22"/>
        <v>0</v>
      </c>
      <c r="K331" s="23">
        <f t="shared" si="23"/>
        <v>82.307692307692321</v>
      </c>
      <c r="L331" s="23">
        <f t="shared" si="24"/>
        <v>80.441640378548897</v>
      </c>
    </row>
    <row r="332" spans="2:12"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H332" s="17">
        <f t="shared" si="21"/>
        <v>0.10000000000000142</v>
      </c>
      <c r="I332" s="17">
        <f t="shared" si="22"/>
        <v>0</v>
      </c>
      <c r="K332" s="23">
        <f t="shared" si="23"/>
        <v>83.453237410071964</v>
      </c>
      <c r="L332" s="23">
        <f t="shared" si="24"/>
        <v>80.317460317460316</v>
      </c>
    </row>
    <row r="333" spans="2:12"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H333" s="17">
        <f t="shared" si="21"/>
        <v>0.95000000000000284</v>
      </c>
      <c r="I333" s="17">
        <f t="shared" si="22"/>
        <v>0</v>
      </c>
      <c r="K333" s="23">
        <f t="shared" si="23"/>
        <v>83.571428571428598</v>
      </c>
      <c r="L333" s="23">
        <f t="shared" si="24"/>
        <v>80.286168521462628</v>
      </c>
    </row>
    <row r="334" spans="2:12"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H334" s="17">
        <f t="shared" si="21"/>
        <v>0</v>
      </c>
      <c r="I334" s="17">
        <f t="shared" si="22"/>
        <v>0.30000000000000426</v>
      </c>
      <c r="K334" s="23">
        <f t="shared" si="23"/>
        <v>84.459459459459481</v>
      </c>
      <c r="L334" s="23">
        <f t="shared" si="24"/>
        <v>79.983857949959642</v>
      </c>
    </row>
    <row r="335" spans="2:12"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H335" s="17">
        <f t="shared" si="21"/>
        <v>0</v>
      </c>
      <c r="I335" s="17">
        <f t="shared" si="22"/>
        <v>0.84999999999999432</v>
      </c>
      <c r="K335" s="23">
        <f t="shared" si="23"/>
        <v>85.03401360544224</v>
      </c>
      <c r="L335" s="23">
        <f t="shared" si="24"/>
        <v>80.373073803730733</v>
      </c>
    </row>
    <row r="336" spans="2:12"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H336" s="17">
        <f t="shared" si="21"/>
        <v>9.9999999999994316E-2</v>
      </c>
      <c r="I336" s="17">
        <f t="shared" si="22"/>
        <v>0</v>
      </c>
      <c r="K336" s="23">
        <f t="shared" si="23"/>
        <v>96.527777777777786</v>
      </c>
      <c r="L336" s="23">
        <f t="shared" si="24"/>
        <v>81.49671052631578</v>
      </c>
    </row>
    <row r="337" spans="2:12"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H337" s="17">
        <f t="shared" si="21"/>
        <v>0.20000000000000284</v>
      </c>
      <c r="I337" s="17">
        <f t="shared" si="22"/>
        <v>0</v>
      </c>
      <c r="K337" s="23">
        <f t="shared" si="23"/>
        <v>95.138888888888914</v>
      </c>
      <c r="L337" s="23">
        <f t="shared" si="24"/>
        <v>81.466227347611195</v>
      </c>
    </row>
    <row r="338" spans="2:12"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H338" s="17">
        <f t="shared" si="21"/>
        <v>1.1499999999999986</v>
      </c>
      <c r="I338" s="17">
        <f t="shared" si="22"/>
        <v>0</v>
      </c>
      <c r="K338" s="23">
        <f t="shared" si="23"/>
        <v>95.172413793103473</v>
      </c>
      <c r="L338" s="23">
        <f t="shared" si="24"/>
        <v>81.40495867768594</v>
      </c>
    </row>
    <row r="339" spans="2:12"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H339" s="17">
        <f t="shared" si="21"/>
        <v>0</v>
      </c>
      <c r="I339" s="17">
        <f t="shared" si="22"/>
        <v>0</v>
      </c>
      <c r="K339" s="23">
        <f t="shared" si="23"/>
        <v>94.927536231884091</v>
      </c>
      <c r="L339" s="23">
        <f t="shared" si="24"/>
        <v>81.044650379106983</v>
      </c>
    </row>
    <row r="340" spans="2:12"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H340" s="17">
        <f t="shared" si="21"/>
        <v>0.89999999999999858</v>
      </c>
      <c r="I340" s="17">
        <f t="shared" si="22"/>
        <v>0</v>
      </c>
      <c r="K340" s="23">
        <f t="shared" si="23"/>
        <v>80.864197530864189</v>
      </c>
      <c r="L340" s="23">
        <f t="shared" si="24"/>
        <v>81.044650379106983</v>
      </c>
    </row>
    <row r="341" spans="2:12"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H341" s="17">
        <f t="shared" si="21"/>
        <v>0</v>
      </c>
      <c r="I341" s="17">
        <f t="shared" si="22"/>
        <v>0</v>
      </c>
      <c r="K341" s="23">
        <f t="shared" si="23"/>
        <v>78.767123287671239</v>
      </c>
      <c r="L341" s="23">
        <f t="shared" si="24"/>
        <v>80.752780153977753</v>
      </c>
    </row>
    <row r="342" spans="2:12"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H342" s="17">
        <f t="shared" si="21"/>
        <v>1.5500000000000043</v>
      </c>
      <c r="I342" s="17">
        <f t="shared" si="22"/>
        <v>0</v>
      </c>
      <c r="K342" s="23">
        <f t="shared" si="23"/>
        <v>79.333333333333329</v>
      </c>
      <c r="L342" s="23">
        <f t="shared" si="24"/>
        <v>80.752780153977753</v>
      </c>
    </row>
    <row r="343" spans="2:12"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H343" s="17">
        <f t="shared" si="21"/>
        <v>0.85000000000000142</v>
      </c>
      <c r="I343" s="17">
        <f t="shared" si="22"/>
        <v>0</v>
      </c>
      <c r="K343" s="23">
        <f t="shared" si="23"/>
        <v>70.399999999999977</v>
      </c>
      <c r="L343" s="23">
        <f t="shared" si="24"/>
        <v>80.228471001757455</v>
      </c>
    </row>
    <row r="344" spans="2:12"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H344" s="17">
        <f t="shared" si="21"/>
        <v>0.14999999999999858</v>
      </c>
      <c r="I344" s="17">
        <f t="shared" si="22"/>
        <v>0</v>
      </c>
      <c r="K344" s="23">
        <f t="shared" si="23"/>
        <v>66.055045871559599</v>
      </c>
      <c r="L344" s="23">
        <f t="shared" si="24"/>
        <v>79.928635147189993</v>
      </c>
    </row>
    <row r="345" spans="2:12"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H345" s="17">
        <f t="shared" si="21"/>
        <v>1.3500000000000014</v>
      </c>
      <c r="I345" s="17">
        <f t="shared" si="22"/>
        <v>0</v>
      </c>
      <c r="K345" s="23">
        <f t="shared" si="23"/>
        <v>68.376068376068361</v>
      </c>
      <c r="L345" s="23">
        <f t="shared" si="24"/>
        <v>79.874776386404292</v>
      </c>
    </row>
    <row r="346" spans="2:12"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H346" s="17">
        <f t="shared" si="21"/>
        <v>0</v>
      </c>
      <c r="I346" s="17">
        <f t="shared" si="22"/>
        <v>0.25</v>
      </c>
      <c r="K346" s="23">
        <f t="shared" si="23"/>
        <v>58.888888888888857</v>
      </c>
      <c r="L346" s="23">
        <f t="shared" si="24"/>
        <v>79.376718606782759</v>
      </c>
    </row>
    <row r="347" spans="2:12"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H347" s="17">
        <f t="shared" si="21"/>
        <v>0.69999999999999574</v>
      </c>
      <c r="I347" s="17">
        <f t="shared" si="22"/>
        <v>0</v>
      </c>
      <c r="K347" s="23">
        <f t="shared" si="23"/>
        <v>68.62745098039214</v>
      </c>
      <c r="L347" s="23">
        <f t="shared" si="24"/>
        <v>79.742173112338861</v>
      </c>
    </row>
    <row r="348" spans="2:12"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H348" s="17">
        <f t="shared" si="21"/>
        <v>0</v>
      </c>
      <c r="I348" s="17">
        <f t="shared" si="22"/>
        <v>9.9999999999997868E-2</v>
      </c>
      <c r="K348" s="23">
        <f t="shared" si="23"/>
        <v>64.044943820224702</v>
      </c>
      <c r="L348" s="23">
        <f t="shared" si="24"/>
        <v>79.477611940298502</v>
      </c>
    </row>
    <row r="349" spans="2:12"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H349" s="17">
        <f t="shared" si="21"/>
        <v>0.25</v>
      </c>
      <c r="I349" s="17">
        <f t="shared" si="22"/>
        <v>0</v>
      </c>
      <c r="K349" s="23">
        <f t="shared" si="23"/>
        <v>65.909090909090878</v>
      </c>
      <c r="L349" s="23">
        <f t="shared" si="24"/>
        <v>79.626168224299064</v>
      </c>
    </row>
    <row r="350" spans="2:12"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H350" s="17">
        <f t="shared" si="21"/>
        <v>0.80000000000000071</v>
      </c>
      <c r="I350" s="17">
        <f t="shared" si="22"/>
        <v>0</v>
      </c>
      <c r="K350" s="23">
        <f t="shared" si="23"/>
        <v>62.352941176470587</v>
      </c>
      <c r="L350" s="23">
        <f t="shared" si="24"/>
        <v>79.53051643192488</v>
      </c>
    </row>
    <row r="351" spans="2:12"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H351" s="17">
        <f t="shared" si="21"/>
        <v>0</v>
      </c>
      <c r="I351" s="17">
        <f t="shared" si="22"/>
        <v>1.2000000000000028</v>
      </c>
      <c r="K351" s="23">
        <f t="shared" si="23"/>
        <v>56.756756756756758</v>
      </c>
      <c r="L351" s="23">
        <f t="shared" si="24"/>
        <v>79.218303145853184</v>
      </c>
    </row>
    <row r="352" spans="2:12"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H352" s="17">
        <f t="shared" si="21"/>
        <v>0.10000000000000142</v>
      </c>
      <c r="I352" s="17">
        <f t="shared" si="22"/>
        <v>0</v>
      </c>
      <c r="K352" s="23">
        <f t="shared" si="23"/>
        <v>84.313725490196106</v>
      </c>
      <c r="L352" s="23">
        <f t="shared" si="24"/>
        <v>81.073170731707307</v>
      </c>
    </row>
    <row r="353" spans="2:12"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H353" s="17">
        <f t="shared" si="21"/>
        <v>0.19999999999999929</v>
      </c>
      <c r="I353" s="17">
        <f t="shared" si="22"/>
        <v>0</v>
      </c>
      <c r="K353" s="23">
        <f t="shared" si="23"/>
        <v>77.358490566037773</v>
      </c>
      <c r="L353" s="23">
        <f t="shared" si="24"/>
        <v>81.036168132942322</v>
      </c>
    </row>
    <row r="354" spans="2:12"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H354" s="17">
        <f t="shared" si="21"/>
        <v>0</v>
      </c>
      <c r="I354" s="17">
        <f t="shared" si="22"/>
        <v>0.30000000000000071</v>
      </c>
      <c r="K354" s="23">
        <f t="shared" si="23"/>
        <v>80.000000000000043</v>
      </c>
      <c r="L354" s="23">
        <f t="shared" si="24"/>
        <v>80.961727183513233</v>
      </c>
    </row>
    <row r="355" spans="2:12"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H355" s="17">
        <f t="shared" si="21"/>
        <v>5.0000000000000711E-2</v>
      </c>
      <c r="I355" s="17">
        <f t="shared" si="22"/>
        <v>0</v>
      </c>
      <c r="K355" s="23">
        <f t="shared" si="23"/>
        <v>64.000000000000028</v>
      </c>
      <c r="L355" s="23">
        <f t="shared" si="24"/>
        <v>81.441263573543921</v>
      </c>
    </row>
    <row r="356" spans="2:12"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H356" s="17">
        <f t="shared" si="21"/>
        <v>0.55000000000000071</v>
      </c>
      <c r="I356" s="17">
        <f t="shared" si="22"/>
        <v>0</v>
      </c>
      <c r="K356" s="23">
        <f t="shared" si="23"/>
        <v>47.95918367346939</v>
      </c>
      <c r="L356" s="23">
        <f t="shared" si="24"/>
        <v>81.422924901185766</v>
      </c>
    </row>
    <row r="357" spans="2:12"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H357" s="17">
        <f t="shared" si="21"/>
        <v>0</v>
      </c>
      <c r="I357" s="17">
        <f t="shared" si="22"/>
        <v>0</v>
      </c>
      <c r="K357" s="23">
        <f t="shared" si="23"/>
        <v>37.89473684210526</v>
      </c>
      <c r="L357" s="23">
        <f t="shared" si="24"/>
        <v>81.218781218781217</v>
      </c>
    </row>
    <row r="358" spans="2:12"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H358" s="17">
        <f t="shared" si="21"/>
        <v>0.85000000000000142</v>
      </c>
      <c r="I358" s="17">
        <f t="shared" si="22"/>
        <v>0</v>
      </c>
      <c r="K358" s="23">
        <f t="shared" si="23"/>
        <v>47.787610619469021</v>
      </c>
      <c r="L358" s="23">
        <f t="shared" si="24"/>
        <v>81.218781218781217</v>
      </c>
    </row>
    <row r="359" spans="2:12"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H359" s="17">
        <f t="shared" si="21"/>
        <v>4.9999999999997158E-2</v>
      </c>
      <c r="I359" s="17">
        <f t="shared" si="22"/>
        <v>0</v>
      </c>
      <c r="K359" s="23">
        <f t="shared" si="23"/>
        <v>33.636363636363576</v>
      </c>
      <c r="L359" s="23">
        <f t="shared" si="24"/>
        <v>80.894308943089428</v>
      </c>
    </row>
    <row r="360" spans="2:12"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H360" s="17">
        <f t="shared" si="21"/>
        <v>5.0000000000000711E-2</v>
      </c>
      <c r="I360" s="17">
        <f t="shared" si="22"/>
        <v>0</v>
      </c>
      <c r="K360" s="23">
        <f t="shared" si="23"/>
        <v>43.410852713178308</v>
      </c>
      <c r="L360" s="23">
        <f t="shared" si="24"/>
        <v>80.874872838250241</v>
      </c>
    </row>
    <row r="361" spans="2:12"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H361" s="17">
        <f t="shared" si="21"/>
        <v>0</v>
      </c>
      <c r="I361" s="17">
        <f t="shared" si="22"/>
        <v>9.9999999999997868E-2</v>
      </c>
      <c r="K361" s="23">
        <f t="shared" si="23"/>
        <v>45.925925925925917</v>
      </c>
      <c r="L361" s="23">
        <f t="shared" si="24"/>
        <v>80.855397148676161</v>
      </c>
    </row>
    <row r="362" spans="2:12"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H362" s="17">
        <f t="shared" si="21"/>
        <v>0.25</v>
      </c>
      <c r="I362" s="17">
        <f t="shared" si="22"/>
        <v>0</v>
      </c>
      <c r="K362" s="23">
        <f t="shared" si="23"/>
        <v>47.014925373134311</v>
      </c>
      <c r="L362" s="23">
        <f t="shared" si="24"/>
        <v>81.020408163265287</v>
      </c>
    </row>
    <row r="363" spans="2:12"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H363" s="17">
        <f t="shared" si="21"/>
        <v>4.9999999999997158E-2</v>
      </c>
      <c r="I363" s="17">
        <f t="shared" si="22"/>
        <v>0</v>
      </c>
      <c r="K363" s="23">
        <f t="shared" si="23"/>
        <v>44.274809160305338</v>
      </c>
      <c r="L363" s="23">
        <f t="shared" si="24"/>
        <v>80.923076923076906</v>
      </c>
    </row>
    <row r="364" spans="2:12"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H364" s="17">
        <f t="shared" si="21"/>
        <v>0</v>
      </c>
      <c r="I364" s="17">
        <f t="shared" si="22"/>
        <v>0.19999999999999929</v>
      </c>
      <c r="K364" s="23">
        <f t="shared" si="23"/>
        <v>45.522388059701505</v>
      </c>
      <c r="L364" s="23">
        <f t="shared" si="24"/>
        <v>80.903490759753566</v>
      </c>
    </row>
    <row r="365" spans="2:12"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H365" s="17">
        <f t="shared" si="21"/>
        <v>0.55000000000000071</v>
      </c>
      <c r="I365" s="17">
        <f t="shared" si="22"/>
        <v>0</v>
      </c>
      <c r="K365" s="23">
        <f t="shared" si="23"/>
        <v>45.185185185185198</v>
      </c>
      <c r="L365" s="23">
        <f t="shared" si="24"/>
        <v>81.237113402061851</v>
      </c>
    </row>
    <row r="366" spans="2:12"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H366" s="17">
        <f t="shared" si="21"/>
        <v>0</v>
      </c>
      <c r="I366" s="17">
        <f t="shared" si="22"/>
        <v>1.0500000000000007</v>
      </c>
      <c r="K366" s="23">
        <f t="shared" si="23"/>
        <v>43.511450381679374</v>
      </c>
      <c r="L366" s="23">
        <f t="shared" si="24"/>
        <v>81.021897810218974</v>
      </c>
    </row>
    <row r="367" spans="2:12"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H367" s="17">
        <f t="shared" si="21"/>
        <v>0</v>
      </c>
      <c r="I367" s="17">
        <f t="shared" si="22"/>
        <v>1.1999999999999993</v>
      </c>
      <c r="K367" s="23">
        <f t="shared" si="23"/>
        <v>47.107438016528938</v>
      </c>
      <c r="L367" s="23">
        <f t="shared" si="24"/>
        <v>82.835820895522374</v>
      </c>
    </row>
    <row r="368" spans="2:12"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H368" s="17">
        <f t="shared" si="21"/>
        <v>0</v>
      </c>
      <c r="I368" s="17">
        <f t="shared" si="22"/>
        <v>0.39999999999999858</v>
      </c>
      <c r="K368" s="23">
        <f t="shared" si="23"/>
        <v>51.818181818181806</v>
      </c>
      <c r="L368" s="23">
        <f t="shared" si="24"/>
        <v>85.010940919037182</v>
      </c>
    </row>
    <row r="369" spans="2:12"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H369" s="17">
        <f t="shared" si="21"/>
        <v>0.89999999999999858</v>
      </c>
      <c r="I369" s="17">
        <f t="shared" si="22"/>
        <v>0</v>
      </c>
      <c r="K369" s="23">
        <f t="shared" si="23"/>
        <v>70</v>
      </c>
      <c r="L369" s="23">
        <f t="shared" si="24"/>
        <v>85.761589403973488</v>
      </c>
    </row>
    <row r="370" spans="2:12"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H370" s="17">
        <f t="shared" si="21"/>
        <v>0</v>
      </c>
      <c r="I370" s="17">
        <f t="shared" si="22"/>
        <v>0.70000000000000284</v>
      </c>
      <c r="K370" s="23">
        <f t="shared" si="23"/>
        <v>66.666666666666657</v>
      </c>
      <c r="L370" s="23">
        <f t="shared" si="24"/>
        <v>85.472972972972954</v>
      </c>
    </row>
    <row r="371" spans="2:12"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H371" s="17">
        <f t="shared" si="21"/>
        <v>1.0000000000000036</v>
      </c>
      <c r="I371" s="17">
        <f t="shared" si="22"/>
        <v>0</v>
      </c>
      <c r="K371" s="23">
        <f t="shared" si="23"/>
        <v>74.590163934426272</v>
      </c>
      <c r="L371" s="23">
        <f t="shared" si="24"/>
        <v>86.84210526315789</v>
      </c>
    </row>
    <row r="372" spans="2:12"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H372" s="17">
        <f t="shared" si="21"/>
        <v>0.34999999999999787</v>
      </c>
      <c r="I372" s="17">
        <f t="shared" si="22"/>
        <v>0</v>
      </c>
      <c r="K372" s="23">
        <f t="shared" si="23"/>
        <v>70.754716981132091</v>
      </c>
      <c r="L372" s="23">
        <f t="shared" si="24"/>
        <v>86.533957845433235</v>
      </c>
    </row>
    <row r="373" spans="2:12"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H373" s="17">
        <f t="shared" si="21"/>
        <v>5.0000000000000711E-2</v>
      </c>
      <c r="I373" s="17">
        <f t="shared" si="22"/>
        <v>0</v>
      </c>
      <c r="K373" s="23">
        <f t="shared" si="23"/>
        <v>68.686868686868721</v>
      </c>
      <c r="L373" s="23">
        <f t="shared" si="24"/>
        <v>86.422668240850044</v>
      </c>
    </row>
    <row r="374" spans="2:12"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H374" s="17">
        <f t="shared" si="21"/>
        <v>0</v>
      </c>
      <c r="I374" s="17">
        <f t="shared" si="22"/>
        <v>9.9999999999997868E-2</v>
      </c>
      <c r="K374" s="23">
        <f t="shared" si="23"/>
        <v>62.037037037037059</v>
      </c>
      <c r="L374" s="23">
        <f t="shared" si="24"/>
        <v>86.406619385342779</v>
      </c>
    </row>
    <row r="375" spans="2:12"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H375" s="17">
        <f t="shared" si="21"/>
        <v>0.19999999999999929</v>
      </c>
      <c r="I375" s="17">
        <f t="shared" si="22"/>
        <v>0</v>
      </c>
      <c r="K375" s="23">
        <f t="shared" si="23"/>
        <v>63.20754716981132</v>
      </c>
      <c r="L375" s="23">
        <f t="shared" si="24"/>
        <v>86.611374407582929</v>
      </c>
    </row>
    <row r="376" spans="2:12"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H376" s="17">
        <f t="shared" si="21"/>
        <v>0</v>
      </c>
      <c r="I376" s="17">
        <f t="shared" si="22"/>
        <v>0.25</v>
      </c>
      <c r="K376" s="23">
        <f t="shared" si="23"/>
        <v>62.857142857142847</v>
      </c>
      <c r="L376" s="23">
        <f t="shared" si="24"/>
        <v>86.547619047619037</v>
      </c>
    </row>
    <row r="377" spans="2:12"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H377" s="17">
        <f t="shared" si="21"/>
        <v>0.34999999999999787</v>
      </c>
      <c r="I377" s="17">
        <f t="shared" si="22"/>
        <v>0</v>
      </c>
      <c r="K377" s="23">
        <f t="shared" si="23"/>
        <v>68.807339449541288</v>
      </c>
      <c r="L377" s="23">
        <f t="shared" si="24"/>
        <v>87.06586826347305</v>
      </c>
    </row>
    <row r="378" spans="2:12"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H378" s="17">
        <f t="shared" si="21"/>
        <v>0</v>
      </c>
      <c r="I378" s="17">
        <f t="shared" si="22"/>
        <v>0.54999999999999716</v>
      </c>
      <c r="K378" s="23">
        <f t="shared" si="23"/>
        <v>62.962962962962976</v>
      </c>
      <c r="L378" s="23">
        <f t="shared" si="24"/>
        <v>86.956521739130437</v>
      </c>
    </row>
    <row r="379" spans="2:12"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H379" s="17">
        <f t="shared" si="21"/>
        <v>0</v>
      </c>
      <c r="I379" s="17">
        <f t="shared" si="22"/>
        <v>0.65000000000000213</v>
      </c>
      <c r="K379" s="23">
        <f t="shared" si="23"/>
        <v>70.103092783505133</v>
      </c>
      <c r="L379" s="23">
        <f t="shared" si="24"/>
        <v>88.127294981640134</v>
      </c>
    </row>
    <row r="380" spans="2:12"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H380" s="17">
        <f t="shared" si="21"/>
        <v>2.4000000000000021</v>
      </c>
      <c r="I380" s="17">
        <f t="shared" si="22"/>
        <v>0</v>
      </c>
      <c r="K380" s="23">
        <f t="shared" si="23"/>
        <v>81.17647058823529</v>
      </c>
      <c r="L380" s="23">
        <f t="shared" si="24"/>
        <v>89.552238805970134</v>
      </c>
    </row>
    <row r="381" spans="2:12"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H381" s="17">
        <f t="shared" si="21"/>
        <v>0.14999999999999858</v>
      </c>
      <c r="I381" s="17">
        <f t="shared" si="22"/>
        <v>0</v>
      </c>
      <c r="K381" s="23">
        <f t="shared" si="23"/>
        <v>52.499999999999943</v>
      </c>
      <c r="L381" s="23">
        <f t="shared" si="24"/>
        <v>88.888888888888872</v>
      </c>
    </row>
    <row r="382" spans="2:12"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H382" s="17">
        <f t="shared" si="21"/>
        <v>5.0000000000000711E-2</v>
      </c>
      <c r="I382" s="17">
        <f t="shared" si="22"/>
        <v>0</v>
      </c>
      <c r="K382" s="23">
        <f t="shared" si="23"/>
        <v>57.777777777777786</v>
      </c>
      <c r="L382" s="23">
        <f t="shared" si="24"/>
        <v>88.844621513944205</v>
      </c>
    </row>
    <row r="383" spans="2:12"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H383" s="17">
        <f t="shared" si="21"/>
        <v>0.19999999999999929</v>
      </c>
      <c r="I383" s="17">
        <f t="shared" si="22"/>
        <v>0</v>
      </c>
      <c r="K383" s="23">
        <f t="shared" si="23"/>
        <v>56.818181818181813</v>
      </c>
      <c r="L383" s="23">
        <f t="shared" si="24"/>
        <v>88.829787234042527</v>
      </c>
    </row>
    <row r="384" spans="2:12"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H384" s="17">
        <f t="shared" si="21"/>
        <v>0</v>
      </c>
      <c r="I384" s="17">
        <f t="shared" si="22"/>
        <v>0</v>
      </c>
      <c r="K384" s="23">
        <f t="shared" si="23"/>
        <v>54.761904761904731</v>
      </c>
      <c r="L384" s="23">
        <f t="shared" si="24"/>
        <v>88.770053475935811</v>
      </c>
    </row>
    <row r="385" spans="2:12"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H385" s="17">
        <f t="shared" si="21"/>
        <v>0</v>
      </c>
      <c r="I385" s="17">
        <f t="shared" si="22"/>
        <v>0.5</v>
      </c>
      <c r="K385" s="23">
        <f t="shared" si="23"/>
        <v>53.488372093023216</v>
      </c>
      <c r="L385" s="23">
        <f t="shared" si="24"/>
        <v>88.770053475935811</v>
      </c>
    </row>
    <row r="386" spans="2:12"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H386" s="17">
        <f t="shared" si="21"/>
        <v>0</v>
      </c>
      <c r="I386" s="17">
        <f t="shared" si="22"/>
        <v>0</v>
      </c>
      <c r="K386" s="23">
        <f t="shared" si="23"/>
        <v>57.500000000000007</v>
      </c>
      <c r="L386" s="23">
        <f t="shared" si="24"/>
        <v>89.972899728997263</v>
      </c>
    </row>
    <row r="387" spans="2:12"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H387" s="17">
        <f t="shared" si="21"/>
        <v>0.14999999999999858</v>
      </c>
      <c r="I387" s="17">
        <f t="shared" si="22"/>
        <v>0</v>
      </c>
      <c r="K387" s="23">
        <f t="shared" si="23"/>
        <v>57.500000000000007</v>
      </c>
      <c r="L387" s="23">
        <f t="shared" si="24"/>
        <v>89.972899728997263</v>
      </c>
    </row>
    <row r="388" spans="2:12"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H388" s="17">
        <f t="shared" si="21"/>
        <v>0.45000000000000284</v>
      </c>
      <c r="I388" s="17">
        <f t="shared" si="22"/>
        <v>0</v>
      </c>
      <c r="K388" s="23">
        <f t="shared" si="23"/>
        <v>46.511627906976791</v>
      </c>
      <c r="L388" s="23">
        <f t="shared" si="24"/>
        <v>89.931972789115619</v>
      </c>
    </row>
    <row r="389" spans="2:12"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H389" s="17">
        <f t="shared" ref="H389:H430" si="25">IF(F389&gt;F390,(F389-F390),0)</f>
        <v>0</v>
      </c>
      <c r="I389" s="17">
        <f t="shared" ref="I389:I430" si="26">IF(F389&lt;F390,(F390-F389),0)</f>
        <v>0.30000000000000071</v>
      </c>
      <c r="K389" s="23">
        <f t="shared" ref="K389:K430" si="27">SUM(H389:H400)/(SUM(H389:H400)+SUM(I389:I400))*100</f>
        <v>31.428571428571406</v>
      </c>
      <c r="L389" s="23">
        <f t="shared" ref="L389:L430" si="28">SUM(H389:H488)/(SUM(H389:H488)+SUM(I389:I488))*100</f>
        <v>89.807162534435236</v>
      </c>
    </row>
    <row r="390" spans="2:12"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H390" s="17">
        <f t="shared" si="25"/>
        <v>0</v>
      </c>
      <c r="I390" s="17">
        <f t="shared" si="26"/>
        <v>0</v>
      </c>
      <c r="K390" s="23">
        <f t="shared" si="27"/>
        <v>52.631578947368361</v>
      </c>
      <c r="L390" s="23">
        <f t="shared" si="28"/>
        <v>90.555555555555543</v>
      </c>
    </row>
    <row r="391" spans="2:12"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H391" s="17">
        <f t="shared" si="25"/>
        <v>5.0000000000000711E-2</v>
      </c>
      <c r="I391" s="17">
        <f t="shared" si="26"/>
        <v>0</v>
      </c>
      <c r="K391" s="23">
        <f t="shared" si="27"/>
        <v>59.090909090909051</v>
      </c>
      <c r="L391" s="23">
        <f t="shared" si="28"/>
        <v>90.555555555555543</v>
      </c>
    </row>
    <row r="392" spans="2:12"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H392" s="17">
        <f t="shared" si="25"/>
        <v>0</v>
      </c>
      <c r="I392" s="17">
        <f t="shared" si="26"/>
        <v>0.15000000000000213</v>
      </c>
      <c r="K392" s="23">
        <f t="shared" si="27"/>
        <v>58.139534883720877</v>
      </c>
      <c r="L392" s="23">
        <f t="shared" si="28"/>
        <v>90.542420027816391</v>
      </c>
    </row>
    <row r="393" spans="2:12"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H393" s="17">
        <f t="shared" si="25"/>
        <v>0.40000000000000213</v>
      </c>
      <c r="I393" s="17">
        <f t="shared" si="26"/>
        <v>0</v>
      </c>
      <c r="K393" s="23">
        <f t="shared" si="27"/>
        <v>64.285714285714306</v>
      </c>
      <c r="L393" s="23">
        <f t="shared" si="28"/>
        <v>90.921787709497195</v>
      </c>
    </row>
    <row r="394" spans="2:12"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H394" s="17">
        <f t="shared" si="25"/>
        <v>0</v>
      </c>
      <c r="I394" s="17">
        <f t="shared" si="26"/>
        <v>0</v>
      </c>
      <c r="K394" s="23">
        <f t="shared" si="27"/>
        <v>52.777777777777715</v>
      </c>
      <c r="L394" s="23">
        <f t="shared" si="28"/>
        <v>90.819209039548014</v>
      </c>
    </row>
    <row r="395" spans="2:12"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H395" s="17">
        <f t="shared" si="25"/>
        <v>9.9999999999997868E-2</v>
      </c>
      <c r="I395" s="17">
        <f t="shared" si="26"/>
        <v>0</v>
      </c>
      <c r="K395" s="23">
        <f t="shared" si="27"/>
        <v>47.499999999999964</v>
      </c>
      <c r="L395" s="23">
        <f t="shared" si="28"/>
        <v>90.819209039548014</v>
      </c>
    </row>
    <row r="396" spans="2:12"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H396" s="17">
        <f t="shared" si="25"/>
        <v>0</v>
      </c>
      <c r="I396" s="17">
        <f t="shared" si="26"/>
        <v>5.0000000000000711E-2</v>
      </c>
      <c r="K396" s="23">
        <f t="shared" si="27"/>
        <v>42.499999999999993</v>
      </c>
      <c r="L396" s="23">
        <f t="shared" si="28"/>
        <v>90.793201133144464</v>
      </c>
    </row>
    <row r="397" spans="2:12"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H397" s="17">
        <f t="shared" si="25"/>
        <v>0</v>
      </c>
      <c r="I397" s="17">
        <f t="shared" si="26"/>
        <v>0.34999999999999787</v>
      </c>
      <c r="K397" s="23">
        <f t="shared" si="27"/>
        <v>46.341463414634191</v>
      </c>
      <c r="L397" s="23">
        <f t="shared" si="28"/>
        <v>90.921985815602838</v>
      </c>
    </row>
    <row r="398" spans="2:12"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H398" s="17">
        <f t="shared" si="25"/>
        <v>0</v>
      </c>
      <c r="I398" s="17">
        <f t="shared" si="26"/>
        <v>0</v>
      </c>
      <c r="K398" s="23">
        <f t="shared" si="27"/>
        <v>58.333333333333314</v>
      </c>
      <c r="L398" s="23">
        <f t="shared" si="28"/>
        <v>91.833810888252131</v>
      </c>
    </row>
    <row r="399" spans="2:12"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H399" s="17">
        <f t="shared" si="25"/>
        <v>0</v>
      </c>
      <c r="I399" s="17">
        <f t="shared" si="26"/>
        <v>0.30000000000000071</v>
      </c>
      <c r="K399" s="23">
        <f t="shared" si="27"/>
        <v>62.499999999999957</v>
      </c>
      <c r="L399" s="23">
        <f t="shared" si="28"/>
        <v>91.833810888252131</v>
      </c>
    </row>
    <row r="400" spans="2:12"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H400" s="17">
        <f t="shared" si="25"/>
        <v>0</v>
      </c>
      <c r="I400" s="17">
        <f t="shared" si="26"/>
        <v>5.0000000000000711E-2</v>
      </c>
      <c r="K400" s="23">
        <f t="shared" si="27"/>
        <v>71.428571428571345</v>
      </c>
      <c r="L400" s="23">
        <f t="shared" si="28"/>
        <v>92.630057803468176</v>
      </c>
    </row>
    <row r="401" spans="2:12"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H401" s="17">
        <f t="shared" si="25"/>
        <v>0.44999999999999929</v>
      </c>
      <c r="I401" s="17">
        <f t="shared" si="26"/>
        <v>0</v>
      </c>
      <c r="K401" s="23">
        <f t="shared" si="27"/>
        <v>62.499999999999957</v>
      </c>
      <c r="L401" s="23">
        <f t="shared" si="28"/>
        <v>92.764109985528194</v>
      </c>
    </row>
    <row r="402" spans="2:12"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H402" s="17">
        <f t="shared" si="25"/>
        <v>0.30000000000000071</v>
      </c>
      <c r="I402" s="17">
        <f t="shared" si="26"/>
        <v>0</v>
      </c>
      <c r="K402" s="23">
        <f t="shared" si="27"/>
        <v>60.526315789473685</v>
      </c>
      <c r="L402" s="23">
        <f t="shared" si="28"/>
        <v>92.668621700879754</v>
      </c>
    </row>
    <row r="403" spans="2:12"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H403" s="17">
        <f t="shared" si="25"/>
        <v>0</v>
      </c>
      <c r="I403" s="17">
        <f t="shared" si="26"/>
        <v>0</v>
      </c>
      <c r="K403" s="23">
        <f t="shared" si="27"/>
        <v>58.333333333333314</v>
      </c>
      <c r="L403" s="23">
        <f t="shared" si="28"/>
        <v>92.603550295857985</v>
      </c>
    </row>
    <row r="404" spans="2:12"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H404" s="17">
        <f t="shared" si="25"/>
        <v>0.10000000000000142</v>
      </c>
      <c r="I404" s="17">
        <f t="shared" si="26"/>
        <v>0</v>
      </c>
      <c r="K404" s="23">
        <f t="shared" si="27"/>
        <v>51.219512195121965</v>
      </c>
      <c r="L404" s="23">
        <f t="shared" si="28"/>
        <v>92.603550295857985</v>
      </c>
    </row>
    <row r="405" spans="2:12"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H405" s="17">
        <f t="shared" si="25"/>
        <v>0</v>
      </c>
      <c r="I405" s="17">
        <f t="shared" si="26"/>
        <v>0.10000000000000142</v>
      </c>
      <c r="K405" s="23">
        <f t="shared" si="27"/>
        <v>42.222222222222214</v>
      </c>
      <c r="L405" s="23">
        <f t="shared" si="28"/>
        <v>92.581602373887222</v>
      </c>
    </row>
    <row r="406" spans="2:12"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H406" s="17">
        <f t="shared" si="25"/>
        <v>0</v>
      </c>
      <c r="I406" s="17">
        <f t="shared" si="26"/>
        <v>0.19999999999999929</v>
      </c>
      <c r="K406" s="23">
        <f t="shared" si="27"/>
        <v>42.222222222222285</v>
      </c>
      <c r="L406" s="23">
        <f t="shared" si="28"/>
        <v>92.857142857142847</v>
      </c>
    </row>
    <row r="407" spans="2:12"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H407" s="17">
        <f t="shared" si="25"/>
        <v>0</v>
      </c>
      <c r="I407" s="17">
        <f t="shared" si="26"/>
        <v>0.10000000000000142</v>
      </c>
      <c r="K407" s="23">
        <f t="shared" si="27"/>
        <v>46.341463414634191</v>
      </c>
      <c r="L407" s="23">
        <f t="shared" si="28"/>
        <v>93.413173652694596</v>
      </c>
    </row>
    <row r="408" spans="2:12"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H408" s="17">
        <f t="shared" si="25"/>
        <v>0.10000000000000142</v>
      </c>
      <c r="I408" s="17">
        <f t="shared" si="26"/>
        <v>0</v>
      </c>
      <c r="K408" s="23">
        <f t="shared" si="27"/>
        <v>40.425531914893654</v>
      </c>
      <c r="L408" s="23">
        <f t="shared" si="28"/>
        <v>93.693693693693675</v>
      </c>
    </row>
    <row r="409" spans="2:12"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H409" s="17">
        <f t="shared" si="25"/>
        <v>0.10000000000000142</v>
      </c>
      <c r="I409" s="17">
        <f t="shared" si="26"/>
        <v>0</v>
      </c>
      <c r="K409" s="23">
        <f t="shared" si="27"/>
        <v>46.153846153846175</v>
      </c>
      <c r="L409" s="23">
        <f t="shared" si="28"/>
        <v>93.674698795180717</v>
      </c>
    </row>
    <row r="410" spans="2:12"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H410" s="17">
        <f t="shared" si="25"/>
        <v>0.19999999999999929</v>
      </c>
      <c r="I410" s="17">
        <f t="shared" si="26"/>
        <v>0</v>
      </c>
      <c r="K410" s="23">
        <f t="shared" si="27"/>
        <v>43.137254901960773</v>
      </c>
      <c r="L410" s="23">
        <f t="shared" si="28"/>
        <v>93.65558912386706</v>
      </c>
    </row>
    <row r="411" spans="2:12"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H411" s="17">
        <f t="shared" si="25"/>
        <v>0</v>
      </c>
      <c r="I411" s="17">
        <f t="shared" si="26"/>
        <v>5.0000000000000711E-2</v>
      </c>
      <c r="K411" s="23">
        <f t="shared" si="27"/>
        <v>36.73469387755101</v>
      </c>
      <c r="L411" s="23">
        <f t="shared" si="28"/>
        <v>93.61702127659575</v>
      </c>
    </row>
    <row r="412" spans="2:12"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H412" s="17">
        <f t="shared" si="25"/>
        <v>0</v>
      </c>
      <c r="I412" s="17">
        <f t="shared" si="26"/>
        <v>0.30000000000000071</v>
      </c>
      <c r="K412" s="23">
        <f t="shared" si="27"/>
        <v>34.615384615384635</v>
      </c>
      <c r="L412" s="23">
        <f t="shared" si="28"/>
        <v>93.759512937595119</v>
      </c>
    </row>
    <row r="413" spans="2:12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H413" s="17">
        <f t="shared" si="25"/>
        <v>0.35000000000000142</v>
      </c>
      <c r="I413" s="17">
        <f t="shared" si="26"/>
        <v>0</v>
      </c>
      <c r="K413" s="23">
        <f t="shared" si="27"/>
        <v>48.148148148148188</v>
      </c>
      <c r="L413" s="23">
        <f t="shared" si="28"/>
        <v>94.623655913978482</v>
      </c>
    </row>
    <row r="414" spans="2:12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H414" s="17">
        <f t="shared" si="25"/>
        <v>0.19999999999999929</v>
      </c>
      <c r="I414" s="17">
        <f t="shared" si="26"/>
        <v>0</v>
      </c>
      <c r="K414" s="23">
        <f t="shared" si="27"/>
        <v>40.425531914893654</v>
      </c>
      <c r="L414" s="23">
        <f t="shared" si="28"/>
        <v>94.565217391304344</v>
      </c>
    </row>
    <row r="415" spans="2:12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H415" s="17">
        <f t="shared" si="25"/>
        <v>0</v>
      </c>
      <c r="I415" s="17">
        <f t="shared" si="26"/>
        <v>0.25</v>
      </c>
      <c r="K415" s="23">
        <f t="shared" si="27"/>
        <v>31.914893617021313</v>
      </c>
      <c r="L415" s="23">
        <f t="shared" si="28"/>
        <v>94.531249999999986</v>
      </c>
    </row>
    <row r="416" spans="2:12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H416" s="17">
        <f t="shared" si="25"/>
        <v>0</v>
      </c>
      <c r="I416" s="17">
        <f t="shared" si="26"/>
        <v>0.30000000000000071</v>
      </c>
      <c r="K416" s="23">
        <f t="shared" si="27"/>
        <v>33.333333333333385</v>
      </c>
      <c r="L416" s="23">
        <f t="shared" si="28"/>
        <v>95.275590551181082</v>
      </c>
    </row>
    <row r="417" spans="2:12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H417" s="17">
        <f t="shared" si="25"/>
        <v>0</v>
      </c>
      <c r="I417" s="17">
        <f t="shared" si="26"/>
        <v>9.9999999999997868E-2</v>
      </c>
      <c r="K417" s="23">
        <f t="shared" si="27"/>
        <v>42.857142857142854</v>
      </c>
      <c r="L417" s="23">
        <f t="shared" si="28"/>
        <v>96.184419713831474</v>
      </c>
    </row>
    <row r="418" spans="2:12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H418" s="17">
        <f t="shared" si="25"/>
        <v>0</v>
      </c>
      <c r="I418" s="17">
        <f t="shared" si="26"/>
        <v>0</v>
      </c>
      <c r="K418" s="23">
        <f t="shared" si="27"/>
        <v>44.999999999999943</v>
      </c>
      <c r="L418" s="23">
        <f t="shared" si="28"/>
        <v>96.491228070175424</v>
      </c>
    </row>
    <row r="419" spans="2:12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H419" s="17">
        <f t="shared" si="25"/>
        <v>0</v>
      </c>
      <c r="I419" s="17">
        <f t="shared" si="26"/>
        <v>0.40000000000000213</v>
      </c>
      <c r="K419" s="23">
        <f t="shared" si="27"/>
        <v>96.491228070175424</v>
      </c>
      <c r="L419" s="23">
        <f t="shared" si="28"/>
        <v>96.491228070175424</v>
      </c>
    </row>
    <row r="420" spans="2:12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H420" s="17">
        <f t="shared" si="25"/>
        <v>0.35000000000000142</v>
      </c>
      <c r="I420" s="17">
        <f t="shared" si="26"/>
        <v>0</v>
      </c>
      <c r="K420" s="23">
        <f t="shared" si="27"/>
        <v>97.738287560581568</v>
      </c>
      <c r="L420" s="23">
        <f t="shared" si="28"/>
        <v>97.738287560581568</v>
      </c>
    </row>
    <row r="421" spans="2:12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H421" s="17">
        <f t="shared" si="25"/>
        <v>0</v>
      </c>
      <c r="I421" s="17">
        <f t="shared" si="26"/>
        <v>5.0000000000000711E-2</v>
      </c>
      <c r="K421" s="23">
        <f t="shared" si="27"/>
        <v>97.712418300653582</v>
      </c>
      <c r="L421" s="23">
        <f t="shared" si="28"/>
        <v>97.712418300653582</v>
      </c>
    </row>
    <row r="422" spans="2:12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H422" s="17">
        <f t="shared" si="25"/>
        <v>0</v>
      </c>
      <c r="I422" s="17">
        <f t="shared" si="26"/>
        <v>0.10000000000000142</v>
      </c>
      <c r="K422" s="23">
        <f t="shared" si="27"/>
        <v>97.872340425531917</v>
      </c>
      <c r="L422" s="23">
        <f t="shared" si="28"/>
        <v>97.872340425531917</v>
      </c>
    </row>
    <row r="423" spans="2:12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H423" s="17">
        <f t="shared" si="25"/>
        <v>0</v>
      </c>
      <c r="I423" s="17">
        <f t="shared" si="26"/>
        <v>0.19999999999999929</v>
      </c>
      <c r="K423" s="23">
        <f t="shared" si="27"/>
        <v>98.193760262725789</v>
      </c>
      <c r="L423" s="23">
        <f t="shared" si="28"/>
        <v>98.193760262725789</v>
      </c>
    </row>
    <row r="424" spans="2:12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H424" s="17">
        <f t="shared" si="25"/>
        <v>0.40000000000000213</v>
      </c>
      <c r="I424" s="17">
        <f t="shared" si="26"/>
        <v>0</v>
      </c>
      <c r="K424" s="23">
        <f t="shared" si="27"/>
        <v>98.842975206611555</v>
      </c>
      <c r="L424" s="23">
        <f t="shared" si="28"/>
        <v>98.842975206611555</v>
      </c>
    </row>
    <row r="425" spans="2:12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H425" s="17">
        <f t="shared" si="25"/>
        <v>0</v>
      </c>
      <c r="I425" s="17">
        <f t="shared" si="26"/>
        <v>0</v>
      </c>
      <c r="K425" s="23">
        <f t="shared" si="27"/>
        <v>98.827470686767157</v>
      </c>
      <c r="L425" s="23">
        <f t="shared" si="28"/>
        <v>98.827470686767157</v>
      </c>
    </row>
    <row r="426" spans="2:12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H426" s="17">
        <f t="shared" si="25"/>
        <v>0</v>
      </c>
      <c r="I426" s="17">
        <f t="shared" si="26"/>
        <v>0.20000000000000284</v>
      </c>
      <c r="K426" s="23">
        <f t="shared" si="27"/>
        <v>98.827470686767157</v>
      </c>
      <c r="L426" s="23">
        <f t="shared" si="28"/>
        <v>98.827470686767157</v>
      </c>
    </row>
    <row r="427" spans="2:12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H427" s="17">
        <f t="shared" si="25"/>
        <v>0</v>
      </c>
      <c r="I427" s="17">
        <f t="shared" si="26"/>
        <v>0.14999999999999858</v>
      </c>
      <c r="K427" s="23">
        <f t="shared" si="27"/>
        <v>99.494097807757171</v>
      </c>
      <c r="L427" s="23">
        <f t="shared" si="28"/>
        <v>99.494097807757171</v>
      </c>
    </row>
    <row r="428" spans="2:12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H428" s="17">
        <f t="shared" si="25"/>
        <v>0.14999999999999858</v>
      </c>
      <c r="I428" s="17">
        <f t="shared" si="26"/>
        <v>0</v>
      </c>
      <c r="K428" s="23">
        <f t="shared" si="27"/>
        <v>100</v>
      </c>
      <c r="L428" s="23">
        <f t="shared" si="28"/>
        <v>100</v>
      </c>
    </row>
    <row r="429" spans="2:12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H429" s="17">
        <f t="shared" si="25"/>
        <v>0</v>
      </c>
      <c r="I429" s="17">
        <f t="shared" si="26"/>
        <v>0</v>
      </c>
      <c r="K429" s="23">
        <f t="shared" si="27"/>
        <v>100</v>
      </c>
      <c r="L429" s="23">
        <f t="shared" si="28"/>
        <v>100</v>
      </c>
    </row>
    <row r="430" spans="2:12">
      <c r="B430" s="1" t="s">
        <v>50</v>
      </c>
      <c r="C430" s="2">
        <v>29.6</v>
      </c>
      <c r="D430" s="2">
        <v>29.65</v>
      </c>
      <c r="E430" s="2">
        <v>29.25</v>
      </c>
      <c r="F430" s="3">
        <v>29.35</v>
      </c>
      <c r="H430" s="17">
        <f t="shared" si="25"/>
        <v>29.35</v>
      </c>
      <c r="I430" s="17">
        <f t="shared" si="26"/>
        <v>0</v>
      </c>
      <c r="K430" s="23">
        <f t="shared" si="27"/>
        <v>100</v>
      </c>
      <c r="L430" s="23">
        <f t="shared" si="28"/>
        <v>100</v>
      </c>
    </row>
  </sheetData>
  <mergeCells count="2">
    <mergeCell ref="H2:I2"/>
    <mergeCell ref="K2:L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0"/>
  <sheetViews>
    <sheetView workbookViewId="0">
      <selection activeCell="B2" sqref="B2"/>
    </sheetView>
  </sheetViews>
  <sheetFormatPr defaultRowHeight="16.5"/>
  <cols>
    <col min="8" max="10" width="10.625" customWidth="1"/>
    <col min="11" max="11" width="8.25" customWidth="1"/>
    <col min="12" max="13" width="10.625" customWidth="1"/>
  </cols>
  <sheetData>
    <row r="1" spans="2:14">
      <c r="B1" s="22">
        <v>6180</v>
      </c>
      <c r="C1" s="7" t="s">
        <v>49</v>
      </c>
    </row>
    <row r="2" spans="2:14" ht="17.25" thickBot="1">
      <c r="B2" s="22" t="s">
        <v>31</v>
      </c>
      <c r="C2" s="22"/>
      <c r="D2" s="22"/>
      <c r="E2" s="22"/>
      <c r="F2" s="22"/>
      <c r="H2" s="28" t="s">
        <v>51</v>
      </c>
      <c r="I2" s="28"/>
      <c r="J2" s="30"/>
      <c r="L2" s="28" t="s">
        <v>58</v>
      </c>
      <c r="M2" s="28"/>
      <c r="N2" s="30"/>
    </row>
    <row r="3" spans="2:14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52</v>
      </c>
      <c r="I3" s="15" t="s">
        <v>53</v>
      </c>
      <c r="J3" s="15" t="s">
        <v>54</v>
      </c>
      <c r="L3" s="15" t="s">
        <v>55</v>
      </c>
      <c r="M3" s="15" t="s">
        <v>56</v>
      </c>
      <c r="N3" s="15" t="s">
        <v>57</v>
      </c>
    </row>
    <row r="4" spans="2:14"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H4" s="23">
        <f>(D4+E4+F4*2)/4</f>
        <v>69.724999999999994</v>
      </c>
      <c r="I4" s="23">
        <f>I5+(2/(1+12))*(H4-I5)</f>
        <v>68.659430220048691</v>
      </c>
      <c r="J4" s="23">
        <f>J5+(2/(1+26))*(H4-J5)</f>
        <v>69.149798027798667</v>
      </c>
      <c r="L4" s="31">
        <f>I4-J4</f>
        <v>-0.49036780774997624</v>
      </c>
      <c r="M4" s="31">
        <f>M5+(2/(1+9))*(L4-M5)</f>
        <v>-0.91929602078397255</v>
      </c>
      <c r="N4" s="32">
        <f>L4-M4</f>
        <v>0.42892821303399631</v>
      </c>
    </row>
    <row r="5" spans="2:14"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H5" s="23">
        <f t="shared" ref="H5:H68" si="0">(D5+E5+F5*2)/4</f>
        <v>70.099999999999994</v>
      </c>
      <c r="I5" s="23">
        <f t="shared" ref="I5:I68" si="1">I6+(2/(1+12))*(H5-I6)</f>
        <v>68.465690260057542</v>
      </c>
      <c r="J5" s="23">
        <f t="shared" ref="J5:J68" si="2">J6+(2/(1+26))*(H5-J6)</f>
        <v>69.103781870022559</v>
      </c>
      <c r="L5" s="31">
        <f t="shared" ref="L5:L68" si="3">I5-J5</f>
        <v>-0.63809160996501646</v>
      </c>
      <c r="M5" s="31">
        <f t="shared" ref="M5:M68" si="4">M6+(2/(1+9))*(L5-M6)</f>
        <v>-1.0265280740424716</v>
      </c>
      <c r="N5" s="32">
        <f t="shared" ref="N5:N68" si="5">L5-M5</f>
        <v>0.38843646407745513</v>
      </c>
    </row>
    <row r="6" spans="2:14"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H6" s="23">
        <f t="shared" si="0"/>
        <v>68.650000000000006</v>
      </c>
      <c r="I6" s="23">
        <f t="shared" si="1"/>
        <v>68.168543034613464</v>
      </c>
      <c r="J6" s="23">
        <f t="shared" si="2"/>
        <v>69.024084419624359</v>
      </c>
      <c r="L6" s="31">
        <f t="shared" si="3"/>
        <v>-0.85554138501089483</v>
      </c>
      <c r="M6" s="31">
        <f t="shared" si="4"/>
        <v>-1.1236371900618354</v>
      </c>
      <c r="N6" s="32">
        <f t="shared" si="5"/>
        <v>0.26809580505094055</v>
      </c>
    </row>
    <row r="7" spans="2:14"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H7" s="23">
        <f t="shared" si="0"/>
        <v>68.224999999999994</v>
      </c>
      <c r="I7" s="23">
        <f t="shared" si="1"/>
        <v>68.081005404543191</v>
      </c>
      <c r="J7" s="23">
        <f t="shared" si="2"/>
        <v>69.054011173194311</v>
      </c>
      <c r="L7" s="31">
        <f t="shared" si="3"/>
        <v>-0.97300576865112021</v>
      </c>
      <c r="M7" s="31">
        <f t="shared" si="4"/>
        <v>-1.1906611413245705</v>
      </c>
      <c r="N7" s="32">
        <f t="shared" si="5"/>
        <v>0.21765537267345025</v>
      </c>
    </row>
    <row r="8" spans="2:14"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H8" s="23">
        <f t="shared" si="0"/>
        <v>67.650000000000006</v>
      </c>
      <c r="I8" s="23">
        <f t="shared" si="1"/>
        <v>68.054824569005589</v>
      </c>
      <c r="J8" s="23">
        <f t="shared" si="2"/>
        <v>69.120332067049858</v>
      </c>
      <c r="L8" s="31">
        <f t="shared" si="3"/>
        <v>-1.0655074980442691</v>
      </c>
      <c r="M8" s="31">
        <f t="shared" si="4"/>
        <v>-1.245074984492933</v>
      </c>
      <c r="N8" s="32">
        <f t="shared" si="5"/>
        <v>0.17956748644866383</v>
      </c>
    </row>
    <row r="9" spans="2:14"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H9" s="23">
        <f t="shared" si="0"/>
        <v>67.8</v>
      </c>
      <c r="I9" s="23">
        <f t="shared" si="1"/>
        <v>68.128429036097515</v>
      </c>
      <c r="J9" s="23">
        <f t="shared" si="2"/>
        <v>69.23795863241385</v>
      </c>
      <c r="L9" s="31">
        <f t="shared" si="3"/>
        <v>-1.1095295963163352</v>
      </c>
      <c r="M9" s="31">
        <f t="shared" si="4"/>
        <v>-1.289966856105099</v>
      </c>
      <c r="N9" s="32">
        <f t="shared" si="5"/>
        <v>0.18043725978876379</v>
      </c>
    </row>
    <row r="10" spans="2:14"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H10" s="23">
        <f t="shared" si="0"/>
        <v>68.8</v>
      </c>
      <c r="I10" s="23">
        <f t="shared" si="1"/>
        <v>68.188143406297058</v>
      </c>
      <c r="J10" s="23">
        <f t="shared" si="2"/>
        <v>69.352995323006951</v>
      </c>
      <c r="L10" s="31">
        <f t="shared" si="3"/>
        <v>-1.1648519167098925</v>
      </c>
      <c r="M10" s="31">
        <f t="shared" si="4"/>
        <v>-1.33507617105229</v>
      </c>
      <c r="N10" s="32">
        <f t="shared" si="5"/>
        <v>0.17022425434239752</v>
      </c>
    </row>
    <row r="11" spans="2:14"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H11" s="23">
        <f t="shared" si="0"/>
        <v>68.224999999999994</v>
      </c>
      <c r="I11" s="23">
        <f t="shared" si="1"/>
        <v>68.076896752896531</v>
      </c>
      <c r="J11" s="23">
        <f t="shared" si="2"/>
        <v>69.397234948847512</v>
      </c>
      <c r="L11" s="31">
        <f t="shared" si="3"/>
        <v>-1.3203381959509812</v>
      </c>
      <c r="M11" s="31">
        <f t="shared" si="4"/>
        <v>-1.3776322346378895</v>
      </c>
      <c r="N11" s="32">
        <f t="shared" si="5"/>
        <v>5.72940386869083E-2</v>
      </c>
    </row>
    <row r="12" spans="2:14"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H12" s="23">
        <f t="shared" si="0"/>
        <v>69.199999999999989</v>
      </c>
      <c r="I12" s="23">
        <f t="shared" si="1"/>
        <v>68.049968889786811</v>
      </c>
      <c r="J12" s="23">
        <f t="shared" si="2"/>
        <v>69.491013744755307</v>
      </c>
      <c r="L12" s="31">
        <f t="shared" si="3"/>
        <v>-1.4410448549684958</v>
      </c>
      <c r="M12" s="31">
        <f t="shared" si="4"/>
        <v>-1.3919557443096167</v>
      </c>
      <c r="N12" s="32">
        <f t="shared" si="5"/>
        <v>-4.9089110658879109E-2</v>
      </c>
    </row>
    <row r="13" spans="2:14"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H13" s="23">
        <f t="shared" si="0"/>
        <v>68.175000000000011</v>
      </c>
      <c r="I13" s="23">
        <f t="shared" si="1"/>
        <v>67.840872324293514</v>
      </c>
      <c r="J13" s="23">
        <f t="shared" si="2"/>
        <v>69.514294844335737</v>
      </c>
      <c r="L13" s="31">
        <f t="shared" si="3"/>
        <v>-1.673422520042223</v>
      </c>
      <c r="M13" s="31">
        <f t="shared" si="4"/>
        <v>-1.3796834666448969</v>
      </c>
      <c r="N13" s="32">
        <f t="shared" si="5"/>
        <v>-0.29373905339732609</v>
      </c>
    </row>
    <row r="14" spans="2:14"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H14" s="23">
        <f t="shared" si="0"/>
        <v>65.775000000000006</v>
      </c>
      <c r="I14" s="23">
        <f t="shared" si="1"/>
        <v>67.780121837801431</v>
      </c>
      <c r="J14" s="23">
        <f t="shared" si="2"/>
        <v>69.621438431882595</v>
      </c>
      <c r="L14" s="31">
        <f t="shared" si="3"/>
        <v>-1.8413165940811638</v>
      </c>
      <c r="M14" s="31">
        <f t="shared" si="4"/>
        <v>-1.3062487032955654</v>
      </c>
      <c r="N14" s="32">
        <f t="shared" si="5"/>
        <v>-0.53506789078559835</v>
      </c>
    </row>
    <row r="15" spans="2:14"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H15" s="23">
        <f t="shared" si="0"/>
        <v>65.674999999999997</v>
      </c>
      <c r="I15" s="23">
        <f t="shared" si="1"/>
        <v>68.144689444674412</v>
      </c>
      <c r="J15" s="23">
        <f t="shared" si="2"/>
        <v>69.929153506433209</v>
      </c>
      <c r="L15" s="31">
        <f t="shared" si="3"/>
        <v>-1.784464061758797</v>
      </c>
      <c r="M15" s="31">
        <f t="shared" si="4"/>
        <v>-1.1724817305991657</v>
      </c>
      <c r="N15" s="32">
        <f t="shared" si="5"/>
        <v>-0.6119823311596313</v>
      </c>
    </row>
    <row r="16" spans="2:14"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H16" s="23">
        <f t="shared" si="0"/>
        <v>66.349999999999994</v>
      </c>
      <c r="I16" s="23">
        <f t="shared" si="1"/>
        <v>68.593723889160671</v>
      </c>
      <c r="J16" s="23">
        <f t="shared" si="2"/>
        <v>70.269485786947868</v>
      </c>
      <c r="L16" s="31">
        <f t="shared" si="3"/>
        <v>-1.6757618977871971</v>
      </c>
      <c r="M16" s="31">
        <f t="shared" si="4"/>
        <v>-1.0194861478092578</v>
      </c>
      <c r="N16" s="32">
        <f t="shared" si="5"/>
        <v>-0.65627574997793925</v>
      </c>
    </row>
    <row r="17" spans="2:14"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H17" s="23">
        <f t="shared" si="0"/>
        <v>65.650000000000006</v>
      </c>
      <c r="I17" s="23">
        <f t="shared" si="1"/>
        <v>69.001673687189879</v>
      </c>
      <c r="J17" s="23">
        <f t="shared" si="2"/>
        <v>70.583044649903698</v>
      </c>
      <c r="L17" s="31">
        <f t="shared" si="3"/>
        <v>-1.5813709627138195</v>
      </c>
      <c r="M17" s="31">
        <f t="shared" si="4"/>
        <v>-0.85541721031477302</v>
      </c>
      <c r="N17" s="32">
        <f t="shared" si="5"/>
        <v>-0.72595375239904647</v>
      </c>
    </row>
    <row r="18" spans="2:14"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H18" s="23">
        <f t="shared" si="0"/>
        <v>66.699999999999989</v>
      </c>
      <c r="I18" s="23">
        <f t="shared" si="1"/>
        <v>69.611068903042579</v>
      </c>
      <c r="J18" s="23">
        <f t="shared" si="2"/>
        <v>70.977688221895988</v>
      </c>
      <c r="L18" s="31">
        <f t="shared" si="3"/>
        <v>-1.3666193188534095</v>
      </c>
      <c r="M18" s="31">
        <f t="shared" si="4"/>
        <v>-0.67392877221501146</v>
      </c>
      <c r="N18" s="32">
        <f t="shared" si="5"/>
        <v>-0.69269054663839802</v>
      </c>
    </row>
    <row r="19" spans="2:14"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H19" s="23">
        <f t="shared" si="0"/>
        <v>68.024999999999991</v>
      </c>
      <c r="I19" s="23">
        <f t="shared" si="1"/>
        <v>70.140354158141236</v>
      </c>
      <c r="J19" s="23">
        <f t="shared" si="2"/>
        <v>71.319903279647662</v>
      </c>
      <c r="L19" s="31">
        <f t="shared" si="3"/>
        <v>-1.179549121506426</v>
      </c>
      <c r="M19" s="31">
        <f t="shared" si="4"/>
        <v>-0.50075613555541199</v>
      </c>
      <c r="N19" s="32">
        <f t="shared" si="5"/>
        <v>-0.67879298595101401</v>
      </c>
    </row>
    <row r="20" spans="2:14"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H20" s="23">
        <f t="shared" si="0"/>
        <v>67.875</v>
      </c>
      <c r="I20" s="23">
        <f t="shared" si="1"/>
        <v>70.524964005076015</v>
      </c>
      <c r="J20" s="23">
        <f t="shared" si="2"/>
        <v>71.583495542019477</v>
      </c>
      <c r="L20" s="31">
        <f t="shared" si="3"/>
        <v>-1.0585315369434625</v>
      </c>
      <c r="M20" s="31">
        <f t="shared" si="4"/>
        <v>-0.33105788906765854</v>
      </c>
      <c r="N20" s="32">
        <f t="shared" si="5"/>
        <v>-0.72747364787580393</v>
      </c>
    </row>
    <row r="21" spans="2:14"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H21" s="23">
        <f t="shared" si="0"/>
        <v>68.650000000000006</v>
      </c>
      <c r="I21" s="23">
        <f t="shared" si="1"/>
        <v>71.006775642362555</v>
      </c>
      <c r="J21" s="23">
        <f t="shared" si="2"/>
        <v>71.880175185381034</v>
      </c>
      <c r="L21" s="31">
        <f t="shared" si="3"/>
        <v>-0.87339954301847911</v>
      </c>
      <c r="M21" s="31">
        <f t="shared" si="4"/>
        <v>-0.14918947709870758</v>
      </c>
      <c r="N21" s="32">
        <f t="shared" si="5"/>
        <v>-0.72421006591977155</v>
      </c>
    </row>
    <row r="22" spans="2:14"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H22" s="23">
        <f t="shared" si="0"/>
        <v>68.25</v>
      </c>
      <c r="I22" s="23">
        <f t="shared" si="1"/>
        <v>71.435280304610288</v>
      </c>
      <c r="J22" s="23">
        <f t="shared" si="2"/>
        <v>72.138589200211513</v>
      </c>
      <c r="L22" s="31">
        <f t="shared" si="3"/>
        <v>-0.703308895601225</v>
      </c>
      <c r="M22" s="31">
        <f t="shared" si="4"/>
        <v>3.1863039381235331E-2</v>
      </c>
      <c r="N22" s="32">
        <f t="shared" si="5"/>
        <v>-0.73517193498246036</v>
      </c>
    </row>
    <row r="23" spans="2:14"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H23" s="23">
        <f t="shared" si="0"/>
        <v>69.75</v>
      </c>
      <c r="I23" s="23">
        <f t="shared" si="1"/>
        <v>72.014422178175792</v>
      </c>
      <c r="J23" s="23">
        <f t="shared" si="2"/>
        <v>72.449676336228436</v>
      </c>
      <c r="L23" s="31">
        <f t="shared" si="3"/>
        <v>-0.43525415805264345</v>
      </c>
      <c r="M23" s="31">
        <f t="shared" si="4"/>
        <v>0.21565602312685045</v>
      </c>
      <c r="N23" s="32">
        <f t="shared" si="5"/>
        <v>-0.65091018117949395</v>
      </c>
    </row>
    <row r="24" spans="2:14"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H24" s="23">
        <f t="shared" si="0"/>
        <v>69.625</v>
      </c>
      <c r="I24" s="23">
        <f t="shared" si="1"/>
        <v>72.426135301480485</v>
      </c>
      <c r="J24" s="23">
        <f t="shared" si="2"/>
        <v>72.665650443126708</v>
      </c>
      <c r="L24" s="31">
        <f t="shared" si="3"/>
        <v>-0.23951514164622267</v>
      </c>
      <c r="M24" s="31">
        <f t="shared" si="4"/>
        <v>0.37838356842172394</v>
      </c>
      <c r="N24" s="32">
        <f t="shared" si="5"/>
        <v>-0.61789871006794661</v>
      </c>
    </row>
    <row r="25" spans="2:14"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H25" s="23">
        <f t="shared" si="0"/>
        <v>69.349999999999994</v>
      </c>
      <c r="I25" s="23">
        <f t="shared" si="1"/>
        <v>72.935432629022387</v>
      </c>
      <c r="J25" s="23">
        <f t="shared" si="2"/>
        <v>72.908902478576849</v>
      </c>
      <c r="L25" s="31">
        <f t="shared" si="3"/>
        <v>2.653015044553797E-2</v>
      </c>
      <c r="M25" s="31">
        <f t="shared" si="4"/>
        <v>0.53285824593871056</v>
      </c>
      <c r="N25" s="32">
        <f t="shared" si="5"/>
        <v>-0.50632809549317259</v>
      </c>
    </row>
    <row r="26" spans="2:14"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H26" s="23">
        <f t="shared" si="0"/>
        <v>72.224999999999994</v>
      </c>
      <c r="I26" s="23">
        <f t="shared" si="1"/>
        <v>73.587329470662823</v>
      </c>
      <c r="J26" s="23">
        <f t="shared" si="2"/>
        <v>73.193614676862992</v>
      </c>
      <c r="L26" s="31">
        <f t="shared" si="3"/>
        <v>0.39371479379983043</v>
      </c>
      <c r="M26" s="31">
        <f t="shared" si="4"/>
        <v>0.65944026981200365</v>
      </c>
      <c r="N26" s="32">
        <f t="shared" si="5"/>
        <v>-0.26572547601217322</v>
      </c>
    </row>
    <row r="27" spans="2:14"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H27" s="23">
        <f t="shared" si="0"/>
        <v>72.825000000000003</v>
      </c>
      <c r="I27" s="23">
        <f t="shared" si="1"/>
        <v>73.835025738056061</v>
      </c>
      <c r="J27" s="23">
        <f t="shared" si="2"/>
        <v>73.271103851012029</v>
      </c>
      <c r="L27" s="31">
        <f t="shared" si="3"/>
        <v>0.56392188704403168</v>
      </c>
      <c r="M27" s="31">
        <f t="shared" si="4"/>
        <v>0.72587163881504702</v>
      </c>
      <c r="N27" s="32">
        <f t="shared" si="5"/>
        <v>-0.16194975177101534</v>
      </c>
    </row>
    <row r="28" spans="2:14"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H28" s="23">
        <f t="shared" si="0"/>
        <v>72.924999999999997</v>
      </c>
      <c r="I28" s="23">
        <f t="shared" si="1"/>
        <v>74.018666781338979</v>
      </c>
      <c r="J28" s="23">
        <f t="shared" si="2"/>
        <v>73.306792159092993</v>
      </c>
      <c r="L28" s="31">
        <f t="shared" si="3"/>
        <v>0.71187462224598619</v>
      </c>
      <c r="M28" s="31">
        <f t="shared" si="4"/>
        <v>0.76635907675780091</v>
      </c>
      <c r="N28" s="32">
        <f t="shared" si="5"/>
        <v>-5.4484454511814717E-2</v>
      </c>
    </row>
    <row r="29" spans="2:14"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H29" s="23">
        <f t="shared" si="0"/>
        <v>73.224999999999994</v>
      </c>
      <c r="I29" s="23">
        <f t="shared" si="1"/>
        <v>74.217515287036974</v>
      </c>
      <c r="J29" s="23">
        <f t="shared" si="2"/>
        <v>73.337335531820429</v>
      </c>
      <c r="L29" s="31">
        <f t="shared" si="3"/>
        <v>0.88017975521654535</v>
      </c>
      <c r="M29" s="31">
        <f t="shared" si="4"/>
        <v>0.77998019038575461</v>
      </c>
      <c r="N29" s="32">
        <f t="shared" si="5"/>
        <v>0.10019956483079073</v>
      </c>
    </row>
    <row r="30" spans="2:14"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H30" s="23">
        <f t="shared" si="0"/>
        <v>74.75</v>
      </c>
      <c r="I30" s="23">
        <f t="shared" si="1"/>
        <v>74.397972611952795</v>
      </c>
      <c r="J30" s="23">
        <f t="shared" si="2"/>
        <v>73.346322374366068</v>
      </c>
      <c r="L30" s="31">
        <f t="shared" si="3"/>
        <v>1.0516502375867276</v>
      </c>
      <c r="M30" s="31">
        <f t="shared" si="4"/>
        <v>0.75493029917805698</v>
      </c>
      <c r="N30" s="32">
        <f t="shared" si="5"/>
        <v>0.29671993840867061</v>
      </c>
    </row>
    <row r="31" spans="2:14"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H31" s="23">
        <f t="shared" si="0"/>
        <v>76.125</v>
      </c>
      <c r="I31" s="23">
        <f t="shared" si="1"/>
        <v>74.333967632307846</v>
      </c>
      <c r="J31" s="23">
        <f t="shared" si="2"/>
        <v>73.234028164315347</v>
      </c>
      <c r="L31" s="31">
        <f t="shared" si="3"/>
        <v>1.099939467992499</v>
      </c>
      <c r="M31" s="31">
        <f t="shared" si="4"/>
        <v>0.6807503145758893</v>
      </c>
      <c r="N31" s="32">
        <f t="shared" si="5"/>
        <v>0.41918915341660967</v>
      </c>
    </row>
    <row r="32" spans="2:14"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H32" s="23">
        <f t="shared" si="0"/>
        <v>75.325000000000003</v>
      </c>
      <c r="I32" s="23">
        <f t="shared" si="1"/>
        <v>74.008325383636546</v>
      </c>
      <c r="J32" s="23">
        <f t="shared" si="2"/>
        <v>73.002750417460575</v>
      </c>
      <c r="L32" s="31">
        <f t="shared" si="3"/>
        <v>1.0055749661759705</v>
      </c>
      <c r="M32" s="31">
        <f t="shared" si="4"/>
        <v>0.57595302622173694</v>
      </c>
      <c r="N32" s="32">
        <f t="shared" si="5"/>
        <v>0.42962193995423359</v>
      </c>
    </row>
    <row r="33" spans="2:14"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H33" s="23">
        <f t="shared" si="0"/>
        <v>75.325000000000003</v>
      </c>
      <c r="I33" s="23">
        <f t="shared" si="1"/>
        <v>73.768929998843191</v>
      </c>
      <c r="J33" s="23">
        <f t="shared" si="2"/>
        <v>72.816970450857426</v>
      </c>
      <c r="L33" s="31">
        <f t="shared" si="3"/>
        <v>0.95195954798576565</v>
      </c>
      <c r="M33" s="31">
        <f t="shared" si="4"/>
        <v>0.46854754123317849</v>
      </c>
      <c r="N33" s="32">
        <f t="shared" si="5"/>
        <v>0.48341200675258716</v>
      </c>
    </row>
    <row r="34" spans="2:14"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H34" s="23">
        <f t="shared" si="0"/>
        <v>74.474999999999994</v>
      </c>
      <c r="I34" s="23">
        <f t="shared" si="1"/>
        <v>73.486008180451051</v>
      </c>
      <c r="J34" s="23">
        <f t="shared" si="2"/>
        <v>72.616328086926018</v>
      </c>
      <c r="L34" s="31">
        <f t="shared" si="3"/>
        <v>0.86968009352503373</v>
      </c>
      <c r="M34" s="31">
        <f t="shared" si="4"/>
        <v>0.34769453954503171</v>
      </c>
      <c r="N34" s="32">
        <f t="shared" si="5"/>
        <v>0.52198555398000201</v>
      </c>
    </row>
    <row r="35" spans="2:14"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H35" s="23">
        <f t="shared" si="0"/>
        <v>75.375</v>
      </c>
      <c r="I35" s="23">
        <f t="shared" si="1"/>
        <v>73.306191485987611</v>
      </c>
      <c r="J35" s="23">
        <f t="shared" si="2"/>
        <v>72.467634333880099</v>
      </c>
      <c r="L35" s="31">
        <f t="shared" si="3"/>
        <v>0.83855715210751214</v>
      </c>
      <c r="M35" s="31">
        <f t="shared" si="4"/>
        <v>0.21719815105003121</v>
      </c>
      <c r="N35" s="32">
        <f t="shared" si="5"/>
        <v>0.62135900105748099</v>
      </c>
    </row>
    <row r="36" spans="2:14"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H36" s="23">
        <f t="shared" si="0"/>
        <v>75.050000000000011</v>
      </c>
      <c r="I36" s="23">
        <f t="shared" si="1"/>
        <v>72.9300444834399</v>
      </c>
      <c r="J36" s="23">
        <f t="shared" si="2"/>
        <v>72.23504508059051</v>
      </c>
      <c r="L36" s="31">
        <f t="shared" si="3"/>
        <v>0.69499940284939044</v>
      </c>
      <c r="M36" s="31">
        <f t="shared" si="4"/>
        <v>6.1858400785660961E-2</v>
      </c>
      <c r="N36" s="32">
        <f t="shared" si="5"/>
        <v>0.63314100206372947</v>
      </c>
    </row>
    <row r="37" spans="2:14"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H37" s="23">
        <f t="shared" si="0"/>
        <v>73.625</v>
      </c>
      <c r="I37" s="23">
        <f t="shared" si="1"/>
        <v>72.544598025883516</v>
      </c>
      <c r="J37" s="23">
        <f t="shared" si="2"/>
        <v>72.009848687037746</v>
      </c>
      <c r="L37" s="31">
        <f t="shared" si="3"/>
        <v>0.53474933884577069</v>
      </c>
      <c r="M37" s="31">
        <f t="shared" si="4"/>
        <v>-9.6426849730271408E-2</v>
      </c>
      <c r="N37" s="32">
        <f t="shared" si="5"/>
        <v>0.63117618857604207</v>
      </c>
    </row>
    <row r="38" spans="2:14"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H38" s="23">
        <f t="shared" si="0"/>
        <v>73.674999999999997</v>
      </c>
      <c r="I38" s="23">
        <f t="shared" si="1"/>
        <v>72.348161303316886</v>
      </c>
      <c r="J38" s="23">
        <f t="shared" si="2"/>
        <v>71.880636582000761</v>
      </c>
      <c r="L38" s="31">
        <f t="shared" si="3"/>
        <v>0.46752472131612421</v>
      </c>
      <c r="M38" s="31">
        <f t="shared" si="4"/>
        <v>-0.25422089687428195</v>
      </c>
      <c r="N38" s="32">
        <f t="shared" si="5"/>
        <v>0.72174561819040617</v>
      </c>
    </row>
    <row r="39" spans="2:14"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H39" s="23">
        <f t="shared" si="0"/>
        <v>75.275000000000006</v>
      </c>
      <c r="I39" s="23">
        <f t="shared" si="1"/>
        <v>72.106917903919964</v>
      </c>
      <c r="J39" s="23">
        <f t="shared" si="2"/>
        <v>71.737087508560819</v>
      </c>
      <c r="L39" s="31">
        <f t="shared" si="3"/>
        <v>0.36983039535914486</v>
      </c>
      <c r="M39" s="31">
        <f t="shared" si="4"/>
        <v>-0.43465730142188352</v>
      </c>
      <c r="N39" s="32">
        <f t="shared" si="5"/>
        <v>0.80448769678102838</v>
      </c>
    </row>
    <row r="40" spans="2:14"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H40" s="23">
        <f t="shared" si="0"/>
        <v>74.575000000000003</v>
      </c>
      <c r="I40" s="23">
        <f t="shared" si="1"/>
        <v>71.530902977359958</v>
      </c>
      <c r="J40" s="23">
        <f t="shared" si="2"/>
        <v>71.45405450924568</v>
      </c>
      <c r="L40" s="31">
        <f t="shared" si="3"/>
        <v>7.6848468114278035E-2</v>
      </c>
      <c r="M40" s="31">
        <f t="shared" si="4"/>
        <v>-0.63577922561714062</v>
      </c>
      <c r="N40" s="32">
        <f t="shared" si="5"/>
        <v>0.71262769373141865</v>
      </c>
    </row>
    <row r="41" spans="2:14"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H41" s="23">
        <f t="shared" si="0"/>
        <v>73.599999999999994</v>
      </c>
      <c r="I41" s="23">
        <f t="shared" si="1"/>
        <v>70.977430791425405</v>
      </c>
      <c r="J41" s="23">
        <f t="shared" si="2"/>
        <v>71.204378869985334</v>
      </c>
      <c r="L41" s="31">
        <f t="shared" si="3"/>
        <v>-0.22694807855992849</v>
      </c>
      <c r="M41" s="31">
        <f t="shared" si="4"/>
        <v>-0.81393614904999523</v>
      </c>
      <c r="N41" s="32">
        <f t="shared" si="5"/>
        <v>0.58698807049006674</v>
      </c>
    </row>
    <row r="42" spans="2:14"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H42" s="23">
        <f t="shared" si="0"/>
        <v>71.674999999999997</v>
      </c>
      <c r="I42" s="23">
        <f t="shared" si="1"/>
        <v>70.500600026230018</v>
      </c>
      <c r="J42" s="23">
        <f t="shared" si="2"/>
        <v>71.012729179584156</v>
      </c>
      <c r="L42" s="31">
        <f t="shared" si="3"/>
        <v>-0.51212915335413811</v>
      </c>
      <c r="M42" s="31">
        <f t="shared" si="4"/>
        <v>-0.96068316667251197</v>
      </c>
      <c r="N42" s="32">
        <f t="shared" si="5"/>
        <v>0.44855401331837386</v>
      </c>
    </row>
    <row r="43" spans="2:14"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H43" s="23">
        <f t="shared" si="0"/>
        <v>71.025000000000006</v>
      </c>
      <c r="I43" s="23">
        <f t="shared" si="1"/>
        <v>70.287072758271833</v>
      </c>
      <c r="J43" s="23">
        <f t="shared" si="2"/>
        <v>70.959747513950887</v>
      </c>
      <c r="L43" s="31">
        <f t="shared" si="3"/>
        <v>-0.67267475567905421</v>
      </c>
      <c r="M43" s="31">
        <f t="shared" si="4"/>
        <v>-1.0728216700021054</v>
      </c>
      <c r="N43" s="32">
        <f t="shared" si="5"/>
        <v>0.40014691432305116</v>
      </c>
    </row>
    <row r="44" spans="2:14"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H44" s="23">
        <f t="shared" si="0"/>
        <v>69.474999999999994</v>
      </c>
      <c r="I44" s="23">
        <f t="shared" si="1"/>
        <v>70.152904168866712</v>
      </c>
      <c r="J44" s="23">
        <f t="shared" si="2"/>
        <v>70.954527315066954</v>
      </c>
      <c r="L44" s="31">
        <f t="shared" si="3"/>
        <v>-0.80162314620024233</v>
      </c>
      <c r="M44" s="31">
        <f t="shared" si="4"/>
        <v>-1.1728583985828682</v>
      </c>
      <c r="N44" s="32">
        <f t="shared" si="5"/>
        <v>0.37123525238262589</v>
      </c>
    </row>
    <row r="45" spans="2:14"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H45" s="23">
        <f t="shared" si="0"/>
        <v>71.224999999999994</v>
      </c>
      <c r="I45" s="23">
        <f t="shared" si="1"/>
        <v>70.276159472297024</v>
      </c>
      <c r="J45" s="23">
        <f t="shared" si="2"/>
        <v>71.072889500272311</v>
      </c>
      <c r="L45" s="31">
        <f t="shared" si="3"/>
        <v>-0.79673002797528625</v>
      </c>
      <c r="M45" s="31">
        <f t="shared" si="4"/>
        <v>-1.2656672116785248</v>
      </c>
      <c r="N45" s="32">
        <f t="shared" si="5"/>
        <v>0.46893718370323856</v>
      </c>
    </row>
    <row r="46" spans="2:14"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H46" s="23">
        <f t="shared" si="0"/>
        <v>71.349999999999994</v>
      </c>
      <c r="I46" s="23">
        <f t="shared" si="1"/>
        <v>70.10364301271467</v>
      </c>
      <c r="J46" s="23">
        <f t="shared" si="2"/>
        <v>71.060720660294095</v>
      </c>
      <c r="L46" s="31">
        <f t="shared" si="3"/>
        <v>-0.95707764757942471</v>
      </c>
      <c r="M46" s="31">
        <f t="shared" si="4"/>
        <v>-1.3829015076043345</v>
      </c>
      <c r="N46" s="32">
        <f t="shared" si="5"/>
        <v>0.42582386002490979</v>
      </c>
    </row>
    <row r="47" spans="2:14"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H47" s="23">
        <f t="shared" si="0"/>
        <v>70.7</v>
      </c>
      <c r="I47" s="23">
        <f t="shared" si="1"/>
        <v>69.877032651390067</v>
      </c>
      <c r="J47" s="23">
        <f t="shared" si="2"/>
        <v>71.037578313117621</v>
      </c>
      <c r="L47" s="31">
        <f t="shared" si="3"/>
        <v>-1.1605456617275536</v>
      </c>
      <c r="M47" s="31">
        <f t="shared" si="4"/>
        <v>-1.4893574726105618</v>
      </c>
      <c r="N47" s="32">
        <f t="shared" si="5"/>
        <v>0.32881181088300826</v>
      </c>
    </row>
    <row r="48" spans="2:14"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H48" s="23">
        <f t="shared" si="0"/>
        <v>70.474999999999994</v>
      </c>
      <c r="I48" s="23">
        <f t="shared" si="1"/>
        <v>69.727402224370081</v>
      </c>
      <c r="J48" s="23">
        <f t="shared" si="2"/>
        <v>71.064584578167029</v>
      </c>
      <c r="L48" s="31">
        <f t="shared" si="3"/>
        <v>-1.3371823537969476</v>
      </c>
      <c r="M48" s="31">
        <f t="shared" si="4"/>
        <v>-1.5715604253313138</v>
      </c>
      <c r="N48" s="32">
        <f t="shared" si="5"/>
        <v>0.23437807153436618</v>
      </c>
    </row>
    <row r="49" spans="2:14"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H49" s="23">
        <f t="shared" si="0"/>
        <v>70.074999999999989</v>
      </c>
      <c r="I49" s="23">
        <f t="shared" si="1"/>
        <v>69.59147535607373</v>
      </c>
      <c r="J49" s="23">
        <f t="shared" si="2"/>
        <v>71.111751344420398</v>
      </c>
      <c r="L49" s="31">
        <f t="shared" si="3"/>
        <v>-1.5202759883466683</v>
      </c>
      <c r="M49" s="31">
        <f t="shared" si="4"/>
        <v>-1.6301549432149054</v>
      </c>
      <c r="N49" s="32">
        <f t="shared" si="5"/>
        <v>0.10987895486823707</v>
      </c>
    </row>
    <row r="50" spans="2:14"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H50" s="23">
        <f t="shared" si="0"/>
        <v>69.525000000000006</v>
      </c>
      <c r="I50" s="23">
        <f t="shared" si="1"/>
        <v>69.503561784450781</v>
      </c>
      <c r="J50" s="23">
        <f t="shared" si="2"/>
        <v>71.194691451974023</v>
      </c>
      <c r="L50" s="31">
        <f t="shared" si="3"/>
        <v>-1.6911296675232421</v>
      </c>
      <c r="M50" s="31">
        <f t="shared" si="4"/>
        <v>-1.6576246819319647</v>
      </c>
      <c r="N50" s="32">
        <f t="shared" si="5"/>
        <v>-3.3504985591277459E-2</v>
      </c>
    </row>
    <row r="51" spans="2:14"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H51" s="23">
        <f t="shared" si="0"/>
        <v>68.474999999999994</v>
      </c>
      <c r="I51" s="23">
        <f t="shared" si="1"/>
        <v>69.499663927078203</v>
      </c>
      <c r="J51" s="23">
        <f t="shared" si="2"/>
        <v>71.32826676813194</v>
      </c>
      <c r="L51" s="31">
        <f t="shared" si="3"/>
        <v>-1.8286028410537369</v>
      </c>
      <c r="M51" s="31">
        <f t="shared" si="4"/>
        <v>-1.6492484355341452</v>
      </c>
      <c r="N51" s="32">
        <f t="shared" si="5"/>
        <v>-0.1793544055195917</v>
      </c>
    </row>
    <row r="52" spans="2:14"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H52" s="23">
        <f t="shared" si="0"/>
        <v>66.825000000000003</v>
      </c>
      <c r="I52" s="23">
        <f t="shared" si="1"/>
        <v>69.68596645927424</v>
      </c>
      <c r="J52" s="23">
        <f t="shared" si="2"/>
        <v>71.556528109582501</v>
      </c>
      <c r="L52" s="31">
        <f t="shared" si="3"/>
        <v>-1.8705616503082609</v>
      </c>
      <c r="M52" s="31">
        <f t="shared" si="4"/>
        <v>-1.6044098341542474</v>
      </c>
      <c r="N52" s="32">
        <f t="shared" si="5"/>
        <v>-0.26615181615401351</v>
      </c>
    </row>
    <row r="53" spans="2:14"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H53" s="23">
        <f t="shared" si="0"/>
        <v>68.5</v>
      </c>
      <c r="I53" s="23">
        <f t="shared" si="1"/>
        <v>70.206142179142276</v>
      </c>
      <c r="J53" s="23">
        <f t="shared" si="2"/>
        <v>71.935050358349102</v>
      </c>
      <c r="L53" s="31">
        <f t="shared" si="3"/>
        <v>-1.7289081792068259</v>
      </c>
      <c r="M53" s="31">
        <f t="shared" si="4"/>
        <v>-1.537871880115744</v>
      </c>
      <c r="N53" s="32">
        <f t="shared" si="5"/>
        <v>-0.19103629909108188</v>
      </c>
    </row>
    <row r="54" spans="2:14"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H54" s="23">
        <f t="shared" si="0"/>
        <v>69.174999999999997</v>
      </c>
      <c r="I54" s="23">
        <f t="shared" si="1"/>
        <v>70.51634984807724</v>
      </c>
      <c r="J54" s="23">
        <f t="shared" si="2"/>
        <v>72.209854387017032</v>
      </c>
      <c r="L54" s="31">
        <f t="shared" si="3"/>
        <v>-1.6935045389397914</v>
      </c>
      <c r="M54" s="31">
        <f t="shared" si="4"/>
        <v>-1.4901128053429735</v>
      </c>
      <c r="N54" s="32">
        <f t="shared" si="5"/>
        <v>-0.20339173359681784</v>
      </c>
    </row>
    <row r="55" spans="2:14"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H55" s="23">
        <f t="shared" si="0"/>
        <v>69</v>
      </c>
      <c r="I55" s="23">
        <f t="shared" si="1"/>
        <v>70.760231638636739</v>
      </c>
      <c r="J55" s="23">
        <f t="shared" si="2"/>
        <v>72.452642737978394</v>
      </c>
      <c r="L55" s="31">
        <f t="shared" si="3"/>
        <v>-1.6924110993416548</v>
      </c>
      <c r="M55" s="31">
        <f t="shared" si="4"/>
        <v>-1.4392648719437691</v>
      </c>
      <c r="N55" s="32">
        <f t="shared" si="5"/>
        <v>-0.25314622739788573</v>
      </c>
    </row>
    <row r="56" spans="2:14"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H56" s="23">
        <f t="shared" si="0"/>
        <v>69.900000000000006</v>
      </c>
      <c r="I56" s="23">
        <f t="shared" si="1"/>
        <v>71.080273754752511</v>
      </c>
      <c r="J56" s="23">
        <f t="shared" si="2"/>
        <v>72.72885415701667</v>
      </c>
      <c r="L56" s="31">
        <f t="shared" si="3"/>
        <v>-1.6485804022641588</v>
      </c>
      <c r="M56" s="31">
        <f t="shared" si="4"/>
        <v>-1.3759783150942977</v>
      </c>
      <c r="N56" s="32">
        <f t="shared" si="5"/>
        <v>-0.27260208716986112</v>
      </c>
    </row>
    <row r="57" spans="2:14"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H57" s="23">
        <f t="shared" si="0"/>
        <v>70.599999999999994</v>
      </c>
      <c r="I57" s="23">
        <f t="shared" si="1"/>
        <v>71.294868982889327</v>
      </c>
      <c r="J57" s="23">
        <f t="shared" si="2"/>
        <v>72.955162489578001</v>
      </c>
      <c r="L57" s="31">
        <f t="shared" si="3"/>
        <v>-1.6602935066886744</v>
      </c>
      <c r="M57" s="31">
        <f t="shared" si="4"/>
        <v>-1.3078277933018323</v>
      </c>
      <c r="N57" s="32">
        <f t="shared" si="5"/>
        <v>-0.35246571338684207</v>
      </c>
    </row>
    <row r="58" spans="2:14"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H58" s="23">
        <f t="shared" si="0"/>
        <v>71.025000000000006</v>
      </c>
      <c r="I58" s="23">
        <f t="shared" si="1"/>
        <v>71.421208797960119</v>
      </c>
      <c r="J58" s="23">
        <f t="shared" si="2"/>
        <v>73.143575488744247</v>
      </c>
      <c r="L58" s="31">
        <f t="shared" si="3"/>
        <v>-1.7223666907841277</v>
      </c>
      <c r="M58" s="31">
        <f t="shared" si="4"/>
        <v>-1.2197113649551217</v>
      </c>
      <c r="N58" s="32">
        <f t="shared" si="5"/>
        <v>-0.50265532582900607</v>
      </c>
    </row>
    <row r="59" spans="2:14"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H59" s="23">
        <f t="shared" si="0"/>
        <v>69.775000000000006</v>
      </c>
      <c r="I59" s="23">
        <f t="shared" si="1"/>
        <v>71.493246761225592</v>
      </c>
      <c r="J59" s="23">
        <f t="shared" si="2"/>
        <v>73.313061527843786</v>
      </c>
      <c r="L59" s="31">
        <f t="shared" si="3"/>
        <v>-1.8198147666181939</v>
      </c>
      <c r="M59" s="31">
        <f t="shared" si="4"/>
        <v>-1.0940475334978701</v>
      </c>
      <c r="N59" s="32">
        <f t="shared" si="5"/>
        <v>-0.72576723312032376</v>
      </c>
    </row>
    <row r="60" spans="2:14"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H60" s="23">
        <f t="shared" si="0"/>
        <v>69.625</v>
      </c>
      <c r="I60" s="23">
        <f t="shared" si="1"/>
        <v>71.805655263266601</v>
      </c>
      <c r="J60" s="23">
        <f t="shared" si="2"/>
        <v>73.596106450071289</v>
      </c>
      <c r="L60" s="31">
        <f t="shared" si="3"/>
        <v>-1.7904511868046882</v>
      </c>
      <c r="M60" s="31">
        <f t="shared" si="4"/>
        <v>-0.91260572521778915</v>
      </c>
      <c r="N60" s="32">
        <f t="shared" si="5"/>
        <v>-0.87784546158689902</v>
      </c>
    </row>
    <row r="61" spans="2:14"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H61" s="23">
        <f t="shared" si="0"/>
        <v>70.050000000000011</v>
      </c>
      <c r="I61" s="23">
        <f t="shared" si="1"/>
        <v>72.202138038405991</v>
      </c>
      <c r="J61" s="23">
        <f t="shared" si="2"/>
        <v>73.913794966076992</v>
      </c>
      <c r="L61" s="31">
        <f t="shared" si="3"/>
        <v>-1.711656927671001</v>
      </c>
      <c r="M61" s="31">
        <f t="shared" si="4"/>
        <v>-0.69314435982106437</v>
      </c>
      <c r="N61" s="32">
        <f t="shared" si="5"/>
        <v>-1.0185125678499367</v>
      </c>
    </row>
    <row r="62" spans="2:14"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H62" s="23">
        <f t="shared" si="0"/>
        <v>69.349999999999994</v>
      </c>
      <c r="I62" s="23">
        <f t="shared" si="1"/>
        <v>72.593435863570718</v>
      </c>
      <c r="J62" s="23">
        <f t="shared" si="2"/>
        <v>74.222898563363145</v>
      </c>
      <c r="L62" s="31">
        <f t="shared" si="3"/>
        <v>-1.6294626997924269</v>
      </c>
      <c r="M62" s="31">
        <f t="shared" si="4"/>
        <v>-0.43851621785858019</v>
      </c>
      <c r="N62" s="32">
        <f t="shared" si="5"/>
        <v>-1.1909464819338467</v>
      </c>
    </row>
    <row r="63" spans="2:14"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H63" s="23">
        <f t="shared" si="0"/>
        <v>67.924999999999997</v>
      </c>
      <c r="I63" s="23">
        <f t="shared" si="1"/>
        <v>73.183151475129037</v>
      </c>
      <c r="J63" s="23">
        <f t="shared" si="2"/>
        <v>74.612730448432202</v>
      </c>
      <c r="L63" s="31">
        <f t="shared" si="3"/>
        <v>-1.4295789733031654</v>
      </c>
      <c r="M63" s="31">
        <f t="shared" si="4"/>
        <v>-0.14077959737511853</v>
      </c>
      <c r="N63" s="32">
        <f t="shared" si="5"/>
        <v>-1.2887993759280469</v>
      </c>
    </row>
    <row r="64" spans="2:14"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H64" s="23">
        <f t="shared" si="0"/>
        <v>67.199999999999989</v>
      </c>
      <c r="I64" s="23">
        <f t="shared" si="1"/>
        <v>74.13917901606159</v>
      </c>
      <c r="J64" s="23">
        <f t="shared" si="2"/>
        <v>75.147748884306779</v>
      </c>
      <c r="L64" s="31">
        <f t="shared" si="3"/>
        <v>-1.0085698682451891</v>
      </c>
      <c r="M64" s="31">
        <f t="shared" si="4"/>
        <v>0.18142024660689321</v>
      </c>
      <c r="N64" s="32">
        <f t="shared" si="5"/>
        <v>-1.1899901148520824</v>
      </c>
    </row>
    <row r="65" spans="2:14"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H65" s="23">
        <f t="shared" si="0"/>
        <v>71.225000000000009</v>
      </c>
      <c r="I65" s="23">
        <f t="shared" si="1"/>
        <v>75.400847928072793</v>
      </c>
      <c r="J65" s="23">
        <f t="shared" si="2"/>
        <v>75.783568795051323</v>
      </c>
      <c r="L65" s="31">
        <f t="shared" si="3"/>
        <v>-0.38272086697853069</v>
      </c>
      <c r="M65" s="31">
        <f t="shared" si="4"/>
        <v>0.47891777531991375</v>
      </c>
      <c r="N65" s="32">
        <f t="shared" si="5"/>
        <v>-0.86163864229844445</v>
      </c>
    </row>
    <row r="66" spans="2:14"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H66" s="23">
        <f t="shared" si="0"/>
        <v>73.2</v>
      </c>
      <c r="I66" s="23">
        <f t="shared" si="1"/>
        <v>76.160093005904216</v>
      </c>
      <c r="J66" s="23">
        <f t="shared" si="2"/>
        <v>76.148254298655431</v>
      </c>
      <c r="L66" s="31">
        <f t="shared" si="3"/>
        <v>1.1838707248784885E-2</v>
      </c>
      <c r="M66" s="31">
        <f t="shared" si="4"/>
        <v>0.69432743589452484</v>
      </c>
      <c r="N66" s="32">
        <f t="shared" si="5"/>
        <v>-0.68248872864573995</v>
      </c>
    </row>
    <row r="67" spans="2:14"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H67" s="23">
        <f t="shared" si="0"/>
        <v>75.650000000000006</v>
      </c>
      <c r="I67" s="23">
        <f t="shared" si="1"/>
        <v>76.698291734250432</v>
      </c>
      <c r="J67" s="23">
        <f t="shared" si="2"/>
        <v>76.384114642547871</v>
      </c>
      <c r="L67" s="31">
        <f t="shared" si="3"/>
        <v>0.31417709170256103</v>
      </c>
      <c r="M67" s="31">
        <f t="shared" si="4"/>
        <v>0.86494961805595982</v>
      </c>
      <c r="N67" s="32">
        <f t="shared" si="5"/>
        <v>-0.55077252635339879</v>
      </c>
    </row>
    <row r="68" spans="2:14"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H68" s="23">
        <f t="shared" si="0"/>
        <v>76.974999999999994</v>
      </c>
      <c r="I68" s="23">
        <f t="shared" si="1"/>
        <v>76.888890231386881</v>
      </c>
      <c r="J68" s="23">
        <f t="shared" si="2"/>
        <v>76.442843813951697</v>
      </c>
      <c r="L68" s="31">
        <f t="shared" si="3"/>
        <v>0.44604641743518414</v>
      </c>
      <c r="M68" s="31">
        <f t="shared" si="4"/>
        <v>1.0026427496443095</v>
      </c>
      <c r="N68" s="32">
        <f t="shared" si="5"/>
        <v>-0.55659633220912541</v>
      </c>
    </row>
    <row r="69" spans="2:14"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H69" s="23">
        <f t="shared" ref="H69:H132" si="6">(D69+E69+F69*2)/4</f>
        <v>75.675000000000011</v>
      </c>
      <c r="I69" s="23">
        <f t="shared" ref="I69:I132" si="7">I70+(2/(1+12))*(H69-I70)</f>
        <v>76.873233909820854</v>
      </c>
      <c r="J69" s="23">
        <f t="shared" ref="J69:J132" si="8">J70+(2/(1+26))*(H69-J70)</f>
        <v>76.400271319067841</v>
      </c>
      <c r="L69" s="31">
        <f t="shared" ref="L69:L132" si="9">I69-J69</f>
        <v>0.4729625907530135</v>
      </c>
      <c r="M69" s="31">
        <f t="shared" ref="M69:M132" si="10">M70+(2/(1+9))*(L69-M70)</f>
        <v>1.1417918326965908</v>
      </c>
      <c r="N69" s="32">
        <f t="shared" ref="N69:N132" si="11">L69-M69</f>
        <v>-0.66882924194357729</v>
      </c>
    </row>
    <row r="70" spans="2:14"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H70" s="23">
        <f t="shared" si="6"/>
        <v>76.974999999999994</v>
      </c>
      <c r="I70" s="23">
        <f t="shared" si="7"/>
        <v>77.091094620697376</v>
      </c>
      <c r="J70" s="23">
        <f t="shared" si="8"/>
        <v>76.45829302459326</v>
      </c>
      <c r="L70" s="31">
        <f t="shared" si="9"/>
        <v>0.63280159610411602</v>
      </c>
      <c r="M70" s="31">
        <f t="shared" si="10"/>
        <v>1.308999143182485</v>
      </c>
      <c r="N70" s="32">
        <f t="shared" si="11"/>
        <v>-0.67619754707836899</v>
      </c>
    </row>
    <row r="71" spans="2:14"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H71" s="23">
        <f t="shared" si="6"/>
        <v>76.424999999999997</v>
      </c>
      <c r="I71" s="23">
        <f t="shared" si="7"/>
        <v>77.112202733551442</v>
      </c>
      <c r="J71" s="23">
        <f t="shared" si="8"/>
        <v>76.41695646656072</v>
      </c>
      <c r="L71" s="31">
        <f t="shared" si="9"/>
        <v>0.69524626699072201</v>
      </c>
      <c r="M71" s="31">
        <f t="shared" si="10"/>
        <v>1.4780485299520771</v>
      </c>
      <c r="N71" s="32">
        <f t="shared" si="11"/>
        <v>-0.78280226296135513</v>
      </c>
    </row>
    <row r="72" spans="2:14"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H72" s="23">
        <f t="shared" si="6"/>
        <v>76.125</v>
      </c>
      <c r="I72" s="23">
        <f t="shared" si="7"/>
        <v>77.237148685106249</v>
      </c>
      <c r="J72" s="23">
        <f t="shared" si="8"/>
        <v>76.416312983885575</v>
      </c>
      <c r="L72" s="31">
        <f t="shared" si="9"/>
        <v>0.82083570122067329</v>
      </c>
      <c r="M72" s="31">
        <f t="shared" si="10"/>
        <v>1.6737490956924159</v>
      </c>
      <c r="N72" s="32">
        <f t="shared" si="11"/>
        <v>-0.85291339447174264</v>
      </c>
    </row>
    <row r="73" spans="2:14"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H73" s="23">
        <f t="shared" si="6"/>
        <v>74.599999999999994</v>
      </c>
      <c r="I73" s="23">
        <f t="shared" si="7"/>
        <v>77.439357536943746</v>
      </c>
      <c r="J73" s="23">
        <f t="shared" si="8"/>
        <v>76.43961802259642</v>
      </c>
      <c r="L73" s="31">
        <f t="shared" si="9"/>
        <v>0.99973951434732555</v>
      </c>
      <c r="M73" s="31">
        <f t="shared" si="10"/>
        <v>1.8869774443103515</v>
      </c>
      <c r="N73" s="32">
        <f t="shared" si="11"/>
        <v>-0.88723792996302597</v>
      </c>
    </row>
    <row r="74" spans="2:14"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H74" s="23">
        <f t="shared" si="6"/>
        <v>76.224999999999994</v>
      </c>
      <c r="I74" s="23">
        <f t="shared" si="7"/>
        <v>77.955604361842603</v>
      </c>
      <c r="J74" s="23">
        <f t="shared" si="8"/>
        <v>76.586787464404139</v>
      </c>
      <c r="L74" s="31">
        <f t="shared" si="9"/>
        <v>1.3688168974384638</v>
      </c>
      <c r="M74" s="31">
        <f t="shared" si="10"/>
        <v>2.1087869268011081</v>
      </c>
      <c r="N74" s="32">
        <f t="shared" si="11"/>
        <v>-0.73997002936264433</v>
      </c>
    </row>
    <row r="75" spans="2:14"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H75" s="23">
        <f t="shared" si="6"/>
        <v>75.3</v>
      </c>
      <c r="I75" s="23">
        <f t="shared" si="7"/>
        <v>78.270259700359446</v>
      </c>
      <c r="J75" s="23">
        <f t="shared" si="8"/>
        <v>76.615730461556467</v>
      </c>
      <c r="L75" s="31">
        <f t="shared" si="9"/>
        <v>1.6545292388029793</v>
      </c>
      <c r="M75" s="31">
        <f t="shared" si="10"/>
        <v>2.2937794341417694</v>
      </c>
      <c r="N75" s="32">
        <f t="shared" si="11"/>
        <v>-0.63925019533879013</v>
      </c>
    </row>
    <row r="76" spans="2:14"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H76" s="23">
        <f t="shared" si="6"/>
        <v>78.125</v>
      </c>
      <c r="I76" s="23">
        <f t="shared" si="7"/>
        <v>78.810306918606614</v>
      </c>
      <c r="J76" s="23">
        <f t="shared" si="8"/>
        <v>76.720988898480982</v>
      </c>
      <c r="L76" s="31">
        <f t="shared" si="9"/>
        <v>2.0893180201256314</v>
      </c>
      <c r="M76" s="31">
        <f t="shared" si="10"/>
        <v>2.4535919829764672</v>
      </c>
      <c r="N76" s="32">
        <f t="shared" si="11"/>
        <v>-0.3642739628508358</v>
      </c>
    </row>
    <row r="77" spans="2:14"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H77" s="23">
        <f t="shared" si="6"/>
        <v>79.275000000000006</v>
      </c>
      <c r="I77" s="23">
        <f t="shared" si="7"/>
        <v>78.934908176535089</v>
      </c>
      <c r="J77" s="23">
        <f t="shared" si="8"/>
        <v>76.608668010359466</v>
      </c>
      <c r="L77" s="31">
        <f t="shared" si="9"/>
        <v>2.3262401661756229</v>
      </c>
      <c r="M77" s="31">
        <f t="shared" si="10"/>
        <v>2.5446604736891762</v>
      </c>
      <c r="N77" s="32">
        <f t="shared" si="11"/>
        <v>-0.21842030751355335</v>
      </c>
    </row>
    <row r="78" spans="2:14"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H78" s="23">
        <f t="shared" si="6"/>
        <v>80.45</v>
      </c>
      <c r="I78" s="23">
        <f t="shared" si="7"/>
        <v>78.87307329954146</v>
      </c>
      <c r="J78" s="23">
        <f t="shared" si="8"/>
        <v>76.395361451188222</v>
      </c>
      <c r="L78" s="31">
        <f t="shared" si="9"/>
        <v>2.4777118483532377</v>
      </c>
      <c r="M78" s="31">
        <f t="shared" si="10"/>
        <v>2.5992655505675648</v>
      </c>
      <c r="N78" s="32">
        <f t="shared" si="11"/>
        <v>-0.12155370221432715</v>
      </c>
    </row>
    <row r="79" spans="2:14"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H79" s="23">
        <f t="shared" si="6"/>
        <v>81.75</v>
      </c>
      <c r="I79" s="23">
        <f t="shared" si="7"/>
        <v>78.586359354003548</v>
      </c>
      <c r="J79" s="23">
        <f t="shared" si="8"/>
        <v>76.070990367283272</v>
      </c>
      <c r="L79" s="31">
        <f t="shared" si="9"/>
        <v>2.5153689867202758</v>
      </c>
      <c r="M79" s="31">
        <f t="shared" si="10"/>
        <v>2.6296539761211468</v>
      </c>
      <c r="N79" s="32">
        <f t="shared" si="11"/>
        <v>-0.11428498940087106</v>
      </c>
    </row>
    <row r="80" spans="2:14"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H80" s="23">
        <f t="shared" si="6"/>
        <v>78.050000000000011</v>
      </c>
      <c r="I80" s="23">
        <f t="shared" si="7"/>
        <v>78.011151963822371</v>
      </c>
      <c r="J80" s="23">
        <f t="shared" si="8"/>
        <v>75.616669596665929</v>
      </c>
      <c r="L80" s="31">
        <f t="shared" si="9"/>
        <v>2.3944823671564421</v>
      </c>
      <c r="M80" s="31">
        <f t="shared" si="10"/>
        <v>2.6582252234713648</v>
      </c>
      <c r="N80" s="32">
        <f t="shared" si="11"/>
        <v>-0.26374285631492267</v>
      </c>
    </row>
    <row r="81" spans="2:14"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H81" s="23">
        <f t="shared" si="6"/>
        <v>78.074999999999989</v>
      </c>
      <c r="I81" s="23">
        <f t="shared" si="7"/>
        <v>78.004088684517342</v>
      </c>
      <c r="J81" s="23">
        <f t="shared" si="8"/>
        <v>75.4220031643992</v>
      </c>
      <c r="L81" s="31">
        <f t="shared" si="9"/>
        <v>2.5820855201181416</v>
      </c>
      <c r="M81" s="31">
        <f t="shared" si="10"/>
        <v>2.7241609375500957</v>
      </c>
      <c r="N81" s="32">
        <f t="shared" si="11"/>
        <v>-0.14207541743195407</v>
      </c>
    </row>
    <row r="82" spans="2:14"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H82" s="23">
        <f t="shared" si="6"/>
        <v>79.424999999999997</v>
      </c>
      <c r="I82" s="23">
        <f t="shared" si="7"/>
        <v>77.991195718065953</v>
      </c>
      <c r="J82" s="23">
        <f t="shared" si="8"/>
        <v>75.20976341755113</v>
      </c>
      <c r="L82" s="31">
        <f t="shared" si="9"/>
        <v>2.7814323005148225</v>
      </c>
      <c r="M82" s="31">
        <f t="shared" si="10"/>
        <v>2.7596797919080842</v>
      </c>
      <c r="N82" s="32">
        <f t="shared" si="11"/>
        <v>2.1752508606738274E-2</v>
      </c>
    </row>
    <row r="83" spans="2:14"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H83" s="23">
        <f t="shared" si="6"/>
        <v>79.625</v>
      </c>
      <c r="I83" s="23">
        <f t="shared" si="7"/>
        <v>77.73050403044158</v>
      </c>
      <c r="J83" s="23">
        <f t="shared" si="8"/>
        <v>74.872544490955221</v>
      </c>
      <c r="L83" s="31">
        <f t="shared" si="9"/>
        <v>2.8579595394863588</v>
      </c>
      <c r="M83" s="31">
        <f t="shared" si="10"/>
        <v>2.7542416647563996</v>
      </c>
      <c r="N83" s="32">
        <f t="shared" si="11"/>
        <v>0.10371787472995919</v>
      </c>
    </row>
    <row r="84" spans="2:14"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H84" s="23">
        <f t="shared" si="6"/>
        <v>80.224999999999994</v>
      </c>
      <c r="I84" s="23">
        <f t="shared" si="7"/>
        <v>77.38605021779459</v>
      </c>
      <c r="J84" s="23">
        <f t="shared" si="8"/>
        <v>74.492348050231641</v>
      </c>
      <c r="L84" s="31">
        <f t="shared" si="9"/>
        <v>2.8937021675629495</v>
      </c>
      <c r="M84" s="31">
        <f t="shared" si="10"/>
        <v>2.7283121960739098</v>
      </c>
      <c r="N84" s="32">
        <f t="shared" si="11"/>
        <v>0.16538997148903967</v>
      </c>
    </row>
    <row r="85" spans="2:14"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H85" s="23">
        <f t="shared" si="6"/>
        <v>77.474999999999994</v>
      </c>
      <c r="I85" s="23">
        <f t="shared" si="7"/>
        <v>76.869877530120874</v>
      </c>
      <c r="J85" s="23">
        <f t="shared" si="8"/>
        <v>74.033735894250171</v>
      </c>
      <c r="L85" s="31">
        <f t="shared" si="9"/>
        <v>2.8361416358707032</v>
      </c>
      <c r="M85" s="31">
        <f t="shared" si="10"/>
        <v>2.6869647032016499</v>
      </c>
      <c r="N85" s="32">
        <f t="shared" si="11"/>
        <v>0.1491769326690533</v>
      </c>
    </row>
    <row r="86" spans="2:14"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H86" s="23">
        <f t="shared" si="6"/>
        <v>78.349999999999994</v>
      </c>
      <c r="I86" s="23">
        <f t="shared" si="7"/>
        <v>76.759855262870119</v>
      </c>
      <c r="J86" s="23">
        <f t="shared" si="8"/>
        <v>73.758434765790184</v>
      </c>
      <c r="L86" s="31">
        <f t="shared" si="9"/>
        <v>3.0014204970799341</v>
      </c>
      <c r="M86" s="31">
        <f t="shared" si="10"/>
        <v>2.6496704700343865</v>
      </c>
      <c r="N86" s="32">
        <f t="shared" si="11"/>
        <v>0.35175002704554759</v>
      </c>
    </row>
    <row r="87" spans="2:14"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H87" s="23">
        <f t="shared" si="6"/>
        <v>77.275000000000006</v>
      </c>
      <c r="I87" s="23">
        <f t="shared" si="7"/>
        <v>76.470738037937409</v>
      </c>
      <c r="J87" s="23">
        <f t="shared" si="8"/>
        <v>73.391109547053404</v>
      </c>
      <c r="L87" s="31">
        <f t="shared" si="9"/>
        <v>3.079628490884005</v>
      </c>
      <c r="M87" s="31">
        <f t="shared" si="10"/>
        <v>2.5617329632729997</v>
      </c>
      <c r="N87" s="32">
        <f t="shared" si="11"/>
        <v>0.51789552761100532</v>
      </c>
    </row>
    <row r="88" spans="2:14"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H88" s="23">
        <f t="shared" si="6"/>
        <v>77.55</v>
      </c>
      <c r="I88" s="23">
        <f t="shared" si="7"/>
        <v>76.324508590289668</v>
      </c>
      <c r="J88" s="23">
        <f t="shared" si="8"/>
        <v>73.080398310817671</v>
      </c>
      <c r="L88" s="31">
        <f t="shared" si="9"/>
        <v>3.2441102794719967</v>
      </c>
      <c r="M88" s="31">
        <f t="shared" si="10"/>
        <v>2.4322590813702485</v>
      </c>
      <c r="N88" s="32">
        <f t="shared" si="11"/>
        <v>0.81185119810174822</v>
      </c>
    </row>
    <row r="89" spans="2:14"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H89" s="23">
        <f t="shared" si="6"/>
        <v>77.8</v>
      </c>
      <c r="I89" s="23">
        <f t="shared" si="7"/>
        <v>76.10169197034233</v>
      </c>
      <c r="J89" s="23">
        <f t="shared" si="8"/>
        <v>72.722830175683086</v>
      </c>
      <c r="L89" s="31">
        <f t="shared" si="9"/>
        <v>3.3788617946592439</v>
      </c>
      <c r="M89" s="31">
        <f t="shared" si="10"/>
        <v>2.2292962818448112</v>
      </c>
      <c r="N89" s="32">
        <f t="shared" si="11"/>
        <v>1.1495655128144326</v>
      </c>
    </row>
    <row r="90" spans="2:14"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H90" s="23">
        <f t="shared" si="6"/>
        <v>78.474999999999994</v>
      </c>
      <c r="I90" s="23">
        <f t="shared" si="7"/>
        <v>75.792908692222753</v>
      </c>
      <c r="J90" s="23">
        <f t="shared" si="8"/>
        <v>72.316656589737732</v>
      </c>
      <c r="L90" s="31">
        <f t="shared" si="9"/>
        <v>3.4762521024850201</v>
      </c>
      <c r="M90" s="31">
        <f t="shared" si="10"/>
        <v>1.9419049036412028</v>
      </c>
      <c r="N90" s="32">
        <f t="shared" si="11"/>
        <v>1.5343471988438173</v>
      </c>
    </row>
    <row r="91" spans="2:14"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H91" s="23">
        <f t="shared" si="6"/>
        <v>81.625</v>
      </c>
      <c r="I91" s="23">
        <f t="shared" si="7"/>
        <v>75.305255727172351</v>
      </c>
      <c r="J91" s="23">
        <f t="shared" si="8"/>
        <v>71.823989116916749</v>
      </c>
      <c r="L91" s="31">
        <f t="shared" si="9"/>
        <v>3.4812666102556022</v>
      </c>
      <c r="M91" s="31">
        <f t="shared" si="10"/>
        <v>1.5583181039302485</v>
      </c>
      <c r="N91" s="32">
        <f t="shared" si="11"/>
        <v>1.9229485063253537</v>
      </c>
    </row>
    <row r="92" spans="2:14"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H92" s="23">
        <f t="shared" si="6"/>
        <v>82.224999999999994</v>
      </c>
      <c r="I92" s="23">
        <f t="shared" si="7"/>
        <v>74.156211313930953</v>
      </c>
      <c r="J92" s="23">
        <f t="shared" si="8"/>
        <v>71.039908246270087</v>
      </c>
      <c r="L92" s="31">
        <f t="shared" si="9"/>
        <v>3.1163030676608656</v>
      </c>
      <c r="M92" s="31">
        <f t="shared" si="10"/>
        <v>1.07758097734891</v>
      </c>
      <c r="N92" s="32">
        <f t="shared" si="11"/>
        <v>2.0387220903119556</v>
      </c>
    </row>
    <row r="93" spans="2:14"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H93" s="23">
        <f t="shared" si="6"/>
        <v>78.725000000000009</v>
      </c>
      <c r="I93" s="23">
        <f t="shared" si="7"/>
        <v>72.68915882555477</v>
      </c>
      <c r="J93" s="23">
        <f t="shared" si="8"/>
        <v>70.145100905971688</v>
      </c>
      <c r="L93" s="31">
        <f t="shared" si="9"/>
        <v>2.5440579195830821</v>
      </c>
      <c r="M93" s="31">
        <f t="shared" si="10"/>
        <v>0.56790045477092099</v>
      </c>
      <c r="N93" s="32">
        <f t="shared" si="11"/>
        <v>1.9761574648121611</v>
      </c>
    </row>
    <row r="94" spans="2:14"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H94" s="23">
        <f t="shared" si="6"/>
        <v>77.474999999999994</v>
      </c>
      <c r="I94" s="23">
        <f t="shared" si="7"/>
        <v>71.591733157473826</v>
      </c>
      <c r="J94" s="23">
        <f t="shared" si="8"/>
        <v>69.458708978449422</v>
      </c>
      <c r="L94" s="31">
        <f t="shared" si="9"/>
        <v>2.1330241790244031</v>
      </c>
      <c r="M94" s="31">
        <f t="shared" si="10"/>
        <v>7.3861088567880651E-2</v>
      </c>
      <c r="N94" s="32">
        <f t="shared" si="11"/>
        <v>2.0591630904565226</v>
      </c>
    </row>
    <row r="95" spans="2:14"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H95" s="23">
        <f t="shared" si="6"/>
        <v>77.625</v>
      </c>
      <c r="I95" s="23">
        <f t="shared" si="7"/>
        <v>70.52204827701452</v>
      </c>
      <c r="J95" s="23">
        <f t="shared" si="8"/>
        <v>68.817405696725373</v>
      </c>
      <c r="L95" s="31">
        <f t="shared" si="9"/>
        <v>1.7046425802891463</v>
      </c>
      <c r="M95" s="31">
        <f t="shared" si="10"/>
        <v>-0.44092968404624999</v>
      </c>
      <c r="N95" s="32">
        <f t="shared" si="11"/>
        <v>2.1455722643353963</v>
      </c>
    </row>
    <row r="96" spans="2:14"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H96" s="23">
        <f t="shared" si="6"/>
        <v>77.125</v>
      </c>
      <c r="I96" s="23">
        <f t="shared" si="7"/>
        <v>69.230602509198974</v>
      </c>
      <c r="J96" s="23">
        <f t="shared" si="8"/>
        <v>68.112798152463398</v>
      </c>
      <c r="L96" s="31">
        <f t="shared" si="9"/>
        <v>1.1178043567355758</v>
      </c>
      <c r="M96" s="31">
        <f t="shared" si="10"/>
        <v>-0.97732275013009906</v>
      </c>
      <c r="N96" s="32">
        <f t="shared" si="11"/>
        <v>2.0951271068656747</v>
      </c>
    </row>
    <row r="97" spans="2:14"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H97" s="23">
        <f t="shared" si="6"/>
        <v>77.5</v>
      </c>
      <c r="I97" s="23">
        <f t="shared" si="7"/>
        <v>67.795257510871508</v>
      </c>
      <c r="J97" s="23">
        <f t="shared" si="8"/>
        <v>67.391822004660469</v>
      </c>
      <c r="L97" s="31">
        <f t="shared" si="9"/>
        <v>0.4034355062110393</v>
      </c>
      <c r="M97" s="31">
        <f t="shared" si="10"/>
        <v>-1.5011045268465177</v>
      </c>
      <c r="N97" s="32">
        <f t="shared" si="11"/>
        <v>1.904540033057557</v>
      </c>
    </row>
    <row r="98" spans="2:14"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H98" s="23">
        <f t="shared" si="6"/>
        <v>73.650000000000006</v>
      </c>
      <c r="I98" s="23">
        <f t="shared" si="7"/>
        <v>66.030758876484512</v>
      </c>
      <c r="J98" s="23">
        <f t="shared" si="8"/>
        <v>66.583167765033309</v>
      </c>
      <c r="L98" s="31">
        <f t="shared" si="9"/>
        <v>-0.55240888854879699</v>
      </c>
      <c r="M98" s="31">
        <f t="shared" si="10"/>
        <v>-1.9772395351109069</v>
      </c>
      <c r="N98" s="32">
        <f t="shared" si="11"/>
        <v>1.4248306465621099</v>
      </c>
    </row>
    <row r="99" spans="2:14"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H99" s="23">
        <f t="shared" si="6"/>
        <v>67.825000000000003</v>
      </c>
      <c r="I99" s="23">
        <f t="shared" si="7"/>
        <v>64.645442308572612</v>
      </c>
      <c r="J99" s="23">
        <f t="shared" si="8"/>
        <v>66.017821186235977</v>
      </c>
      <c r="L99" s="31">
        <f t="shared" si="9"/>
        <v>-1.3723788776633654</v>
      </c>
      <c r="M99" s="31">
        <f t="shared" si="10"/>
        <v>-2.3334471967514343</v>
      </c>
      <c r="N99" s="32">
        <f t="shared" si="11"/>
        <v>0.96106831908806889</v>
      </c>
    </row>
    <row r="100" spans="2:14"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H100" s="23">
        <f t="shared" si="6"/>
        <v>65.400000000000006</v>
      </c>
      <c r="I100" s="23">
        <f t="shared" si="7"/>
        <v>64.067340910131264</v>
      </c>
      <c r="J100" s="23">
        <f t="shared" si="8"/>
        <v>65.873246881134861</v>
      </c>
      <c r="L100" s="31">
        <f t="shared" si="9"/>
        <v>-1.8059059710035967</v>
      </c>
      <c r="M100" s="31">
        <f t="shared" si="10"/>
        <v>-2.5737142765234515</v>
      </c>
      <c r="N100" s="32">
        <f t="shared" si="11"/>
        <v>0.76780830551985479</v>
      </c>
    </row>
    <row r="101" spans="2:14"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H101" s="23">
        <f t="shared" si="6"/>
        <v>64.599999999999994</v>
      </c>
      <c r="I101" s="23">
        <f t="shared" si="7"/>
        <v>63.825039257427854</v>
      </c>
      <c r="J101" s="23">
        <f t="shared" si="8"/>
        <v>65.911106631625657</v>
      </c>
      <c r="L101" s="31">
        <f t="shared" si="9"/>
        <v>-2.0860673741978033</v>
      </c>
      <c r="M101" s="31">
        <f t="shared" si="10"/>
        <v>-2.7656663529034153</v>
      </c>
      <c r="N101" s="32">
        <f t="shared" si="11"/>
        <v>0.67959897870561203</v>
      </c>
    </row>
    <row r="102" spans="2:14"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H102" s="23">
        <f t="shared" si="6"/>
        <v>65.574999999999989</v>
      </c>
      <c r="I102" s="23">
        <f t="shared" si="7"/>
        <v>63.68413730423292</v>
      </c>
      <c r="J102" s="23">
        <f t="shared" si="8"/>
        <v>66.015995162155704</v>
      </c>
      <c r="L102" s="31">
        <f t="shared" si="9"/>
        <v>-2.3318578579227847</v>
      </c>
      <c r="M102" s="31">
        <f t="shared" si="10"/>
        <v>-2.9355660975798181</v>
      </c>
      <c r="N102" s="32">
        <f t="shared" si="11"/>
        <v>0.60370823965703346</v>
      </c>
    </row>
    <row r="103" spans="2:14"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H103" s="23">
        <f t="shared" si="6"/>
        <v>65.099999999999994</v>
      </c>
      <c r="I103" s="23">
        <f t="shared" si="7"/>
        <v>63.340344086820721</v>
      </c>
      <c r="J103" s="23">
        <f t="shared" si="8"/>
        <v>66.051274775128164</v>
      </c>
      <c r="L103" s="31">
        <f t="shared" si="9"/>
        <v>-2.7109306883074424</v>
      </c>
      <c r="M103" s="31">
        <f t="shared" si="10"/>
        <v>-3.0864931574940764</v>
      </c>
      <c r="N103" s="32">
        <f t="shared" si="11"/>
        <v>0.37556246918663394</v>
      </c>
    </row>
    <row r="104" spans="2:14"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H104" s="23">
        <f t="shared" si="6"/>
        <v>61.724999999999994</v>
      </c>
      <c r="I104" s="23">
        <f t="shared" si="7"/>
        <v>63.020406648060856</v>
      </c>
      <c r="J104" s="23">
        <f t="shared" si="8"/>
        <v>66.127376757138421</v>
      </c>
      <c r="L104" s="31">
        <f t="shared" si="9"/>
        <v>-3.1069701090775652</v>
      </c>
      <c r="M104" s="31">
        <f t="shared" si="10"/>
        <v>-3.1803837747907351</v>
      </c>
      <c r="N104" s="32">
        <f t="shared" si="11"/>
        <v>7.3413665713169873E-2</v>
      </c>
    </row>
    <row r="105" spans="2:14"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H105" s="23">
        <f t="shared" si="6"/>
        <v>61.1</v>
      </c>
      <c r="I105" s="23">
        <f t="shared" si="7"/>
        <v>63.25593512952647</v>
      </c>
      <c r="J105" s="23">
        <f t="shared" si="8"/>
        <v>66.479566897709489</v>
      </c>
      <c r="L105" s="31">
        <f t="shared" si="9"/>
        <v>-3.2236317681830187</v>
      </c>
      <c r="M105" s="31">
        <f t="shared" si="10"/>
        <v>-3.1987371912190277</v>
      </c>
      <c r="N105" s="32">
        <f t="shared" si="11"/>
        <v>-2.4894576963991E-2</v>
      </c>
    </row>
    <row r="106" spans="2:14"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H106" s="23">
        <f t="shared" si="6"/>
        <v>60.674999999999997</v>
      </c>
      <c r="I106" s="23">
        <f t="shared" si="7"/>
        <v>63.647923334894919</v>
      </c>
      <c r="J106" s="23">
        <f t="shared" si="8"/>
        <v>66.90993224952625</v>
      </c>
      <c r="L106" s="31">
        <f t="shared" si="9"/>
        <v>-3.2620089146313305</v>
      </c>
      <c r="M106" s="31">
        <f t="shared" si="10"/>
        <v>-3.1925135469780299</v>
      </c>
      <c r="N106" s="32">
        <f t="shared" si="11"/>
        <v>-6.9495367653300555E-2</v>
      </c>
    </row>
    <row r="107" spans="2:14"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H107" s="23">
        <f t="shared" si="6"/>
        <v>61.9</v>
      </c>
      <c r="I107" s="23">
        <f t="shared" si="7"/>
        <v>64.188454850330359</v>
      </c>
      <c r="J107" s="23">
        <f t="shared" si="8"/>
        <v>67.408726829488344</v>
      </c>
      <c r="L107" s="31">
        <f t="shared" si="9"/>
        <v>-3.2202719791579852</v>
      </c>
      <c r="M107" s="31">
        <f t="shared" si="10"/>
        <v>-3.175139705064705</v>
      </c>
      <c r="N107" s="32">
        <f t="shared" si="11"/>
        <v>-4.5132274093280245E-2</v>
      </c>
    </row>
    <row r="108" spans="2:14"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H108" s="23">
        <f t="shared" si="6"/>
        <v>63.45</v>
      </c>
      <c r="I108" s="23">
        <f t="shared" si="7"/>
        <v>64.604537550390418</v>
      </c>
      <c r="J108" s="23">
        <f t="shared" si="8"/>
        <v>67.849424975847413</v>
      </c>
      <c r="L108" s="31">
        <f t="shared" si="9"/>
        <v>-3.2448874254569944</v>
      </c>
      <c r="M108" s="31">
        <f t="shared" si="10"/>
        <v>-3.1638566365413849</v>
      </c>
      <c r="N108" s="32">
        <f t="shared" si="11"/>
        <v>-8.1030788915609442E-2</v>
      </c>
    </row>
    <row r="109" spans="2:14"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H109" s="23">
        <f t="shared" si="6"/>
        <v>65.075000000000003</v>
      </c>
      <c r="I109" s="23">
        <f t="shared" si="7"/>
        <v>64.814453468643222</v>
      </c>
      <c r="J109" s="23">
        <f t="shared" si="8"/>
        <v>68.201378973915212</v>
      </c>
      <c r="L109" s="31">
        <f t="shared" si="9"/>
        <v>-3.3869255052719893</v>
      </c>
      <c r="M109" s="31">
        <f t="shared" si="10"/>
        <v>-3.1435989393124824</v>
      </c>
      <c r="N109" s="32">
        <f t="shared" si="11"/>
        <v>-0.24332656595950697</v>
      </c>
    </row>
    <row r="110" spans="2:14"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H110" s="23">
        <f t="shared" si="6"/>
        <v>64.3</v>
      </c>
      <c r="I110" s="23">
        <f t="shared" si="7"/>
        <v>64.767081372032905</v>
      </c>
      <c r="J110" s="23">
        <f t="shared" si="8"/>
        <v>68.451489291828423</v>
      </c>
      <c r="L110" s="31">
        <f t="shared" si="9"/>
        <v>-3.6844079197955182</v>
      </c>
      <c r="M110" s="31">
        <f t="shared" si="10"/>
        <v>-3.0827672978226057</v>
      </c>
      <c r="N110" s="32">
        <f t="shared" si="11"/>
        <v>-0.60164062197291246</v>
      </c>
    </row>
    <row r="111" spans="2:14"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H111" s="23">
        <f t="shared" si="6"/>
        <v>59.425000000000004</v>
      </c>
      <c r="I111" s="23">
        <f t="shared" si="7"/>
        <v>64.852005257857073</v>
      </c>
      <c r="J111" s="23">
        <f t="shared" si="8"/>
        <v>68.783608435174699</v>
      </c>
      <c r="L111" s="31">
        <f t="shared" si="9"/>
        <v>-3.9316031773176263</v>
      </c>
      <c r="M111" s="31">
        <f t="shared" si="10"/>
        <v>-2.9323571423293777</v>
      </c>
      <c r="N111" s="32">
        <f t="shared" si="11"/>
        <v>-0.9992460349882486</v>
      </c>
    </row>
    <row r="112" spans="2:14"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H112" s="23">
        <f t="shared" si="6"/>
        <v>60.550000000000004</v>
      </c>
      <c r="I112" s="23">
        <f t="shared" si="7"/>
        <v>65.838733486558354</v>
      </c>
      <c r="J112" s="23">
        <f t="shared" si="8"/>
        <v>69.532297109988676</v>
      </c>
      <c r="L112" s="31">
        <f t="shared" si="9"/>
        <v>-3.6935636234303217</v>
      </c>
      <c r="M112" s="31">
        <f t="shared" si="10"/>
        <v>-2.6825456335823157</v>
      </c>
      <c r="N112" s="32">
        <f t="shared" si="11"/>
        <v>-1.0110179898480061</v>
      </c>
    </row>
    <row r="113" spans="2:14"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H113" s="23">
        <f t="shared" si="6"/>
        <v>61.65</v>
      </c>
      <c r="I113" s="23">
        <f t="shared" si="7"/>
        <v>66.800321393205323</v>
      </c>
      <c r="J113" s="23">
        <f t="shared" si="8"/>
        <v>70.250880878787768</v>
      </c>
      <c r="L113" s="31">
        <f t="shared" si="9"/>
        <v>-3.4505594855824455</v>
      </c>
      <c r="M113" s="31">
        <f t="shared" si="10"/>
        <v>-2.4297911361203139</v>
      </c>
      <c r="N113" s="32">
        <f t="shared" si="11"/>
        <v>-1.0207683494621316</v>
      </c>
    </row>
    <row r="114" spans="2:14"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H114" s="23">
        <f t="shared" si="6"/>
        <v>61.75</v>
      </c>
      <c r="I114" s="23">
        <f t="shared" si="7"/>
        <v>67.736743464697199</v>
      </c>
      <c r="J114" s="23">
        <f t="shared" si="8"/>
        <v>70.938951349090786</v>
      </c>
      <c r="L114" s="31">
        <f t="shared" si="9"/>
        <v>-3.2022078843935873</v>
      </c>
      <c r="M114" s="31">
        <f t="shared" si="10"/>
        <v>-2.1745990487547808</v>
      </c>
      <c r="N114" s="32">
        <f t="shared" si="11"/>
        <v>-1.0276088356388065</v>
      </c>
    </row>
    <row r="115" spans="2:14"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H115" s="23">
        <f t="shared" si="6"/>
        <v>65.349999999999994</v>
      </c>
      <c r="I115" s="23">
        <f t="shared" si="7"/>
        <v>68.82524227646033</v>
      </c>
      <c r="J115" s="23">
        <f t="shared" si="8"/>
        <v>71.674067457018054</v>
      </c>
      <c r="L115" s="31">
        <f t="shared" si="9"/>
        <v>-2.8488251805577249</v>
      </c>
      <c r="M115" s="31">
        <f t="shared" si="10"/>
        <v>-1.9176968398450791</v>
      </c>
      <c r="N115" s="32">
        <f t="shared" si="11"/>
        <v>-0.93112834071264583</v>
      </c>
    </row>
    <row r="116" spans="2:14"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H116" s="23">
        <f t="shared" si="6"/>
        <v>66.2</v>
      </c>
      <c r="I116" s="23">
        <f t="shared" si="7"/>
        <v>69.45710450854402</v>
      </c>
      <c r="J116" s="23">
        <f t="shared" si="8"/>
        <v>72.179992853579492</v>
      </c>
      <c r="L116" s="31">
        <f t="shared" si="9"/>
        <v>-2.7228883450354715</v>
      </c>
      <c r="M116" s="31">
        <f t="shared" si="10"/>
        <v>-1.6849147546669176</v>
      </c>
      <c r="N116" s="32">
        <f t="shared" si="11"/>
        <v>-1.0379735903685539</v>
      </c>
    </row>
    <row r="117" spans="2:14"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H117" s="23">
        <f t="shared" si="6"/>
        <v>65.05</v>
      </c>
      <c r="I117" s="23">
        <f t="shared" si="7"/>
        <v>70.049305328279289</v>
      </c>
      <c r="J117" s="23">
        <f t="shared" si="8"/>
        <v>72.658392281865844</v>
      </c>
      <c r="L117" s="31">
        <f t="shared" si="9"/>
        <v>-2.6090869535865551</v>
      </c>
      <c r="M117" s="31">
        <f t="shared" si="10"/>
        <v>-1.4254213570747791</v>
      </c>
      <c r="N117" s="32">
        <f t="shared" si="11"/>
        <v>-1.1836655965117759</v>
      </c>
    </row>
    <row r="118" spans="2:14"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H118" s="23">
        <f t="shared" si="6"/>
        <v>64.675000000000011</v>
      </c>
      <c r="I118" s="23">
        <f t="shared" si="7"/>
        <v>70.958269933420979</v>
      </c>
      <c r="J118" s="23">
        <f t="shared" si="8"/>
        <v>73.267063664415119</v>
      </c>
      <c r="L118" s="31">
        <f t="shared" si="9"/>
        <v>-2.3087937309941395</v>
      </c>
      <c r="M118" s="31">
        <f t="shared" si="10"/>
        <v>-1.129504957946835</v>
      </c>
      <c r="N118" s="32">
        <f t="shared" si="11"/>
        <v>-1.1792887730473045</v>
      </c>
    </row>
    <row r="119" spans="2:14"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H119" s="23">
        <f t="shared" si="6"/>
        <v>63.800000000000004</v>
      </c>
      <c r="I119" s="23">
        <f t="shared" si="7"/>
        <v>72.100682648588432</v>
      </c>
      <c r="J119" s="23">
        <f t="shared" si="8"/>
        <v>73.954428757568323</v>
      </c>
      <c r="L119" s="31">
        <f t="shared" si="9"/>
        <v>-1.853746108979891</v>
      </c>
      <c r="M119" s="31">
        <f t="shared" si="10"/>
        <v>-0.83468276468500879</v>
      </c>
      <c r="N119" s="32">
        <f t="shared" si="11"/>
        <v>-1.0190633442948822</v>
      </c>
    </row>
    <row r="120" spans="2:14"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H120" s="23">
        <f t="shared" si="6"/>
        <v>69.05</v>
      </c>
      <c r="I120" s="23">
        <f t="shared" si="7"/>
        <v>73.609897675604515</v>
      </c>
      <c r="J120" s="23">
        <f t="shared" si="8"/>
        <v>74.766783058173786</v>
      </c>
      <c r="L120" s="31">
        <f t="shared" si="9"/>
        <v>-1.1568853825692713</v>
      </c>
      <c r="M120" s="31">
        <f t="shared" si="10"/>
        <v>-0.5799169286112883</v>
      </c>
      <c r="N120" s="32">
        <f t="shared" si="11"/>
        <v>-0.57696845395798302</v>
      </c>
    </row>
    <row r="121" spans="2:14"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H121" s="23">
        <f t="shared" si="6"/>
        <v>71.150000000000006</v>
      </c>
      <c r="I121" s="23">
        <f t="shared" si="7"/>
        <v>74.438969980259884</v>
      </c>
      <c r="J121" s="23">
        <f t="shared" si="8"/>
        <v>75.224125702827692</v>
      </c>
      <c r="L121" s="31">
        <f t="shared" si="9"/>
        <v>-0.78515572256780786</v>
      </c>
      <c r="M121" s="31">
        <f t="shared" si="10"/>
        <v>-0.43567481512179251</v>
      </c>
      <c r="N121" s="32">
        <f t="shared" si="11"/>
        <v>-0.34948090744601534</v>
      </c>
    </row>
    <row r="122" spans="2:14"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H122" s="23">
        <f t="shared" si="6"/>
        <v>71.550000000000011</v>
      </c>
      <c r="I122" s="23">
        <f t="shared" si="7"/>
        <v>75.036964522125317</v>
      </c>
      <c r="J122" s="23">
        <f t="shared" si="8"/>
        <v>75.550055759053905</v>
      </c>
      <c r="L122" s="31">
        <f t="shared" si="9"/>
        <v>-0.51309123692858805</v>
      </c>
      <c r="M122" s="31">
        <f t="shared" si="10"/>
        <v>-0.34830458826028865</v>
      </c>
      <c r="N122" s="32">
        <f t="shared" si="11"/>
        <v>-0.1647866486682994</v>
      </c>
    </row>
    <row r="123" spans="2:14"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H123" s="23">
        <f t="shared" si="6"/>
        <v>73.575000000000003</v>
      </c>
      <c r="I123" s="23">
        <f t="shared" si="7"/>
        <v>75.670958071602641</v>
      </c>
      <c r="J123" s="23">
        <f t="shared" si="8"/>
        <v>75.87006021977821</v>
      </c>
      <c r="L123" s="31">
        <f t="shared" si="9"/>
        <v>-0.19910214817556948</v>
      </c>
      <c r="M123" s="31">
        <f t="shared" si="10"/>
        <v>-0.3071079260932138</v>
      </c>
      <c r="N123" s="32">
        <f t="shared" si="11"/>
        <v>0.10800577791764432</v>
      </c>
    </row>
    <row r="124" spans="2:14"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H124" s="23">
        <f t="shared" si="6"/>
        <v>74.3</v>
      </c>
      <c r="I124" s="23">
        <f t="shared" si="7"/>
        <v>76.052041357348571</v>
      </c>
      <c r="J124" s="23">
        <f t="shared" si="8"/>
        <v>76.05366503736046</v>
      </c>
      <c r="L124" s="31">
        <f t="shared" si="9"/>
        <v>-1.6236800118889505E-3</v>
      </c>
      <c r="M124" s="31">
        <f t="shared" si="10"/>
        <v>-0.33410937057262491</v>
      </c>
      <c r="N124" s="32">
        <f t="shared" si="11"/>
        <v>0.33248569056073596</v>
      </c>
    </row>
    <row r="125" spans="2:14"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H125" s="23">
        <f t="shared" si="6"/>
        <v>78.699999999999989</v>
      </c>
      <c r="I125" s="23">
        <f t="shared" si="7"/>
        <v>76.370594331411951</v>
      </c>
      <c r="J125" s="23">
        <f t="shared" si="8"/>
        <v>76.193958240349303</v>
      </c>
      <c r="L125" s="31">
        <f t="shared" si="9"/>
        <v>0.17663609106264744</v>
      </c>
      <c r="M125" s="31">
        <f t="shared" si="10"/>
        <v>-0.41723079321280887</v>
      </c>
      <c r="N125" s="32">
        <f t="shared" si="11"/>
        <v>0.59386688427545631</v>
      </c>
    </row>
    <row r="126" spans="2:14"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H126" s="23">
        <f t="shared" si="6"/>
        <v>76.625</v>
      </c>
      <c r="I126" s="23">
        <f t="shared" si="7"/>
        <v>75.94706602803231</v>
      </c>
      <c r="J126" s="23">
        <f t="shared" si="8"/>
        <v>75.993474899577251</v>
      </c>
      <c r="L126" s="31">
        <f t="shared" si="9"/>
        <v>-4.6408871544940666E-2</v>
      </c>
      <c r="M126" s="31">
        <f t="shared" si="10"/>
        <v>-0.56569751428167292</v>
      </c>
      <c r="N126" s="32">
        <f t="shared" si="11"/>
        <v>0.51928864273673225</v>
      </c>
    </row>
    <row r="127" spans="2:14"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H127" s="23">
        <f t="shared" si="6"/>
        <v>75.949999999999989</v>
      </c>
      <c r="I127" s="23">
        <f t="shared" si="7"/>
        <v>75.823805305856368</v>
      </c>
      <c r="J127" s="23">
        <f t="shared" si="8"/>
        <v>75.942952891543428</v>
      </c>
      <c r="L127" s="31">
        <f t="shared" si="9"/>
        <v>-0.11914758568705963</v>
      </c>
      <c r="M127" s="31">
        <f t="shared" si="10"/>
        <v>-0.69551967496585598</v>
      </c>
      <c r="N127" s="32">
        <f t="shared" si="11"/>
        <v>0.57637208927879635</v>
      </c>
    </row>
    <row r="128" spans="2:14"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H128" s="23">
        <f t="shared" si="6"/>
        <v>78.199999999999989</v>
      </c>
      <c r="I128" s="23">
        <f t="shared" si="7"/>
        <v>75.800860816012076</v>
      </c>
      <c r="J128" s="23">
        <f t="shared" si="8"/>
        <v>75.942389122866899</v>
      </c>
      <c r="L128" s="31">
        <f t="shared" si="9"/>
        <v>-0.14152830685482343</v>
      </c>
      <c r="M128" s="31">
        <f t="shared" si="10"/>
        <v>-0.8396126972855551</v>
      </c>
      <c r="N128" s="32">
        <f t="shared" si="11"/>
        <v>0.69808439043073167</v>
      </c>
    </row>
    <row r="129" spans="2:14"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H129" s="23">
        <f t="shared" si="6"/>
        <v>77.625</v>
      </c>
      <c r="I129" s="23">
        <f t="shared" si="7"/>
        <v>75.364653691650645</v>
      </c>
      <c r="J129" s="23">
        <f t="shared" si="8"/>
        <v>75.761780252696255</v>
      </c>
      <c r="L129" s="31">
        <f t="shared" si="9"/>
        <v>-0.39712656104561006</v>
      </c>
      <c r="M129" s="31">
        <f t="shared" si="10"/>
        <v>-1.0141337948932381</v>
      </c>
      <c r="N129" s="32">
        <f t="shared" si="11"/>
        <v>0.61700723384762801</v>
      </c>
    </row>
    <row r="130" spans="2:14"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H130" s="23">
        <f t="shared" si="6"/>
        <v>75.45</v>
      </c>
      <c r="I130" s="23">
        <f t="shared" si="7"/>
        <v>74.953681635587131</v>
      </c>
      <c r="J130" s="23">
        <f t="shared" si="8"/>
        <v>75.612722672911957</v>
      </c>
      <c r="L130" s="31">
        <f t="shared" si="9"/>
        <v>-0.65904103732482611</v>
      </c>
      <c r="M130" s="31">
        <f t="shared" si="10"/>
        <v>-1.168385603355145</v>
      </c>
      <c r="N130" s="32">
        <f t="shared" si="11"/>
        <v>0.50934456603031886</v>
      </c>
    </row>
    <row r="131" spans="2:14"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H131" s="23">
        <f t="shared" si="6"/>
        <v>75.474999999999994</v>
      </c>
      <c r="I131" s="23">
        <f t="shared" si="7"/>
        <v>74.863441932966609</v>
      </c>
      <c r="J131" s="23">
        <f t="shared" si="8"/>
        <v>75.625740486744917</v>
      </c>
      <c r="L131" s="31">
        <f t="shared" si="9"/>
        <v>-0.76229855377830802</v>
      </c>
      <c r="M131" s="31">
        <f t="shared" si="10"/>
        <v>-1.2957217448627247</v>
      </c>
      <c r="N131" s="32">
        <f t="shared" si="11"/>
        <v>0.53342319108441671</v>
      </c>
    </row>
    <row r="132" spans="2:14"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H132" s="23">
        <f t="shared" si="6"/>
        <v>75.875</v>
      </c>
      <c r="I132" s="23">
        <f t="shared" si="7"/>
        <v>74.752249557142363</v>
      </c>
      <c r="J132" s="23">
        <f t="shared" si="8"/>
        <v>75.637799725684516</v>
      </c>
      <c r="L132" s="31">
        <f t="shared" si="9"/>
        <v>-0.88555016854215296</v>
      </c>
      <c r="M132" s="31">
        <f t="shared" si="10"/>
        <v>-1.4290775426338289</v>
      </c>
      <c r="N132" s="32">
        <f t="shared" si="11"/>
        <v>0.54352737409167595</v>
      </c>
    </row>
    <row r="133" spans="2:14"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H133" s="23">
        <f t="shared" ref="H133:H196" si="12">(D133+E133+F133*2)/4</f>
        <v>74.650000000000006</v>
      </c>
      <c r="I133" s="23">
        <f t="shared" ref="I133:I196" si="13">I134+(2/(1+12))*(H133-I134)</f>
        <v>74.548113112986428</v>
      </c>
      <c r="J133" s="23">
        <f t="shared" ref="J133:J196" si="14">J134+(2/(1+26))*(H133-J134)</f>
        <v>75.618823703739281</v>
      </c>
      <c r="L133" s="31">
        <f t="shared" ref="L133:L196" si="15">I133-J133</f>
        <v>-1.0707105907528529</v>
      </c>
      <c r="M133" s="31">
        <f t="shared" ref="M133:M196" si="16">M134+(2/(1+9))*(L133-M134)</f>
        <v>-1.5649593861567479</v>
      </c>
      <c r="N133" s="32">
        <f t="shared" ref="N133:N196" si="17">L133-M133</f>
        <v>0.49424879540389499</v>
      </c>
    </row>
    <row r="134" spans="2:14"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H134" s="23">
        <f t="shared" si="12"/>
        <v>71.974999999999994</v>
      </c>
      <c r="I134" s="23">
        <f t="shared" si="13"/>
        <v>74.529588224438498</v>
      </c>
      <c r="J134" s="23">
        <f t="shared" si="14"/>
        <v>75.696329600038425</v>
      </c>
      <c r="L134" s="31">
        <f t="shared" si="15"/>
        <v>-1.1667413755999263</v>
      </c>
      <c r="M134" s="31">
        <f t="shared" si="16"/>
        <v>-1.6885215850077215</v>
      </c>
      <c r="N134" s="32">
        <f t="shared" si="17"/>
        <v>0.52178020940779524</v>
      </c>
    </row>
    <row r="135" spans="2:14"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H135" s="23">
        <f t="shared" si="12"/>
        <v>74.45</v>
      </c>
      <c r="I135" s="23">
        <f t="shared" si="13"/>
        <v>74.994058810700039</v>
      </c>
      <c r="J135" s="23">
        <f t="shared" si="14"/>
        <v>75.994035968041501</v>
      </c>
      <c r="L135" s="31">
        <f t="shared" si="15"/>
        <v>-0.99997715734146198</v>
      </c>
      <c r="M135" s="31">
        <f t="shared" si="16"/>
        <v>-1.8189666373596705</v>
      </c>
      <c r="N135" s="32">
        <f t="shared" si="17"/>
        <v>0.81898948001820848</v>
      </c>
    </row>
    <row r="136" spans="2:14"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H136" s="23">
        <f t="shared" si="12"/>
        <v>75.424999999999997</v>
      </c>
      <c r="I136" s="23">
        <f t="shared" si="13"/>
        <v>75.092978594463688</v>
      </c>
      <c r="J136" s="23">
        <f t="shared" si="14"/>
        <v>76.117558845484822</v>
      </c>
      <c r="L136" s="31">
        <f t="shared" si="15"/>
        <v>-1.0245802510211348</v>
      </c>
      <c r="M136" s="31">
        <f t="shared" si="16"/>
        <v>-2.0237140073642226</v>
      </c>
      <c r="N136" s="32">
        <f t="shared" si="17"/>
        <v>0.99913375634308776</v>
      </c>
    </row>
    <row r="137" spans="2:14"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H137" s="23">
        <f t="shared" si="12"/>
        <v>76.5</v>
      </c>
      <c r="I137" s="23">
        <f t="shared" si="13"/>
        <v>75.032611066184359</v>
      </c>
      <c r="J137" s="23">
        <f t="shared" si="14"/>
        <v>76.172963553123608</v>
      </c>
      <c r="L137" s="31">
        <f t="shared" si="15"/>
        <v>-1.1403524869392498</v>
      </c>
      <c r="M137" s="31">
        <f t="shared" si="16"/>
        <v>-2.2734974464499946</v>
      </c>
      <c r="N137" s="32">
        <f t="shared" si="17"/>
        <v>1.1331449595107448</v>
      </c>
    </row>
    <row r="138" spans="2:14"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H138" s="23">
        <f t="shared" si="12"/>
        <v>77.75</v>
      </c>
      <c r="I138" s="23">
        <f t="shared" si="13"/>
        <v>74.765813078217874</v>
      </c>
      <c r="J138" s="23">
        <f t="shared" si="14"/>
        <v>76.146800637373502</v>
      </c>
      <c r="L138" s="31">
        <f t="shared" si="15"/>
        <v>-1.3809875591556278</v>
      </c>
      <c r="M138" s="31">
        <f t="shared" si="16"/>
        <v>-2.5567836863276807</v>
      </c>
      <c r="N138" s="32">
        <f t="shared" si="17"/>
        <v>1.175796127172053</v>
      </c>
    </row>
    <row r="139" spans="2:14"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H139" s="23">
        <f t="shared" si="12"/>
        <v>77.724999999999994</v>
      </c>
      <c r="I139" s="23">
        <f t="shared" si="13"/>
        <v>74.223233637893856</v>
      </c>
      <c r="J139" s="23">
        <f t="shared" si="14"/>
        <v>76.018544688363377</v>
      </c>
      <c r="L139" s="31">
        <f t="shared" si="15"/>
        <v>-1.7953110504695218</v>
      </c>
      <c r="M139" s="31">
        <f t="shared" si="16"/>
        <v>-2.8507327181206938</v>
      </c>
      <c r="N139" s="32">
        <f t="shared" si="17"/>
        <v>1.0554216676511721</v>
      </c>
    </row>
    <row r="140" spans="2:14"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H140" s="23">
        <f t="shared" si="12"/>
        <v>74.8</v>
      </c>
      <c r="I140" s="23">
        <f t="shared" si="13"/>
        <v>73.58654884478365</v>
      </c>
      <c r="J140" s="23">
        <f t="shared" si="14"/>
        <v>75.882028263432446</v>
      </c>
      <c r="L140" s="31">
        <f t="shared" si="15"/>
        <v>-2.2954794186487959</v>
      </c>
      <c r="M140" s="31">
        <f t="shared" si="16"/>
        <v>-3.114588135033487</v>
      </c>
      <c r="N140" s="32">
        <f t="shared" si="17"/>
        <v>0.81910871638469107</v>
      </c>
    </row>
    <row r="141" spans="2:14"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H141" s="23">
        <f t="shared" si="12"/>
        <v>74.674999999999997</v>
      </c>
      <c r="I141" s="23">
        <f t="shared" si="13"/>
        <v>73.365921362017033</v>
      </c>
      <c r="J141" s="23">
        <f t="shared" si="14"/>
        <v>75.968590524507036</v>
      </c>
      <c r="L141" s="31">
        <f t="shared" si="15"/>
        <v>-2.6026691624900025</v>
      </c>
      <c r="M141" s="31">
        <f t="shared" si="16"/>
        <v>-3.31936531412966</v>
      </c>
      <c r="N141" s="32">
        <f t="shared" si="17"/>
        <v>0.7166961516396575</v>
      </c>
    </row>
    <row r="142" spans="2:14"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H142" s="23">
        <f t="shared" si="12"/>
        <v>74.400000000000006</v>
      </c>
      <c r="I142" s="23">
        <f t="shared" si="13"/>
        <v>73.127907064201949</v>
      </c>
      <c r="J142" s="23">
        <f t="shared" si="14"/>
        <v>76.072077766467601</v>
      </c>
      <c r="L142" s="31">
        <f t="shared" si="15"/>
        <v>-2.9441707022656516</v>
      </c>
      <c r="M142" s="31">
        <f t="shared" si="16"/>
        <v>-3.4985393520395744</v>
      </c>
      <c r="N142" s="32">
        <f t="shared" si="17"/>
        <v>0.55436864977392286</v>
      </c>
    </row>
    <row r="143" spans="2:14"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H143" s="23">
        <f t="shared" si="12"/>
        <v>74.949999999999989</v>
      </c>
      <c r="I143" s="23">
        <f t="shared" si="13"/>
        <v>72.896617439511388</v>
      </c>
      <c r="J143" s="23">
        <f t="shared" si="14"/>
        <v>76.205843987785002</v>
      </c>
      <c r="L143" s="31">
        <f t="shared" si="15"/>
        <v>-3.3092265482736138</v>
      </c>
      <c r="M143" s="31">
        <f t="shared" si="16"/>
        <v>-3.6371315144830554</v>
      </c>
      <c r="N143" s="32">
        <f t="shared" si="17"/>
        <v>0.32790496620944154</v>
      </c>
    </row>
    <row r="144" spans="2:14"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H144" s="23">
        <f t="shared" si="12"/>
        <v>71.224999999999994</v>
      </c>
      <c r="I144" s="23">
        <f t="shared" si="13"/>
        <v>72.523275155786195</v>
      </c>
      <c r="J144" s="23">
        <f t="shared" si="14"/>
        <v>76.306311506807802</v>
      </c>
      <c r="L144" s="31">
        <f t="shared" si="15"/>
        <v>-3.7830363510216074</v>
      </c>
      <c r="M144" s="31">
        <f t="shared" si="16"/>
        <v>-3.7191077560354158</v>
      </c>
      <c r="N144" s="32">
        <f t="shared" si="17"/>
        <v>-6.3928594986191634E-2</v>
      </c>
    </row>
    <row r="145" spans="2:14"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H145" s="23">
        <f t="shared" si="12"/>
        <v>70.574999999999989</v>
      </c>
      <c r="I145" s="23">
        <f t="shared" si="13"/>
        <v>72.759325184110963</v>
      </c>
      <c r="J145" s="23">
        <f t="shared" si="14"/>
        <v>76.712816427352422</v>
      </c>
      <c r="L145" s="31">
        <f t="shared" si="15"/>
        <v>-3.9534912432414586</v>
      </c>
      <c r="M145" s="31">
        <f t="shared" si="16"/>
        <v>-3.7031256072888676</v>
      </c>
      <c r="N145" s="32">
        <f t="shared" si="17"/>
        <v>-0.25036563595259098</v>
      </c>
    </row>
    <row r="146" spans="2:14"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H146" s="23">
        <f t="shared" si="12"/>
        <v>69.850000000000009</v>
      </c>
      <c r="I146" s="23">
        <f t="shared" si="13"/>
        <v>73.156475217585694</v>
      </c>
      <c r="J146" s="23">
        <f t="shared" si="14"/>
        <v>77.203841741540614</v>
      </c>
      <c r="L146" s="31">
        <f t="shared" si="15"/>
        <v>-4.0473665239549206</v>
      </c>
      <c r="M146" s="31">
        <f t="shared" si="16"/>
        <v>-3.64053419830072</v>
      </c>
      <c r="N146" s="32">
        <f t="shared" si="17"/>
        <v>-0.40683232565420058</v>
      </c>
    </row>
    <row r="147" spans="2:14"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H147" s="23">
        <f t="shared" si="12"/>
        <v>70.349999999999994</v>
      </c>
      <c r="I147" s="23">
        <f t="shared" si="13"/>
        <v>73.757652529873994</v>
      </c>
      <c r="J147" s="23">
        <f t="shared" si="14"/>
        <v>77.792149080863865</v>
      </c>
      <c r="L147" s="31">
        <f t="shared" si="15"/>
        <v>-4.0344965509898714</v>
      </c>
      <c r="M147" s="31">
        <f t="shared" si="16"/>
        <v>-3.53882611688717</v>
      </c>
      <c r="N147" s="32">
        <f t="shared" si="17"/>
        <v>-0.4956704341027014</v>
      </c>
    </row>
    <row r="148" spans="2:14"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H148" s="23">
        <f t="shared" si="12"/>
        <v>70.974999999999994</v>
      </c>
      <c r="I148" s="23">
        <f t="shared" si="13"/>
        <v>74.377225717123807</v>
      </c>
      <c r="J148" s="23">
        <f t="shared" si="14"/>
        <v>78.387521007332978</v>
      </c>
      <c r="L148" s="31">
        <f t="shared" si="15"/>
        <v>-4.0102952902091715</v>
      </c>
      <c r="M148" s="31">
        <f t="shared" si="16"/>
        <v>-3.4149085083614947</v>
      </c>
      <c r="N148" s="32">
        <f t="shared" si="17"/>
        <v>-0.59538678184767679</v>
      </c>
    </row>
    <row r="149" spans="2:14"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H149" s="23">
        <f t="shared" si="12"/>
        <v>72.325000000000003</v>
      </c>
      <c r="I149" s="23">
        <f t="shared" si="13"/>
        <v>74.995812211146315</v>
      </c>
      <c r="J149" s="23">
        <f t="shared" si="14"/>
        <v>78.980522687919617</v>
      </c>
      <c r="L149" s="31">
        <f t="shared" si="15"/>
        <v>-3.9847104767733015</v>
      </c>
      <c r="M149" s="31">
        <f t="shared" si="16"/>
        <v>-3.2660618128995758</v>
      </c>
      <c r="N149" s="32">
        <f t="shared" si="17"/>
        <v>-0.71864866387372572</v>
      </c>
    </row>
    <row r="150" spans="2:14"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H150" s="23">
        <f t="shared" si="12"/>
        <v>71.5</v>
      </c>
      <c r="I150" s="23">
        <f t="shared" si="13"/>
        <v>75.481414431354736</v>
      </c>
      <c r="J150" s="23">
        <f t="shared" si="14"/>
        <v>79.512964502953182</v>
      </c>
      <c r="L150" s="31">
        <f t="shared" si="15"/>
        <v>-4.0315500715984456</v>
      </c>
      <c r="M150" s="31">
        <f t="shared" si="16"/>
        <v>-3.0863996469311443</v>
      </c>
      <c r="N150" s="32">
        <f t="shared" si="17"/>
        <v>-0.94515042466730126</v>
      </c>
    </row>
    <row r="151" spans="2:14"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H151" s="23">
        <f t="shared" si="12"/>
        <v>71.400000000000006</v>
      </c>
      <c r="I151" s="23">
        <f t="shared" si="13"/>
        <v>76.205307964328327</v>
      </c>
      <c r="J151" s="23">
        <f t="shared" si="14"/>
        <v>80.154001663189433</v>
      </c>
      <c r="L151" s="31">
        <f t="shared" si="15"/>
        <v>-3.9486936988611063</v>
      </c>
      <c r="M151" s="31">
        <f t="shared" si="16"/>
        <v>-2.8501120407643192</v>
      </c>
      <c r="N151" s="32">
        <f t="shared" si="17"/>
        <v>-1.0985816580967871</v>
      </c>
    </row>
    <row r="152" spans="2:14"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H152" s="23">
        <f t="shared" si="12"/>
        <v>71.824999999999989</v>
      </c>
      <c r="I152" s="23">
        <f t="shared" si="13"/>
        <v>77.079000321478929</v>
      </c>
      <c r="J152" s="23">
        <f t="shared" si="14"/>
        <v>80.854321796244591</v>
      </c>
      <c r="L152" s="31">
        <f t="shared" si="15"/>
        <v>-3.7753214747656614</v>
      </c>
      <c r="M152" s="31">
        <f t="shared" si="16"/>
        <v>-2.5754666262401225</v>
      </c>
      <c r="N152" s="32">
        <f t="shared" si="17"/>
        <v>-1.1998548485255389</v>
      </c>
    </row>
    <row r="153" spans="2:14"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H153" s="23">
        <f t="shared" si="12"/>
        <v>72.349999999999994</v>
      </c>
      <c r="I153" s="23">
        <f t="shared" si="13"/>
        <v>78.034273107202381</v>
      </c>
      <c r="J153" s="23">
        <f t="shared" si="14"/>
        <v>81.576667539944154</v>
      </c>
      <c r="L153" s="31">
        <f t="shared" si="15"/>
        <v>-3.5423944327417729</v>
      </c>
      <c r="M153" s="31">
        <f t="shared" si="16"/>
        <v>-2.275502914108738</v>
      </c>
      <c r="N153" s="32">
        <f t="shared" si="17"/>
        <v>-1.266891518633035</v>
      </c>
    </row>
    <row r="154" spans="2:14"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H154" s="23">
        <f t="shared" si="12"/>
        <v>70.875</v>
      </c>
      <c r="I154" s="23">
        <f t="shared" si="13"/>
        <v>79.067777308511907</v>
      </c>
      <c r="J154" s="23">
        <f t="shared" si="14"/>
        <v>82.314800943139687</v>
      </c>
      <c r="L154" s="31">
        <f t="shared" si="15"/>
        <v>-3.2470236346277801</v>
      </c>
      <c r="M154" s="31">
        <f t="shared" si="16"/>
        <v>-1.9587800344504791</v>
      </c>
      <c r="N154" s="32">
        <f t="shared" si="17"/>
        <v>-1.288243600177301</v>
      </c>
    </row>
    <row r="155" spans="2:14"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H155" s="23">
        <f t="shared" si="12"/>
        <v>72.524999999999991</v>
      </c>
      <c r="I155" s="23">
        <f t="shared" si="13"/>
        <v>80.557373182786804</v>
      </c>
      <c r="J155" s="23">
        <f t="shared" si="14"/>
        <v>83.229985018590867</v>
      </c>
      <c r="L155" s="31">
        <f t="shared" si="15"/>
        <v>-2.6726118358040623</v>
      </c>
      <c r="M155" s="31">
        <f t="shared" si="16"/>
        <v>-1.6367191344061538</v>
      </c>
      <c r="N155" s="32">
        <f t="shared" si="17"/>
        <v>-1.0358927013979085</v>
      </c>
    </row>
    <row r="156" spans="2:14"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H156" s="23">
        <f t="shared" si="12"/>
        <v>76.550000000000011</v>
      </c>
      <c r="I156" s="23">
        <f t="shared" si="13"/>
        <v>82.017804670566221</v>
      </c>
      <c r="J156" s="23">
        <f t="shared" si="14"/>
        <v>84.08638382007814</v>
      </c>
      <c r="L156" s="31">
        <f t="shared" si="15"/>
        <v>-2.068579149511919</v>
      </c>
      <c r="M156" s="31">
        <f t="shared" si="16"/>
        <v>-1.3777459590566767</v>
      </c>
      <c r="N156" s="32">
        <f t="shared" si="17"/>
        <v>-0.69083319045524227</v>
      </c>
    </row>
    <row r="157" spans="2:14"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H157" s="23">
        <f t="shared" si="12"/>
        <v>79.099999999999994</v>
      </c>
      <c r="I157" s="23">
        <f t="shared" si="13"/>
        <v>83.011950974305535</v>
      </c>
      <c r="J157" s="23">
        <f t="shared" si="14"/>
        <v>84.689294525684389</v>
      </c>
      <c r="L157" s="31">
        <f t="shared" si="15"/>
        <v>-1.6773435513788542</v>
      </c>
      <c r="M157" s="31">
        <f t="shared" si="16"/>
        <v>-1.2050376614428662</v>
      </c>
      <c r="N157" s="32">
        <f t="shared" si="17"/>
        <v>-0.47230588993598799</v>
      </c>
    </row>
    <row r="158" spans="2:14"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H158" s="23">
        <f t="shared" si="12"/>
        <v>80.125</v>
      </c>
      <c r="I158" s="23">
        <f t="shared" si="13"/>
        <v>83.723214787815635</v>
      </c>
      <c r="J158" s="23">
        <f t="shared" si="14"/>
        <v>85.136438087739137</v>
      </c>
      <c r="L158" s="31">
        <f t="shared" si="15"/>
        <v>-1.4132232999235015</v>
      </c>
      <c r="M158" s="31">
        <f t="shared" si="16"/>
        <v>-1.0869611889588693</v>
      </c>
      <c r="N158" s="32">
        <f t="shared" si="17"/>
        <v>-0.3262621109646322</v>
      </c>
    </row>
    <row r="159" spans="2:14"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H159" s="23">
        <f t="shared" si="12"/>
        <v>82.85</v>
      </c>
      <c r="I159" s="23">
        <f t="shared" si="13"/>
        <v>84.37743565832757</v>
      </c>
      <c r="J159" s="23">
        <f t="shared" si="14"/>
        <v>85.537353134758263</v>
      </c>
      <c r="L159" s="31">
        <f t="shared" si="15"/>
        <v>-1.1599174764306923</v>
      </c>
      <c r="M159" s="31">
        <f t="shared" si="16"/>
        <v>-1.0053956612177113</v>
      </c>
      <c r="N159" s="32">
        <f t="shared" si="17"/>
        <v>-0.15452181521298103</v>
      </c>
    </row>
    <row r="160" spans="2:14"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H160" s="23">
        <f t="shared" si="12"/>
        <v>82.3</v>
      </c>
      <c r="I160" s="23">
        <f t="shared" si="13"/>
        <v>84.655151232568954</v>
      </c>
      <c r="J160" s="23">
        <f t="shared" si="14"/>
        <v>85.752341385538926</v>
      </c>
      <c r="L160" s="31">
        <f t="shared" si="15"/>
        <v>-1.0971901529699721</v>
      </c>
      <c r="M160" s="31">
        <f t="shared" si="16"/>
        <v>-0.96676520741446614</v>
      </c>
      <c r="N160" s="32">
        <f t="shared" si="17"/>
        <v>-0.13042494555550599</v>
      </c>
    </row>
    <row r="161" spans="2:14"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H161" s="23">
        <f t="shared" si="12"/>
        <v>84.65</v>
      </c>
      <c r="I161" s="23">
        <f t="shared" si="13"/>
        <v>85.083360547581492</v>
      </c>
      <c r="J161" s="23">
        <f t="shared" si="14"/>
        <v>86.02852869638204</v>
      </c>
      <c r="L161" s="31">
        <f t="shared" si="15"/>
        <v>-0.94516814880054767</v>
      </c>
      <c r="M161" s="31">
        <f t="shared" si="16"/>
        <v>-0.93415897102558965</v>
      </c>
      <c r="N161" s="32">
        <f t="shared" si="17"/>
        <v>-1.1009177774958023E-2</v>
      </c>
    </row>
    <row r="162" spans="2:14"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H162" s="23">
        <f t="shared" si="12"/>
        <v>83.775000000000006</v>
      </c>
      <c r="I162" s="23">
        <f t="shared" si="13"/>
        <v>85.162153374414487</v>
      </c>
      <c r="J162" s="23">
        <f t="shared" si="14"/>
        <v>86.138810992092601</v>
      </c>
      <c r="L162" s="31">
        <f t="shared" si="15"/>
        <v>-0.97665761767811432</v>
      </c>
      <c r="M162" s="31">
        <f t="shared" si="16"/>
        <v>-0.93140667658185017</v>
      </c>
      <c r="N162" s="32">
        <f t="shared" si="17"/>
        <v>-4.5250941096264152E-2</v>
      </c>
    </row>
    <row r="163" spans="2:14"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H163" s="23">
        <f t="shared" si="12"/>
        <v>83.65</v>
      </c>
      <c r="I163" s="23">
        <f t="shared" si="13"/>
        <v>85.414363078853484</v>
      </c>
      <c r="J163" s="23">
        <f t="shared" si="14"/>
        <v>86.327915871460007</v>
      </c>
      <c r="L163" s="31">
        <f t="shared" si="15"/>
        <v>-0.91355279260652367</v>
      </c>
      <c r="M163" s="31">
        <f t="shared" si="16"/>
        <v>-0.9200939413077841</v>
      </c>
      <c r="N163" s="32">
        <f t="shared" si="17"/>
        <v>6.5411487012604352E-3</v>
      </c>
    </row>
    <row r="164" spans="2:14"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H164" s="23">
        <f t="shared" si="12"/>
        <v>82.949999999999989</v>
      </c>
      <c r="I164" s="23">
        <f t="shared" si="13"/>
        <v>85.73515636591776</v>
      </c>
      <c r="J164" s="23">
        <f t="shared" si="14"/>
        <v>86.542149141176807</v>
      </c>
      <c r="L164" s="31">
        <f t="shared" si="15"/>
        <v>-0.80699277525904733</v>
      </c>
      <c r="M164" s="31">
        <f t="shared" si="16"/>
        <v>-0.92172922848309924</v>
      </c>
      <c r="N164" s="32">
        <f t="shared" si="17"/>
        <v>0.1147364532240519</v>
      </c>
    </row>
    <row r="165" spans="2:14"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H165" s="23">
        <f t="shared" si="12"/>
        <v>84.424999999999997</v>
      </c>
      <c r="I165" s="23">
        <f t="shared" si="13"/>
        <v>86.241548432448269</v>
      </c>
      <c r="J165" s="23">
        <f t="shared" si="14"/>
        <v>86.829521072470953</v>
      </c>
      <c r="L165" s="31">
        <f t="shared" si="15"/>
        <v>-0.58797264002268435</v>
      </c>
      <c r="M165" s="31">
        <f t="shared" si="16"/>
        <v>-0.95041334178911219</v>
      </c>
      <c r="N165" s="32">
        <f t="shared" si="17"/>
        <v>0.36244070176642784</v>
      </c>
    </row>
    <row r="166" spans="2:14"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H166" s="23">
        <f t="shared" si="12"/>
        <v>87.4</v>
      </c>
      <c r="I166" s="23">
        <f t="shared" si="13"/>
        <v>86.57182996562068</v>
      </c>
      <c r="J166" s="23">
        <f t="shared" si="14"/>
        <v>87.021882758268632</v>
      </c>
      <c r="L166" s="31">
        <f t="shared" si="15"/>
        <v>-0.45005279264795206</v>
      </c>
      <c r="M166" s="31">
        <f t="shared" si="16"/>
        <v>-1.0410235172307192</v>
      </c>
      <c r="N166" s="32">
        <f t="shared" si="17"/>
        <v>0.59097072458276712</v>
      </c>
    </row>
    <row r="167" spans="2:14"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H167" s="23">
        <f t="shared" si="12"/>
        <v>86.75</v>
      </c>
      <c r="I167" s="23">
        <f t="shared" si="13"/>
        <v>86.421253595733532</v>
      </c>
      <c r="J167" s="23">
        <f t="shared" si="14"/>
        <v>86.991633378930118</v>
      </c>
      <c r="L167" s="31">
        <f t="shared" si="15"/>
        <v>-0.57037978319658578</v>
      </c>
      <c r="M167" s="31">
        <f t="shared" si="16"/>
        <v>-1.1887661983764108</v>
      </c>
      <c r="N167" s="32">
        <f t="shared" si="17"/>
        <v>0.61838641517982507</v>
      </c>
    </row>
    <row r="168" spans="2:14"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H168" s="23">
        <f t="shared" si="12"/>
        <v>88.1</v>
      </c>
      <c r="I168" s="23">
        <f t="shared" si="13"/>
        <v>86.361481522230534</v>
      </c>
      <c r="J168" s="23">
        <f t="shared" si="14"/>
        <v>87.010964049244521</v>
      </c>
      <c r="L168" s="31">
        <f t="shared" si="15"/>
        <v>-0.64948252701398701</v>
      </c>
      <c r="M168" s="31">
        <f t="shared" si="16"/>
        <v>-1.3433628021713671</v>
      </c>
      <c r="N168" s="32">
        <f t="shared" si="17"/>
        <v>0.69388027515738004</v>
      </c>
    </row>
    <row r="169" spans="2:14"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H169" s="23">
        <f t="shared" si="12"/>
        <v>88.6</v>
      </c>
      <c r="I169" s="23">
        <f t="shared" si="13"/>
        <v>86.045387253545172</v>
      </c>
      <c r="J169" s="23">
        <f t="shared" si="14"/>
        <v>86.923841173184087</v>
      </c>
      <c r="L169" s="31">
        <f t="shared" si="15"/>
        <v>-0.87845391963891473</v>
      </c>
      <c r="M169" s="31">
        <f t="shared" si="16"/>
        <v>-1.516832870960712</v>
      </c>
      <c r="N169" s="32">
        <f t="shared" si="17"/>
        <v>0.63837895132179723</v>
      </c>
    </row>
    <row r="170" spans="2:14"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H170" s="23">
        <f t="shared" si="12"/>
        <v>87.15</v>
      </c>
      <c r="I170" s="23">
        <f t="shared" si="13"/>
        <v>85.580912208735199</v>
      </c>
      <c r="J170" s="23">
        <f t="shared" si="14"/>
        <v>86.78974846703882</v>
      </c>
      <c r="L170" s="31">
        <f t="shared" si="15"/>
        <v>-1.2088362583036201</v>
      </c>
      <c r="M170" s="31">
        <f t="shared" si="16"/>
        <v>-1.6764276087911614</v>
      </c>
      <c r="N170" s="32">
        <f t="shared" si="17"/>
        <v>0.4675913504875413</v>
      </c>
    </row>
    <row r="171" spans="2:14"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H171" s="23">
        <f t="shared" si="12"/>
        <v>86.825000000000003</v>
      </c>
      <c r="I171" s="23">
        <f t="shared" si="13"/>
        <v>85.29562351941432</v>
      </c>
      <c r="J171" s="23">
        <f t="shared" si="14"/>
        <v>86.760928344401918</v>
      </c>
      <c r="L171" s="31">
        <f t="shared" si="15"/>
        <v>-1.465304824987598</v>
      </c>
      <c r="M171" s="31">
        <f t="shared" si="16"/>
        <v>-1.7933254464130466</v>
      </c>
      <c r="N171" s="32">
        <f t="shared" si="17"/>
        <v>0.32802062142544863</v>
      </c>
    </row>
    <row r="172" spans="2:14"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H172" s="23">
        <f t="shared" si="12"/>
        <v>86.5</v>
      </c>
      <c r="I172" s="23">
        <f t="shared" si="13"/>
        <v>85.017555068398735</v>
      </c>
      <c r="J172" s="23">
        <f t="shared" si="14"/>
        <v>86.755802611954067</v>
      </c>
      <c r="L172" s="31">
        <f t="shared" si="15"/>
        <v>-1.7382475435553317</v>
      </c>
      <c r="M172" s="31">
        <f t="shared" si="16"/>
        <v>-1.8753306017694087</v>
      </c>
      <c r="N172" s="32">
        <f t="shared" si="17"/>
        <v>0.13708305821407696</v>
      </c>
    </row>
    <row r="173" spans="2:14"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H173" s="23">
        <f t="shared" si="12"/>
        <v>85.1</v>
      </c>
      <c r="I173" s="23">
        <f t="shared" si="13"/>
        <v>84.74801962628942</v>
      </c>
      <c r="J173" s="23">
        <f t="shared" si="14"/>
        <v>86.776266820910394</v>
      </c>
      <c r="L173" s="31">
        <f t="shared" si="15"/>
        <v>-2.0282471946209739</v>
      </c>
      <c r="M173" s="31">
        <f t="shared" si="16"/>
        <v>-1.9096013663229279</v>
      </c>
      <c r="N173" s="32">
        <f t="shared" si="17"/>
        <v>-0.11864582829804604</v>
      </c>
    </row>
    <row r="174" spans="2:14"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H174" s="23">
        <f t="shared" si="12"/>
        <v>82</v>
      </c>
      <c r="I174" s="23">
        <f t="shared" si="13"/>
        <v>84.684023194705674</v>
      </c>
      <c r="J174" s="23">
        <f t="shared" si="14"/>
        <v>86.910368166583226</v>
      </c>
      <c r="L174" s="31">
        <f t="shared" si="15"/>
        <v>-2.2263449718775519</v>
      </c>
      <c r="M174" s="31">
        <f t="shared" si="16"/>
        <v>-1.8799399092484164</v>
      </c>
      <c r="N174" s="32">
        <f t="shared" si="17"/>
        <v>-0.34640506262913551</v>
      </c>
    </row>
    <row r="175" spans="2:14"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H175" s="23">
        <f t="shared" si="12"/>
        <v>81.424999999999997</v>
      </c>
      <c r="I175" s="23">
        <f t="shared" si="13"/>
        <v>85.172027411924887</v>
      </c>
      <c r="J175" s="23">
        <f t="shared" si="14"/>
        <v>87.303197619909881</v>
      </c>
      <c r="L175" s="31">
        <f t="shared" si="15"/>
        <v>-2.1311702079849937</v>
      </c>
      <c r="M175" s="31">
        <f t="shared" si="16"/>
        <v>-1.7933386435911325</v>
      </c>
      <c r="N175" s="32">
        <f t="shared" si="17"/>
        <v>-0.33783156439386119</v>
      </c>
    </row>
    <row r="176" spans="2:14"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H176" s="23">
        <f t="shared" si="12"/>
        <v>82.674999999999997</v>
      </c>
      <c r="I176" s="23">
        <f t="shared" si="13"/>
        <v>85.853305123183958</v>
      </c>
      <c r="J176" s="23">
        <f t="shared" si="14"/>
        <v>87.773453429502666</v>
      </c>
      <c r="L176" s="31">
        <f t="shared" si="15"/>
        <v>-1.9201483063187084</v>
      </c>
      <c r="M176" s="31">
        <f t="shared" si="16"/>
        <v>-1.7088807524926672</v>
      </c>
      <c r="N176" s="32">
        <f t="shared" si="17"/>
        <v>-0.21126755382604112</v>
      </c>
    </row>
    <row r="177" spans="2:14"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H177" s="23">
        <f t="shared" si="12"/>
        <v>82.3</v>
      </c>
      <c r="I177" s="23">
        <f t="shared" si="13"/>
        <v>86.431178781944681</v>
      </c>
      <c r="J177" s="23">
        <f t="shared" si="14"/>
        <v>88.181329703862886</v>
      </c>
      <c r="L177" s="31">
        <f t="shared" si="15"/>
        <v>-1.7501509219182054</v>
      </c>
      <c r="M177" s="31">
        <f t="shared" si="16"/>
        <v>-1.6560638640361569</v>
      </c>
      <c r="N177" s="32">
        <f t="shared" si="17"/>
        <v>-9.4087057882048519E-2</v>
      </c>
    </row>
    <row r="178" spans="2:14"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H178" s="23">
        <f t="shared" si="12"/>
        <v>82.025000000000006</v>
      </c>
      <c r="I178" s="23">
        <f t="shared" si="13"/>
        <v>87.182302196843722</v>
      </c>
      <c r="J178" s="23">
        <f t="shared" si="14"/>
        <v>88.651836080171918</v>
      </c>
      <c r="L178" s="31">
        <f t="shared" si="15"/>
        <v>-1.4695338833281966</v>
      </c>
      <c r="M178" s="31">
        <f t="shared" si="16"/>
        <v>-1.6325420995656448</v>
      </c>
      <c r="N178" s="32">
        <f t="shared" si="17"/>
        <v>0.16300821623744821</v>
      </c>
    </row>
    <row r="179" spans="2:14"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H179" s="23">
        <f t="shared" si="12"/>
        <v>83.625</v>
      </c>
      <c r="I179" s="23">
        <f t="shared" si="13"/>
        <v>88.119993505360767</v>
      </c>
      <c r="J179" s="23">
        <f t="shared" si="14"/>
        <v>89.181982966585664</v>
      </c>
      <c r="L179" s="31">
        <f t="shared" si="15"/>
        <v>-1.061989461224897</v>
      </c>
      <c r="M179" s="31">
        <f t="shared" si="16"/>
        <v>-1.6732941536250068</v>
      </c>
      <c r="N179" s="32">
        <f t="shared" si="17"/>
        <v>0.61130469240010976</v>
      </c>
    </row>
    <row r="180" spans="2:14"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H180" s="23">
        <f t="shared" si="12"/>
        <v>87.724999999999994</v>
      </c>
      <c r="I180" s="23">
        <f t="shared" si="13"/>
        <v>88.937265051789993</v>
      </c>
      <c r="J180" s="23">
        <f t="shared" si="14"/>
        <v>89.626541603912514</v>
      </c>
      <c r="L180" s="31">
        <f t="shared" si="15"/>
        <v>-0.68927655212252148</v>
      </c>
      <c r="M180" s="31">
        <f t="shared" si="16"/>
        <v>-1.8261203267250341</v>
      </c>
      <c r="N180" s="32">
        <f t="shared" si="17"/>
        <v>1.1368437746025126</v>
      </c>
    </row>
    <row r="181" spans="2:14"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H181" s="23">
        <f t="shared" si="12"/>
        <v>94.525000000000006</v>
      </c>
      <c r="I181" s="23">
        <f t="shared" si="13"/>
        <v>89.157676879388177</v>
      </c>
      <c r="J181" s="23">
        <f t="shared" si="14"/>
        <v>89.77866493222551</v>
      </c>
      <c r="L181" s="31">
        <f t="shared" si="15"/>
        <v>-0.62098805283733327</v>
      </c>
      <c r="M181" s="31">
        <f t="shared" si="16"/>
        <v>-2.1103312703756623</v>
      </c>
      <c r="N181" s="32">
        <f t="shared" si="17"/>
        <v>1.489343217538329</v>
      </c>
    </row>
    <row r="182" spans="2:14"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H182" s="23">
        <f t="shared" si="12"/>
        <v>93.75</v>
      </c>
      <c r="I182" s="23">
        <f t="shared" si="13"/>
        <v>88.181799948367839</v>
      </c>
      <c r="J182" s="23">
        <f t="shared" si="14"/>
        <v>89.398958126803549</v>
      </c>
      <c r="L182" s="31">
        <f t="shared" si="15"/>
        <v>-1.2171581784357102</v>
      </c>
      <c r="M182" s="31">
        <f t="shared" si="16"/>
        <v>-2.4826670747602444</v>
      </c>
      <c r="N182" s="32">
        <f t="shared" si="17"/>
        <v>1.2655088963245342</v>
      </c>
    </row>
    <row r="183" spans="2:14"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H183" s="23">
        <f t="shared" si="12"/>
        <v>91.1</v>
      </c>
      <c r="I183" s="23">
        <f t="shared" si="13"/>
        <v>87.169399938980177</v>
      </c>
      <c r="J183" s="23">
        <f t="shared" si="14"/>
        <v>89.050874776947836</v>
      </c>
      <c r="L183" s="31">
        <f t="shared" si="15"/>
        <v>-1.8814748379676587</v>
      </c>
      <c r="M183" s="31">
        <f t="shared" si="16"/>
        <v>-2.7990442988413777</v>
      </c>
      <c r="N183" s="32">
        <f t="shared" si="17"/>
        <v>0.91756946087371904</v>
      </c>
    </row>
    <row r="184" spans="2:14"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H184" s="23">
        <f t="shared" si="12"/>
        <v>90.974999999999994</v>
      </c>
      <c r="I184" s="23">
        <f t="shared" si="13"/>
        <v>86.454745382431113</v>
      </c>
      <c r="J184" s="23">
        <f t="shared" si="14"/>
        <v>88.886944759103656</v>
      </c>
      <c r="L184" s="31">
        <f t="shared" si="15"/>
        <v>-2.4321993766725427</v>
      </c>
      <c r="M184" s="31">
        <f t="shared" si="16"/>
        <v>-3.0284366640598077</v>
      </c>
      <c r="N184" s="32">
        <f t="shared" si="17"/>
        <v>0.596237287387265</v>
      </c>
    </row>
    <row r="185" spans="2:14"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H185" s="23">
        <f t="shared" si="12"/>
        <v>90.7</v>
      </c>
      <c r="I185" s="23">
        <f t="shared" si="13"/>
        <v>85.632880906509499</v>
      </c>
      <c r="J185" s="23">
        <f t="shared" si="14"/>
        <v>88.719900339831952</v>
      </c>
      <c r="L185" s="31">
        <f t="shared" si="15"/>
        <v>-3.0870194333224532</v>
      </c>
      <c r="M185" s="31">
        <f t="shared" si="16"/>
        <v>-3.1774959859066239</v>
      </c>
      <c r="N185" s="32">
        <f t="shared" si="17"/>
        <v>9.0476552584170644E-2</v>
      </c>
    </row>
    <row r="186" spans="2:14"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H186" s="23">
        <f t="shared" si="12"/>
        <v>84.424999999999997</v>
      </c>
      <c r="I186" s="23">
        <f t="shared" si="13"/>
        <v>84.711586525874864</v>
      </c>
      <c r="J186" s="23">
        <f t="shared" si="14"/>
        <v>88.561492367018502</v>
      </c>
      <c r="L186" s="31">
        <f t="shared" si="15"/>
        <v>-3.849905841143638</v>
      </c>
      <c r="M186" s="31">
        <f t="shared" si="16"/>
        <v>-3.2001151240526666</v>
      </c>
      <c r="N186" s="32">
        <f t="shared" si="17"/>
        <v>-0.64979071709097136</v>
      </c>
    </row>
    <row r="187" spans="2:14"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H187" s="23">
        <f t="shared" si="12"/>
        <v>83.424999999999997</v>
      </c>
      <c r="I187" s="23">
        <f t="shared" si="13"/>
        <v>84.763693166943028</v>
      </c>
      <c r="J187" s="23">
        <f t="shared" si="14"/>
        <v>88.892411756379985</v>
      </c>
      <c r="L187" s="31">
        <f t="shared" si="15"/>
        <v>-4.1287185894369571</v>
      </c>
      <c r="M187" s="31">
        <f t="shared" si="16"/>
        <v>-3.0376674447799239</v>
      </c>
      <c r="N187" s="32">
        <f t="shared" si="17"/>
        <v>-1.0910511446570332</v>
      </c>
    </row>
    <row r="188" spans="2:14"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H188" s="23">
        <f t="shared" si="12"/>
        <v>81.174999999999997</v>
      </c>
      <c r="I188" s="23">
        <f t="shared" si="13"/>
        <v>85.007091924569039</v>
      </c>
      <c r="J188" s="23">
        <f t="shared" si="14"/>
        <v>89.329804696890392</v>
      </c>
      <c r="L188" s="31">
        <f t="shared" si="15"/>
        <v>-4.3227127723213528</v>
      </c>
      <c r="M188" s="31">
        <f t="shared" si="16"/>
        <v>-2.7649046586156656</v>
      </c>
      <c r="N188" s="32">
        <f t="shared" si="17"/>
        <v>-1.5578081137056872</v>
      </c>
    </row>
    <row r="189" spans="2:14"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H189" s="23">
        <f t="shared" si="12"/>
        <v>80</v>
      </c>
      <c r="I189" s="23">
        <f t="shared" si="13"/>
        <v>85.703835910854323</v>
      </c>
      <c r="J189" s="23">
        <f t="shared" si="14"/>
        <v>89.982189072641617</v>
      </c>
      <c r="L189" s="31">
        <f t="shared" si="15"/>
        <v>-4.2783531617872939</v>
      </c>
      <c r="M189" s="31">
        <f t="shared" si="16"/>
        <v>-2.3754526301892436</v>
      </c>
      <c r="N189" s="32">
        <f t="shared" si="17"/>
        <v>-1.9029005315980503</v>
      </c>
    </row>
    <row r="190" spans="2:14"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H190" s="23">
        <f t="shared" si="12"/>
        <v>82.75</v>
      </c>
      <c r="I190" s="23">
        <f t="shared" si="13"/>
        <v>86.740896985555111</v>
      </c>
      <c r="J190" s="23">
        <f t="shared" si="14"/>
        <v>90.780764198452943</v>
      </c>
      <c r="L190" s="31">
        <f t="shared" si="15"/>
        <v>-4.0398672128978319</v>
      </c>
      <c r="M190" s="31">
        <f t="shared" si="16"/>
        <v>-1.8997274972897309</v>
      </c>
      <c r="N190" s="32">
        <f t="shared" si="17"/>
        <v>-2.1401397156081012</v>
      </c>
    </row>
    <row r="191" spans="2:14"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H191" s="23">
        <f t="shared" si="12"/>
        <v>83.375</v>
      </c>
      <c r="I191" s="23">
        <f t="shared" si="13"/>
        <v>87.466514619292397</v>
      </c>
      <c r="J191" s="23">
        <f t="shared" si="14"/>
        <v>91.423225334329175</v>
      </c>
      <c r="L191" s="31">
        <f t="shared" si="15"/>
        <v>-3.9567107150367775</v>
      </c>
      <c r="M191" s="31">
        <f t="shared" si="16"/>
        <v>-1.3646925683877056</v>
      </c>
      <c r="N191" s="32">
        <f t="shared" si="17"/>
        <v>-2.5920181466490719</v>
      </c>
    </row>
    <row r="192" spans="2:14"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H192" s="23">
        <f t="shared" si="12"/>
        <v>83.175000000000011</v>
      </c>
      <c r="I192" s="23">
        <f t="shared" si="13"/>
        <v>88.210426368254659</v>
      </c>
      <c r="J192" s="23">
        <f t="shared" si="14"/>
        <v>92.067083361075504</v>
      </c>
      <c r="L192" s="31">
        <f t="shared" si="15"/>
        <v>-3.8566569928208452</v>
      </c>
      <c r="M192" s="31">
        <f t="shared" si="16"/>
        <v>-0.71668803172543771</v>
      </c>
      <c r="N192" s="32">
        <f t="shared" si="17"/>
        <v>-3.1399689610954074</v>
      </c>
    </row>
    <row r="193" spans="2:14"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H193" s="23">
        <f t="shared" si="12"/>
        <v>81.45</v>
      </c>
      <c r="I193" s="23">
        <f t="shared" si="13"/>
        <v>89.125958435210052</v>
      </c>
      <c r="J193" s="23">
        <f t="shared" si="14"/>
        <v>92.778450029961547</v>
      </c>
      <c r="L193" s="31">
        <f t="shared" si="15"/>
        <v>-3.6524915947514955</v>
      </c>
      <c r="M193" s="31">
        <f t="shared" si="16"/>
        <v>6.8304208548414125E-2</v>
      </c>
      <c r="N193" s="32">
        <f t="shared" si="17"/>
        <v>-3.7207958032999096</v>
      </c>
    </row>
    <row r="194" spans="2:14"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H194" s="23">
        <f t="shared" si="12"/>
        <v>81.150000000000006</v>
      </c>
      <c r="I194" s="23">
        <f t="shared" si="13"/>
        <v>90.521587241611883</v>
      </c>
      <c r="J194" s="23">
        <f t="shared" si="14"/>
        <v>93.684726032358469</v>
      </c>
      <c r="L194" s="31">
        <f t="shared" si="15"/>
        <v>-3.1631387907465864</v>
      </c>
      <c r="M194" s="31">
        <f t="shared" si="16"/>
        <v>0.99850315937339174</v>
      </c>
      <c r="N194" s="32">
        <f t="shared" si="17"/>
        <v>-4.1616419501199786</v>
      </c>
    </row>
    <row r="195" spans="2:14"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H195" s="23">
        <f t="shared" si="12"/>
        <v>78.099999999999994</v>
      </c>
      <c r="I195" s="23">
        <f t="shared" si="13"/>
        <v>92.225512194632216</v>
      </c>
      <c r="J195" s="23">
        <f t="shared" si="14"/>
        <v>94.687504114947146</v>
      </c>
      <c r="L195" s="31">
        <f t="shared" si="15"/>
        <v>-2.4619919203149294</v>
      </c>
      <c r="M195" s="31">
        <f t="shared" si="16"/>
        <v>2.0389136469033864</v>
      </c>
      <c r="N195" s="32">
        <f t="shared" si="17"/>
        <v>-4.5009055672183162</v>
      </c>
    </row>
    <row r="196" spans="2:14"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H196" s="23">
        <f t="shared" si="12"/>
        <v>78.525000000000006</v>
      </c>
      <c r="I196" s="23">
        <f t="shared" si="13"/>
        <v>94.793787139110805</v>
      </c>
      <c r="J196" s="23">
        <f t="shared" si="14"/>
        <v>96.014504444142915</v>
      </c>
      <c r="L196" s="31">
        <f t="shared" si="15"/>
        <v>-1.2207173050321103</v>
      </c>
      <c r="M196" s="31">
        <f t="shared" si="16"/>
        <v>3.1641400387079655</v>
      </c>
      <c r="N196" s="32">
        <f t="shared" si="17"/>
        <v>-4.3848573437400757</v>
      </c>
    </row>
    <row r="197" spans="2:14"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H197" s="23">
        <f t="shared" ref="H197:H260" si="18">(D197+E197+F197*2)/4</f>
        <v>83.9</v>
      </c>
      <c r="I197" s="23">
        <f t="shared" ref="I197:I260" si="19">I198+(2/(1+12))*(H197-I198)</f>
        <v>97.751748437130956</v>
      </c>
      <c r="J197" s="23">
        <f t="shared" ref="J197:J260" si="20">J198+(2/(1+26))*(H197-J198)</f>
        <v>97.413664799674351</v>
      </c>
      <c r="L197" s="31">
        <f t="shared" ref="L197:L260" si="21">I197-J197</f>
        <v>0.33808363745660586</v>
      </c>
      <c r="M197" s="31">
        <f t="shared" ref="M197:M260" si="22">M198+(2/(1+9))*(L197-M198)</f>
        <v>4.2603543746429846</v>
      </c>
      <c r="N197" s="32">
        <f t="shared" ref="N197:N260" si="23">L197-M197</f>
        <v>-3.9222707371863788</v>
      </c>
    </row>
    <row r="198" spans="2:14"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H198" s="23">
        <f t="shared" si="18"/>
        <v>88.325000000000003</v>
      </c>
      <c r="I198" s="23">
        <f t="shared" si="19"/>
        <v>100.27024815297294</v>
      </c>
      <c r="J198" s="23">
        <f t="shared" si="20"/>
        <v>98.494757983648299</v>
      </c>
      <c r="L198" s="31">
        <f t="shared" si="21"/>
        <v>1.775490169324641</v>
      </c>
      <c r="M198" s="31">
        <f t="shared" si="22"/>
        <v>5.2409220589395797</v>
      </c>
      <c r="N198" s="32">
        <f t="shared" si="23"/>
        <v>-3.4654318896149388</v>
      </c>
    </row>
    <row r="199" spans="2:14"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H199" s="23">
        <f t="shared" si="18"/>
        <v>91.6</v>
      </c>
      <c r="I199" s="23">
        <f t="shared" si="19"/>
        <v>102.44211145351348</v>
      </c>
      <c r="J199" s="23">
        <f t="shared" si="20"/>
        <v>99.308338622340159</v>
      </c>
      <c r="L199" s="31">
        <f t="shared" si="21"/>
        <v>3.1337728311733173</v>
      </c>
      <c r="M199" s="31">
        <f t="shared" si="22"/>
        <v>6.1072800313433149</v>
      </c>
      <c r="N199" s="32">
        <f t="shared" si="23"/>
        <v>-2.9735072001699976</v>
      </c>
    </row>
    <row r="200" spans="2:14"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H200" s="23">
        <f t="shared" si="18"/>
        <v>100.875</v>
      </c>
      <c r="I200" s="23">
        <f t="shared" si="19"/>
        <v>104.41340444506139</v>
      </c>
      <c r="J200" s="23">
        <f t="shared" si="20"/>
        <v>99.925005712127373</v>
      </c>
      <c r="L200" s="31">
        <f t="shared" si="21"/>
        <v>4.4883987329340158</v>
      </c>
      <c r="M200" s="31">
        <f t="shared" si="22"/>
        <v>6.8506568313858143</v>
      </c>
      <c r="N200" s="32">
        <f t="shared" si="23"/>
        <v>-2.3622580984517985</v>
      </c>
    </row>
    <row r="201" spans="2:14"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H201" s="23">
        <f t="shared" si="18"/>
        <v>98.75</v>
      </c>
      <c r="I201" s="23">
        <f t="shared" si="19"/>
        <v>105.05675070779982</v>
      </c>
      <c r="J201" s="23">
        <f t="shared" si="20"/>
        <v>99.849006169097564</v>
      </c>
      <c r="L201" s="31">
        <f t="shared" si="21"/>
        <v>5.2077445387022578</v>
      </c>
      <c r="M201" s="31">
        <f t="shared" si="22"/>
        <v>7.4412213559987643</v>
      </c>
      <c r="N201" s="32">
        <f t="shared" si="23"/>
        <v>-2.2334768172965065</v>
      </c>
    </row>
    <row r="202" spans="2:14"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H202" s="23">
        <f t="shared" si="18"/>
        <v>94.025000000000006</v>
      </c>
      <c r="I202" s="23">
        <f t="shared" si="19"/>
        <v>106.20343265467251</v>
      </c>
      <c r="J202" s="23">
        <f t="shared" si="20"/>
        <v>99.936926662625368</v>
      </c>
      <c r="L202" s="31">
        <f t="shared" si="21"/>
        <v>6.2665059920471435</v>
      </c>
      <c r="M202" s="31">
        <f t="shared" si="22"/>
        <v>7.9995905603228907</v>
      </c>
      <c r="N202" s="32">
        <f t="shared" si="23"/>
        <v>-1.7330845682757472</v>
      </c>
    </row>
    <row r="203" spans="2:14"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H203" s="23">
        <f t="shared" si="18"/>
        <v>105.25</v>
      </c>
      <c r="I203" s="23">
        <f t="shared" si="19"/>
        <v>108.41769313734024</v>
      </c>
      <c r="J203" s="23">
        <f t="shared" si="20"/>
        <v>100.4098807956354</v>
      </c>
      <c r="L203" s="31">
        <f t="shared" si="21"/>
        <v>8.0078123417048346</v>
      </c>
      <c r="M203" s="31">
        <f t="shared" si="22"/>
        <v>8.4328617023918273</v>
      </c>
      <c r="N203" s="32">
        <f t="shared" si="23"/>
        <v>-0.42504936068699273</v>
      </c>
    </row>
    <row r="204" spans="2:14"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H204" s="23">
        <f t="shared" si="18"/>
        <v>113.25</v>
      </c>
      <c r="I204" s="23">
        <f t="shared" si="19"/>
        <v>108.99363734412937</v>
      </c>
      <c r="J204" s="23">
        <f t="shared" si="20"/>
        <v>100.02267125928624</v>
      </c>
      <c r="L204" s="31">
        <f t="shared" si="21"/>
        <v>8.970966084843127</v>
      </c>
      <c r="M204" s="31">
        <f t="shared" si="22"/>
        <v>8.539124042563575</v>
      </c>
      <c r="N204" s="32">
        <f t="shared" si="23"/>
        <v>0.43184204227955192</v>
      </c>
    </row>
    <row r="205" spans="2:14"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H205" s="23">
        <f t="shared" si="18"/>
        <v>113</v>
      </c>
      <c r="I205" s="23">
        <f t="shared" si="19"/>
        <v>108.21975322488017</v>
      </c>
      <c r="J205" s="23">
        <f t="shared" si="20"/>
        <v>98.964484960029139</v>
      </c>
      <c r="L205" s="31">
        <f t="shared" si="21"/>
        <v>9.2552682648510256</v>
      </c>
      <c r="M205" s="31">
        <f t="shared" si="22"/>
        <v>8.431163531993688</v>
      </c>
      <c r="N205" s="32">
        <f t="shared" si="23"/>
        <v>0.82410473285733765</v>
      </c>
    </row>
    <row r="206" spans="2:14"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H206" s="23">
        <f t="shared" si="18"/>
        <v>115.25</v>
      </c>
      <c r="I206" s="23">
        <f t="shared" si="19"/>
        <v>107.35061744758565</v>
      </c>
      <c r="J206" s="23">
        <f t="shared" si="20"/>
        <v>97.841643756831473</v>
      </c>
      <c r="L206" s="31">
        <f t="shared" si="21"/>
        <v>9.5089736907541749</v>
      </c>
      <c r="M206" s="31">
        <f t="shared" si="22"/>
        <v>8.225137348779354</v>
      </c>
      <c r="N206" s="32">
        <f t="shared" si="23"/>
        <v>1.2838363419748209</v>
      </c>
    </row>
    <row r="207" spans="2:14"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H207" s="23">
        <f t="shared" si="18"/>
        <v>113.875</v>
      </c>
      <c r="I207" s="23">
        <f t="shared" si="19"/>
        <v>105.91436607441941</v>
      </c>
      <c r="J207" s="23">
        <f t="shared" si="20"/>
        <v>96.448975257377995</v>
      </c>
      <c r="L207" s="31">
        <f t="shared" si="21"/>
        <v>9.4653908170414098</v>
      </c>
      <c r="M207" s="31">
        <f t="shared" si="22"/>
        <v>7.9041782632856483</v>
      </c>
      <c r="N207" s="32">
        <f t="shared" si="23"/>
        <v>1.5612125537557615</v>
      </c>
    </row>
    <row r="208" spans="2:14"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H208" s="23">
        <f t="shared" si="18"/>
        <v>115.25</v>
      </c>
      <c r="I208" s="23">
        <f t="shared" si="19"/>
        <v>104.46697808795021</v>
      </c>
      <c r="J208" s="23">
        <f t="shared" si="20"/>
        <v>95.054893277968233</v>
      </c>
      <c r="L208" s="31">
        <f t="shared" si="21"/>
        <v>9.4120848099819767</v>
      </c>
      <c r="M208" s="31">
        <f t="shared" si="22"/>
        <v>7.5138751248467077</v>
      </c>
      <c r="N208" s="32">
        <f t="shared" si="23"/>
        <v>1.898209685135269</v>
      </c>
    </row>
    <row r="209" spans="2:14"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H209" s="23">
        <f t="shared" si="18"/>
        <v>116.75</v>
      </c>
      <c r="I209" s="23">
        <f t="shared" si="19"/>
        <v>102.5064286493957</v>
      </c>
      <c r="J209" s="23">
        <f t="shared" si="20"/>
        <v>93.439284740205693</v>
      </c>
      <c r="L209" s="31">
        <f t="shared" si="21"/>
        <v>9.0671439091900083</v>
      </c>
      <c r="M209" s="31">
        <f t="shared" si="22"/>
        <v>7.03932270356289</v>
      </c>
      <c r="N209" s="32">
        <f t="shared" si="23"/>
        <v>2.0278212056271183</v>
      </c>
    </row>
    <row r="210" spans="2:14"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H210" s="23">
        <f t="shared" si="18"/>
        <v>111.875</v>
      </c>
      <c r="I210" s="23">
        <f t="shared" si="19"/>
        <v>99.916688403831287</v>
      </c>
      <c r="J210" s="23">
        <f t="shared" si="20"/>
        <v>91.574427519422144</v>
      </c>
      <c r="L210" s="31">
        <f t="shared" si="21"/>
        <v>8.3422608844091428</v>
      </c>
      <c r="M210" s="31">
        <f t="shared" si="22"/>
        <v>6.53236740215611</v>
      </c>
      <c r="N210" s="32">
        <f t="shared" si="23"/>
        <v>1.8098934822530328</v>
      </c>
    </row>
    <row r="211" spans="2:14"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H211" s="23">
        <f t="shared" si="18"/>
        <v>107.375</v>
      </c>
      <c r="I211" s="23">
        <f t="shared" si="19"/>
        <v>97.742449931800607</v>
      </c>
      <c r="J211" s="23">
        <f t="shared" si="20"/>
        <v>89.950381720975912</v>
      </c>
      <c r="L211" s="31">
        <f t="shared" si="21"/>
        <v>7.792068210824695</v>
      </c>
      <c r="M211" s="31">
        <f t="shared" si="22"/>
        <v>6.0798940315928522</v>
      </c>
      <c r="N211" s="32">
        <f t="shared" si="23"/>
        <v>1.7121741792318428</v>
      </c>
    </row>
    <row r="212" spans="2:14"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H212" s="23">
        <f t="shared" si="18"/>
        <v>107.25</v>
      </c>
      <c r="I212" s="23">
        <f t="shared" si="19"/>
        <v>95.991077192127989</v>
      </c>
      <c r="J212" s="23">
        <f t="shared" si="20"/>
        <v>88.556412258653992</v>
      </c>
      <c r="L212" s="31">
        <f t="shared" si="21"/>
        <v>7.4346649334739965</v>
      </c>
      <c r="M212" s="31">
        <f t="shared" si="22"/>
        <v>5.651850486784892</v>
      </c>
      <c r="N212" s="32">
        <f t="shared" si="23"/>
        <v>1.7828144466891045</v>
      </c>
    </row>
    <row r="213" spans="2:14"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H213" s="23">
        <f t="shared" si="18"/>
        <v>103.875</v>
      </c>
      <c r="I213" s="23">
        <f t="shared" si="19"/>
        <v>93.94400031796944</v>
      </c>
      <c r="J213" s="23">
        <f t="shared" si="20"/>
        <v>87.060925239346318</v>
      </c>
      <c r="L213" s="31">
        <f t="shared" si="21"/>
        <v>6.8830750786231221</v>
      </c>
      <c r="M213" s="31">
        <f t="shared" si="22"/>
        <v>5.2061468751126156</v>
      </c>
      <c r="N213" s="32">
        <f t="shared" si="23"/>
        <v>1.6769282035105064</v>
      </c>
    </row>
    <row r="214" spans="2:14"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H214" s="23">
        <f t="shared" si="18"/>
        <v>105.6</v>
      </c>
      <c r="I214" s="23">
        <f t="shared" si="19"/>
        <v>92.138364012145701</v>
      </c>
      <c r="J214" s="23">
        <f t="shared" si="20"/>
        <v>85.71579925849403</v>
      </c>
      <c r="L214" s="31">
        <f t="shared" si="21"/>
        <v>6.4225647536516703</v>
      </c>
      <c r="M214" s="31">
        <f t="shared" si="22"/>
        <v>4.786914824234989</v>
      </c>
      <c r="N214" s="32">
        <f t="shared" si="23"/>
        <v>1.6356499294166813</v>
      </c>
    </row>
    <row r="215" spans="2:14"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H215" s="23">
        <f t="shared" si="18"/>
        <v>97.25</v>
      </c>
      <c r="I215" s="23">
        <f t="shared" si="19"/>
        <v>89.690793832535832</v>
      </c>
      <c r="J215" s="23">
        <f t="shared" si="20"/>
        <v>84.125063199173553</v>
      </c>
      <c r="L215" s="31">
        <f t="shared" si="21"/>
        <v>5.5657306333622785</v>
      </c>
      <c r="M215" s="31">
        <f t="shared" si="22"/>
        <v>4.3780023418808192</v>
      </c>
      <c r="N215" s="32">
        <f t="shared" si="23"/>
        <v>1.1877282914814593</v>
      </c>
    </row>
    <row r="216" spans="2:14"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H216" s="23">
        <f t="shared" si="18"/>
        <v>93.674999999999997</v>
      </c>
      <c r="I216" s="23">
        <f t="shared" si="19"/>
        <v>88.316392711178707</v>
      </c>
      <c r="J216" s="23">
        <f t="shared" si="20"/>
        <v>83.075068255107439</v>
      </c>
      <c r="L216" s="31">
        <f t="shared" si="21"/>
        <v>5.2413244560712684</v>
      </c>
      <c r="M216" s="31">
        <f t="shared" si="22"/>
        <v>4.0810702690104543</v>
      </c>
      <c r="N216" s="32">
        <f t="shared" si="23"/>
        <v>1.1602541870608141</v>
      </c>
    </row>
    <row r="217" spans="2:14"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H217" s="23">
        <f t="shared" si="18"/>
        <v>93.224999999999994</v>
      </c>
      <c r="I217" s="23">
        <f t="shared" si="19"/>
        <v>87.342100476847563</v>
      </c>
      <c r="J217" s="23">
        <f t="shared" si="20"/>
        <v>82.227073715516028</v>
      </c>
      <c r="L217" s="31">
        <f t="shared" si="21"/>
        <v>5.115026761331535</v>
      </c>
      <c r="M217" s="31">
        <f t="shared" si="22"/>
        <v>3.791006722245251</v>
      </c>
      <c r="N217" s="32">
        <f t="shared" si="23"/>
        <v>1.324020039086284</v>
      </c>
    </row>
    <row r="218" spans="2:14"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H218" s="23">
        <f t="shared" si="18"/>
        <v>94.275000000000006</v>
      </c>
      <c r="I218" s="23">
        <f t="shared" si="19"/>
        <v>86.272482381728935</v>
      </c>
      <c r="J218" s="23">
        <f t="shared" si="20"/>
        <v>81.347239612757306</v>
      </c>
      <c r="L218" s="31">
        <f t="shared" si="21"/>
        <v>4.9252427689716285</v>
      </c>
      <c r="M218" s="31">
        <f t="shared" si="22"/>
        <v>3.4600017124736802</v>
      </c>
      <c r="N218" s="32">
        <f t="shared" si="23"/>
        <v>1.4652410564979483</v>
      </c>
    </row>
    <row r="219" spans="2:14"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H219" s="23">
        <f t="shared" si="18"/>
        <v>90.9</v>
      </c>
      <c r="I219" s="23">
        <f t="shared" si="19"/>
        <v>84.817479178406927</v>
      </c>
      <c r="J219" s="23">
        <f t="shared" si="20"/>
        <v>80.313018781777885</v>
      </c>
      <c r="L219" s="31">
        <f t="shared" si="21"/>
        <v>4.5044603966290424</v>
      </c>
      <c r="M219" s="31">
        <f t="shared" si="22"/>
        <v>3.0936914483491931</v>
      </c>
      <c r="N219" s="32">
        <f t="shared" si="23"/>
        <v>1.4107689482798493</v>
      </c>
    </row>
    <row r="220" spans="2:14"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H220" s="23">
        <f t="shared" si="18"/>
        <v>92.55</v>
      </c>
      <c r="I220" s="23">
        <f t="shared" si="19"/>
        <v>83.711566301753635</v>
      </c>
      <c r="J220" s="23">
        <f t="shared" si="20"/>
        <v>79.466060284320108</v>
      </c>
      <c r="L220" s="31">
        <f t="shared" si="21"/>
        <v>4.2455060174335273</v>
      </c>
      <c r="M220" s="31">
        <f t="shared" si="22"/>
        <v>2.740999211279231</v>
      </c>
      <c r="N220" s="32">
        <f t="shared" si="23"/>
        <v>1.5045068061542963</v>
      </c>
    </row>
    <row r="221" spans="2:14"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H221" s="23">
        <f t="shared" si="18"/>
        <v>90.825000000000003</v>
      </c>
      <c r="I221" s="23">
        <f t="shared" si="19"/>
        <v>82.104578356617935</v>
      </c>
      <c r="J221" s="23">
        <f t="shared" si="20"/>
        <v>78.419345107065723</v>
      </c>
      <c r="L221" s="31">
        <f t="shared" si="21"/>
        <v>3.685233249552212</v>
      </c>
      <c r="M221" s="31">
        <f t="shared" si="22"/>
        <v>2.3648725097406569</v>
      </c>
      <c r="N221" s="32">
        <f t="shared" si="23"/>
        <v>1.3203607398115551</v>
      </c>
    </row>
    <row r="222" spans="2:14"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H222" s="23">
        <f t="shared" si="18"/>
        <v>88.175000000000011</v>
      </c>
      <c r="I222" s="23">
        <f t="shared" si="19"/>
        <v>80.519047148730294</v>
      </c>
      <c r="J222" s="23">
        <f t="shared" si="20"/>
        <v>77.426892715630984</v>
      </c>
      <c r="L222" s="31">
        <f t="shared" si="21"/>
        <v>3.09215443309931</v>
      </c>
      <c r="M222" s="31">
        <f t="shared" si="22"/>
        <v>2.0347823247877681</v>
      </c>
      <c r="N222" s="32">
        <f t="shared" si="23"/>
        <v>1.0573721083115419</v>
      </c>
    </row>
    <row r="223" spans="2:14"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H223" s="23">
        <f t="shared" si="18"/>
        <v>90.125</v>
      </c>
      <c r="I223" s="23">
        <f t="shared" si="19"/>
        <v>79.127055721226711</v>
      </c>
      <c r="J223" s="23">
        <f t="shared" si="20"/>
        <v>76.567044132881463</v>
      </c>
      <c r="L223" s="31">
        <f t="shared" si="21"/>
        <v>2.5600115883452474</v>
      </c>
      <c r="M223" s="31">
        <f t="shared" si="22"/>
        <v>1.7704392977098824</v>
      </c>
      <c r="N223" s="32">
        <f t="shared" si="23"/>
        <v>0.78957229063536505</v>
      </c>
    </row>
    <row r="224" spans="2:14"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H224" s="23">
        <f t="shared" si="18"/>
        <v>82.9</v>
      </c>
      <c r="I224" s="23">
        <f t="shared" si="19"/>
        <v>77.12742948872247</v>
      </c>
      <c r="J224" s="23">
        <f t="shared" si="20"/>
        <v>75.482407663511978</v>
      </c>
      <c r="L224" s="31">
        <f t="shared" si="21"/>
        <v>1.6450218252104918</v>
      </c>
      <c r="M224" s="31">
        <f t="shared" si="22"/>
        <v>1.5730462250510411</v>
      </c>
      <c r="N224" s="32">
        <f t="shared" si="23"/>
        <v>7.1975600159450703E-2</v>
      </c>
    </row>
    <row r="225" spans="2:14"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H225" s="23">
        <f t="shared" si="18"/>
        <v>78.8</v>
      </c>
      <c r="I225" s="23">
        <f t="shared" si="19"/>
        <v>76.077871213944732</v>
      </c>
      <c r="J225" s="23">
        <f t="shared" si="20"/>
        <v>74.889000276592938</v>
      </c>
      <c r="L225" s="31">
        <f t="shared" si="21"/>
        <v>1.1888709373517941</v>
      </c>
      <c r="M225" s="31">
        <f t="shared" si="22"/>
        <v>1.5550523250111783</v>
      </c>
      <c r="N225" s="32">
        <f t="shared" si="23"/>
        <v>-0.36618138765938424</v>
      </c>
    </row>
    <row r="226" spans="2:14"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H226" s="23">
        <f t="shared" si="18"/>
        <v>77.474999999999994</v>
      </c>
      <c r="I226" s="23">
        <f t="shared" si="19"/>
        <v>75.582938707389232</v>
      </c>
      <c r="J226" s="23">
        <f t="shared" si="20"/>
        <v>74.576120298720369</v>
      </c>
      <c r="L226" s="31">
        <f t="shared" si="21"/>
        <v>1.0068184086688632</v>
      </c>
      <c r="M226" s="31">
        <f t="shared" si="22"/>
        <v>1.6465976719260245</v>
      </c>
      <c r="N226" s="32">
        <f t="shared" si="23"/>
        <v>-0.63977926325716128</v>
      </c>
    </row>
    <row r="227" spans="2:14"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H227" s="23">
        <f t="shared" si="18"/>
        <v>77.05</v>
      </c>
      <c r="I227" s="23">
        <f t="shared" si="19"/>
        <v>75.238927563278182</v>
      </c>
      <c r="J227" s="23">
        <f t="shared" si="20"/>
        <v>74.344209922617992</v>
      </c>
      <c r="L227" s="31">
        <f t="shared" si="21"/>
        <v>0.89471764066018977</v>
      </c>
      <c r="M227" s="31">
        <f t="shared" si="22"/>
        <v>1.8065424877403149</v>
      </c>
      <c r="N227" s="32">
        <f t="shared" si="23"/>
        <v>-0.91182484708012512</v>
      </c>
    </row>
    <row r="228" spans="2:14"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H228" s="23">
        <f t="shared" si="18"/>
        <v>73.7</v>
      </c>
      <c r="I228" s="23">
        <f t="shared" si="19"/>
        <v>74.909641665692391</v>
      </c>
      <c r="J228" s="23">
        <f t="shared" si="20"/>
        <v>74.127746716427424</v>
      </c>
      <c r="L228" s="31">
        <f t="shared" si="21"/>
        <v>0.7818949492649665</v>
      </c>
      <c r="M228" s="31">
        <f t="shared" si="22"/>
        <v>2.0344986995103462</v>
      </c>
      <c r="N228" s="32">
        <f t="shared" si="23"/>
        <v>-1.2526037502453797</v>
      </c>
    </row>
    <row r="229" spans="2:14"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H229" s="23">
        <f t="shared" si="18"/>
        <v>73.05</v>
      </c>
      <c r="I229" s="23">
        <f t="shared" si="19"/>
        <v>75.129576514000092</v>
      </c>
      <c r="J229" s="23">
        <f t="shared" si="20"/>
        <v>74.161966453741613</v>
      </c>
      <c r="L229" s="31">
        <f t="shared" si="21"/>
        <v>0.96761006025847962</v>
      </c>
      <c r="M229" s="31">
        <f t="shared" si="22"/>
        <v>2.3476496370716911</v>
      </c>
      <c r="N229" s="32">
        <f t="shared" si="23"/>
        <v>-1.3800395768132114</v>
      </c>
    </row>
    <row r="230" spans="2:14"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H230" s="23">
        <f t="shared" si="18"/>
        <v>74.3</v>
      </c>
      <c r="I230" s="23">
        <f t="shared" si="19"/>
        <v>75.50768133472738</v>
      </c>
      <c r="J230" s="23">
        <f t="shared" si="20"/>
        <v>74.250923770040941</v>
      </c>
      <c r="L230" s="31">
        <f t="shared" si="21"/>
        <v>1.2567575646864384</v>
      </c>
      <c r="M230" s="31">
        <f t="shared" si="22"/>
        <v>2.6926595312749941</v>
      </c>
      <c r="N230" s="32">
        <f t="shared" si="23"/>
        <v>-1.4359019665885557</v>
      </c>
    </row>
    <row r="231" spans="2:14"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H231" s="23">
        <f t="shared" si="18"/>
        <v>74.150000000000006</v>
      </c>
      <c r="I231" s="23">
        <f t="shared" si="19"/>
        <v>75.727259759223273</v>
      </c>
      <c r="J231" s="23">
        <f t="shared" si="20"/>
        <v>74.246997671644223</v>
      </c>
      <c r="L231" s="31">
        <f t="shared" si="21"/>
        <v>1.4802620875790495</v>
      </c>
      <c r="M231" s="31">
        <f t="shared" si="22"/>
        <v>3.0516350229221332</v>
      </c>
      <c r="N231" s="32">
        <f t="shared" si="23"/>
        <v>-1.5713729353430836</v>
      </c>
    </row>
    <row r="232" spans="2:14"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H232" s="23">
        <f t="shared" si="18"/>
        <v>75.324999999999989</v>
      </c>
      <c r="I232" s="23">
        <f t="shared" si="19"/>
        <v>76.014034260900232</v>
      </c>
      <c r="J232" s="23">
        <f t="shared" si="20"/>
        <v>74.254757485375762</v>
      </c>
      <c r="L232" s="31">
        <f t="shared" si="21"/>
        <v>1.7592767755244694</v>
      </c>
      <c r="M232" s="31">
        <f t="shared" si="22"/>
        <v>3.444478256757904</v>
      </c>
      <c r="N232" s="32">
        <f t="shared" si="23"/>
        <v>-1.6852014812334346</v>
      </c>
    </row>
    <row r="233" spans="2:14"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H233" s="23">
        <f t="shared" si="18"/>
        <v>73.899999999999991</v>
      </c>
      <c r="I233" s="23">
        <f t="shared" si="19"/>
        <v>76.139313217427542</v>
      </c>
      <c r="J233" s="23">
        <f t="shared" si="20"/>
        <v>74.169138084205827</v>
      </c>
      <c r="L233" s="31">
        <f t="shared" si="21"/>
        <v>1.9701751332217157</v>
      </c>
      <c r="M233" s="31">
        <f t="shared" si="22"/>
        <v>3.8657786270662626</v>
      </c>
      <c r="N233" s="32">
        <f t="shared" si="23"/>
        <v>-1.895603493844547</v>
      </c>
    </row>
    <row r="234" spans="2:14"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H234" s="23">
        <f t="shared" si="18"/>
        <v>74.974999999999994</v>
      </c>
      <c r="I234" s="23">
        <f t="shared" si="19"/>
        <v>76.54646107514165</v>
      </c>
      <c r="J234" s="23">
        <f t="shared" si="20"/>
        <v>74.190669130942297</v>
      </c>
      <c r="L234" s="31">
        <f t="shared" si="21"/>
        <v>2.3557919441993533</v>
      </c>
      <c r="M234" s="31">
        <f t="shared" si="22"/>
        <v>4.3396795005273994</v>
      </c>
      <c r="N234" s="32">
        <f t="shared" si="23"/>
        <v>-1.983887556328046</v>
      </c>
    </row>
    <row r="235" spans="2:14"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H235" s="23">
        <f t="shared" si="18"/>
        <v>71.025000000000006</v>
      </c>
      <c r="I235" s="23">
        <f t="shared" si="19"/>
        <v>76.832181270621959</v>
      </c>
      <c r="J235" s="23">
        <f t="shared" si="20"/>
        <v>74.127922661417685</v>
      </c>
      <c r="L235" s="31">
        <f t="shared" si="21"/>
        <v>2.704258609204274</v>
      </c>
      <c r="M235" s="31">
        <f t="shared" si="22"/>
        <v>4.8356513896094109</v>
      </c>
      <c r="N235" s="32">
        <f t="shared" si="23"/>
        <v>-2.1313927804051369</v>
      </c>
    </row>
    <row r="236" spans="2:14"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H236" s="23">
        <f t="shared" si="18"/>
        <v>73.300000000000011</v>
      </c>
      <c r="I236" s="23">
        <f t="shared" si="19"/>
        <v>77.888032410735036</v>
      </c>
      <c r="J236" s="23">
        <f t="shared" si="20"/>
        <v>74.376156474331097</v>
      </c>
      <c r="L236" s="31">
        <f t="shared" si="21"/>
        <v>3.5118759364039391</v>
      </c>
      <c r="M236" s="31">
        <f t="shared" si="22"/>
        <v>5.3684995847106949</v>
      </c>
      <c r="N236" s="32">
        <f t="shared" si="23"/>
        <v>-1.8566236483067557</v>
      </c>
    </row>
    <row r="237" spans="2:14"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H237" s="23">
        <f t="shared" si="18"/>
        <v>75.475000000000009</v>
      </c>
      <c r="I237" s="23">
        <f t="shared" si="19"/>
        <v>78.722220121777767</v>
      </c>
      <c r="J237" s="23">
        <f t="shared" si="20"/>
        <v>74.46224899227758</v>
      </c>
      <c r="L237" s="31">
        <f t="shared" si="21"/>
        <v>4.2599711295001867</v>
      </c>
      <c r="M237" s="31">
        <f t="shared" si="22"/>
        <v>5.8326554967873836</v>
      </c>
      <c r="N237" s="32">
        <f t="shared" si="23"/>
        <v>-1.5726843672871968</v>
      </c>
    </row>
    <row r="238" spans="2:14"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H238" s="23">
        <f t="shared" si="18"/>
        <v>77.125</v>
      </c>
      <c r="I238" s="23">
        <f t="shared" si="19"/>
        <v>79.31262378028282</v>
      </c>
      <c r="J238" s="23">
        <f t="shared" si="20"/>
        <v>74.38122891165979</v>
      </c>
      <c r="L238" s="31">
        <f t="shared" si="21"/>
        <v>4.9313948686230304</v>
      </c>
      <c r="M238" s="31">
        <f t="shared" si="22"/>
        <v>6.2258265886091824</v>
      </c>
      <c r="N238" s="32">
        <f t="shared" si="23"/>
        <v>-1.2944317199861519</v>
      </c>
    </row>
    <row r="239" spans="2:14"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H239" s="23">
        <f t="shared" si="18"/>
        <v>80.05</v>
      </c>
      <c r="I239" s="23">
        <f t="shared" si="19"/>
        <v>79.710373558516068</v>
      </c>
      <c r="J239" s="23">
        <f t="shared" si="20"/>
        <v>74.161727224592568</v>
      </c>
      <c r="L239" s="31">
        <f t="shared" si="21"/>
        <v>5.5486463339235002</v>
      </c>
      <c r="M239" s="31">
        <f t="shared" si="22"/>
        <v>6.5494345186057208</v>
      </c>
      <c r="N239" s="32">
        <f t="shared" si="23"/>
        <v>-1.0007881846822206</v>
      </c>
    </row>
    <row r="240" spans="2:14"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H240" s="23">
        <f t="shared" si="18"/>
        <v>81.400000000000006</v>
      </c>
      <c r="I240" s="23">
        <f t="shared" si="19"/>
        <v>79.648623296428084</v>
      </c>
      <c r="J240" s="23">
        <f t="shared" si="20"/>
        <v>73.690665402559972</v>
      </c>
      <c r="L240" s="31">
        <f t="shared" si="21"/>
        <v>5.9579578938681124</v>
      </c>
      <c r="M240" s="31">
        <f t="shared" si="22"/>
        <v>6.7996315647762762</v>
      </c>
      <c r="N240" s="32">
        <f t="shared" si="23"/>
        <v>-0.84167367090816381</v>
      </c>
    </row>
    <row r="241" spans="2:14"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H241" s="23">
        <f t="shared" si="18"/>
        <v>81.775000000000006</v>
      </c>
      <c r="I241" s="23">
        <f t="shared" si="19"/>
        <v>79.33019116850592</v>
      </c>
      <c r="J241" s="23">
        <f t="shared" si="20"/>
        <v>73.073918634764766</v>
      </c>
      <c r="L241" s="31">
        <f t="shared" si="21"/>
        <v>6.2562725337411536</v>
      </c>
      <c r="M241" s="31">
        <f t="shared" si="22"/>
        <v>7.0100499825033173</v>
      </c>
      <c r="N241" s="32">
        <f t="shared" si="23"/>
        <v>-0.75377744876216379</v>
      </c>
    </row>
    <row r="242" spans="2:14"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H242" s="23">
        <f t="shared" si="18"/>
        <v>81.349999999999994</v>
      </c>
      <c r="I242" s="23">
        <f t="shared" si="19"/>
        <v>78.885680471870629</v>
      </c>
      <c r="J242" s="23">
        <f t="shared" si="20"/>
        <v>72.37783212554595</v>
      </c>
      <c r="L242" s="31">
        <f t="shared" si="21"/>
        <v>6.5078483463246783</v>
      </c>
      <c r="M242" s="31">
        <f t="shared" si="22"/>
        <v>7.1984943446938585</v>
      </c>
      <c r="N242" s="32">
        <f t="shared" si="23"/>
        <v>-0.69064599836918017</v>
      </c>
    </row>
    <row r="243" spans="2:14"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H243" s="23">
        <f t="shared" si="18"/>
        <v>80.174999999999997</v>
      </c>
      <c r="I243" s="23">
        <f t="shared" si="19"/>
        <v>78.437622375847113</v>
      </c>
      <c r="J243" s="23">
        <f t="shared" si="20"/>
        <v>71.660058695589626</v>
      </c>
      <c r="L243" s="31">
        <f t="shared" si="21"/>
        <v>6.7775636802574866</v>
      </c>
      <c r="M243" s="31">
        <f t="shared" si="22"/>
        <v>7.3711558442861538</v>
      </c>
      <c r="N243" s="32">
        <f t="shared" si="23"/>
        <v>-0.59359216402866721</v>
      </c>
    </row>
    <row r="244" spans="2:14"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H244" s="23">
        <f t="shared" si="18"/>
        <v>82.474999999999994</v>
      </c>
      <c r="I244" s="23">
        <f t="shared" si="19"/>
        <v>78.121735535092043</v>
      </c>
      <c r="J244" s="23">
        <f t="shared" si="20"/>
        <v>70.9788633912368</v>
      </c>
      <c r="L244" s="31">
        <f t="shared" si="21"/>
        <v>7.1428721438552429</v>
      </c>
      <c r="M244" s="31">
        <f t="shared" si="22"/>
        <v>7.5195538852933206</v>
      </c>
      <c r="N244" s="32">
        <f t="shared" si="23"/>
        <v>-0.37668174143807764</v>
      </c>
    </row>
    <row r="245" spans="2:14"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H245" s="23">
        <f t="shared" si="18"/>
        <v>80.724999999999994</v>
      </c>
      <c r="I245" s="23">
        <f t="shared" si="19"/>
        <v>77.330232905108787</v>
      </c>
      <c r="J245" s="23">
        <f t="shared" si="20"/>
        <v>70.059172462535741</v>
      </c>
      <c r="L245" s="31">
        <f t="shared" si="21"/>
        <v>7.2710604425730452</v>
      </c>
      <c r="M245" s="31">
        <f t="shared" si="22"/>
        <v>7.6137243206528398</v>
      </c>
      <c r="N245" s="32">
        <f t="shared" si="23"/>
        <v>-0.34266387807979459</v>
      </c>
    </row>
    <row r="246" spans="2:14"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H246" s="23">
        <f t="shared" si="18"/>
        <v>82.275000000000006</v>
      </c>
      <c r="I246" s="23">
        <f t="shared" si="19"/>
        <v>76.713002524219476</v>
      </c>
      <c r="J246" s="23">
        <f t="shared" si="20"/>
        <v>69.205906259538594</v>
      </c>
      <c r="L246" s="31">
        <f t="shared" si="21"/>
        <v>7.5070962646808823</v>
      </c>
      <c r="M246" s="31">
        <f t="shared" si="22"/>
        <v>7.6993902901727882</v>
      </c>
      <c r="N246" s="32">
        <f t="shared" si="23"/>
        <v>-0.19229402549190588</v>
      </c>
    </row>
    <row r="247" spans="2:14"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H247" s="23">
        <f t="shared" si="18"/>
        <v>82.6</v>
      </c>
      <c r="I247" s="23">
        <f t="shared" si="19"/>
        <v>75.70173025589574</v>
      </c>
      <c r="J247" s="23">
        <f t="shared" si="20"/>
        <v>68.160378760301683</v>
      </c>
      <c r="L247" s="31">
        <f t="shared" si="21"/>
        <v>7.541351495594057</v>
      </c>
      <c r="M247" s="31">
        <f t="shared" si="22"/>
        <v>7.7474637965457642</v>
      </c>
      <c r="N247" s="32">
        <f t="shared" si="23"/>
        <v>-0.20611230095170718</v>
      </c>
    </row>
    <row r="248" spans="2:14"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H248" s="23">
        <f t="shared" si="18"/>
        <v>79.025000000000006</v>
      </c>
      <c r="I248" s="23">
        <f t="shared" si="19"/>
        <v>74.447499393331327</v>
      </c>
      <c r="J248" s="23">
        <f t="shared" si="20"/>
        <v>67.005209061125811</v>
      </c>
      <c r="L248" s="31">
        <f t="shared" si="21"/>
        <v>7.4422903322055163</v>
      </c>
      <c r="M248" s="31">
        <f t="shared" si="22"/>
        <v>7.7989918717836915</v>
      </c>
      <c r="N248" s="32">
        <f t="shared" si="23"/>
        <v>-0.35670153957817519</v>
      </c>
    </row>
    <row r="249" spans="2:14"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H249" s="23">
        <f t="shared" si="18"/>
        <v>76.5</v>
      </c>
      <c r="I249" s="23">
        <f t="shared" si="19"/>
        <v>73.6152265557552</v>
      </c>
      <c r="J249" s="23">
        <f t="shared" si="20"/>
        <v>66.04362578601588</v>
      </c>
      <c r="L249" s="31">
        <f t="shared" si="21"/>
        <v>7.5716007697393195</v>
      </c>
      <c r="M249" s="31">
        <f t="shared" si="22"/>
        <v>7.8881672566782353</v>
      </c>
      <c r="N249" s="32">
        <f t="shared" si="23"/>
        <v>-0.31656648693891576</v>
      </c>
    </row>
    <row r="250" spans="2:14"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H250" s="23">
        <f t="shared" si="18"/>
        <v>80</v>
      </c>
      <c r="I250" s="23">
        <f t="shared" si="19"/>
        <v>73.090722293165229</v>
      </c>
      <c r="J250" s="23">
        <f t="shared" si="20"/>
        <v>65.207115848897146</v>
      </c>
      <c r="L250" s="31">
        <f t="shared" si="21"/>
        <v>7.8836064442680822</v>
      </c>
      <c r="M250" s="31">
        <f t="shared" si="22"/>
        <v>7.9673088784129638</v>
      </c>
      <c r="N250" s="32">
        <f t="shared" si="23"/>
        <v>-8.3702434144881543E-2</v>
      </c>
    </row>
    <row r="251" spans="2:14"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H251" s="23">
        <f t="shared" si="18"/>
        <v>76.099999999999994</v>
      </c>
      <c r="I251" s="23">
        <f t="shared" si="19"/>
        <v>71.834489982831641</v>
      </c>
      <c r="J251" s="23">
        <f t="shared" si="20"/>
        <v>64.02368511680892</v>
      </c>
      <c r="L251" s="31">
        <f t="shared" si="21"/>
        <v>7.8108048660227212</v>
      </c>
      <c r="M251" s="31">
        <f t="shared" si="22"/>
        <v>7.9882344869491844</v>
      </c>
      <c r="N251" s="32">
        <f t="shared" si="23"/>
        <v>-0.17742962092646319</v>
      </c>
    </row>
    <row r="252" spans="2:14"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H252" s="23">
        <f t="shared" si="18"/>
        <v>70.45</v>
      </c>
      <c r="I252" s="23">
        <f t="shared" si="19"/>
        <v>71.058942706982847</v>
      </c>
      <c r="J252" s="23">
        <f t="shared" si="20"/>
        <v>63.057579926153629</v>
      </c>
      <c r="L252" s="31">
        <f t="shared" si="21"/>
        <v>8.0013627808292185</v>
      </c>
      <c r="M252" s="31">
        <f t="shared" si="22"/>
        <v>8.0325918921808004</v>
      </c>
      <c r="N252" s="32">
        <f t="shared" si="23"/>
        <v>-3.1229111351581906E-2</v>
      </c>
    </row>
    <row r="253" spans="2:14"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H253" s="23">
        <f t="shared" si="18"/>
        <v>73.924999999999997</v>
      </c>
      <c r="I253" s="23">
        <f t="shared" si="19"/>
        <v>71.169659562797918</v>
      </c>
      <c r="J253" s="23">
        <f t="shared" si="20"/>
        <v>62.466186320245917</v>
      </c>
      <c r="L253" s="31">
        <f t="shared" si="21"/>
        <v>8.7034732425520005</v>
      </c>
      <c r="M253" s="31">
        <f t="shared" si="22"/>
        <v>8.040399170018695</v>
      </c>
      <c r="N253" s="32">
        <f t="shared" si="23"/>
        <v>0.66307407253330553</v>
      </c>
    </row>
    <row r="254" spans="2:14"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H254" s="23">
        <f t="shared" si="18"/>
        <v>80.775000000000006</v>
      </c>
      <c r="I254" s="23">
        <f t="shared" si="19"/>
        <v>70.668688574215722</v>
      </c>
      <c r="J254" s="23">
        <f t="shared" si="20"/>
        <v>61.549481225865591</v>
      </c>
      <c r="L254" s="31">
        <f t="shared" si="21"/>
        <v>9.1192073483501304</v>
      </c>
      <c r="M254" s="31">
        <f t="shared" si="22"/>
        <v>7.8746306518853695</v>
      </c>
      <c r="N254" s="32">
        <f t="shared" si="23"/>
        <v>1.2445766964647609</v>
      </c>
    </row>
    <row r="255" spans="2:14"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H255" s="23">
        <f t="shared" si="18"/>
        <v>81.25</v>
      </c>
      <c r="I255" s="23">
        <f t="shared" si="19"/>
        <v>68.83117740589131</v>
      </c>
      <c r="J255" s="23">
        <f t="shared" si="20"/>
        <v>60.011439723934842</v>
      </c>
      <c r="L255" s="31">
        <f t="shared" si="21"/>
        <v>8.8197376819564681</v>
      </c>
      <c r="M255" s="31">
        <f t="shared" si="22"/>
        <v>7.563486477769179</v>
      </c>
      <c r="N255" s="32">
        <f t="shared" si="23"/>
        <v>1.2562512041872891</v>
      </c>
    </row>
    <row r="256" spans="2:14"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H256" s="23">
        <f t="shared" si="18"/>
        <v>76.275000000000006</v>
      </c>
      <c r="I256" s="23">
        <f t="shared" si="19"/>
        <v>66.573209661507917</v>
      </c>
      <c r="J256" s="23">
        <f t="shared" si="20"/>
        <v>58.312354901849631</v>
      </c>
      <c r="L256" s="31">
        <f t="shared" si="21"/>
        <v>8.2608547596582866</v>
      </c>
      <c r="M256" s="31">
        <f t="shared" si="22"/>
        <v>7.2494236767223565</v>
      </c>
      <c r="N256" s="32">
        <f t="shared" si="23"/>
        <v>1.0114310829359301</v>
      </c>
    </row>
    <row r="257" spans="2:14"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H257" s="23">
        <f t="shared" si="18"/>
        <v>74.3</v>
      </c>
      <c r="I257" s="23">
        <f t="shared" si="19"/>
        <v>64.809247781782091</v>
      </c>
      <c r="J257" s="23">
        <f t="shared" si="20"/>
        <v>56.875343293997602</v>
      </c>
      <c r="L257" s="31">
        <f t="shared" si="21"/>
        <v>7.9339044877844884</v>
      </c>
      <c r="M257" s="31">
        <f t="shared" si="22"/>
        <v>6.9965659059883736</v>
      </c>
      <c r="N257" s="32">
        <f t="shared" si="23"/>
        <v>0.93733858179611484</v>
      </c>
    </row>
    <row r="258" spans="2:14"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H258" s="23">
        <f t="shared" si="18"/>
        <v>72.325000000000003</v>
      </c>
      <c r="I258" s="23">
        <f t="shared" si="19"/>
        <v>63.083656469378838</v>
      </c>
      <c r="J258" s="23">
        <f t="shared" si="20"/>
        <v>55.481370757517411</v>
      </c>
      <c r="L258" s="31">
        <f t="shared" si="21"/>
        <v>7.6022857118614269</v>
      </c>
      <c r="M258" s="31">
        <f t="shared" si="22"/>
        <v>6.7622312605393446</v>
      </c>
      <c r="N258" s="32">
        <f t="shared" si="23"/>
        <v>0.84005445132208223</v>
      </c>
    </row>
    <row r="259" spans="2:14"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H259" s="23">
        <f t="shared" si="18"/>
        <v>67.974999999999994</v>
      </c>
      <c r="I259" s="23">
        <f t="shared" si="19"/>
        <v>61.40341219108408</v>
      </c>
      <c r="J259" s="23">
        <f t="shared" si="20"/>
        <v>54.1338804181188</v>
      </c>
      <c r="L259" s="31">
        <f t="shared" si="21"/>
        <v>7.26953177296528</v>
      </c>
      <c r="M259" s="31">
        <f t="shared" si="22"/>
        <v>6.5522176477088241</v>
      </c>
      <c r="N259" s="32">
        <f t="shared" si="23"/>
        <v>0.71731412525645588</v>
      </c>
    </row>
    <row r="260" spans="2:14"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H260" s="23">
        <f t="shared" si="18"/>
        <v>66.275000000000006</v>
      </c>
      <c r="I260" s="23">
        <f t="shared" si="19"/>
        <v>60.208578044008462</v>
      </c>
      <c r="J260" s="23">
        <f t="shared" si="20"/>
        <v>53.026590851568301</v>
      </c>
      <c r="L260" s="31">
        <f t="shared" si="21"/>
        <v>7.181987192440161</v>
      </c>
      <c r="M260" s="31">
        <f t="shared" si="22"/>
        <v>6.3728891163947097</v>
      </c>
      <c r="N260" s="32">
        <f t="shared" si="23"/>
        <v>0.80909807604545136</v>
      </c>
    </row>
    <row r="261" spans="2:14"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H261" s="23">
        <f t="shared" ref="H261:H324" si="24">(D261+E261+F261*2)/4</f>
        <v>63.3</v>
      </c>
      <c r="I261" s="23">
        <f t="shared" ref="I261:I324" si="25">I262+(2/(1+12))*(H261-I262)</f>
        <v>59.105592233828183</v>
      </c>
      <c r="J261" s="23">
        <f t="shared" ref="J261:J324" si="26">J262+(2/(1+26))*(H261-J262)</f>
        <v>51.966718119693766</v>
      </c>
      <c r="L261" s="31">
        <f t="shared" ref="L261:L324" si="27">I261-J261</f>
        <v>7.138874114134417</v>
      </c>
      <c r="M261" s="31">
        <f t="shared" ref="M261:M324" si="28">M262+(2/(1+9))*(L261-M262)</f>
        <v>6.1706145973833468</v>
      </c>
      <c r="N261" s="32">
        <f t="shared" ref="N261:N324" si="29">L261-M261</f>
        <v>0.96825951675107014</v>
      </c>
    </row>
    <row r="262" spans="2:14"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H262" s="23">
        <f t="shared" si="24"/>
        <v>63.225000000000001</v>
      </c>
      <c r="I262" s="23">
        <f t="shared" si="25"/>
        <v>58.342972639978761</v>
      </c>
      <c r="J262" s="23">
        <f t="shared" si="26"/>
        <v>51.060055569269267</v>
      </c>
      <c r="L262" s="31">
        <f t="shared" si="27"/>
        <v>7.2829170707094946</v>
      </c>
      <c r="M262" s="31">
        <f t="shared" si="28"/>
        <v>5.9285497181955797</v>
      </c>
      <c r="N262" s="32">
        <f t="shared" si="29"/>
        <v>1.3543673525139148</v>
      </c>
    </row>
    <row r="263" spans="2:14"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H263" s="23">
        <f t="shared" si="24"/>
        <v>63.975000000000001</v>
      </c>
      <c r="I263" s="23">
        <f t="shared" si="25"/>
        <v>57.45533130179308</v>
      </c>
      <c r="J263" s="23">
        <f t="shared" si="26"/>
        <v>50.08686001481081</v>
      </c>
      <c r="L263" s="31">
        <f t="shared" si="27"/>
        <v>7.3684712869822704</v>
      </c>
      <c r="M263" s="31">
        <f t="shared" si="28"/>
        <v>5.589957880067101</v>
      </c>
      <c r="N263" s="32">
        <f t="shared" si="29"/>
        <v>1.7785134069151693</v>
      </c>
    </row>
    <row r="264" spans="2:14"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H264" s="23">
        <f t="shared" si="24"/>
        <v>63.424999999999997</v>
      </c>
      <c r="I264" s="23">
        <f t="shared" si="25"/>
        <v>56.269936993028182</v>
      </c>
      <c r="J264" s="23">
        <f t="shared" si="26"/>
        <v>48.975808815995677</v>
      </c>
      <c r="L264" s="31">
        <f t="shared" si="27"/>
        <v>7.2941281770325048</v>
      </c>
      <c r="M264" s="31">
        <f t="shared" si="28"/>
        <v>5.1453295283383085</v>
      </c>
      <c r="N264" s="32">
        <f t="shared" si="29"/>
        <v>2.1487986486941963</v>
      </c>
    </row>
    <row r="265" spans="2:14"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H265" s="23">
        <f t="shared" si="24"/>
        <v>64.125</v>
      </c>
      <c r="I265" s="23">
        <f t="shared" si="25"/>
        <v>54.969016446306036</v>
      </c>
      <c r="J265" s="23">
        <f t="shared" si="26"/>
        <v>47.819873521275333</v>
      </c>
      <c r="L265" s="31">
        <f t="shared" si="27"/>
        <v>7.1491429250307021</v>
      </c>
      <c r="M265" s="31">
        <f t="shared" si="28"/>
        <v>4.6081298661647594</v>
      </c>
      <c r="N265" s="32">
        <f t="shared" si="29"/>
        <v>2.5410130588659428</v>
      </c>
    </row>
    <row r="266" spans="2:14"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H266" s="23">
        <f t="shared" si="24"/>
        <v>67.275000000000006</v>
      </c>
      <c r="I266" s="23">
        <f t="shared" si="25"/>
        <v>53.304292163816221</v>
      </c>
      <c r="J266" s="23">
        <f t="shared" si="26"/>
        <v>46.51546340297736</v>
      </c>
      <c r="L266" s="31">
        <f t="shared" si="27"/>
        <v>6.7888287608388609</v>
      </c>
      <c r="M266" s="31">
        <f t="shared" si="28"/>
        <v>3.9728766014482737</v>
      </c>
      <c r="N266" s="32">
        <f t="shared" si="29"/>
        <v>2.8159521593905872</v>
      </c>
    </row>
    <row r="267" spans="2:14"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H267" s="23">
        <f t="shared" si="24"/>
        <v>66.8</v>
      </c>
      <c r="I267" s="23">
        <f t="shared" si="25"/>
        <v>50.764163466328263</v>
      </c>
      <c r="J267" s="23">
        <f t="shared" si="26"/>
        <v>44.854700475215552</v>
      </c>
      <c r="L267" s="31">
        <f t="shared" si="27"/>
        <v>5.9094629911127114</v>
      </c>
      <c r="M267" s="31">
        <f t="shared" si="28"/>
        <v>3.2688885616006269</v>
      </c>
      <c r="N267" s="32">
        <f t="shared" si="29"/>
        <v>2.6405744295120845</v>
      </c>
    </row>
    <row r="268" spans="2:14"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H268" s="23">
        <f t="shared" si="24"/>
        <v>60.474999999999994</v>
      </c>
      <c r="I268" s="23">
        <f t="shared" si="25"/>
        <v>47.848556823842493</v>
      </c>
      <c r="J268" s="23">
        <f t="shared" si="26"/>
        <v>43.099076513232795</v>
      </c>
      <c r="L268" s="31">
        <f t="shared" si="27"/>
        <v>4.7494803106096981</v>
      </c>
      <c r="M268" s="31">
        <f t="shared" si="28"/>
        <v>2.608744954222606</v>
      </c>
      <c r="N268" s="32">
        <f t="shared" si="29"/>
        <v>2.1407353563870921</v>
      </c>
    </row>
    <row r="269" spans="2:14"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H269" s="23">
        <f t="shared" si="24"/>
        <v>54.274999999999999</v>
      </c>
      <c r="I269" s="23">
        <f t="shared" si="25"/>
        <v>45.552839882722949</v>
      </c>
      <c r="J269" s="23">
        <f t="shared" si="26"/>
        <v>41.709002634291423</v>
      </c>
      <c r="L269" s="31">
        <f t="shared" si="27"/>
        <v>3.8438372484315266</v>
      </c>
      <c r="M269" s="31">
        <f t="shared" si="28"/>
        <v>2.0735611151258331</v>
      </c>
      <c r="N269" s="32">
        <f t="shared" si="29"/>
        <v>1.7702761333056936</v>
      </c>
    </row>
    <row r="270" spans="2:14"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H270" s="23">
        <f t="shared" si="24"/>
        <v>50.475000000000001</v>
      </c>
      <c r="I270" s="23">
        <f t="shared" si="25"/>
        <v>43.966992588672575</v>
      </c>
      <c r="J270" s="23">
        <f t="shared" si="26"/>
        <v>40.70372284503474</v>
      </c>
      <c r="L270" s="31">
        <f t="shared" si="27"/>
        <v>3.2632697436378351</v>
      </c>
      <c r="M270" s="31">
        <f t="shared" si="28"/>
        <v>1.6309920817994095</v>
      </c>
      <c r="N270" s="32">
        <f t="shared" si="29"/>
        <v>1.6322776618384256</v>
      </c>
    </row>
    <row r="271" spans="2:14"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H271" s="23">
        <f t="shared" si="24"/>
        <v>50.825000000000003</v>
      </c>
      <c r="I271" s="23">
        <f t="shared" si="25"/>
        <v>42.783718513885766</v>
      </c>
      <c r="J271" s="23">
        <f t="shared" si="26"/>
        <v>39.922020672637522</v>
      </c>
      <c r="L271" s="31">
        <f t="shared" si="27"/>
        <v>2.8616978412482439</v>
      </c>
      <c r="M271" s="31">
        <f t="shared" si="28"/>
        <v>1.222922666339803</v>
      </c>
      <c r="N271" s="32">
        <f t="shared" si="29"/>
        <v>1.6387751749084409</v>
      </c>
    </row>
    <row r="272" spans="2:14"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H272" s="23">
        <f t="shared" si="24"/>
        <v>49.424999999999997</v>
      </c>
      <c r="I272" s="23">
        <f t="shared" si="25"/>
        <v>41.32166733459227</v>
      </c>
      <c r="J272" s="23">
        <f t="shared" si="26"/>
        <v>39.049782326448522</v>
      </c>
      <c r="L272" s="31">
        <f t="shared" si="27"/>
        <v>2.2718850081437481</v>
      </c>
      <c r="M272" s="31">
        <f t="shared" si="28"/>
        <v>0.81322887261269283</v>
      </c>
      <c r="N272" s="32">
        <f t="shared" si="29"/>
        <v>1.4586561355310552</v>
      </c>
    </row>
    <row r="273" spans="2:14"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H273" s="23">
        <f t="shared" si="24"/>
        <v>48.387500000000003</v>
      </c>
      <c r="I273" s="23">
        <f t="shared" si="25"/>
        <v>39.848334122699953</v>
      </c>
      <c r="J273" s="23">
        <f t="shared" si="26"/>
        <v>38.219764912564401</v>
      </c>
      <c r="L273" s="31">
        <f t="shared" si="27"/>
        <v>1.6285692101355522</v>
      </c>
      <c r="M273" s="31">
        <f t="shared" si="28"/>
        <v>0.44856483872992897</v>
      </c>
      <c r="N273" s="32">
        <f t="shared" si="29"/>
        <v>1.1800043714056232</v>
      </c>
    </row>
    <row r="274" spans="2:14"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H274" s="23">
        <f t="shared" si="24"/>
        <v>44.024999999999999</v>
      </c>
      <c r="I274" s="23">
        <f t="shared" si="25"/>
        <v>38.295758508645399</v>
      </c>
      <c r="J274" s="23">
        <f t="shared" si="26"/>
        <v>37.406346105569554</v>
      </c>
      <c r="L274" s="31">
        <f t="shared" si="27"/>
        <v>0.88941240307584479</v>
      </c>
      <c r="M274" s="31">
        <f t="shared" si="28"/>
        <v>0.15356374587852312</v>
      </c>
      <c r="N274" s="32">
        <f t="shared" si="29"/>
        <v>0.73584865719732173</v>
      </c>
    </row>
    <row r="275" spans="2:14"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H275" s="23">
        <f t="shared" si="24"/>
        <v>41.375</v>
      </c>
      <c r="I275" s="23">
        <f t="shared" si="25"/>
        <v>37.254078237490013</v>
      </c>
      <c r="J275" s="23">
        <f t="shared" si="26"/>
        <v>36.876853794015119</v>
      </c>
      <c r="L275" s="31">
        <f t="shared" si="27"/>
        <v>0.37722444347489414</v>
      </c>
      <c r="M275" s="31">
        <f t="shared" si="28"/>
        <v>-3.0398418420807316E-2</v>
      </c>
      <c r="N275" s="32">
        <f t="shared" si="29"/>
        <v>0.40762286189570146</v>
      </c>
    </row>
    <row r="276" spans="2:14"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H276" s="23">
        <f t="shared" si="24"/>
        <v>38.424999999999997</v>
      </c>
      <c r="I276" s="23">
        <f t="shared" si="25"/>
        <v>36.50481973521547</v>
      </c>
      <c r="J276" s="23">
        <f t="shared" si="26"/>
        <v>36.517002097536327</v>
      </c>
      <c r="L276" s="31">
        <f t="shared" si="27"/>
        <v>-1.218236232085701E-2</v>
      </c>
      <c r="M276" s="31">
        <f t="shared" si="28"/>
        <v>-0.13230413389473267</v>
      </c>
      <c r="N276" s="32">
        <f t="shared" si="29"/>
        <v>0.12012177157387566</v>
      </c>
    </row>
    <row r="277" spans="2:14"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H277" s="23">
        <f t="shared" si="24"/>
        <v>35.799999999999997</v>
      </c>
      <c r="I277" s="23">
        <f t="shared" si="25"/>
        <v>36.155696050709196</v>
      </c>
      <c r="J277" s="23">
        <f t="shared" si="26"/>
        <v>36.364362265339231</v>
      </c>
      <c r="L277" s="31">
        <f t="shared" si="27"/>
        <v>-0.20866621463003554</v>
      </c>
      <c r="M277" s="31">
        <f t="shared" si="28"/>
        <v>-0.16233457678820157</v>
      </c>
      <c r="N277" s="32">
        <f t="shared" si="29"/>
        <v>-4.6331637841833972E-2</v>
      </c>
    </row>
    <row r="278" spans="2:14"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H278" s="23">
        <f t="shared" si="24"/>
        <v>35.875</v>
      </c>
      <c r="I278" s="23">
        <f t="shared" si="25"/>
        <v>36.220368059929051</v>
      </c>
      <c r="J278" s="23">
        <f t="shared" si="26"/>
        <v>36.409511246566368</v>
      </c>
      <c r="L278" s="31">
        <f t="shared" si="27"/>
        <v>-0.18914318663731677</v>
      </c>
      <c r="M278" s="31">
        <f t="shared" si="28"/>
        <v>-0.15075166732774309</v>
      </c>
      <c r="N278" s="32">
        <f t="shared" si="29"/>
        <v>-3.8391519309573685E-2</v>
      </c>
    </row>
    <row r="279" spans="2:14"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H279" s="23">
        <f t="shared" si="24"/>
        <v>36.137499999999996</v>
      </c>
      <c r="I279" s="23">
        <f t="shared" si="25"/>
        <v>36.283162252643422</v>
      </c>
      <c r="J279" s="23">
        <f t="shared" si="26"/>
        <v>36.452272146291676</v>
      </c>
      <c r="L279" s="31">
        <f t="shared" si="27"/>
        <v>-0.16910989364825468</v>
      </c>
      <c r="M279" s="31">
        <f t="shared" si="28"/>
        <v>-0.14115378750034965</v>
      </c>
      <c r="N279" s="32">
        <f t="shared" si="29"/>
        <v>-2.795610614790503E-2</v>
      </c>
    </row>
    <row r="280" spans="2:14"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H280" s="23">
        <f t="shared" si="24"/>
        <v>36.487499999999997</v>
      </c>
      <c r="I280" s="23">
        <f t="shared" si="25"/>
        <v>36.309646298578592</v>
      </c>
      <c r="J280" s="23">
        <f t="shared" si="26"/>
        <v>36.477453917995014</v>
      </c>
      <c r="L280" s="31">
        <f t="shared" si="27"/>
        <v>-0.16780761941642197</v>
      </c>
      <c r="M280" s="31">
        <f t="shared" si="28"/>
        <v>-0.1341647609633734</v>
      </c>
      <c r="N280" s="32">
        <f t="shared" si="29"/>
        <v>-3.3642858453048569E-2</v>
      </c>
    </row>
    <row r="281" spans="2:14"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H281" s="23">
        <f t="shared" si="24"/>
        <v>36.387500000000003</v>
      </c>
      <c r="I281" s="23">
        <f t="shared" si="25"/>
        <v>36.277309261956518</v>
      </c>
      <c r="J281" s="23">
        <f t="shared" si="26"/>
        <v>36.476650231434618</v>
      </c>
      <c r="L281" s="31">
        <f t="shared" si="27"/>
        <v>-0.19934096947810076</v>
      </c>
      <c r="M281" s="31">
        <f t="shared" si="28"/>
        <v>-0.12575404635011125</v>
      </c>
      <c r="N281" s="32">
        <f t="shared" si="29"/>
        <v>-7.3586923127989506E-2</v>
      </c>
    </row>
    <row r="282" spans="2:14"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H282" s="23">
        <f t="shared" si="24"/>
        <v>35.712499999999999</v>
      </c>
      <c r="I282" s="23">
        <f t="shared" si="25"/>
        <v>36.257274582312249</v>
      </c>
      <c r="J282" s="23">
        <f t="shared" si="26"/>
        <v>36.483782249949385</v>
      </c>
      <c r="L282" s="31">
        <f t="shared" si="27"/>
        <v>-0.22650766763713648</v>
      </c>
      <c r="M282" s="31">
        <f t="shared" si="28"/>
        <v>-0.10735731556811387</v>
      </c>
      <c r="N282" s="32">
        <f t="shared" si="29"/>
        <v>-0.11915035206902261</v>
      </c>
    </row>
    <row r="283" spans="2:14"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H283" s="23">
        <f t="shared" si="24"/>
        <v>35.662500000000001</v>
      </c>
      <c r="I283" s="23">
        <f t="shared" si="25"/>
        <v>36.35632450636902</v>
      </c>
      <c r="J283" s="23">
        <f t="shared" si="26"/>
        <v>36.545484829945337</v>
      </c>
      <c r="L283" s="31">
        <f t="shared" si="27"/>
        <v>-0.18916032357631707</v>
      </c>
      <c r="M283" s="31">
        <f t="shared" si="28"/>
        <v>-7.7569727550858211E-2</v>
      </c>
      <c r="N283" s="32">
        <f t="shared" si="29"/>
        <v>-0.11159059602545886</v>
      </c>
    </row>
    <row r="284" spans="2:14"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H284" s="23">
        <f t="shared" si="24"/>
        <v>35.737499999999997</v>
      </c>
      <c r="I284" s="23">
        <f t="shared" si="25"/>
        <v>36.482474416617933</v>
      </c>
      <c r="J284" s="23">
        <f t="shared" si="26"/>
        <v>36.616123616340964</v>
      </c>
      <c r="L284" s="31">
        <f t="shared" si="27"/>
        <v>-0.13364919972303113</v>
      </c>
      <c r="M284" s="31">
        <f t="shared" si="28"/>
        <v>-4.9672078544493493E-2</v>
      </c>
      <c r="N284" s="32">
        <f t="shared" si="29"/>
        <v>-8.3977121178537645E-2</v>
      </c>
    </row>
    <row r="285" spans="2:14"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H285" s="23">
        <f t="shared" si="24"/>
        <v>36.037500000000001</v>
      </c>
      <c r="I285" s="23">
        <f t="shared" si="25"/>
        <v>36.617924310548467</v>
      </c>
      <c r="J285" s="23">
        <f t="shared" si="26"/>
        <v>36.68641350564824</v>
      </c>
      <c r="L285" s="31">
        <f t="shared" si="27"/>
        <v>-6.848919509977236E-2</v>
      </c>
      <c r="M285" s="31">
        <f t="shared" si="28"/>
        <v>-2.8677798249859082E-2</v>
      </c>
      <c r="N285" s="32">
        <f t="shared" si="29"/>
        <v>-3.9811396849913278E-2</v>
      </c>
    </row>
    <row r="286" spans="2:14"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H286" s="23">
        <f t="shared" si="24"/>
        <v>36.412500000000001</v>
      </c>
      <c r="I286" s="23">
        <f t="shared" si="25"/>
        <v>36.72345600337546</v>
      </c>
      <c r="J286" s="23">
        <f t="shared" si="26"/>
        <v>36.738326586100101</v>
      </c>
      <c r="L286" s="31">
        <f t="shared" si="27"/>
        <v>-1.4870582724640258E-2</v>
      </c>
      <c r="M286" s="31">
        <f t="shared" si="28"/>
        <v>-1.8724949037380763E-2</v>
      </c>
      <c r="N286" s="32">
        <f t="shared" si="29"/>
        <v>3.8543663127405051E-3</v>
      </c>
    </row>
    <row r="287" spans="2:14"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H287" s="23">
        <f t="shared" si="24"/>
        <v>36.775000000000006</v>
      </c>
      <c r="I287" s="23">
        <f t="shared" si="25"/>
        <v>36.779993458534634</v>
      </c>
      <c r="J287" s="23">
        <f t="shared" si="26"/>
        <v>36.764392712988112</v>
      </c>
      <c r="L287" s="31">
        <f t="shared" si="27"/>
        <v>1.5600745546521466E-2</v>
      </c>
      <c r="M287" s="31">
        <f t="shared" si="28"/>
        <v>-1.9688540615565887E-2</v>
      </c>
      <c r="N287" s="32">
        <f t="shared" si="29"/>
        <v>3.5289286162087354E-2</v>
      </c>
    </row>
    <row r="288" spans="2:14"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H288" s="23">
        <f t="shared" si="24"/>
        <v>36.875</v>
      </c>
      <c r="I288" s="23">
        <f t="shared" si="25"/>
        <v>36.780901360086382</v>
      </c>
      <c r="J288" s="23">
        <f t="shared" si="26"/>
        <v>36.763544130027164</v>
      </c>
      <c r="L288" s="31">
        <f t="shared" si="27"/>
        <v>1.7357230059218409E-2</v>
      </c>
      <c r="M288" s="31">
        <f t="shared" si="28"/>
        <v>-2.8510862156087724E-2</v>
      </c>
      <c r="N288" s="32">
        <f t="shared" si="29"/>
        <v>4.5868092215306133E-2</v>
      </c>
    </row>
    <row r="289" spans="2:14"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H289" s="23">
        <f t="shared" si="24"/>
        <v>36.875</v>
      </c>
      <c r="I289" s="23">
        <f t="shared" si="25"/>
        <v>36.76379251646572</v>
      </c>
      <c r="J289" s="23">
        <f t="shared" si="26"/>
        <v>36.754627660429335</v>
      </c>
      <c r="L289" s="31">
        <f t="shared" si="27"/>
        <v>9.1648560363850606E-3</v>
      </c>
      <c r="M289" s="31">
        <f t="shared" si="28"/>
        <v>-3.9977885209914257E-2</v>
      </c>
      <c r="N289" s="32">
        <f t="shared" si="29"/>
        <v>4.9142741246299318E-2</v>
      </c>
    </row>
    <row r="290" spans="2:14"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H290" s="23">
        <f t="shared" si="24"/>
        <v>36.875</v>
      </c>
      <c r="I290" s="23">
        <f t="shared" si="25"/>
        <v>36.743572974004941</v>
      </c>
      <c r="J290" s="23">
        <f t="shared" si="26"/>
        <v>36.744997873263685</v>
      </c>
      <c r="L290" s="31">
        <f t="shared" si="27"/>
        <v>-1.4248992587440057E-3</v>
      </c>
      <c r="M290" s="31">
        <f t="shared" si="28"/>
        <v>-5.226357052148909E-2</v>
      </c>
      <c r="N290" s="32">
        <f t="shared" si="29"/>
        <v>5.0838671262745085E-2</v>
      </c>
    </row>
    <row r="291" spans="2:14"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H291" s="23">
        <f t="shared" si="24"/>
        <v>37.200000000000003</v>
      </c>
      <c r="I291" s="23">
        <f t="shared" si="25"/>
        <v>36.719677151096747</v>
      </c>
      <c r="J291" s="23">
        <f t="shared" si="26"/>
        <v>36.734597703124777</v>
      </c>
      <c r="L291" s="31">
        <f t="shared" si="27"/>
        <v>-1.4920552028030443E-2</v>
      </c>
      <c r="M291" s="31">
        <f t="shared" si="28"/>
        <v>-6.497323833717536E-2</v>
      </c>
      <c r="N291" s="32">
        <f t="shared" si="29"/>
        <v>5.0052686309144917E-2</v>
      </c>
    </row>
    <row r="292" spans="2:14"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H292" s="23">
        <f t="shared" si="24"/>
        <v>37.3125</v>
      </c>
      <c r="I292" s="23">
        <f t="shared" si="25"/>
        <v>36.63234572402343</v>
      </c>
      <c r="J292" s="23">
        <f t="shared" si="26"/>
        <v>36.697365519374756</v>
      </c>
      <c r="L292" s="31">
        <f t="shared" si="27"/>
        <v>-6.5019795351325627E-2</v>
      </c>
      <c r="M292" s="31">
        <f t="shared" si="28"/>
        <v>-7.7486409914461596E-2</v>
      </c>
      <c r="N292" s="32">
        <f t="shared" si="29"/>
        <v>1.2466614563135969E-2</v>
      </c>
    </row>
    <row r="293" spans="2:14"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H293" s="23">
        <f t="shared" si="24"/>
        <v>36.287500000000001</v>
      </c>
      <c r="I293" s="23">
        <f t="shared" si="25"/>
        <v>36.508681310209511</v>
      </c>
      <c r="J293" s="23">
        <f t="shared" si="26"/>
        <v>36.648154760924733</v>
      </c>
      <c r="L293" s="31">
        <f t="shared" si="27"/>
        <v>-0.13947345071522221</v>
      </c>
      <c r="M293" s="31">
        <f t="shared" si="28"/>
        <v>-8.0603063555245588E-2</v>
      </c>
      <c r="N293" s="32">
        <f t="shared" si="29"/>
        <v>-5.8870387159976625E-2</v>
      </c>
    </row>
    <row r="294" spans="2:14"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H294" s="23">
        <f t="shared" si="24"/>
        <v>35.924999999999997</v>
      </c>
      <c r="I294" s="23">
        <f t="shared" si="25"/>
        <v>36.548896093883968</v>
      </c>
      <c r="J294" s="23">
        <f t="shared" si="26"/>
        <v>36.677007141798711</v>
      </c>
      <c r="L294" s="31">
        <f t="shared" si="27"/>
        <v>-0.12811104791474293</v>
      </c>
      <c r="M294" s="31">
        <f t="shared" si="28"/>
        <v>-6.5885466765251435E-2</v>
      </c>
      <c r="N294" s="32">
        <f t="shared" si="29"/>
        <v>-6.2225581149491491E-2</v>
      </c>
    </row>
    <row r="295" spans="2:14"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H295" s="23">
        <f t="shared" si="24"/>
        <v>36.1875</v>
      </c>
      <c r="I295" s="23">
        <f t="shared" si="25"/>
        <v>36.662331747317417</v>
      </c>
      <c r="J295" s="23">
        <f t="shared" si="26"/>
        <v>36.737167713142611</v>
      </c>
      <c r="L295" s="31">
        <f t="shared" si="27"/>
        <v>-7.4835965825194251E-2</v>
      </c>
      <c r="M295" s="31">
        <f t="shared" si="28"/>
        <v>-5.0329071477878559E-2</v>
      </c>
      <c r="N295" s="32">
        <f t="shared" si="29"/>
        <v>-2.4506894347315691E-2</v>
      </c>
    </row>
    <row r="296" spans="2:14"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H296" s="23">
        <f t="shared" si="24"/>
        <v>36.325000000000003</v>
      </c>
      <c r="I296" s="23">
        <f t="shared" si="25"/>
        <v>36.748664792284217</v>
      </c>
      <c r="J296" s="23">
        <f t="shared" si="26"/>
        <v>36.781141130194023</v>
      </c>
      <c r="L296" s="31">
        <f t="shared" si="27"/>
        <v>-3.2476337909805864E-2</v>
      </c>
      <c r="M296" s="31">
        <f t="shared" si="28"/>
        <v>-4.420234789104964E-2</v>
      </c>
      <c r="N296" s="32">
        <f t="shared" si="29"/>
        <v>1.1726009981243776E-2</v>
      </c>
    </row>
    <row r="297" spans="2:14"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H297" s="23">
        <f t="shared" si="24"/>
        <v>36.674999999999997</v>
      </c>
      <c r="I297" s="23">
        <f t="shared" si="25"/>
        <v>36.825694754517713</v>
      </c>
      <c r="J297" s="23">
        <f t="shared" si="26"/>
        <v>36.817632420609542</v>
      </c>
      <c r="L297" s="31">
        <f t="shared" si="27"/>
        <v>8.0623339081711265E-3</v>
      </c>
      <c r="M297" s="31">
        <f t="shared" si="28"/>
        <v>-4.7133850386360587E-2</v>
      </c>
      <c r="N297" s="32">
        <f t="shared" si="29"/>
        <v>5.5196184294531714E-2</v>
      </c>
    </row>
    <row r="298" spans="2:14"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H298" s="23">
        <f t="shared" si="24"/>
        <v>37.137500000000003</v>
      </c>
      <c r="I298" s="23">
        <f t="shared" si="25"/>
        <v>36.853093800793658</v>
      </c>
      <c r="J298" s="23">
        <f t="shared" si="26"/>
        <v>36.829043014258303</v>
      </c>
      <c r="L298" s="31">
        <f t="shared" si="27"/>
        <v>2.4050786535354973E-2</v>
      </c>
      <c r="M298" s="31">
        <f t="shared" si="28"/>
        <v>-6.0932896459993523E-2</v>
      </c>
      <c r="N298" s="32">
        <f t="shared" si="29"/>
        <v>8.4983682995348503E-2</v>
      </c>
    </row>
    <row r="299" spans="2:14"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H299" s="23">
        <f t="shared" si="24"/>
        <v>37.225000000000001</v>
      </c>
      <c r="I299" s="23">
        <f t="shared" si="25"/>
        <v>36.801383582756138</v>
      </c>
      <c r="J299" s="23">
        <f t="shared" si="26"/>
        <v>36.80436645539897</v>
      </c>
      <c r="L299" s="31">
        <f t="shared" si="27"/>
        <v>-2.9828726428320351E-3</v>
      </c>
      <c r="M299" s="31">
        <f t="shared" si="28"/>
        <v>-8.2178817208830648E-2</v>
      </c>
      <c r="N299" s="32">
        <f t="shared" si="29"/>
        <v>7.9195944565998613E-2</v>
      </c>
    </row>
    <row r="300" spans="2:14"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H300" s="23">
        <f t="shared" si="24"/>
        <v>37.375</v>
      </c>
      <c r="I300" s="23">
        <f t="shared" si="25"/>
        <v>36.724362415984523</v>
      </c>
      <c r="J300" s="23">
        <f t="shared" si="26"/>
        <v>36.770715771830886</v>
      </c>
      <c r="L300" s="31">
        <f t="shared" si="27"/>
        <v>-4.6353355846363797E-2</v>
      </c>
      <c r="M300" s="31">
        <f t="shared" si="28"/>
        <v>-0.1019778033503303</v>
      </c>
      <c r="N300" s="32">
        <f t="shared" si="29"/>
        <v>5.5624447503966501E-2</v>
      </c>
    </row>
    <row r="301" spans="2:14"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H301" s="23">
        <f t="shared" si="24"/>
        <v>37.299999999999997</v>
      </c>
      <c r="I301" s="23">
        <f t="shared" si="25"/>
        <v>36.606064673436251</v>
      </c>
      <c r="J301" s="23">
        <f t="shared" si="26"/>
        <v>36.722373033577355</v>
      </c>
      <c r="L301" s="31">
        <f t="shared" si="27"/>
        <v>-0.11630836014110457</v>
      </c>
      <c r="M301" s="31">
        <f t="shared" si="28"/>
        <v>-0.11588391522632192</v>
      </c>
      <c r="N301" s="32">
        <f t="shared" si="29"/>
        <v>-4.2444491478264845E-4</v>
      </c>
    </row>
    <row r="302" spans="2:14"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H302" s="23">
        <f t="shared" si="24"/>
        <v>37.112499999999997</v>
      </c>
      <c r="I302" s="23">
        <f t="shared" si="25"/>
        <v>36.479894614061024</v>
      </c>
      <c r="J302" s="23">
        <f t="shared" si="26"/>
        <v>36.676162876263547</v>
      </c>
      <c r="L302" s="31">
        <f t="shared" si="27"/>
        <v>-0.19626826220252269</v>
      </c>
      <c r="M302" s="31">
        <f t="shared" si="28"/>
        <v>-0.11577780399762626</v>
      </c>
      <c r="N302" s="32">
        <f t="shared" si="29"/>
        <v>-8.0490458204896434E-2</v>
      </c>
    </row>
    <row r="303" spans="2:14"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H303" s="23">
        <f t="shared" si="24"/>
        <v>36.6</v>
      </c>
      <c r="I303" s="23">
        <f t="shared" si="25"/>
        <v>36.364875452981209</v>
      </c>
      <c r="J303" s="23">
        <f t="shared" si="26"/>
        <v>36.641255906364634</v>
      </c>
      <c r="L303" s="31">
        <f t="shared" si="27"/>
        <v>-0.27638045338342465</v>
      </c>
      <c r="M303" s="31">
        <f t="shared" si="28"/>
        <v>-9.5655189446402153E-2</v>
      </c>
      <c r="N303" s="32">
        <f t="shared" si="29"/>
        <v>-0.18072526393702248</v>
      </c>
    </row>
    <row r="304" spans="2:14"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H304" s="23">
        <f t="shared" si="24"/>
        <v>35.762500000000003</v>
      </c>
      <c r="I304" s="23">
        <f t="shared" si="25"/>
        <v>36.322125535341428</v>
      </c>
      <c r="J304" s="23">
        <f t="shared" si="26"/>
        <v>36.644556378873801</v>
      </c>
      <c r="L304" s="31">
        <f t="shared" si="27"/>
        <v>-0.3224308435323735</v>
      </c>
      <c r="M304" s="31">
        <f t="shared" si="28"/>
        <v>-5.0473873462146532E-2</v>
      </c>
      <c r="N304" s="32">
        <f t="shared" si="29"/>
        <v>-0.27195697007022696</v>
      </c>
    </row>
    <row r="305" spans="2:14"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H305" s="23">
        <f t="shared" si="24"/>
        <v>35.662499999999994</v>
      </c>
      <c r="I305" s="23">
        <f t="shared" si="25"/>
        <v>36.423875632676229</v>
      </c>
      <c r="J305" s="23">
        <f t="shared" si="26"/>
        <v>36.715120889183702</v>
      </c>
      <c r="L305" s="31">
        <f t="shared" si="27"/>
        <v>-0.29124525650747302</v>
      </c>
      <c r="M305" s="31">
        <f t="shared" si="28"/>
        <v>1.7515369055410221E-2</v>
      </c>
      <c r="N305" s="32">
        <f t="shared" si="29"/>
        <v>-0.30876062556288325</v>
      </c>
    </row>
    <row r="306" spans="2:14"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H306" s="23">
        <f t="shared" si="24"/>
        <v>35.675000000000004</v>
      </c>
      <c r="I306" s="23">
        <f t="shared" si="25"/>
        <v>36.562307565890087</v>
      </c>
      <c r="J306" s="23">
        <f t="shared" si="26"/>
        <v>36.799330560318396</v>
      </c>
      <c r="L306" s="31">
        <f t="shared" si="27"/>
        <v>-0.23702299442830821</v>
      </c>
      <c r="M306" s="31">
        <f t="shared" si="28"/>
        <v>9.4705525446131034E-2</v>
      </c>
      <c r="N306" s="32">
        <f t="shared" si="29"/>
        <v>-0.33172851987443924</v>
      </c>
    </row>
    <row r="307" spans="2:14"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H307" s="23">
        <f t="shared" si="24"/>
        <v>35.775000000000006</v>
      </c>
      <c r="I307" s="23">
        <f t="shared" si="25"/>
        <v>36.723636214233736</v>
      </c>
      <c r="J307" s="23">
        <f t="shared" si="26"/>
        <v>36.889277005143867</v>
      </c>
      <c r="L307" s="31">
        <f t="shared" si="27"/>
        <v>-0.16564079091013184</v>
      </c>
      <c r="M307" s="31">
        <f t="shared" si="28"/>
        <v>0.17763765541474086</v>
      </c>
      <c r="N307" s="32">
        <f t="shared" si="29"/>
        <v>-0.3432784463248727</v>
      </c>
    </row>
    <row r="308" spans="2:14"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H308" s="23">
        <f t="shared" si="24"/>
        <v>35.75</v>
      </c>
      <c r="I308" s="23">
        <f t="shared" si="25"/>
        <v>36.896115525912599</v>
      </c>
      <c r="J308" s="23">
        <f t="shared" si="26"/>
        <v>36.97841916555538</v>
      </c>
      <c r="L308" s="31">
        <f t="shared" si="27"/>
        <v>-8.2303639642780979E-2</v>
      </c>
      <c r="M308" s="31">
        <f t="shared" si="28"/>
        <v>0.26345726699595906</v>
      </c>
      <c r="N308" s="32">
        <f t="shared" si="29"/>
        <v>-0.34576090663874004</v>
      </c>
    </row>
    <row r="309" spans="2:14"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H309" s="23">
        <f t="shared" si="24"/>
        <v>36.35</v>
      </c>
      <c r="I309" s="23">
        <f t="shared" si="25"/>
        <v>37.104500166987613</v>
      </c>
      <c r="J309" s="23">
        <f t="shared" si="26"/>
        <v>37.07669269879981</v>
      </c>
      <c r="L309" s="31">
        <f t="shared" si="27"/>
        <v>2.7807468187802442E-2</v>
      </c>
      <c r="M309" s="31">
        <f t="shared" si="28"/>
        <v>0.3498974936556441</v>
      </c>
      <c r="N309" s="32">
        <f t="shared" si="29"/>
        <v>-0.32209002546784166</v>
      </c>
    </row>
    <row r="310" spans="2:14"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H310" s="23">
        <f t="shared" si="24"/>
        <v>37</v>
      </c>
      <c r="I310" s="23">
        <f t="shared" si="25"/>
        <v>37.241682015530813</v>
      </c>
      <c r="J310" s="23">
        <f t="shared" si="26"/>
        <v>37.134828114703794</v>
      </c>
      <c r="L310" s="31">
        <f t="shared" si="27"/>
        <v>0.10685390082701929</v>
      </c>
      <c r="M310" s="31">
        <f t="shared" si="28"/>
        <v>0.4304200000226045</v>
      </c>
      <c r="N310" s="32">
        <f t="shared" si="29"/>
        <v>-0.32356609919558521</v>
      </c>
    </row>
    <row r="311" spans="2:14"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H311" s="23">
        <f t="shared" si="24"/>
        <v>36.912499999999994</v>
      </c>
      <c r="I311" s="23">
        <f t="shared" si="25"/>
        <v>37.285624200172776</v>
      </c>
      <c r="J311" s="23">
        <f t="shared" si="26"/>
        <v>37.1456143638801</v>
      </c>
      <c r="L311" s="31">
        <f t="shared" si="27"/>
        <v>0.14000983629267694</v>
      </c>
      <c r="M311" s="31">
        <f t="shared" si="28"/>
        <v>0.51131152482150077</v>
      </c>
      <c r="N311" s="32">
        <f t="shared" si="29"/>
        <v>-0.37130168852882384</v>
      </c>
    </row>
    <row r="312" spans="2:14"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H312" s="23">
        <f t="shared" si="24"/>
        <v>37.112499999999997</v>
      </c>
      <c r="I312" s="23">
        <f t="shared" si="25"/>
        <v>37.353464963840558</v>
      </c>
      <c r="J312" s="23">
        <f t="shared" si="26"/>
        <v>37.164263512990509</v>
      </c>
      <c r="L312" s="31">
        <f t="shared" si="27"/>
        <v>0.18920145085004947</v>
      </c>
      <c r="M312" s="31">
        <f t="shared" si="28"/>
        <v>0.60413694695370679</v>
      </c>
      <c r="N312" s="32">
        <f t="shared" si="29"/>
        <v>-0.41493549610365732</v>
      </c>
    </row>
    <row r="313" spans="2:14"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H313" s="23">
        <f t="shared" si="24"/>
        <v>37.049999999999997</v>
      </c>
      <c r="I313" s="23">
        <f t="shared" si="25"/>
        <v>37.397276775447935</v>
      </c>
      <c r="J313" s="23">
        <f t="shared" si="26"/>
        <v>37.168404594029752</v>
      </c>
      <c r="L313" s="31">
        <f t="shared" si="27"/>
        <v>0.22887218141818266</v>
      </c>
      <c r="M313" s="31">
        <f t="shared" si="28"/>
        <v>0.70787082097962106</v>
      </c>
      <c r="N313" s="32">
        <f t="shared" si="29"/>
        <v>-0.4789986395614384</v>
      </c>
    </row>
    <row r="314" spans="2:14"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H314" s="23">
        <f t="shared" si="24"/>
        <v>35.987499999999997</v>
      </c>
      <c r="I314" s="23">
        <f t="shared" si="25"/>
        <v>37.460418007347563</v>
      </c>
      <c r="J314" s="23">
        <f t="shared" si="26"/>
        <v>37.17787696155213</v>
      </c>
      <c r="L314" s="31">
        <f t="shared" si="27"/>
        <v>0.28254104579543338</v>
      </c>
      <c r="M314" s="31">
        <f t="shared" si="28"/>
        <v>0.82762048086998063</v>
      </c>
      <c r="N314" s="32">
        <f t="shared" si="29"/>
        <v>-0.54507943507454726</v>
      </c>
    </row>
    <row r="315" spans="2:14"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H315" s="23">
        <f t="shared" si="24"/>
        <v>36</v>
      </c>
      <c r="I315" s="23">
        <f t="shared" si="25"/>
        <v>37.728221281410761</v>
      </c>
      <c r="J315" s="23">
        <f t="shared" si="26"/>
        <v>37.273107118476304</v>
      </c>
      <c r="L315" s="31">
        <f t="shared" si="27"/>
        <v>0.45511416293445706</v>
      </c>
      <c r="M315" s="31">
        <f t="shared" si="28"/>
        <v>0.96389033963861748</v>
      </c>
      <c r="N315" s="32">
        <f t="shared" si="29"/>
        <v>-0.50877617670416042</v>
      </c>
    </row>
    <row r="316" spans="2:14"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H316" s="23">
        <f t="shared" si="24"/>
        <v>36.799999999999997</v>
      </c>
      <c r="I316" s="23">
        <f t="shared" si="25"/>
        <v>38.042443332576354</v>
      </c>
      <c r="J316" s="23">
        <f t="shared" si="26"/>
        <v>37.374955687954404</v>
      </c>
      <c r="L316" s="31">
        <f t="shared" si="27"/>
        <v>0.66748764462194998</v>
      </c>
      <c r="M316" s="31">
        <f t="shared" si="28"/>
        <v>1.0910843838146576</v>
      </c>
      <c r="N316" s="32">
        <f t="shared" si="29"/>
        <v>-0.42359673919270757</v>
      </c>
    </row>
    <row r="317" spans="2:14"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H317" s="23">
        <f t="shared" si="24"/>
        <v>37.474999999999994</v>
      </c>
      <c r="I317" s="23">
        <f t="shared" si="25"/>
        <v>38.268342120317513</v>
      </c>
      <c r="J317" s="23">
        <f t="shared" si="26"/>
        <v>37.420952142990757</v>
      </c>
      <c r="L317" s="31">
        <f t="shared" si="27"/>
        <v>0.84738997732675614</v>
      </c>
      <c r="M317" s="31">
        <f t="shared" si="28"/>
        <v>1.1969835686128345</v>
      </c>
      <c r="N317" s="32">
        <f t="shared" si="29"/>
        <v>-0.34959359128607836</v>
      </c>
    </row>
    <row r="318" spans="2:14"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H318" s="23">
        <f t="shared" si="24"/>
        <v>38.3125</v>
      </c>
      <c r="I318" s="23">
        <f t="shared" si="25"/>
        <v>38.412586142193426</v>
      </c>
      <c r="J318" s="23">
        <f t="shared" si="26"/>
        <v>37.416628314430021</v>
      </c>
      <c r="L318" s="31">
        <f t="shared" si="27"/>
        <v>0.99595782776340513</v>
      </c>
      <c r="M318" s="31">
        <f t="shared" si="28"/>
        <v>1.2843819664343541</v>
      </c>
      <c r="N318" s="32">
        <f t="shared" si="29"/>
        <v>-0.28842413867094896</v>
      </c>
    </row>
    <row r="319" spans="2:14"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H319" s="23">
        <f t="shared" si="24"/>
        <v>38.487500000000004</v>
      </c>
      <c r="I319" s="23">
        <f t="shared" si="25"/>
        <v>38.43078362259223</v>
      </c>
      <c r="J319" s="23">
        <f t="shared" si="26"/>
        <v>37.344958579584421</v>
      </c>
      <c r="L319" s="31">
        <f t="shared" si="27"/>
        <v>1.0858250430078087</v>
      </c>
      <c r="M319" s="31">
        <f t="shared" si="28"/>
        <v>1.3564880011020914</v>
      </c>
      <c r="N319" s="32">
        <f t="shared" si="29"/>
        <v>-0.27066295809428276</v>
      </c>
    </row>
    <row r="320" spans="2:14"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H320" s="23">
        <f t="shared" si="24"/>
        <v>38.412499999999994</v>
      </c>
      <c r="I320" s="23">
        <f t="shared" si="25"/>
        <v>38.420471553972632</v>
      </c>
      <c r="J320" s="23">
        <f t="shared" si="26"/>
        <v>37.253555265951178</v>
      </c>
      <c r="L320" s="31">
        <f t="shared" si="27"/>
        <v>1.1669162880214543</v>
      </c>
      <c r="M320" s="31">
        <f t="shared" si="28"/>
        <v>1.4241537406256621</v>
      </c>
      <c r="N320" s="32">
        <f t="shared" si="29"/>
        <v>-0.25723745260420783</v>
      </c>
    </row>
    <row r="321" spans="2:14"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H321" s="23">
        <f t="shared" si="24"/>
        <v>39.049999999999997</v>
      </c>
      <c r="I321" s="23">
        <f t="shared" si="25"/>
        <v>38.4219209274222</v>
      </c>
      <c r="J321" s="23">
        <f t="shared" si="26"/>
        <v>37.160839687227273</v>
      </c>
      <c r="L321" s="31">
        <f t="shared" si="27"/>
        <v>1.2610812401949261</v>
      </c>
      <c r="M321" s="31">
        <f t="shared" si="28"/>
        <v>1.4884631037767142</v>
      </c>
      <c r="N321" s="32">
        <f t="shared" si="29"/>
        <v>-0.22738186358178814</v>
      </c>
    </row>
    <row r="322" spans="2:14"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H322" s="23">
        <f t="shared" si="24"/>
        <v>38.724999999999994</v>
      </c>
      <c r="I322" s="23">
        <f t="shared" si="25"/>
        <v>38.307724732408055</v>
      </c>
      <c r="J322" s="23">
        <f t="shared" si="26"/>
        <v>37.009706862205455</v>
      </c>
      <c r="L322" s="31">
        <f t="shared" si="27"/>
        <v>1.2980178702025995</v>
      </c>
      <c r="M322" s="31">
        <f t="shared" si="28"/>
        <v>1.5453085696721613</v>
      </c>
      <c r="N322" s="32">
        <f t="shared" si="29"/>
        <v>-0.24729069946956184</v>
      </c>
    </row>
    <row r="323" spans="2:14"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H323" s="23">
        <f t="shared" si="24"/>
        <v>38.349999999999994</v>
      </c>
      <c r="I323" s="23">
        <f t="shared" si="25"/>
        <v>38.231856501936797</v>
      </c>
      <c r="J323" s="23">
        <f t="shared" si="26"/>
        <v>36.872483411181889</v>
      </c>
      <c r="L323" s="31">
        <f t="shared" si="27"/>
        <v>1.3593730907549073</v>
      </c>
      <c r="M323" s="31">
        <f t="shared" si="28"/>
        <v>1.6071312445395518</v>
      </c>
      <c r="N323" s="32">
        <f t="shared" si="29"/>
        <v>-0.2477581537846445</v>
      </c>
    </row>
    <row r="324" spans="2:14"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H324" s="23">
        <f t="shared" si="24"/>
        <v>38.174999999999997</v>
      </c>
      <c r="I324" s="23">
        <f t="shared" si="25"/>
        <v>38.210375865925307</v>
      </c>
      <c r="J324" s="23">
        <f t="shared" si="26"/>
        <v>36.754282084076443</v>
      </c>
      <c r="L324" s="31">
        <f t="shared" si="27"/>
        <v>1.456093781848864</v>
      </c>
      <c r="M324" s="31">
        <f t="shared" si="28"/>
        <v>1.669070782985713</v>
      </c>
      <c r="N324" s="32">
        <f t="shared" si="29"/>
        <v>-0.21297700113684903</v>
      </c>
    </row>
    <row r="325" spans="2:14"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H325" s="23">
        <f t="shared" ref="H325:H388" si="30">(D325+E325+F325*2)/4</f>
        <v>38.200000000000003</v>
      </c>
      <c r="I325" s="23">
        <f t="shared" ref="I325:I388" si="31">I326+(2/(1+12))*(H325-I326)</f>
        <v>38.216807841548089</v>
      </c>
      <c r="J325" s="23">
        <f t="shared" ref="J325:J388" si="32">J326+(2/(1+26))*(H325-J326)</f>
        <v>36.640624650802557</v>
      </c>
      <c r="L325" s="31">
        <f t="shared" ref="L325:L388" si="33">I325-J325</f>
        <v>1.5761831907455317</v>
      </c>
      <c r="M325" s="31">
        <f t="shared" ref="M325:M388" si="34">M326+(2/(1+9))*(L325-M326)</f>
        <v>1.7223150332699253</v>
      </c>
      <c r="N325" s="32">
        <f t="shared" ref="N325:N388" si="35">L325-M325</f>
        <v>-0.1461318425243936</v>
      </c>
    </row>
    <row r="326" spans="2:14"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H326" s="23">
        <f t="shared" si="30"/>
        <v>38.049999999999997</v>
      </c>
      <c r="I326" s="23">
        <f t="shared" si="31"/>
        <v>38.219863812738652</v>
      </c>
      <c r="J326" s="23">
        <f t="shared" si="32"/>
        <v>36.515874622866761</v>
      </c>
      <c r="L326" s="31">
        <f t="shared" si="33"/>
        <v>1.7039891898718906</v>
      </c>
      <c r="M326" s="31">
        <f t="shared" si="34"/>
        <v>1.7588479939010238</v>
      </c>
      <c r="N326" s="32">
        <f t="shared" si="35"/>
        <v>-5.4858804029133124E-2</v>
      </c>
    </row>
    <row r="327" spans="2:14"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H327" s="23">
        <f t="shared" si="30"/>
        <v>39.574999999999996</v>
      </c>
      <c r="I327" s="23">
        <f t="shared" si="31"/>
        <v>38.250748142327495</v>
      </c>
      <c r="J327" s="23">
        <f t="shared" si="32"/>
        <v>36.393144592696103</v>
      </c>
      <c r="L327" s="31">
        <f t="shared" si="33"/>
        <v>1.8576035496313921</v>
      </c>
      <c r="M327" s="31">
        <f t="shared" si="34"/>
        <v>1.7725626949083071</v>
      </c>
      <c r="N327" s="32">
        <f t="shared" si="35"/>
        <v>8.504085472308498E-2</v>
      </c>
    </row>
    <row r="328" spans="2:14"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H328" s="23">
        <f t="shared" si="30"/>
        <v>39.887500000000003</v>
      </c>
      <c r="I328" s="23">
        <f t="shared" si="31"/>
        <v>38.009975077296133</v>
      </c>
      <c r="J328" s="23">
        <f t="shared" si="32"/>
        <v>36.138596160111796</v>
      </c>
      <c r="L328" s="31">
        <f t="shared" si="33"/>
        <v>1.8713789171843374</v>
      </c>
      <c r="M328" s="31">
        <f t="shared" si="34"/>
        <v>1.7513024812275357</v>
      </c>
      <c r="N328" s="32">
        <f t="shared" si="35"/>
        <v>0.12007643595680162</v>
      </c>
    </row>
    <row r="329" spans="2:14"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H329" s="23">
        <f t="shared" si="30"/>
        <v>39.262500000000003</v>
      </c>
      <c r="I329" s="23">
        <f t="shared" si="31"/>
        <v>37.668606909531789</v>
      </c>
      <c r="J329" s="23">
        <f t="shared" si="32"/>
        <v>35.838683852920738</v>
      </c>
      <c r="L329" s="31">
        <f t="shared" si="33"/>
        <v>1.8299230566110509</v>
      </c>
      <c r="M329" s="31">
        <f t="shared" si="34"/>
        <v>1.7212833722383354</v>
      </c>
      <c r="N329" s="32">
        <f t="shared" si="35"/>
        <v>0.10863968437271554</v>
      </c>
    </row>
    <row r="330" spans="2:14"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H330" s="23">
        <f t="shared" si="30"/>
        <v>38.787500000000001</v>
      </c>
      <c r="I330" s="23">
        <f t="shared" si="31"/>
        <v>37.378808165810298</v>
      </c>
      <c r="J330" s="23">
        <f t="shared" si="32"/>
        <v>35.564778561154398</v>
      </c>
      <c r="L330" s="31">
        <f t="shared" si="33"/>
        <v>1.8140296046559001</v>
      </c>
      <c r="M330" s="31">
        <f t="shared" si="34"/>
        <v>1.6941234511451566</v>
      </c>
      <c r="N330" s="32">
        <f t="shared" si="35"/>
        <v>0.11990615351074352</v>
      </c>
    </row>
    <row r="331" spans="2:14"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H331" s="23">
        <f t="shared" si="30"/>
        <v>38.637500000000003</v>
      </c>
      <c r="I331" s="23">
        <f t="shared" si="31"/>
        <v>37.122682377775803</v>
      </c>
      <c r="J331" s="23">
        <f t="shared" si="32"/>
        <v>35.306960846046749</v>
      </c>
      <c r="L331" s="31">
        <f t="shared" si="33"/>
        <v>1.8157215317290536</v>
      </c>
      <c r="M331" s="31">
        <f t="shared" si="34"/>
        <v>1.6641469127674708</v>
      </c>
      <c r="N331" s="32">
        <f t="shared" si="35"/>
        <v>0.15157461896158275</v>
      </c>
    </row>
    <row r="332" spans="2:14"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H332" s="23">
        <f t="shared" si="30"/>
        <v>38.362499999999997</v>
      </c>
      <c r="I332" s="23">
        <f t="shared" si="31"/>
        <v>36.847260991916855</v>
      </c>
      <c r="J332" s="23">
        <f t="shared" si="32"/>
        <v>35.040517713730488</v>
      </c>
      <c r="L332" s="31">
        <f t="shared" si="33"/>
        <v>1.8067432781863673</v>
      </c>
      <c r="M332" s="31">
        <f t="shared" si="34"/>
        <v>1.6262532580270752</v>
      </c>
      <c r="N332" s="32">
        <f t="shared" si="35"/>
        <v>0.18049002015929205</v>
      </c>
    </row>
    <row r="333" spans="2:14"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H333" s="23">
        <f t="shared" si="30"/>
        <v>37.825000000000003</v>
      </c>
      <c r="I333" s="23">
        <f t="shared" si="31"/>
        <v>36.571762990447191</v>
      </c>
      <c r="J333" s="23">
        <f t="shared" si="32"/>
        <v>34.774759130828926</v>
      </c>
      <c r="L333" s="31">
        <f t="shared" si="33"/>
        <v>1.7970038596182647</v>
      </c>
      <c r="M333" s="31">
        <f t="shared" si="34"/>
        <v>1.5811307529872523</v>
      </c>
      <c r="N333" s="32">
        <f t="shared" si="35"/>
        <v>0.21587310663101245</v>
      </c>
    </row>
    <row r="334" spans="2:14"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H334" s="23">
        <f t="shared" si="30"/>
        <v>37.125</v>
      </c>
      <c r="I334" s="23">
        <f t="shared" si="31"/>
        <v>36.343901715983044</v>
      </c>
      <c r="J334" s="23">
        <f t="shared" si="32"/>
        <v>34.530739861295238</v>
      </c>
      <c r="L334" s="31">
        <f t="shared" si="33"/>
        <v>1.8131618546878059</v>
      </c>
      <c r="M334" s="31">
        <f t="shared" si="34"/>
        <v>1.5271624763294991</v>
      </c>
      <c r="N334" s="32">
        <f t="shared" si="35"/>
        <v>0.2859993783583068</v>
      </c>
    </row>
    <row r="335" spans="2:14"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H335" s="23">
        <f t="shared" si="30"/>
        <v>37.725000000000001</v>
      </c>
      <c r="I335" s="23">
        <f t="shared" si="31"/>
        <v>36.201883846161778</v>
      </c>
      <c r="J335" s="23">
        <f t="shared" si="32"/>
        <v>34.323199050198859</v>
      </c>
      <c r="L335" s="31">
        <f t="shared" si="33"/>
        <v>1.8786847959629185</v>
      </c>
      <c r="M335" s="31">
        <f t="shared" si="34"/>
        <v>1.4556626317399224</v>
      </c>
      <c r="N335" s="32">
        <f t="shared" si="35"/>
        <v>0.4230221642229961</v>
      </c>
    </row>
    <row r="336" spans="2:14"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H336" s="23">
        <f t="shared" si="30"/>
        <v>38.274999999999999</v>
      </c>
      <c r="I336" s="23">
        <f t="shared" si="31"/>
        <v>35.924953636373012</v>
      </c>
      <c r="J336" s="23">
        <f t="shared" si="32"/>
        <v>34.051054974214765</v>
      </c>
      <c r="L336" s="31">
        <f t="shared" si="33"/>
        <v>1.873898662158247</v>
      </c>
      <c r="M336" s="31">
        <f t="shared" si="34"/>
        <v>1.3499070906841735</v>
      </c>
      <c r="N336" s="32">
        <f t="shared" si="35"/>
        <v>0.52399157147407349</v>
      </c>
    </row>
    <row r="337" spans="2:14"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H337" s="23">
        <f t="shared" si="30"/>
        <v>38.4375</v>
      </c>
      <c r="I337" s="23">
        <f t="shared" si="31"/>
        <v>35.497672479349923</v>
      </c>
      <c r="J337" s="23">
        <f t="shared" si="32"/>
        <v>33.713139372151943</v>
      </c>
      <c r="L337" s="31">
        <f t="shared" si="33"/>
        <v>1.78453310719798</v>
      </c>
      <c r="M337" s="31">
        <f t="shared" si="34"/>
        <v>1.218909197815655</v>
      </c>
      <c r="N337" s="32">
        <f t="shared" si="35"/>
        <v>0.56562390938232499</v>
      </c>
    </row>
    <row r="338" spans="2:14"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H338" s="23">
        <f t="shared" si="30"/>
        <v>37.837499999999999</v>
      </c>
      <c r="I338" s="23">
        <f t="shared" si="31"/>
        <v>34.963158384686274</v>
      </c>
      <c r="J338" s="23">
        <f t="shared" si="32"/>
        <v>33.335190521924098</v>
      </c>
      <c r="L338" s="31">
        <f t="shared" si="33"/>
        <v>1.6279678627621763</v>
      </c>
      <c r="M338" s="31">
        <f t="shared" si="34"/>
        <v>1.0775032204700739</v>
      </c>
      <c r="N338" s="32">
        <f t="shared" si="35"/>
        <v>0.55046464229210246</v>
      </c>
    </row>
    <row r="339" spans="2:14"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H339" s="23">
        <f t="shared" si="30"/>
        <v>37.262500000000003</v>
      </c>
      <c r="I339" s="23">
        <f t="shared" si="31"/>
        <v>34.440550818265599</v>
      </c>
      <c r="J339" s="23">
        <f t="shared" si="32"/>
        <v>32.975005763678027</v>
      </c>
      <c r="L339" s="31">
        <f t="shared" si="33"/>
        <v>1.4655450545875723</v>
      </c>
      <c r="M339" s="31">
        <f t="shared" si="34"/>
        <v>0.93988705989704824</v>
      </c>
      <c r="N339" s="32">
        <f t="shared" si="35"/>
        <v>0.5256579946905241</v>
      </c>
    </row>
    <row r="340" spans="2:14"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H340" s="23">
        <f t="shared" si="30"/>
        <v>36.637500000000003</v>
      </c>
      <c r="I340" s="23">
        <f t="shared" si="31"/>
        <v>33.927469148859345</v>
      </c>
      <c r="J340" s="23">
        <f t="shared" si="32"/>
        <v>32.632006224772269</v>
      </c>
      <c r="L340" s="31">
        <f t="shared" si="33"/>
        <v>1.2954629240870759</v>
      </c>
      <c r="M340" s="31">
        <f t="shared" si="34"/>
        <v>0.80847256122441724</v>
      </c>
      <c r="N340" s="32">
        <f t="shared" si="35"/>
        <v>0.48699036286265862</v>
      </c>
    </row>
    <row r="341" spans="2:14"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H341" s="23">
        <f t="shared" si="30"/>
        <v>36.325000000000003</v>
      </c>
      <c r="I341" s="23">
        <f t="shared" si="31"/>
        <v>33.434736266833774</v>
      </c>
      <c r="J341" s="23">
        <f t="shared" si="32"/>
        <v>32.311566722754051</v>
      </c>
      <c r="L341" s="31">
        <f t="shared" si="33"/>
        <v>1.1231695440797225</v>
      </c>
      <c r="M341" s="31">
        <f t="shared" si="34"/>
        <v>0.68672497050875259</v>
      </c>
      <c r="N341" s="32">
        <f t="shared" si="35"/>
        <v>0.43644457357096988</v>
      </c>
    </row>
    <row r="342" spans="2:14"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H342" s="23">
        <f t="shared" si="30"/>
        <v>35.637500000000003</v>
      </c>
      <c r="I342" s="23">
        <f t="shared" si="31"/>
        <v>32.909233769894463</v>
      </c>
      <c r="J342" s="23">
        <f t="shared" si="32"/>
        <v>31.990492060574375</v>
      </c>
      <c r="L342" s="31">
        <f t="shared" si="33"/>
        <v>0.91874170932008781</v>
      </c>
      <c r="M342" s="31">
        <f t="shared" si="34"/>
        <v>0.57761382711601006</v>
      </c>
      <c r="N342" s="32">
        <f t="shared" si="35"/>
        <v>0.34112788220407775</v>
      </c>
    </row>
    <row r="343" spans="2:14"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H343" s="23">
        <f t="shared" si="30"/>
        <v>34.287499999999994</v>
      </c>
      <c r="I343" s="23">
        <f t="shared" si="31"/>
        <v>32.413185364420727</v>
      </c>
      <c r="J343" s="23">
        <f t="shared" si="32"/>
        <v>31.698731425420323</v>
      </c>
      <c r="L343" s="31">
        <f t="shared" si="33"/>
        <v>0.71445393900040344</v>
      </c>
      <c r="M343" s="31">
        <f t="shared" si="34"/>
        <v>0.49233185656499057</v>
      </c>
      <c r="N343" s="32">
        <f t="shared" si="35"/>
        <v>0.22212208243541287</v>
      </c>
    </row>
    <row r="344" spans="2:14"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H344" s="23">
        <f t="shared" si="30"/>
        <v>33.487499999999997</v>
      </c>
      <c r="I344" s="23">
        <f t="shared" si="31"/>
        <v>32.072400885224496</v>
      </c>
      <c r="J344" s="23">
        <f t="shared" si="32"/>
        <v>31.491629939453951</v>
      </c>
      <c r="L344" s="31">
        <f t="shared" si="33"/>
        <v>0.58077094577054567</v>
      </c>
      <c r="M344" s="31">
        <f t="shared" si="34"/>
        <v>0.43680133595613735</v>
      </c>
      <c r="N344" s="32">
        <f t="shared" si="35"/>
        <v>0.14396960981440832</v>
      </c>
    </row>
    <row r="345" spans="2:14"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H345" s="23">
        <f t="shared" si="30"/>
        <v>33.025000000000006</v>
      </c>
      <c r="I345" s="23">
        <f t="shared" si="31"/>
        <v>31.815110137083497</v>
      </c>
      <c r="J345" s="23">
        <f t="shared" si="32"/>
        <v>31.331960334610265</v>
      </c>
      <c r="L345" s="31">
        <f t="shared" si="33"/>
        <v>0.48314980247323192</v>
      </c>
      <c r="M345" s="31">
        <f t="shared" si="34"/>
        <v>0.40080893350253527</v>
      </c>
      <c r="N345" s="32">
        <f t="shared" si="35"/>
        <v>8.2340868970696646E-2</v>
      </c>
    </row>
    <row r="346" spans="2:14"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H346" s="23">
        <f t="shared" si="30"/>
        <v>32.075000000000003</v>
      </c>
      <c r="I346" s="23">
        <f t="shared" si="31"/>
        <v>31.595130162007766</v>
      </c>
      <c r="J346" s="23">
        <f t="shared" si="32"/>
        <v>31.196517161379088</v>
      </c>
      <c r="L346" s="31">
        <f t="shared" si="33"/>
        <v>0.39861300062867855</v>
      </c>
      <c r="M346" s="31">
        <f t="shared" si="34"/>
        <v>0.38022371625986112</v>
      </c>
      <c r="N346" s="32">
        <f t="shared" si="35"/>
        <v>1.8389284368817427E-2</v>
      </c>
    </row>
    <row r="347" spans="2:14"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H347" s="23">
        <f t="shared" si="30"/>
        <v>32.112499999999997</v>
      </c>
      <c r="I347" s="23">
        <f t="shared" si="31"/>
        <v>31.507881100554631</v>
      </c>
      <c r="J347" s="23">
        <f t="shared" si="32"/>
        <v>31.126238534289413</v>
      </c>
      <c r="L347" s="31">
        <f t="shared" si="33"/>
        <v>0.3816425662652172</v>
      </c>
      <c r="M347" s="31">
        <f t="shared" si="34"/>
        <v>0.37562639516765678</v>
      </c>
      <c r="N347" s="32">
        <f t="shared" si="35"/>
        <v>6.0161710975604188E-3</v>
      </c>
    </row>
    <row r="348" spans="2:14"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H348" s="23">
        <f t="shared" si="30"/>
        <v>31.612500000000001</v>
      </c>
      <c r="I348" s="23">
        <f t="shared" si="31"/>
        <v>31.397950391564564</v>
      </c>
      <c r="J348" s="23">
        <f t="shared" si="32"/>
        <v>31.047337617032568</v>
      </c>
      <c r="L348" s="31">
        <f t="shared" si="33"/>
        <v>0.3506127745319958</v>
      </c>
      <c r="M348" s="31">
        <f t="shared" si="34"/>
        <v>0.37412235239326669</v>
      </c>
      <c r="N348" s="32">
        <f t="shared" si="35"/>
        <v>-2.3509577861270892E-2</v>
      </c>
    </row>
    <row r="349" spans="2:14"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H349" s="23">
        <f t="shared" si="30"/>
        <v>31.612499999999997</v>
      </c>
      <c r="I349" s="23">
        <f t="shared" si="31"/>
        <v>31.358941371849031</v>
      </c>
      <c r="J349" s="23">
        <f t="shared" si="32"/>
        <v>31.002124626395172</v>
      </c>
      <c r="L349" s="31">
        <f t="shared" si="33"/>
        <v>0.35681674545385889</v>
      </c>
      <c r="M349" s="31">
        <f t="shared" si="34"/>
        <v>0.3799997468585844</v>
      </c>
      <c r="N349" s="32">
        <f t="shared" si="35"/>
        <v>-2.3183001404725512E-2</v>
      </c>
    </row>
    <row r="350" spans="2:14"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H350" s="23">
        <f t="shared" si="30"/>
        <v>31.325000000000003</v>
      </c>
      <c r="I350" s="23">
        <f t="shared" si="31"/>
        <v>31.31283980309431</v>
      </c>
      <c r="J350" s="23">
        <f t="shared" si="32"/>
        <v>30.953294596506787</v>
      </c>
      <c r="L350" s="31">
        <f t="shared" si="33"/>
        <v>0.35954520658752287</v>
      </c>
      <c r="M350" s="31">
        <f t="shared" si="34"/>
        <v>0.38579549720976575</v>
      </c>
      <c r="N350" s="32">
        <f t="shared" si="35"/>
        <v>-2.6250290622242878E-2</v>
      </c>
    </row>
    <row r="351" spans="2:14"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H351" s="23">
        <f t="shared" si="30"/>
        <v>31.012499999999999</v>
      </c>
      <c r="I351" s="23">
        <f t="shared" si="31"/>
        <v>31.310628858202367</v>
      </c>
      <c r="J351" s="23">
        <f t="shared" si="32"/>
        <v>30.92355816422733</v>
      </c>
      <c r="L351" s="31">
        <f t="shared" si="33"/>
        <v>0.38707069397503702</v>
      </c>
      <c r="M351" s="31">
        <f t="shared" si="34"/>
        <v>0.39235806986532645</v>
      </c>
      <c r="N351" s="32">
        <f t="shared" si="35"/>
        <v>-5.2873758902894363E-3</v>
      </c>
    </row>
    <row r="352" spans="2:14"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H352" s="23">
        <f t="shared" si="30"/>
        <v>31.962500000000002</v>
      </c>
      <c r="I352" s="23">
        <f t="shared" si="31"/>
        <v>31.364834105148251</v>
      </c>
      <c r="J352" s="23">
        <f t="shared" si="32"/>
        <v>30.916442817365517</v>
      </c>
      <c r="L352" s="31">
        <f t="shared" si="33"/>
        <v>0.44839128778273363</v>
      </c>
      <c r="M352" s="31">
        <f t="shared" si="34"/>
        <v>0.3936799138378988</v>
      </c>
      <c r="N352" s="32">
        <f t="shared" si="35"/>
        <v>5.4711373944834829E-2</v>
      </c>
    </row>
    <row r="353" spans="2:14"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H353" s="23">
        <f t="shared" si="30"/>
        <v>31.8125</v>
      </c>
      <c r="I353" s="23">
        <f t="shared" si="31"/>
        <v>31.256167578811567</v>
      </c>
      <c r="J353" s="23">
        <f t="shared" si="32"/>
        <v>30.832758242754757</v>
      </c>
      <c r="L353" s="31">
        <f t="shared" si="33"/>
        <v>0.4234093360568103</v>
      </c>
      <c r="M353" s="31">
        <f t="shared" si="34"/>
        <v>0.38000207035169009</v>
      </c>
      <c r="N353" s="32">
        <f t="shared" si="35"/>
        <v>4.3407265705120213E-2</v>
      </c>
    </row>
    <row r="354" spans="2:14"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H354" s="23">
        <f t="shared" si="30"/>
        <v>31.625</v>
      </c>
      <c r="I354" s="23">
        <f t="shared" si="31"/>
        <v>31.155016229504579</v>
      </c>
      <c r="J354" s="23">
        <f t="shared" si="32"/>
        <v>30.754378902175137</v>
      </c>
      <c r="L354" s="31">
        <f t="shared" si="33"/>
        <v>0.40063732732944146</v>
      </c>
      <c r="M354" s="31">
        <f t="shared" si="34"/>
        <v>0.36915025392541001</v>
      </c>
      <c r="N354" s="32">
        <f t="shared" si="35"/>
        <v>3.1487073404031451E-2</v>
      </c>
    </row>
    <row r="355" spans="2:14"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H355" s="23">
        <f t="shared" si="30"/>
        <v>31.875</v>
      </c>
      <c r="I355" s="23">
        <f t="shared" si="31"/>
        <v>31.06956463486905</v>
      </c>
      <c r="J355" s="23">
        <f t="shared" si="32"/>
        <v>30.684729214349147</v>
      </c>
      <c r="L355" s="31">
        <f t="shared" si="33"/>
        <v>0.38483542051990227</v>
      </c>
      <c r="M355" s="31">
        <f t="shared" si="34"/>
        <v>0.36127848557440218</v>
      </c>
      <c r="N355" s="32">
        <f t="shared" si="35"/>
        <v>2.3556934945500096E-2</v>
      </c>
    </row>
    <row r="356" spans="2:14"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H356" s="23">
        <f t="shared" si="30"/>
        <v>31.675000000000001</v>
      </c>
      <c r="I356" s="23">
        <f t="shared" si="31"/>
        <v>30.923121841208875</v>
      </c>
      <c r="J356" s="23">
        <f t="shared" si="32"/>
        <v>30.589507551497078</v>
      </c>
      <c r="L356" s="31">
        <f t="shared" si="33"/>
        <v>0.33361428971179663</v>
      </c>
      <c r="M356" s="31">
        <f t="shared" si="34"/>
        <v>0.35538925183802716</v>
      </c>
      <c r="N356" s="32">
        <f t="shared" si="35"/>
        <v>-2.1774962126230535E-2</v>
      </c>
    </row>
    <row r="357" spans="2:14"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H357" s="23">
        <f t="shared" si="30"/>
        <v>31.512499999999999</v>
      </c>
      <c r="I357" s="23">
        <f t="shared" si="31"/>
        <v>30.786416721428669</v>
      </c>
      <c r="J357" s="23">
        <f t="shared" si="32"/>
        <v>30.502668155616846</v>
      </c>
      <c r="L357" s="31">
        <f t="shared" si="33"/>
        <v>0.28374856581182328</v>
      </c>
      <c r="M357" s="31">
        <f t="shared" si="34"/>
        <v>0.36083299236958477</v>
      </c>
      <c r="N357" s="32">
        <f t="shared" si="35"/>
        <v>-7.7084426557761487E-2</v>
      </c>
    </row>
    <row r="358" spans="2:14"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H358" s="23">
        <f t="shared" si="30"/>
        <v>31.0625</v>
      </c>
      <c r="I358" s="23">
        <f t="shared" si="31"/>
        <v>30.654401579870246</v>
      </c>
      <c r="J358" s="23">
        <f t="shared" si="32"/>
        <v>30.421881608066194</v>
      </c>
      <c r="L358" s="31">
        <f t="shared" si="33"/>
        <v>0.23251997180405226</v>
      </c>
      <c r="M358" s="31">
        <f t="shared" si="34"/>
        <v>0.38010409900902514</v>
      </c>
      <c r="N358" s="32">
        <f t="shared" si="35"/>
        <v>-0.14758412720497288</v>
      </c>
    </row>
    <row r="359" spans="2:14"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H359" s="23">
        <f t="shared" si="30"/>
        <v>30.4375</v>
      </c>
      <c r="I359" s="23">
        <f t="shared" si="31"/>
        <v>30.580201867119381</v>
      </c>
      <c r="J359" s="23">
        <f t="shared" si="32"/>
        <v>30.370632136711489</v>
      </c>
      <c r="L359" s="31">
        <f t="shared" si="33"/>
        <v>0.20956973040789251</v>
      </c>
      <c r="M359" s="31">
        <f t="shared" si="34"/>
        <v>0.41700013081026838</v>
      </c>
      <c r="N359" s="32">
        <f t="shared" si="35"/>
        <v>-0.20743040040237587</v>
      </c>
    </row>
    <row r="360" spans="2:14"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H360" s="23">
        <f t="shared" si="30"/>
        <v>30.412500000000001</v>
      </c>
      <c r="I360" s="23">
        <f t="shared" si="31"/>
        <v>30.606147661141087</v>
      </c>
      <c r="J360" s="23">
        <f t="shared" si="32"/>
        <v>30.365282707648408</v>
      </c>
      <c r="L360" s="31">
        <f t="shared" si="33"/>
        <v>0.24086495349267878</v>
      </c>
      <c r="M360" s="31">
        <f t="shared" si="34"/>
        <v>0.46885773091086236</v>
      </c>
      <c r="N360" s="32">
        <f t="shared" si="35"/>
        <v>-0.22799277741818358</v>
      </c>
    </row>
    <row r="361" spans="2:14"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H361" s="23">
        <f t="shared" si="30"/>
        <v>30.387500000000003</v>
      </c>
      <c r="I361" s="23">
        <f t="shared" si="31"/>
        <v>30.641356326803102</v>
      </c>
      <c r="J361" s="23">
        <f t="shared" si="32"/>
        <v>30.361505324260282</v>
      </c>
      <c r="L361" s="31">
        <f t="shared" si="33"/>
        <v>0.27985100254282003</v>
      </c>
      <c r="M361" s="31">
        <f t="shared" si="34"/>
        <v>0.52585592526540825</v>
      </c>
      <c r="N361" s="32">
        <f t="shared" si="35"/>
        <v>-0.24600492272258823</v>
      </c>
    </row>
    <row r="362" spans="2:14"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H362" s="23">
        <f t="shared" si="30"/>
        <v>30.425000000000001</v>
      </c>
      <c r="I362" s="23">
        <f t="shared" si="31"/>
        <v>30.687512022585484</v>
      </c>
      <c r="J362" s="23">
        <f t="shared" si="32"/>
        <v>30.359425750201105</v>
      </c>
      <c r="L362" s="31">
        <f t="shared" si="33"/>
        <v>0.32808627238437893</v>
      </c>
      <c r="M362" s="31">
        <f t="shared" si="34"/>
        <v>0.58735715594605531</v>
      </c>
      <c r="N362" s="32">
        <f t="shared" si="35"/>
        <v>-0.25927088356167638</v>
      </c>
    </row>
    <row r="363" spans="2:14"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H363" s="23">
        <f t="shared" si="30"/>
        <v>30.274999999999999</v>
      </c>
      <c r="I363" s="23">
        <f t="shared" si="31"/>
        <v>30.735241481237392</v>
      </c>
      <c r="J363" s="23">
        <f t="shared" si="32"/>
        <v>30.354179810217193</v>
      </c>
      <c r="L363" s="31">
        <f t="shared" si="33"/>
        <v>0.38106167102019839</v>
      </c>
      <c r="M363" s="31">
        <f t="shared" si="34"/>
        <v>0.65217487683647435</v>
      </c>
      <c r="N363" s="32">
        <f t="shared" si="35"/>
        <v>-0.27111320581627596</v>
      </c>
    </row>
    <row r="364" spans="2:14"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H364" s="23">
        <f t="shared" si="30"/>
        <v>30.1</v>
      </c>
      <c r="I364" s="23">
        <f t="shared" si="31"/>
        <v>30.81892175055328</v>
      </c>
      <c r="J364" s="23">
        <f t="shared" si="32"/>
        <v>30.360514195034568</v>
      </c>
      <c r="L364" s="31">
        <f t="shared" si="33"/>
        <v>0.45840755551871126</v>
      </c>
      <c r="M364" s="31">
        <f t="shared" si="34"/>
        <v>0.71995317829054328</v>
      </c>
      <c r="N364" s="32">
        <f t="shared" si="35"/>
        <v>-0.26154562277183202</v>
      </c>
    </row>
    <row r="365" spans="2:14"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H365" s="23">
        <f t="shared" si="30"/>
        <v>30.3</v>
      </c>
      <c r="I365" s="23">
        <f t="shared" si="31"/>
        <v>30.94963479610842</v>
      </c>
      <c r="J365" s="23">
        <f t="shared" si="32"/>
        <v>30.381355330637334</v>
      </c>
      <c r="L365" s="31">
        <f t="shared" si="33"/>
        <v>0.5682794654710861</v>
      </c>
      <c r="M365" s="31">
        <f t="shared" si="34"/>
        <v>0.78533958398350134</v>
      </c>
      <c r="N365" s="32">
        <f t="shared" si="35"/>
        <v>-0.21706011851241525</v>
      </c>
    </row>
    <row r="366" spans="2:14"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H366" s="23">
        <f t="shared" si="30"/>
        <v>29.95</v>
      </c>
      <c r="I366" s="23">
        <f t="shared" si="31"/>
        <v>31.067750213582677</v>
      </c>
      <c r="J366" s="23">
        <f t="shared" si="32"/>
        <v>30.387863757088322</v>
      </c>
      <c r="L366" s="31">
        <f t="shared" si="33"/>
        <v>0.67988645649435497</v>
      </c>
      <c r="M366" s="31">
        <f t="shared" si="34"/>
        <v>0.83960461361160521</v>
      </c>
      <c r="N366" s="32">
        <f t="shared" si="35"/>
        <v>-0.15971815711725024</v>
      </c>
    </row>
    <row r="367" spans="2:14"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H367" s="23">
        <f t="shared" si="30"/>
        <v>31.087499999999999</v>
      </c>
      <c r="I367" s="23">
        <f t="shared" si="31"/>
        <v>31.270977525143163</v>
      </c>
      <c r="J367" s="23">
        <f t="shared" si="32"/>
        <v>30.422892857655388</v>
      </c>
      <c r="L367" s="31">
        <f t="shared" si="33"/>
        <v>0.84808466748777533</v>
      </c>
      <c r="M367" s="31">
        <f t="shared" si="34"/>
        <v>0.87953415289091774</v>
      </c>
      <c r="N367" s="32">
        <f t="shared" si="35"/>
        <v>-3.1449485403142408E-2</v>
      </c>
    </row>
    <row r="368" spans="2:14"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H368" s="23">
        <f t="shared" si="30"/>
        <v>32.125</v>
      </c>
      <c r="I368" s="23">
        <f t="shared" si="31"/>
        <v>31.304337075169194</v>
      </c>
      <c r="J368" s="23">
        <f t="shared" si="32"/>
        <v>30.369724286267818</v>
      </c>
      <c r="L368" s="31">
        <f t="shared" si="33"/>
        <v>0.93461278890137578</v>
      </c>
      <c r="M368" s="31">
        <f t="shared" si="34"/>
        <v>0.88739652424170334</v>
      </c>
      <c r="N368" s="32">
        <f t="shared" si="35"/>
        <v>4.7216264659672436E-2</v>
      </c>
    </row>
    <row r="369" spans="2:14"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H369" s="23">
        <f t="shared" si="30"/>
        <v>32.325000000000003</v>
      </c>
      <c r="I369" s="23">
        <f t="shared" si="31"/>
        <v>31.155125634290865</v>
      </c>
      <c r="J369" s="23">
        <f t="shared" si="32"/>
        <v>30.229302229169242</v>
      </c>
      <c r="L369" s="31">
        <f t="shared" si="33"/>
        <v>0.92582340512162276</v>
      </c>
      <c r="M369" s="31">
        <f t="shared" si="34"/>
        <v>0.87559245807678521</v>
      </c>
      <c r="N369" s="32">
        <f t="shared" si="35"/>
        <v>5.0230947044837548E-2</v>
      </c>
    </row>
    <row r="370" spans="2:14"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H370" s="23">
        <f t="shared" si="30"/>
        <v>31.824999999999999</v>
      </c>
      <c r="I370" s="23">
        <f t="shared" si="31"/>
        <v>30.942421204161931</v>
      </c>
      <c r="J370" s="23">
        <f t="shared" si="32"/>
        <v>30.061646407502781</v>
      </c>
      <c r="L370" s="31">
        <f t="shared" si="33"/>
        <v>0.88077479665914993</v>
      </c>
      <c r="M370" s="31">
        <f t="shared" si="34"/>
        <v>0.86303472131557579</v>
      </c>
      <c r="N370" s="32">
        <f t="shared" si="35"/>
        <v>1.7740075343574135E-2</v>
      </c>
    </row>
    <row r="371" spans="2:14"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H371" s="23">
        <f t="shared" si="30"/>
        <v>31.950000000000003</v>
      </c>
      <c r="I371" s="23">
        <f t="shared" si="31"/>
        <v>30.781952332191374</v>
      </c>
      <c r="J371" s="23">
        <f t="shared" si="32"/>
        <v>29.920578120103006</v>
      </c>
      <c r="L371" s="31">
        <f t="shared" si="33"/>
        <v>0.86137421208836784</v>
      </c>
      <c r="M371" s="31">
        <f t="shared" si="34"/>
        <v>0.85859970247968231</v>
      </c>
      <c r="N371" s="32">
        <f t="shared" si="35"/>
        <v>2.774509608685527E-3</v>
      </c>
    </row>
    <row r="372" spans="2:14"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H372" s="23">
        <f t="shared" si="30"/>
        <v>31.074999999999999</v>
      </c>
      <c r="I372" s="23">
        <f t="shared" si="31"/>
        <v>30.569580028953439</v>
      </c>
      <c r="J372" s="23">
        <f t="shared" si="32"/>
        <v>29.758224369711247</v>
      </c>
      <c r="L372" s="31">
        <f t="shared" si="33"/>
        <v>0.81135565924219222</v>
      </c>
      <c r="M372" s="31">
        <f t="shared" si="34"/>
        <v>0.85790607507751093</v>
      </c>
      <c r="N372" s="32">
        <f t="shared" si="35"/>
        <v>-4.6550415835318715E-2</v>
      </c>
    </row>
    <row r="373" spans="2:14"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H373" s="23">
        <f t="shared" si="30"/>
        <v>30.787500000000001</v>
      </c>
      <c r="I373" s="23">
        <f t="shared" si="31"/>
        <v>30.477685488763157</v>
      </c>
      <c r="J373" s="23">
        <f t="shared" si="32"/>
        <v>29.652882319288146</v>
      </c>
      <c r="L373" s="31">
        <f t="shared" si="33"/>
        <v>0.82480316947501109</v>
      </c>
      <c r="M373" s="31">
        <f t="shared" si="34"/>
        <v>0.86954367903634067</v>
      </c>
      <c r="N373" s="32">
        <f t="shared" si="35"/>
        <v>-4.4740509561329578E-2</v>
      </c>
    </row>
    <row r="374" spans="2:14"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H374" s="23">
        <f t="shared" si="30"/>
        <v>30.925000000000001</v>
      </c>
      <c r="I374" s="23">
        <f t="shared" si="31"/>
        <v>30.421355577629186</v>
      </c>
      <c r="J374" s="23">
        <f t="shared" si="32"/>
        <v>29.562112904831199</v>
      </c>
      <c r="L374" s="31">
        <f t="shared" si="33"/>
        <v>0.85924267279798627</v>
      </c>
      <c r="M374" s="31">
        <f t="shared" si="34"/>
        <v>0.88072880642667306</v>
      </c>
      <c r="N374" s="32">
        <f t="shared" si="35"/>
        <v>-2.1486133628686788E-2</v>
      </c>
    </row>
    <row r="375" spans="2:14"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H375" s="23">
        <f t="shared" si="30"/>
        <v>30.95</v>
      </c>
      <c r="I375" s="23">
        <f t="shared" si="31"/>
        <v>30.329783864470855</v>
      </c>
      <c r="J375" s="23">
        <f t="shared" si="32"/>
        <v>29.453081937217696</v>
      </c>
      <c r="L375" s="31">
        <f t="shared" si="33"/>
        <v>0.87670192725315843</v>
      </c>
      <c r="M375" s="31">
        <f t="shared" si="34"/>
        <v>0.88610033983384473</v>
      </c>
      <c r="N375" s="32">
        <f t="shared" si="35"/>
        <v>-9.3984125806862995E-3</v>
      </c>
    </row>
    <row r="376" spans="2:14"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H376" s="23">
        <f t="shared" si="30"/>
        <v>30.799999999999997</v>
      </c>
      <c r="I376" s="23">
        <f t="shared" si="31"/>
        <v>30.217017294374646</v>
      </c>
      <c r="J376" s="23">
        <f t="shared" si="32"/>
        <v>29.333328492195111</v>
      </c>
      <c r="L376" s="31">
        <f t="shared" si="33"/>
        <v>0.8836888021795346</v>
      </c>
      <c r="M376" s="31">
        <f t="shared" si="34"/>
        <v>0.88844994297901636</v>
      </c>
      <c r="N376" s="32">
        <f t="shared" si="35"/>
        <v>-4.7611407994817556E-3</v>
      </c>
    </row>
    <row r="377" spans="2:14"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H377" s="23">
        <f t="shared" si="30"/>
        <v>30.912500000000001</v>
      </c>
      <c r="I377" s="23">
        <f t="shared" si="31"/>
        <v>30.111020438806399</v>
      </c>
      <c r="J377" s="23">
        <f t="shared" si="32"/>
        <v>29.21599477157072</v>
      </c>
      <c r="L377" s="31">
        <f t="shared" si="33"/>
        <v>0.89502566723567867</v>
      </c>
      <c r="M377" s="31">
        <f t="shared" si="34"/>
        <v>0.88964022817888677</v>
      </c>
      <c r="N377" s="32">
        <f t="shared" si="35"/>
        <v>5.3854390567918964E-3</v>
      </c>
    </row>
    <row r="378" spans="2:14"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H378" s="23">
        <f t="shared" si="30"/>
        <v>30.787500000000001</v>
      </c>
      <c r="I378" s="23">
        <f t="shared" si="31"/>
        <v>29.965296882225744</v>
      </c>
      <c r="J378" s="23">
        <f t="shared" si="32"/>
        <v>29.080274353296378</v>
      </c>
      <c r="L378" s="31">
        <f t="shared" si="33"/>
        <v>0.88502252892936539</v>
      </c>
      <c r="M378" s="31">
        <f t="shared" si="34"/>
        <v>0.88829386841468883</v>
      </c>
      <c r="N378" s="32">
        <f t="shared" si="35"/>
        <v>-3.2713394853234323E-3</v>
      </c>
    </row>
    <row r="379" spans="2:14"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H379" s="23">
        <f t="shared" si="30"/>
        <v>31.375</v>
      </c>
      <c r="I379" s="23">
        <f t="shared" si="31"/>
        <v>29.815805406266787</v>
      </c>
      <c r="J379" s="23">
        <f t="shared" si="32"/>
        <v>28.943696301560088</v>
      </c>
      <c r="L379" s="31">
        <f t="shared" si="33"/>
        <v>0.87210910470669845</v>
      </c>
      <c r="M379" s="31">
        <f t="shared" si="34"/>
        <v>0.88911170328601963</v>
      </c>
      <c r="N379" s="32">
        <f t="shared" si="35"/>
        <v>-1.7002598579321182E-2</v>
      </c>
    </row>
    <row r="380" spans="2:14"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H380" s="23">
        <f t="shared" si="30"/>
        <v>31.375</v>
      </c>
      <c r="I380" s="23">
        <f t="shared" si="31"/>
        <v>29.532315480133477</v>
      </c>
      <c r="J380" s="23">
        <f t="shared" si="32"/>
        <v>28.749192005684897</v>
      </c>
      <c r="L380" s="31">
        <f t="shared" si="33"/>
        <v>0.78312347444857977</v>
      </c>
      <c r="M380" s="31">
        <f t="shared" si="34"/>
        <v>0.89336235293084998</v>
      </c>
      <c r="N380" s="32">
        <f t="shared" si="35"/>
        <v>-0.11023887848227021</v>
      </c>
    </row>
    <row r="381" spans="2:14"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H381" s="23">
        <f t="shared" si="30"/>
        <v>29.387499999999999</v>
      </c>
      <c r="I381" s="23">
        <f t="shared" si="31"/>
        <v>29.197281931066836</v>
      </c>
      <c r="J381" s="23">
        <f t="shared" si="32"/>
        <v>28.539127366139688</v>
      </c>
      <c r="L381" s="31">
        <f t="shared" si="33"/>
        <v>0.6581545649271483</v>
      </c>
      <c r="M381" s="31">
        <f t="shared" si="34"/>
        <v>0.92092207255141756</v>
      </c>
      <c r="N381" s="32">
        <f t="shared" si="35"/>
        <v>-0.26276750762426926</v>
      </c>
    </row>
    <row r="382" spans="2:14"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H382" s="23">
        <f t="shared" si="30"/>
        <v>29.1875</v>
      </c>
      <c r="I382" s="23">
        <f t="shared" si="31"/>
        <v>29.162696827624444</v>
      </c>
      <c r="J382" s="23">
        <f t="shared" si="32"/>
        <v>28.471257555430864</v>
      </c>
      <c r="L382" s="31">
        <f t="shared" si="33"/>
        <v>0.69143927219358048</v>
      </c>
      <c r="M382" s="31">
        <f t="shared" si="34"/>
        <v>0.98661394945748493</v>
      </c>
      <c r="N382" s="32">
        <f t="shared" si="35"/>
        <v>-0.29517467726390445</v>
      </c>
    </row>
    <row r="383" spans="2:14"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H383" s="23">
        <f t="shared" si="30"/>
        <v>29.2</v>
      </c>
      <c r="I383" s="23">
        <f t="shared" si="31"/>
        <v>29.158187159919798</v>
      </c>
      <c r="J383" s="23">
        <f t="shared" si="32"/>
        <v>28.413958159865334</v>
      </c>
      <c r="L383" s="31">
        <f t="shared" si="33"/>
        <v>0.7442290000544638</v>
      </c>
      <c r="M383" s="31">
        <f t="shared" si="34"/>
        <v>1.060407618773461</v>
      </c>
      <c r="N383" s="32">
        <f t="shared" si="35"/>
        <v>-0.31617861871899722</v>
      </c>
    </row>
    <row r="384" spans="2:14"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H384" s="23">
        <f t="shared" si="30"/>
        <v>29.05</v>
      </c>
      <c r="I384" s="23">
        <f t="shared" si="31"/>
        <v>29.150584825359761</v>
      </c>
      <c r="J384" s="23">
        <f t="shared" si="32"/>
        <v>28.351074812654559</v>
      </c>
      <c r="L384" s="31">
        <f t="shared" si="33"/>
        <v>0.79951001270520194</v>
      </c>
      <c r="M384" s="31">
        <f t="shared" si="34"/>
        <v>1.1394522734532102</v>
      </c>
      <c r="N384" s="32">
        <f t="shared" si="35"/>
        <v>-0.33994226074800826</v>
      </c>
    </row>
    <row r="385" spans="2:14"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H385" s="23">
        <f t="shared" si="30"/>
        <v>28.9</v>
      </c>
      <c r="I385" s="23">
        <f t="shared" si="31"/>
        <v>29.16887297542517</v>
      </c>
      <c r="J385" s="23">
        <f t="shared" si="32"/>
        <v>28.295160797666924</v>
      </c>
      <c r="L385" s="31">
        <f t="shared" si="33"/>
        <v>0.87371217775824661</v>
      </c>
      <c r="M385" s="31">
        <f t="shared" si="34"/>
        <v>1.2244378386402122</v>
      </c>
      <c r="N385" s="32">
        <f t="shared" si="35"/>
        <v>-0.35072566088196555</v>
      </c>
    </row>
    <row r="386" spans="2:14"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H386" s="23">
        <f t="shared" si="30"/>
        <v>29.55</v>
      </c>
      <c r="I386" s="23">
        <f t="shared" si="31"/>
        <v>29.217758970957021</v>
      </c>
      <c r="J386" s="23">
        <f t="shared" si="32"/>
        <v>28.246773661480276</v>
      </c>
      <c r="L386" s="31">
        <f t="shared" si="33"/>
        <v>0.97098530947674533</v>
      </c>
      <c r="M386" s="31">
        <f t="shared" si="34"/>
        <v>1.3121192538607036</v>
      </c>
      <c r="N386" s="32">
        <f t="shared" si="35"/>
        <v>-0.34113394438395828</v>
      </c>
    </row>
    <row r="387" spans="2:14"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H387" s="23">
        <f t="shared" si="30"/>
        <v>29.487500000000001</v>
      </c>
      <c r="I387" s="23">
        <f t="shared" si="31"/>
        <v>29.157351511131026</v>
      </c>
      <c r="J387" s="23">
        <f t="shared" si="32"/>
        <v>28.142515554398699</v>
      </c>
      <c r="L387" s="31">
        <f t="shared" si="33"/>
        <v>1.0148359567323268</v>
      </c>
      <c r="M387" s="31">
        <f t="shared" si="34"/>
        <v>1.3974027399566931</v>
      </c>
      <c r="N387" s="32">
        <f t="shared" si="35"/>
        <v>-0.38256678322436621</v>
      </c>
    </row>
    <row r="388" spans="2:14"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H388" s="23">
        <f t="shared" si="30"/>
        <v>29.337499999999999</v>
      </c>
      <c r="I388" s="23">
        <f t="shared" si="31"/>
        <v>29.097324513154849</v>
      </c>
      <c r="J388" s="23">
        <f t="shared" si="32"/>
        <v>28.034916798750594</v>
      </c>
      <c r="L388" s="31">
        <f t="shared" si="33"/>
        <v>1.0624077144042552</v>
      </c>
      <c r="M388" s="31">
        <f t="shared" si="34"/>
        <v>1.4930444357627846</v>
      </c>
      <c r="N388" s="32">
        <f t="shared" si="35"/>
        <v>-0.43063672135852937</v>
      </c>
    </row>
    <row r="389" spans="2:14"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H389" s="23">
        <f t="shared" ref="H389:H430" si="36">(D389+E389+F389*2)/4</f>
        <v>28.95</v>
      </c>
      <c r="I389" s="23">
        <f t="shared" ref="I389:I430" si="37">I390+(2/(1+12))*(H389-I390)</f>
        <v>29.053656242819368</v>
      </c>
      <c r="J389" s="23">
        <f t="shared" ref="J389:J430" si="38">J390+(2/(1+26))*(H389-J390)</f>
        <v>27.930710142650643</v>
      </c>
      <c r="L389" s="31">
        <f t="shared" ref="L389:L430" si="39">I389-J389</f>
        <v>1.1229461001687255</v>
      </c>
      <c r="M389" s="31">
        <f t="shared" ref="M389:M430" si="40">M390+(2/(1+9))*(L389-M390)</f>
        <v>1.6007036161024168</v>
      </c>
      <c r="N389" s="32">
        <f t="shared" ref="N389:N430" si="41">L389-M389</f>
        <v>-0.47775751593369131</v>
      </c>
    </row>
    <row r="390" spans="2:14"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H390" s="23">
        <f t="shared" si="36"/>
        <v>29.137500000000003</v>
      </c>
      <c r="I390" s="23">
        <f t="shared" si="37"/>
        <v>29.072502832422888</v>
      </c>
      <c r="J390" s="23">
        <f t="shared" si="38"/>
        <v>27.849166954062696</v>
      </c>
      <c r="L390" s="31">
        <f t="shared" si="39"/>
        <v>1.2233358783601922</v>
      </c>
      <c r="M390" s="31">
        <f t="shared" si="40"/>
        <v>1.7201429950858396</v>
      </c>
      <c r="N390" s="32">
        <f t="shared" si="41"/>
        <v>-0.49680711672564737</v>
      </c>
    </row>
    <row r="391" spans="2:14"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H391" s="23">
        <f t="shared" si="36"/>
        <v>29.1875</v>
      </c>
      <c r="I391" s="23">
        <f t="shared" si="37"/>
        <v>29.060685165590684</v>
      </c>
      <c r="J391" s="23">
        <f t="shared" si="38"/>
        <v>27.74610031038771</v>
      </c>
      <c r="L391" s="31">
        <f t="shared" si="39"/>
        <v>1.3145848552029733</v>
      </c>
      <c r="M391" s="31">
        <f t="shared" si="40"/>
        <v>1.8443447742672514</v>
      </c>
      <c r="N391" s="32">
        <f t="shared" si="41"/>
        <v>-0.52975991906427811</v>
      </c>
    </row>
    <row r="392" spans="2:14"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H392" s="23">
        <f t="shared" si="36"/>
        <v>29.174999999999997</v>
      </c>
      <c r="I392" s="23">
        <f t="shared" si="37"/>
        <v>29.03762792297081</v>
      </c>
      <c r="J392" s="23">
        <f t="shared" si="38"/>
        <v>27.630788335218728</v>
      </c>
      <c r="L392" s="31">
        <f t="shared" si="39"/>
        <v>1.4068395877520814</v>
      </c>
      <c r="M392" s="31">
        <f t="shared" si="40"/>
        <v>1.976784754033321</v>
      </c>
      <c r="N392" s="32">
        <f t="shared" si="41"/>
        <v>-0.56994516628123959</v>
      </c>
    </row>
    <row r="393" spans="2:14"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H393" s="23">
        <f t="shared" si="36"/>
        <v>29.212499999999999</v>
      </c>
      <c r="I393" s="23">
        <f t="shared" si="37"/>
        <v>29.012651181692775</v>
      </c>
      <c r="J393" s="23">
        <f t="shared" si="38"/>
        <v>27.507251402036228</v>
      </c>
      <c r="L393" s="31">
        <f t="shared" si="39"/>
        <v>1.5053997796565461</v>
      </c>
      <c r="M393" s="31">
        <f t="shared" si="40"/>
        <v>2.119271045603631</v>
      </c>
      <c r="N393" s="32">
        <f t="shared" si="41"/>
        <v>-0.61387126594708485</v>
      </c>
    </row>
    <row r="394" spans="2:14"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H394" s="23">
        <f t="shared" si="36"/>
        <v>28.875</v>
      </c>
      <c r="I394" s="23">
        <f t="shared" si="37"/>
        <v>28.976315032909643</v>
      </c>
      <c r="J394" s="23">
        <f t="shared" si="38"/>
        <v>27.370831514199125</v>
      </c>
      <c r="L394" s="31">
        <f t="shared" si="39"/>
        <v>1.6054835187105176</v>
      </c>
      <c r="M394" s="31">
        <f t="shared" si="40"/>
        <v>2.2727388620904021</v>
      </c>
      <c r="N394" s="32">
        <f t="shared" si="41"/>
        <v>-0.66725534337988446</v>
      </c>
    </row>
    <row r="395" spans="2:14"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H395" s="23">
        <f t="shared" si="36"/>
        <v>28.9</v>
      </c>
      <c r="I395" s="23">
        <f t="shared" si="37"/>
        <v>28.994735947984122</v>
      </c>
      <c r="J395" s="23">
        <f t="shared" si="38"/>
        <v>27.250498035335056</v>
      </c>
      <c r="L395" s="31">
        <f t="shared" si="39"/>
        <v>1.7442379126490657</v>
      </c>
      <c r="M395" s="31">
        <f t="shared" si="40"/>
        <v>2.4395526979353734</v>
      </c>
      <c r="N395" s="32">
        <f t="shared" si="41"/>
        <v>-0.69531478528630775</v>
      </c>
    </row>
    <row r="396" spans="2:14"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H396" s="23">
        <f t="shared" si="36"/>
        <v>28.862499999999997</v>
      </c>
      <c r="I396" s="23">
        <f t="shared" si="37"/>
        <v>29.011960665799418</v>
      </c>
      <c r="J396" s="23">
        <f t="shared" si="38"/>
        <v>27.11853787816186</v>
      </c>
      <c r="L396" s="31">
        <f t="shared" si="39"/>
        <v>1.893422787637558</v>
      </c>
      <c r="M396" s="31">
        <f t="shared" si="40"/>
        <v>2.6133813942569502</v>
      </c>
      <c r="N396" s="32">
        <f t="shared" si="41"/>
        <v>-0.71995860661939215</v>
      </c>
    </row>
    <row r="397" spans="2:14"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H397" s="23">
        <f t="shared" si="36"/>
        <v>28.987500000000001</v>
      </c>
      <c r="I397" s="23">
        <f t="shared" si="37"/>
        <v>29.039135332308405</v>
      </c>
      <c r="J397" s="23">
        <f t="shared" si="38"/>
        <v>26.97902090841481</v>
      </c>
      <c r="L397" s="31">
        <f t="shared" si="39"/>
        <v>2.0601144238935944</v>
      </c>
      <c r="M397" s="31">
        <f t="shared" si="40"/>
        <v>2.7933710459117984</v>
      </c>
      <c r="N397" s="32">
        <f t="shared" si="41"/>
        <v>-0.73325662201820396</v>
      </c>
    </row>
    <row r="398" spans="2:14"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H398" s="23">
        <f t="shared" si="36"/>
        <v>29.25</v>
      </c>
      <c r="I398" s="23">
        <f t="shared" si="37"/>
        <v>29.048523574546298</v>
      </c>
      <c r="J398" s="23">
        <f t="shared" si="38"/>
        <v>26.818342581087993</v>
      </c>
      <c r="L398" s="31">
        <f t="shared" si="39"/>
        <v>2.2301809934583048</v>
      </c>
      <c r="M398" s="31">
        <f t="shared" si="40"/>
        <v>2.9766852014163496</v>
      </c>
      <c r="N398" s="32">
        <f t="shared" si="41"/>
        <v>-0.74650420795804484</v>
      </c>
    </row>
    <row r="399" spans="2:14"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H399" s="23">
        <f t="shared" si="36"/>
        <v>29.299999999999997</v>
      </c>
      <c r="I399" s="23">
        <f t="shared" si="37"/>
        <v>29.01189149719108</v>
      </c>
      <c r="J399" s="23">
        <f t="shared" si="38"/>
        <v>26.623809987575033</v>
      </c>
      <c r="L399" s="31">
        <f t="shared" si="39"/>
        <v>2.3880815096160468</v>
      </c>
      <c r="M399" s="31">
        <f t="shared" si="40"/>
        <v>3.1633112534058609</v>
      </c>
      <c r="N399" s="32">
        <f t="shared" si="41"/>
        <v>-0.77522974378981413</v>
      </c>
    </row>
    <row r="400" spans="2:14"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H400" s="23">
        <f t="shared" si="36"/>
        <v>29.574999999999999</v>
      </c>
      <c r="I400" s="23">
        <f t="shared" si="37"/>
        <v>28.959508133044004</v>
      </c>
      <c r="J400" s="23">
        <f t="shared" si="38"/>
        <v>26.409714786581034</v>
      </c>
      <c r="L400" s="31">
        <f t="shared" si="39"/>
        <v>2.5497933464629696</v>
      </c>
      <c r="M400" s="31">
        <f t="shared" si="40"/>
        <v>3.3571186893533147</v>
      </c>
      <c r="N400" s="32">
        <f t="shared" si="41"/>
        <v>-0.80732534289034508</v>
      </c>
    </row>
    <row r="401" spans="2:14"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H401" s="23">
        <f t="shared" si="36"/>
        <v>29.712499999999999</v>
      </c>
      <c r="I401" s="23">
        <f t="shared" si="37"/>
        <v>28.847600520870188</v>
      </c>
      <c r="J401" s="23">
        <f t="shared" si="38"/>
        <v>26.156491969507517</v>
      </c>
      <c r="L401" s="31">
        <f t="shared" si="39"/>
        <v>2.6911085513626709</v>
      </c>
      <c r="M401" s="31">
        <f t="shared" si="40"/>
        <v>3.5589500250759007</v>
      </c>
      <c r="N401" s="32">
        <f t="shared" si="41"/>
        <v>-0.86784147371322984</v>
      </c>
    </row>
    <row r="402" spans="2:14"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H402" s="23">
        <f t="shared" si="36"/>
        <v>29.05</v>
      </c>
      <c r="I402" s="23">
        <f t="shared" si="37"/>
        <v>28.690346070119311</v>
      </c>
      <c r="J402" s="23">
        <f t="shared" si="38"/>
        <v>25.872011327068119</v>
      </c>
      <c r="L402" s="31">
        <f t="shared" si="39"/>
        <v>2.8183347430511922</v>
      </c>
      <c r="M402" s="31">
        <f t="shared" si="40"/>
        <v>3.7759103935042084</v>
      </c>
      <c r="N402" s="32">
        <f t="shared" si="41"/>
        <v>-0.95757565045301618</v>
      </c>
    </row>
    <row r="403" spans="2:14"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H403" s="23">
        <f t="shared" si="36"/>
        <v>28.774999999999999</v>
      </c>
      <c r="I403" s="23">
        <f t="shared" si="37"/>
        <v>28.624954446504642</v>
      </c>
      <c r="J403" s="23">
        <f t="shared" si="38"/>
        <v>25.61777223323357</v>
      </c>
      <c r="L403" s="31">
        <f t="shared" si="39"/>
        <v>3.0071822132710722</v>
      </c>
      <c r="M403" s="31">
        <f t="shared" si="40"/>
        <v>4.0153043061174625</v>
      </c>
      <c r="N403" s="32">
        <f t="shared" si="41"/>
        <v>-1.0081220928463903</v>
      </c>
    </row>
    <row r="404" spans="2:14"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H404" s="23">
        <f t="shared" si="36"/>
        <v>28.787500000000001</v>
      </c>
      <c r="I404" s="23">
        <f t="shared" si="37"/>
        <v>28.597673436778212</v>
      </c>
      <c r="J404" s="23">
        <f t="shared" si="38"/>
        <v>25.365194011892257</v>
      </c>
      <c r="L404" s="31">
        <f t="shared" si="39"/>
        <v>3.2324794248859554</v>
      </c>
      <c r="M404" s="31">
        <f t="shared" si="40"/>
        <v>4.2673348293290605</v>
      </c>
      <c r="N404" s="32">
        <f t="shared" si="41"/>
        <v>-1.0348554044431051</v>
      </c>
    </row>
    <row r="405" spans="2:14"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H405" s="23">
        <f t="shared" si="36"/>
        <v>28.712499999999999</v>
      </c>
      <c r="I405" s="23">
        <f t="shared" si="37"/>
        <v>28.563159516192432</v>
      </c>
      <c r="J405" s="23">
        <f t="shared" si="38"/>
        <v>25.091409532843638</v>
      </c>
      <c r="L405" s="31">
        <f t="shared" si="39"/>
        <v>3.4717499833487935</v>
      </c>
      <c r="M405" s="31">
        <f t="shared" si="40"/>
        <v>4.5260486804398372</v>
      </c>
      <c r="N405" s="32">
        <f t="shared" si="41"/>
        <v>-1.0542986970910437</v>
      </c>
    </row>
    <row r="406" spans="2:14"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H406" s="23">
        <f t="shared" si="36"/>
        <v>28.85</v>
      </c>
      <c r="I406" s="23">
        <f t="shared" si="37"/>
        <v>28.53600670095469</v>
      </c>
      <c r="J406" s="23">
        <f t="shared" si="38"/>
        <v>24.80172229547113</v>
      </c>
      <c r="L406" s="31">
        <f t="shared" si="39"/>
        <v>3.7342844054835602</v>
      </c>
      <c r="M406" s="31">
        <f t="shared" si="40"/>
        <v>4.7896233547125977</v>
      </c>
      <c r="N406" s="32">
        <f t="shared" si="41"/>
        <v>-1.0553389492290375</v>
      </c>
    </row>
    <row r="407" spans="2:14"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H407" s="23">
        <f t="shared" si="36"/>
        <v>29.012499999999999</v>
      </c>
      <c r="I407" s="23">
        <f t="shared" si="37"/>
        <v>28.478917010219181</v>
      </c>
      <c r="J407" s="23">
        <f t="shared" si="38"/>
        <v>24.477860079108819</v>
      </c>
      <c r="L407" s="31">
        <f t="shared" si="39"/>
        <v>4.0010569311103623</v>
      </c>
      <c r="M407" s="31">
        <f t="shared" si="40"/>
        <v>5.0534580920198575</v>
      </c>
      <c r="N407" s="32">
        <f t="shared" si="41"/>
        <v>-1.0524011609094952</v>
      </c>
    </row>
    <row r="408" spans="2:14"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H408" s="23">
        <f t="shared" si="36"/>
        <v>29.1</v>
      </c>
      <c r="I408" s="23">
        <f t="shared" si="37"/>
        <v>28.381901921168122</v>
      </c>
      <c r="J408" s="23">
        <f t="shared" si="38"/>
        <v>24.115088885437522</v>
      </c>
      <c r="L408" s="31">
        <f t="shared" si="39"/>
        <v>4.2668130357305998</v>
      </c>
      <c r="M408" s="31">
        <f t="shared" si="40"/>
        <v>5.3165583822472318</v>
      </c>
      <c r="N408" s="32">
        <f t="shared" si="41"/>
        <v>-1.049745346516632</v>
      </c>
    </row>
    <row r="409" spans="2:14"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H409" s="23">
        <f t="shared" si="36"/>
        <v>29.175000000000001</v>
      </c>
      <c r="I409" s="23">
        <f t="shared" si="37"/>
        <v>28.251338634107782</v>
      </c>
      <c r="J409" s="23">
        <f t="shared" si="38"/>
        <v>23.716295996272525</v>
      </c>
      <c r="L409" s="31">
        <f t="shared" si="39"/>
        <v>4.5350426378352573</v>
      </c>
      <c r="M409" s="31">
        <f t="shared" si="40"/>
        <v>5.5789947188763893</v>
      </c>
      <c r="N409" s="32">
        <f t="shared" si="41"/>
        <v>-1.043952081041132</v>
      </c>
    </row>
    <row r="410" spans="2:14"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H410" s="23">
        <f t="shared" si="36"/>
        <v>28.862499999999997</v>
      </c>
      <c r="I410" s="23">
        <f t="shared" si="37"/>
        <v>28.083400203945558</v>
      </c>
      <c r="J410" s="23">
        <f t="shared" si="38"/>
        <v>23.279599675974325</v>
      </c>
      <c r="L410" s="31">
        <f t="shared" si="39"/>
        <v>4.8038005279712337</v>
      </c>
      <c r="M410" s="31">
        <f t="shared" si="40"/>
        <v>5.8399827391366728</v>
      </c>
      <c r="N410" s="32">
        <f t="shared" si="41"/>
        <v>-1.0361822111654391</v>
      </c>
    </row>
    <row r="411" spans="2:14"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H411" s="23">
        <f t="shared" si="36"/>
        <v>28.725000000000001</v>
      </c>
      <c r="I411" s="23">
        <f t="shared" si="37"/>
        <v>27.941745695572024</v>
      </c>
      <c r="J411" s="23">
        <f t="shared" si="38"/>
        <v>22.832967650052272</v>
      </c>
      <c r="L411" s="31">
        <f t="shared" si="39"/>
        <v>5.1087780455197525</v>
      </c>
      <c r="M411" s="31">
        <f t="shared" si="40"/>
        <v>6.0990282919280325</v>
      </c>
      <c r="N411" s="32">
        <f t="shared" si="41"/>
        <v>-0.99025024640828008</v>
      </c>
    </row>
    <row r="412" spans="2:14"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H412" s="23">
        <f t="shared" si="36"/>
        <v>28.837499999999999</v>
      </c>
      <c r="I412" s="23">
        <f t="shared" si="37"/>
        <v>27.799335822039666</v>
      </c>
      <c r="J412" s="23">
        <f t="shared" si="38"/>
        <v>22.361605062056451</v>
      </c>
      <c r="L412" s="31">
        <f t="shared" si="39"/>
        <v>5.4377307599832143</v>
      </c>
      <c r="M412" s="31">
        <f t="shared" si="40"/>
        <v>6.3465908535301025</v>
      </c>
      <c r="N412" s="32">
        <f t="shared" si="41"/>
        <v>-0.90886009354688824</v>
      </c>
    </row>
    <row r="413" spans="2:14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H413" s="23">
        <f t="shared" si="36"/>
        <v>28.987499999999997</v>
      </c>
      <c r="I413" s="23">
        <f t="shared" si="37"/>
        <v>27.610578698774152</v>
      </c>
      <c r="J413" s="23">
        <f t="shared" si="38"/>
        <v>21.843533467020968</v>
      </c>
      <c r="L413" s="31">
        <f t="shared" si="39"/>
        <v>5.7670452317531833</v>
      </c>
      <c r="M413" s="31">
        <f t="shared" si="40"/>
        <v>6.5738058769168246</v>
      </c>
      <c r="N413" s="32">
        <f t="shared" si="41"/>
        <v>-0.80676064516364132</v>
      </c>
    </row>
    <row r="414" spans="2:14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H414" s="23">
        <f t="shared" si="36"/>
        <v>28.712499999999999</v>
      </c>
      <c r="I414" s="23">
        <f t="shared" si="37"/>
        <v>27.360229371278542</v>
      </c>
      <c r="J414" s="23">
        <f t="shared" si="38"/>
        <v>21.272016144382647</v>
      </c>
      <c r="L414" s="31">
        <f t="shared" si="39"/>
        <v>6.0882132268958955</v>
      </c>
      <c r="M414" s="31">
        <f t="shared" si="40"/>
        <v>6.7754960382077352</v>
      </c>
      <c r="N414" s="32">
        <f t="shared" si="41"/>
        <v>-0.68728281131183966</v>
      </c>
    </row>
    <row r="415" spans="2:14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H415" s="23">
        <f t="shared" si="36"/>
        <v>28.625</v>
      </c>
      <c r="I415" s="23">
        <f t="shared" si="37"/>
        <v>27.114361984238279</v>
      </c>
      <c r="J415" s="23">
        <f t="shared" si="38"/>
        <v>20.676777435933261</v>
      </c>
      <c r="L415" s="31">
        <f t="shared" si="39"/>
        <v>6.4375845483050185</v>
      </c>
      <c r="M415" s="31">
        <f t="shared" si="40"/>
        <v>6.9473167410356949</v>
      </c>
      <c r="N415" s="32">
        <f t="shared" si="41"/>
        <v>-0.50973219273067638</v>
      </c>
    </row>
    <row r="416" spans="2:14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H416" s="23">
        <f t="shared" si="36"/>
        <v>28.887499999999999</v>
      </c>
      <c r="I416" s="23">
        <f t="shared" si="37"/>
        <v>26.839700526827055</v>
      </c>
      <c r="J416" s="23">
        <f t="shared" si="38"/>
        <v>20.04091963080792</v>
      </c>
      <c r="L416" s="31">
        <f t="shared" si="39"/>
        <v>6.7987808960191352</v>
      </c>
      <c r="M416" s="31">
        <f t="shared" si="40"/>
        <v>7.0747497892183642</v>
      </c>
      <c r="N416" s="32">
        <f t="shared" si="41"/>
        <v>-0.27596889319922902</v>
      </c>
    </row>
    <row r="417" spans="2:14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H417" s="23">
        <f t="shared" si="36"/>
        <v>29.125</v>
      </c>
      <c r="I417" s="23">
        <f t="shared" si="37"/>
        <v>26.467373349886522</v>
      </c>
      <c r="J417" s="23">
        <f t="shared" si="38"/>
        <v>19.333193201272554</v>
      </c>
      <c r="L417" s="31">
        <f t="shared" si="39"/>
        <v>7.134180148613968</v>
      </c>
      <c r="M417" s="31">
        <f t="shared" si="40"/>
        <v>7.143742012518171</v>
      </c>
      <c r="N417" s="32">
        <f t="shared" si="41"/>
        <v>-9.561863904202994E-3</v>
      </c>
    </row>
    <row r="418" spans="2:14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H418" s="23">
        <f t="shared" si="36"/>
        <v>29.175000000000001</v>
      </c>
      <c r="I418" s="23">
        <f t="shared" si="37"/>
        <v>25.984168504411343</v>
      </c>
      <c r="J418" s="23">
        <f t="shared" si="38"/>
        <v>18.549848657374358</v>
      </c>
      <c r="L418" s="31">
        <f t="shared" si="39"/>
        <v>7.4343198470369849</v>
      </c>
      <c r="M418" s="31">
        <f t="shared" si="40"/>
        <v>7.1461324784942217</v>
      </c>
      <c r="N418" s="32">
        <f t="shared" si="41"/>
        <v>0.28818736854276317</v>
      </c>
    </row>
    <row r="419" spans="2:14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H419" s="23">
        <f t="shared" si="36"/>
        <v>29.25</v>
      </c>
      <c r="I419" s="23">
        <f t="shared" si="37"/>
        <v>25.404017323395223</v>
      </c>
      <c r="J419" s="23">
        <f t="shared" si="38"/>
        <v>17.699836549964306</v>
      </c>
      <c r="L419" s="31">
        <f t="shared" si="39"/>
        <v>7.7041807734309167</v>
      </c>
      <c r="M419" s="31">
        <f t="shared" si="40"/>
        <v>7.0740856363585305</v>
      </c>
      <c r="N419" s="32">
        <f t="shared" si="41"/>
        <v>0.63009513707238618</v>
      </c>
    </row>
    <row r="420" spans="2:14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H420" s="23">
        <f t="shared" si="36"/>
        <v>29.612499999999997</v>
      </c>
      <c r="I420" s="23">
        <f t="shared" si="37"/>
        <v>24.704747745830719</v>
      </c>
      <c r="J420" s="23">
        <f t="shared" si="38"/>
        <v>16.775823473961452</v>
      </c>
      <c r="L420" s="31">
        <f t="shared" si="39"/>
        <v>7.928924271869267</v>
      </c>
      <c r="M420" s="31">
        <f t="shared" si="40"/>
        <v>6.9165618520904335</v>
      </c>
      <c r="N420" s="32">
        <f t="shared" si="41"/>
        <v>1.0123624197788335</v>
      </c>
    </row>
    <row r="421" spans="2:14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H421" s="23">
        <f t="shared" si="36"/>
        <v>29.225000000000001</v>
      </c>
      <c r="I421" s="23">
        <f t="shared" si="37"/>
        <v>23.812429154163578</v>
      </c>
      <c r="J421" s="23">
        <f t="shared" si="38"/>
        <v>15.748889351878368</v>
      </c>
      <c r="L421" s="31">
        <f t="shared" si="39"/>
        <v>8.0635398022852094</v>
      </c>
      <c r="M421" s="31">
        <f t="shared" si="40"/>
        <v>6.6634712471457247</v>
      </c>
      <c r="N421" s="32">
        <f t="shared" si="41"/>
        <v>1.4000685551394847</v>
      </c>
    </row>
    <row r="422" spans="2:14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H422" s="23">
        <f t="shared" si="36"/>
        <v>29.324999999999999</v>
      </c>
      <c r="I422" s="23">
        <f t="shared" si="37"/>
        <v>22.828325364011501</v>
      </c>
      <c r="J422" s="23">
        <f t="shared" si="38"/>
        <v>14.670800500028637</v>
      </c>
      <c r="L422" s="31">
        <f t="shared" si="39"/>
        <v>8.1575248639828644</v>
      </c>
      <c r="M422" s="31">
        <f t="shared" si="40"/>
        <v>6.3134541083608537</v>
      </c>
      <c r="N422" s="32">
        <f t="shared" si="41"/>
        <v>1.8440707556220106</v>
      </c>
    </row>
    <row r="423" spans="2:14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H423" s="23">
        <f t="shared" si="36"/>
        <v>29.462499999999999</v>
      </c>
      <c r="I423" s="23">
        <f t="shared" si="37"/>
        <v>21.647111793831776</v>
      </c>
      <c r="J423" s="23">
        <f t="shared" si="38"/>
        <v>13.498464540030929</v>
      </c>
      <c r="L423" s="31">
        <f t="shared" si="39"/>
        <v>8.1486472538008474</v>
      </c>
      <c r="M423" s="31">
        <f t="shared" si="40"/>
        <v>5.8524364194553513</v>
      </c>
      <c r="N423" s="32">
        <f t="shared" si="41"/>
        <v>2.2962108343454961</v>
      </c>
    </row>
    <row r="424" spans="2:14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H424" s="23">
        <f t="shared" si="36"/>
        <v>29.5</v>
      </c>
      <c r="I424" s="23">
        <f t="shared" si="37"/>
        <v>20.22613211998301</v>
      </c>
      <c r="J424" s="23">
        <f t="shared" si="38"/>
        <v>12.221341703233403</v>
      </c>
      <c r="L424" s="31">
        <f t="shared" si="39"/>
        <v>8.0047904167496071</v>
      </c>
      <c r="M424" s="31">
        <f t="shared" si="40"/>
        <v>5.2783837108689777</v>
      </c>
      <c r="N424" s="32">
        <f t="shared" si="41"/>
        <v>2.7264067058806294</v>
      </c>
    </row>
    <row r="425" spans="2:14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H425" s="23">
        <f t="shared" si="36"/>
        <v>29.137499999999999</v>
      </c>
      <c r="I425" s="23">
        <f t="shared" si="37"/>
        <v>18.539974323616285</v>
      </c>
      <c r="J425" s="23">
        <f t="shared" si="38"/>
        <v>10.839049039492075</v>
      </c>
      <c r="L425" s="31">
        <f t="shared" si="39"/>
        <v>7.7009252841242102</v>
      </c>
      <c r="M425" s="31">
        <f t="shared" si="40"/>
        <v>4.5967820343988199</v>
      </c>
      <c r="N425" s="32">
        <f t="shared" si="41"/>
        <v>3.1041432497253902</v>
      </c>
    </row>
    <row r="426" spans="2:14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H426" s="23">
        <f t="shared" si="36"/>
        <v>29.099999999999998</v>
      </c>
      <c r="I426" s="23">
        <f t="shared" si="37"/>
        <v>16.613151473364702</v>
      </c>
      <c r="J426" s="23">
        <f t="shared" si="38"/>
        <v>9.3751729626514404</v>
      </c>
      <c r="L426" s="31">
        <f t="shared" si="39"/>
        <v>7.2379785107132619</v>
      </c>
      <c r="M426" s="31">
        <f t="shared" si="40"/>
        <v>3.8207462219674722</v>
      </c>
      <c r="N426" s="32">
        <f t="shared" si="41"/>
        <v>3.4172322887457898</v>
      </c>
    </row>
    <row r="427" spans="2:14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H427" s="23">
        <f t="shared" si="36"/>
        <v>29.4375</v>
      </c>
      <c r="I427" s="23">
        <f t="shared" si="37"/>
        <v>14.342815377612828</v>
      </c>
      <c r="J427" s="23">
        <f t="shared" si="38"/>
        <v>7.7971867996635549</v>
      </c>
      <c r="L427" s="31">
        <f t="shared" si="39"/>
        <v>6.5456285779492731</v>
      </c>
      <c r="M427" s="31">
        <f t="shared" si="40"/>
        <v>2.9664381497810246</v>
      </c>
      <c r="N427" s="32">
        <f t="shared" si="41"/>
        <v>3.5791904281682485</v>
      </c>
    </row>
    <row r="428" spans="2:14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H428" s="23">
        <f t="shared" si="36"/>
        <v>29.462499999999999</v>
      </c>
      <c r="I428" s="23">
        <f t="shared" si="37"/>
        <v>11.598327264451523</v>
      </c>
      <c r="J428" s="23">
        <f t="shared" si="38"/>
        <v>6.06596174363664</v>
      </c>
      <c r="L428" s="31">
        <f t="shared" si="39"/>
        <v>5.5323655208148832</v>
      </c>
      <c r="M428" s="31">
        <f t="shared" si="40"/>
        <v>2.0716405427389626</v>
      </c>
      <c r="N428" s="32">
        <f t="shared" si="41"/>
        <v>3.4607249780759206</v>
      </c>
    </row>
    <row r="429" spans="2:14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H429" s="23">
        <f t="shared" si="36"/>
        <v>29.400000000000002</v>
      </c>
      <c r="I429" s="23">
        <f t="shared" si="37"/>
        <v>8.350295857988165</v>
      </c>
      <c r="J429" s="23">
        <f t="shared" si="38"/>
        <v>4.1942386831275718</v>
      </c>
      <c r="L429" s="31">
        <f t="shared" si="39"/>
        <v>4.1560571748605932</v>
      </c>
      <c r="M429" s="31">
        <f t="shared" si="40"/>
        <v>1.206459298219982</v>
      </c>
      <c r="N429" s="32">
        <f t="shared" si="41"/>
        <v>2.9495978766406115</v>
      </c>
    </row>
    <row r="430" spans="2:14">
      <c r="B430" s="1" t="s">
        <v>50</v>
      </c>
      <c r="C430" s="2">
        <v>29.6</v>
      </c>
      <c r="D430" s="2">
        <v>29.65</v>
      </c>
      <c r="E430" s="2">
        <v>29.25</v>
      </c>
      <c r="F430" s="3">
        <v>29.35</v>
      </c>
      <c r="H430" s="23">
        <f t="shared" si="36"/>
        <v>29.4</v>
      </c>
      <c r="I430" s="23">
        <f t="shared" si="37"/>
        <v>4.523076923076923</v>
      </c>
      <c r="J430" s="23">
        <f t="shared" si="38"/>
        <v>2.1777777777777776</v>
      </c>
      <c r="L430" s="31">
        <f t="shared" si="39"/>
        <v>2.3452991452991454</v>
      </c>
      <c r="M430" s="31">
        <f t="shared" si="40"/>
        <v>0.46905982905982913</v>
      </c>
      <c r="N430" s="32">
        <f t="shared" si="41"/>
        <v>1.8762393162393163</v>
      </c>
    </row>
  </sheetData>
  <mergeCells count="2">
    <mergeCell ref="H2:J2"/>
    <mergeCell ref="L2:N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0"/>
  <sheetViews>
    <sheetView tabSelected="1" workbookViewId="0">
      <selection activeCell="G10" sqref="G10"/>
    </sheetView>
  </sheetViews>
  <sheetFormatPr defaultRowHeight="16.5"/>
  <cols>
    <col min="3" max="6" width="6.625" customWidth="1"/>
    <col min="7" max="7" width="5.25" customWidth="1"/>
    <col min="8" max="11" width="6.625" customWidth="1"/>
    <col min="12" max="13" width="7.25" customWidth="1"/>
    <col min="14" max="14" width="5.25" customWidth="1"/>
    <col min="15" max="18" width="6.625" customWidth="1"/>
  </cols>
  <sheetData>
    <row r="1" spans="2:18">
      <c r="B1" s="22">
        <v>6180</v>
      </c>
      <c r="C1" s="7" t="s">
        <v>49</v>
      </c>
    </row>
    <row r="2" spans="2:18" ht="17.25" thickBot="1">
      <c r="B2" s="22" t="s">
        <v>31</v>
      </c>
      <c r="C2" s="22"/>
      <c r="D2" s="22"/>
      <c r="E2" s="22"/>
      <c r="F2" s="22"/>
      <c r="H2" s="28" t="s">
        <v>67</v>
      </c>
      <c r="I2" s="28"/>
      <c r="J2" s="30"/>
      <c r="K2" s="30"/>
      <c r="L2" s="30"/>
      <c r="M2" s="30"/>
      <c r="O2" s="28" t="s">
        <v>68</v>
      </c>
      <c r="P2" s="28"/>
      <c r="Q2" s="30"/>
      <c r="R2" s="30"/>
    </row>
    <row r="3" spans="2:18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33" t="s">
        <v>59</v>
      </c>
      <c r="I3" s="33" t="s">
        <v>60</v>
      </c>
      <c r="J3" s="34" t="s">
        <v>61</v>
      </c>
      <c r="K3" s="33" t="s">
        <v>64</v>
      </c>
      <c r="L3" s="33" t="s">
        <v>65</v>
      </c>
      <c r="M3" s="33" t="s">
        <v>66</v>
      </c>
      <c r="O3" s="33" t="s">
        <v>62</v>
      </c>
      <c r="P3" s="33" t="s">
        <v>63</v>
      </c>
      <c r="Q3" s="15" t="s">
        <v>69</v>
      </c>
      <c r="R3" s="15" t="s">
        <v>70</v>
      </c>
    </row>
    <row r="4" spans="2:18"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H4" s="23">
        <f>IF((D4-D5)&gt;0,(D4-D5),0)</f>
        <v>0</v>
      </c>
      <c r="I4" s="23">
        <f>IF((E5-E4)&gt;0,(E5-E4),0)</f>
        <v>0.10000000000000853</v>
      </c>
      <c r="J4" s="23">
        <f>MAX((D4-E4),ABS(D4-F5),ABS(E4-F5))</f>
        <v>1.9000000000000057</v>
      </c>
      <c r="K4" s="23">
        <f>ABS(SUM(H4:H17)-SUM(I4:I17))</f>
        <v>4.0999999999999517</v>
      </c>
      <c r="L4" s="23">
        <f>SUM(H4:H17)+SUM(I4:I17)</f>
        <v>13.299999999999997</v>
      </c>
      <c r="M4" s="23">
        <f>K4/L4*100</f>
        <v>30.827067669172575</v>
      </c>
      <c r="O4" s="35">
        <f>SUM(H4:H17)/SUM(J4:J17)*100</f>
        <v>28.338762214983642</v>
      </c>
      <c r="P4" s="35">
        <f>SUM(I4:I17)/SUM(J4:J17)*100</f>
        <v>14.983713355048939</v>
      </c>
      <c r="Q4" s="21">
        <f>SUM(M4:M17)/14</f>
        <v>41.586988443352297</v>
      </c>
      <c r="R4" s="21">
        <f>(Q4+Q5)/2</f>
        <v>43.332003883738992</v>
      </c>
    </row>
    <row r="5" spans="2:18"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H5" s="23">
        <f t="shared" ref="H5:H68" si="0">IF((D5-D6)&gt;0,(D5-D6),0)</f>
        <v>2.3999999999999915</v>
      </c>
      <c r="I5" s="23">
        <f t="shared" ref="I5:I68" si="1">IF((E6-E5)&gt;0,(E6-E5),0)</f>
        <v>0</v>
      </c>
      <c r="J5" s="23">
        <f t="shared" ref="J5:J68" si="2">MAX((D5-E5),ABS(D5-F6),ABS(E5-F6))</f>
        <v>2.5999999999999943</v>
      </c>
      <c r="K5" s="23">
        <f t="shared" ref="K5:K68" si="3">ABS(SUM(H5:H18)-SUM(I5:I18))</f>
        <v>2.4999999999999574</v>
      </c>
      <c r="L5" s="23">
        <f t="shared" ref="L5:L68" si="4">SUM(H5:H18)+SUM(I5:I18)</f>
        <v>14.899999999999991</v>
      </c>
      <c r="M5" s="23">
        <f t="shared" ref="M5:M68" si="5">K5/L5*100</f>
        <v>16.77852348993261</v>
      </c>
      <c r="O5" s="35">
        <f t="shared" ref="O5:O68" si="6">SUM(H5:H18)/SUM(J5:J18)*100</f>
        <v>27.795527156549454</v>
      </c>
      <c r="P5" s="35">
        <f t="shared" ref="P5:P68" si="7">SUM(I5:I18)/SUM(J5:J18)*100</f>
        <v>19.808306709265242</v>
      </c>
      <c r="Q5" s="21">
        <f t="shared" ref="Q5:Q68" si="8">SUM(M5:M18)/14</f>
        <v>45.077019324125679</v>
      </c>
      <c r="R5" s="21">
        <f t="shared" ref="R5:R68" si="9">(Q5+Q6)/2</f>
        <v>47.281800509992905</v>
      </c>
    </row>
    <row r="6" spans="2:18"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H6" s="23">
        <f t="shared" si="0"/>
        <v>0</v>
      </c>
      <c r="I6" s="23">
        <f t="shared" si="1"/>
        <v>0</v>
      </c>
      <c r="J6" s="23">
        <f t="shared" si="2"/>
        <v>1.7999999999999972</v>
      </c>
      <c r="K6" s="23">
        <f t="shared" si="3"/>
        <v>0.20000000000003126</v>
      </c>
      <c r="L6" s="23">
        <f t="shared" si="4"/>
        <v>12.799999999999997</v>
      </c>
      <c r="M6" s="23">
        <f t="shared" si="5"/>
        <v>1.5625000000002447</v>
      </c>
      <c r="O6" s="35">
        <f t="shared" si="6"/>
        <v>20.99999999999995</v>
      </c>
      <c r="P6" s="35">
        <f t="shared" si="7"/>
        <v>21.666666666666721</v>
      </c>
      <c r="Q6" s="21">
        <f t="shared" si="8"/>
        <v>49.486581695860131</v>
      </c>
      <c r="R6" s="21">
        <f t="shared" si="9"/>
        <v>51.333802107747502</v>
      </c>
    </row>
    <row r="7" spans="2:18"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H7" s="23">
        <f t="shared" si="0"/>
        <v>1.7000000000000028</v>
      </c>
      <c r="I7" s="23">
        <f t="shared" si="1"/>
        <v>0.40000000000000568</v>
      </c>
      <c r="J7" s="23">
        <f t="shared" si="2"/>
        <v>2.9000000000000057</v>
      </c>
      <c r="K7" s="23">
        <f t="shared" si="3"/>
        <v>0.20000000000003126</v>
      </c>
      <c r="L7" s="23">
        <f t="shared" si="4"/>
        <v>12.799999999999997</v>
      </c>
      <c r="M7" s="23">
        <f t="shared" si="5"/>
        <v>1.5625000000002447</v>
      </c>
      <c r="O7" s="35">
        <f t="shared" si="6"/>
        <v>21.35593220338977</v>
      </c>
      <c r="P7" s="35">
        <f t="shared" si="7"/>
        <v>22.033898305084794</v>
      </c>
      <c r="Q7" s="21">
        <f t="shared" si="8"/>
        <v>53.18102251963488</v>
      </c>
      <c r="R7" s="21">
        <f t="shared" si="9"/>
        <v>55.172837995825347</v>
      </c>
    </row>
    <row r="8" spans="2:18"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H8" s="23">
        <f t="shared" si="0"/>
        <v>0</v>
      </c>
      <c r="I8" s="23">
        <f t="shared" si="1"/>
        <v>0</v>
      </c>
      <c r="J8" s="23">
        <f t="shared" si="2"/>
        <v>0.90000000000000568</v>
      </c>
      <c r="K8" s="23">
        <f t="shared" si="3"/>
        <v>1.5000000000000284</v>
      </c>
      <c r="L8" s="23">
        <f t="shared" si="4"/>
        <v>10.699999999999989</v>
      </c>
      <c r="M8" s="23">
        <f t="shared" si="5"/>
        <v>14.018691588785329</v>
      </c>
      <c r="O8" s="35">
        <f t="shared" si="6"/>
        <v>16.197183098591484</v>
      </c>
      <c r="P8" s="35">
        <f t="shared" si="7"/>
        <v>21.478873239436655</v>
      </c>
      <c r="Q8" s="21">
        <f t="shared" si="8"/>
        <v>57.164653472015807</v>
      </c>
      <c r="R8" s="21">
        <f t="shared" si="9"/>
        <v>58.530345362278084</v>
      </c>
    </row>
    <row r="9" spans="2:18"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H9" s="23">
        <f t="shared" si="0"/>
        <v>0.29999999999999716</v>
      </c>
      <c r="I9" s="23">
        <f t="shared" si="1"/>
        <v>0.90000000000000568</v>
      </c>
      <c r="J9" s="23">
        <f t="shared" si="2"/>
        <v>2.5999999999999943</v>
      </c>
      <c r="K9" s="23">
        <f t="shared" si="3"/>
        <v>2.5000000000000284</v>
      </c>
      <c r="L9" s="23">
        <f t="shared" si="4"/>
        <v>11.699999999999989</v>
      </c>
      <c r="M9" s="23">
        <f t="shared" si="5"/>
        <v>21.367521367521629</v>
      </c>
      <c r="O9" s="35">
        <f t="shared" si="6"/>
        <v>15.333333333333274</v>
      </c>
      <c r="P9" s="35">
        <f t="shared" si="7"/>
        <v>23.666666666666707</v>
      </c>
      <c r="Q9" s="21">
        <f t="shared" si="8"/>
        <v>59.896037252540353</v>
      </c>
      <c r="R9" s="21">
        <f t="shared" si="9"/>
        <v>60.538441443331635</v>
      </c>
    </row>
    <row r="10" spans="2:18"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H10" s="23">
        <f t="shared" si="0"/>
        <v>0.39999999999999147</v>
      </c>
      <c r="I10" s="23">
        <f t="shared" si="1"/>
        <v>0</v>
      </c>
      <c r="J10" s="23">
        <f t="shared" si="2"/>
        <v>1.3999999999999915</v>
      </c>
      <c r="K10" s="23">
        <f t="shared" si="3"/>
        <v>2.4000000000000199</v>
      </c>
      <c r="L10" s="23">
        <f t="shared" si="4"/>
        <v>10.999999999999986</v>
      </c>
      <c r="M10" s="23">
        <f t="shared" si="5"/>
        <v>21.81818181818203</v>
      </c>
      <c r="O10" s="35">
        <f t="shared" si="6"/>
        <v>14.625850340136001</v>
      </c>
      <c r="P10" s="35">
        <f t="shared" si="7"/>
        <v>22.789115646258519</v>
      </c>
      <c r="Q10" s="21">
        <f t="shared" si="8"/>
        <v>61.18084563412291</v>
      </c>
      <c r="R10" s="21">
        <f t="shared" si="9"/>
        <v>61.86164282435405</v>
      </c>
    </row>
    <row r="11" spans="2:18"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H11" s="23">
        <f t="shared" si="0"/>
        <v>0</v>
      </c>
      <c r="I11" s="23">
        <f t="shared" si="1"/>
        <v>1.1000000000000085</v>
      </c>
      <c r="J11" s="23">
        <f t="shared" si="2"/>
        <v>1.3000000000000114</v>
      </c>
      <c r="K11" s="23">
        <f t="shared" si="3"/>
        <v>2.8000000000000114</v>
      </c>
      <c r="L11" s="23">
        <f t="shared" si="4"/>
        <v>10.599999999999994</v>
      </c>
      <c r="M11" s="23">
        <f t="shared" si="5"/>
        <v>26.415094339622762</v>
      </c>
      <c r="O11" s="35">
        <f t="shared" si="6"/>
        <v>13.131313131313101</v>
      </c>
      <c r="P11" s="35">
        <f t="shared" si="7"/>
        <v>22.558922558922568</v>
      </c>
      <c r="Q11" s="21">
        <f t="shared" si="8"/>
        <v>62.542440014585189</v>
      </c>
      <c r="R11" s="21">
        <f t="shared" si="9"/>
        <v>62.611836965142373</v>
      </c>
    </row>
    <row r="12" spans="2:18"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H12" s="23">
        <f t="shared" si="0"/>
        <v>1.2000000000000028</v>
      </c>
      <c r="I12" s="23">
        <f t="shared" si="1"/>
        <v>0</v>
      </c>
      <c r="J12" s="23">
        <f t="shared" si="2"/>
        <v>1.7999999999999972</v>
      </c>
      <c r="K12" s="23">
        <f t="shared" si="3"/>
        <v>6.4000000000000057</v>
      </c>
      <c r="L12" s="23">
        <f t="shared" si="4"/>
        <v>14.199999999999989</v>
      </c>
      <c r="M12" s="23">
        <f t="shared" si="5"/>
        <v>45.07042253521135</v>
      </c>
      <c r="O12" s="35">
        <f t="shared" si="6"/>
        <v>11.676646706586803</v>
      </c>
      <c r="P12" s="35">
        <f t="shared" si="7"/>
        <v>30.838323353293411</v>
      </c>
      <c r="Q12" s="21">
        <f t="shared" si="8"/>
        <v>62.681233915699558</v>
      </c>
      <c r="R12" s="21">
        <f t="shared" si="9"/>
        <v>61.303486914210097</v>
      </c>
    </row>
    <row r="13" spans="2:18"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H13" s="23">
        <f t="shared" si="0"/>
        <v>2.5</v>
      </c>
      <c r="I13" s="23">
        <f t="shared" si="1"/>
        <v>0</v>
      </c>
      <c r="J13" s="23">
        <f t="shared" si="2"/>
        <v>3.7999999999999972</v>
      </c>
      <c r="K13" s="23">
        <f t="shared" si="3"/>
        <v>7.4000000000000057</v>
      </c>
      <c r="L13" s="23">
        <f t="shared" si="4"/>
        <v>13.799999999999983</v>
      </c>
      <c r="M13" s="23">
        <f t="shared" si="5"/>
        <v>53.623188405797208</v>
      </c>
      <c r="O13" s="35">
        <f t="shared" si="6"/>
        <v>9.4955489614243014</v>
      </c>
      <c r="P13" s="35">
        <f t="shared" si="7"/>
        <v>31.454005934718094</v>
      </c>
      <c r="Q13" s="21">
        <f t="shared" si="8"/>
        <v>59.925739912720637</v>
      </c>
      <c r="R13" s="21">
        <f t="shared" si="9"/>
        <v>58.07975046504815</v>
      </c>
    </row>
    <row r="14" spans="2:18"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H14" s="23">
        <f t="shared" si="0"/>
        <v>9.9999999999994316E-2</v>
      </c>
      <c r="I14" s="23">
        <f t="shared" si="1"/>
        <v>0</v>
      </c>
      <c r="J14" s="23">
        <f t="shared" si="2"/>
        <v>1.5</v>
      </c>
      <c r="K14" s="23">
        <f t="shared" si="3"/>
        <v>10.400000000000006</v>
      </c>
      <c r="L14" s="23">
        <f t="shared" si="4"/>
        <v>11.799999999999983</v>
      </c>
      <c r="M14" s="23">
        <f t="shared" si="5"/>
        <v>88.13559322033916</v>
      </c>
      <c r="O14" s="35">
        <f t="shared" si="6"/>
        <v>2.2435897435897081</v>
      </c>
      <c r="P14" s="35">
        <f t="shared" si="7"/>
        <v>35.576923076923073</v>
      </c>
      <c r="Q14" s="21">
        <f t="shared" si="8"/>
        <v>56.23376101737567</v>
      </c>
      <c r="R14" s="21">
        <f t="shared" si="9"/>
        <v>53.720981894427055</v>
      </c>
    </row>
    <row r="15" spans="2:18"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H15" s="23">
        <f t="shared" si="0"/>
        <v>0</v>
      </c>
      <c r="I15" s="23">
        <f t="shared" si="1"/>
        <v>1</v>
      </c>
      <c r="J15" s="23">
        <f t="shared" si="2"/>
        <v>2.7999999999999972</v>
      </c>
      <c r="K15" s="23">
        <f t="shared" si="3"/>
        <v>10.5</v>
      </c>
      <c r="L15" s="23">
        <f t="shared" si="4"/>
        <v>11.699999999999989</v>
      </c>
      <c r="M15" s="23">
        <f t="shared" si="5"/>
        <v>89.743589743589837</v>
      </c>
      <c r="O15" s="35">
        <f t="shared" si="6"/>
        <v>1.9230769230769056</v>
      </c>
      <c r="P15" s="35">
        <f t="shared" si="7"/>
        <v>35.576923076923073</v>
      </c>
      <c r="Q15" s="21">
        <f t="shared" si="8"/>
        <v>51.208202771478433</v>
      </c>
      <c r="R15" s="21">
        <f t="shared" si="9"/>
        <v>48.654219002025044</v>
      </c>
    </row>
    <row r="16" spans="2:18"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H16" s="23">
        <f t="shared" si="0"/>
        <v>0</v>
      </c>
      <c r="I16" s="23">
        <f t="shared" si="1"/>
        <v>0</v>
      </c>
      <c r="J16" s="23">
        <f t="shared" si="2"/>
        <v>1.7999999999999972</v>
      </c>
      <c r="K16" s="23">
        <f t="shared" si="3"/>
        <v>10.799999999999997</v>
      </c>
      <c r="L16" s="23">
        <f t="shared" si="4"/>
        <v>11.999999999999986</v>
      </c>
      <c r="M16" s="23">
        <f t="shared" si="5"/>
        <v>90.000000000000085</v>
      </c>
      <c r="O16" s="35">
        <f t="shared" si="6"/>
        <v>1.941747572815516</v>
      </c>
      <c r="P16" s="35">
        <f t="shared" si="7"/>
        <v>36.893203883495133</v>
      </c>
      <c r="Q16" s="21">
        <f t="shared" si="8"/>
        <v>46.100235232571663</v>
      </c>
      <c r="R16" s="21">
        <f t="shared" si="9"/>
        <v>43.967582171347175</v>
      </c>
    </row>
    <row r="17" spans="2:18"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H17" s="23">
        <f t="shared" si="0"/>
        <v>9.9999999999994316E-2</v>
      </c>
      <c r="I17" s="23">
        <f t="shared" si="1"/>
        <v>1.0999999999999943</v>
      </c>
      <c r="J17" s="23">
        <f t="shared" si="2"/>
        <v>3.5999999999999943</v>
      </c>
      <c r="K17" s="23">
        <f t="shared" si="3"/>
        <v>11.299999999999997</v>
      </c>
      <c r="L17" s="23">
        <f t="shared" si="4"/>
        <v>13.899999999999991</v>
      </c>
      <c r="M17" s="23">
        <f t="shared" si="5"/>
        <v>81.294964028777002</v>
      </c>
      <c r="O17" s="35">
        <f t="shared" si="6"/>
        <v>3.9999999999999911</v>
      </c>
      <c r="P17" s="35">
        <f t="shared" si="7"/>
        <v>38.769230769230752</v>
      </c>
      <c r="Q17" s="21">
        <f t="shared" si="8"/>
        <v>41.83492911012268</v>
      </c>
      <c r="R17" s="21">
        <f t="shared" si="9"/>
        <v>39.678107352032782</v>
      </c>
    </row>
    <row r="18" spans="2:18"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H18" s="23">
        <f t="shared" si="0"/>
        <v>0</v>
      </c>
      <c r="I18" s="23">
        <f t="shared" si="1"/>
        <v>1.7000000000000028</v>
      </c>
      <c r="J18" s="23">
        <f t="shared" si="2"/>
        <v>2.5</v>
      </c>
      <c r="K18" s="23">
        <f t="shared" si="3"/>
        <v>10.200000000000003</v>
      </c>
      <c r="L18" s="23">
        <f t="shared" si="4"/>
        <v>12.799999999999997</v>
      </c>
      <c r="M18" s="23">
        <f t="shared" si="5"/>
        <v>79.687500000000043</v>
      </c>
      <c r="O18" s="35">
        <f t="shared" si="6"/>
        <v>4.2763157894736743</v>
      </c>
      <c r="P18" s="35">
        <f t="shared" si="7"/>
        <v>37.828947368421048</v>
      </c>
      <c r="Q18" s="21">
        <f t="shared" si="8"/>
        <v>37.521285593942892</v>
      </c>
      <c r="R18" s="21">
        <f t="shared" si="9"/>
        <v>35.405822931605229</v>
      </c>
    </row>
    <row r="19" spans="2:18"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H19" s="23">
        <f t="shared" si="0"/>
        <v>0</v>
      </c>
      <c r="I19" s="23">
        <f t="shared" si="1"/>
        <v>0.29999999999999716</v>
      </c>
      <c r="J19" s="23">
        <f t="shared" si="2"/>
        <v>1.2999999999999972</v>
      </c>
      <c r="K19" s="23">
        <f t="shared" si="3"/>
        <v>9.5</v>
      </c>
      <c r="L19" s="23">
        <f t="shared" si="4"/>
        <v>12.099999999999994</v>
      </c>
      <c r="M19" s="23">
        <f t="shared" si="5"/>
        <v>78.512396694214914</v>
      </c>
      <c r="O19" s="35">
        <f t="shared" si="6"/>
        <v>4.2483660130718848</v>
      </c>
      <c r="P19" s="35">
        <f t="shared" si="7"/>
        <v>35.294117647058805</v>
      </c>
      <c r="Q19" s="21">
        <f t="shared" si="8"/>
        <v>33.290360269267566</v>
      </c>
      <c r="R19" s="21">
        <f t="shared" si="9"/>
        <v>31.491478693575971</v>
      </c>
    </row>
    <row r="20" spans="2:18"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H20" s="23">
        <f t="shared" si="0"/>
        <v>0</v>
      </c>
      <c r="I20" s="23">
        <f t="shared" si="1"/>
        <v>0</v>
      </c>
      <c r="J20" s="23">
        <f t="shared" si="2"/>
        <v>1.3000000000000114</v>
      </c>
      <c r="K20" s="23">
        <f t="shared" si="3"/>
        <v>7.2999999999999972</v>
      </c>
      <c r="L20" s="23">
        <f t="shared" si="4"/>
        <v>13.700000000000003</v>
      </c>
      <c r="M20" s="23">
        <f t="shared" si="5"/>
        <v>53.284671532846687</v>
      </c>
      <c r="O20" s="35">
        <f t="shared" si="6"/>
        <v>10.062893081761011</v>
      </c>
      <c r="P20" s="35">
        <f t="shared" si="7"/>
        <v>33.018867924528287</v>
      </c>
      <c r="Q20" s="21">
        <f t="shared" si="8"/>
        <v>29.692597117884379</v>
      </c>
      <c r="R20" s="21">
        <f t="shared" si="9"/>
        <v>28.585751478517469</v>
      </c>
    </row>
    <row r="21" spans="2:18"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H21" s="23">
        <f t="shared" si="0"/>
        <v>0</v>
      </c>
      <c r="I21" s="23">
        <f t="shared" si="1"/>
        <v>0</v>
      </c>
      <c r="J21" s="23">
        <f t="shared" si="2"/>
        <v>1.7999999999999972</v>
      </c>
      <c r="K21" s="23">
        <f t="shared" si="3"/>
        <v>8.5999999999999943</v>
      </c>
      <c r="L21" s="23">
        <f t="shared" si="4"/>
        <v>15</v>
      </c>
      <c r="M21" s="23">
        <f t="shared" si="5"/>
        <v>57.333333333333293</v>
      </c>
      <c r="O21" s="35">
        <f t="shared" si="6"/>
        <v>9.8159509202454096</v>
      </c>
      <c r="P21" s="35">
        <f t="shared" si="7"/>
        <v>36.196319018404907</v>
      </c>
      <c r="Q21" s="21">
        <f t="shared" si="8"/>
        <v>27.47890583915056</v>
      </c>
      <c r="R21" s="21">
        <f t="shared" si="9"/>
        <v>26.701660712912144</v>
      </c>
    </row>
    <row r="22" spans="2:18"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H22" s="23">
        <f t="shared" si="0"/>
        <v>0</v>
      </c>
      <c r="I22" s="23">
        <f t="shared" si="1"/>
        <v>1</v>
      </c>
      <c r="J22" s="23">
        <f t="shared" si="2"/>
        <v>2.5</v>
      </c>
      <c r="K22" s="23">
        <f t="shared" si="3"/>
        <v>8.0999999999999943</v>
      </c>
      <c r="L22" s="23">
        <f t="shared" si="4"/>
        <v>15.5</v>
      </c>
      <c r="M22" s="23">
        <f t="shared" si="5"/>
        <v>52.258064516128997</v>
      </c>
      <c r="O22" s="35">
        <f t="shared" si="6"/>
        <v>11.314984709480131</v>
      </c>
      <c r="P22" s="35">
        <f t="shared" si="7"/>
        <v>36.085626911314975</v>
      </c>
      <c r="Q22" s="21">
        <f t="shared" si="8"/>
        <v>25.924415586673724</v>
      </c>
      <c r="R22" s="21">
        <f t="shared" si="9"/>
        <v>25.248532330145309</v>
      </c>
    </row>
    <row r="23" spans="2:18"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H23" s="23">
        <f t="shared" si="0"/>
        <v>0</v>
      </c>
      <c r="I23" s="23">
        <f t="shared" si="1"/>
        <v>0.5</v>
      </c>
      <c r="J23" s="23">
        <f t="shared" si="2"/>
        <v>2</v>
      </c>
      <c r="K23" s="23">
        <f t="shared" si="3"/>
        <v>6.0999999999999943</v>
      </c>
      <c r="L23" s="23">
        <f t="shared" si="4"/>
        <v>15.5</v>
      </c>
      <c r="M23" s="23">
        <f t="shared" si="5"/>
        <v>39.354838709677381</v>
      </c>
      <c r="O23" s="35">
        <f t="shared" si="6"/>
        <v>14.50617283950618</v>
      </c>
      <c r="P23" s="35">
        <f t="shared" si="7"/>
        <v>33.333333333333321</v>
      </c>
      <c r="Q23" s="21">
        <f t="shared" si="8"/>
        <v>24.572649073616891</v>
      </c>
      <c r="R23" s="21">
        <f t="shared" si="9"/>
        <v>24.390211096216472</v>
      </c>
    </row>
    <row r="24" spans="2:18"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H24" s="23">
        <f t="shared" si="0"/>
        <v>0</v>
      </c>
      <c r="I24" s="23">
        <f t="shared" si="1"/>
        <v>0</v>
      </c>
      <c r="J24" s="23">
        <f t="shared" si="2"/>
        <v>1.7000000000000028</v>
      </c>
      <c r="K24" s="23">
        <f t="shared" si="3"/>
        <v>6.4999999999999858</v>
      </c>
      <c r="L24" s="23">
        <f t="shared" si="4"/>
        <v>15.899999999999991</v>
      </c>
      <c r="M24" s="23">
        <f t="shared" si="5"/>
        <v>40.880503144654021</v>
      </c>
      <c r="O24" s="35">
        <f t="shared" si="6"/>
        <v>13.782991202346045</v>
      </c>
      <c r="P24" s="35">
        <f t="shared" si="7"/>
        <v>32.844574780058608</v>
      </c>
      <c r="Q24" s="21">
        <f t="shared" si="8"/>
        <v>24.207773118816053</v>
      </c>
      <c r="R24" s="21">
        <f t="shared" si="9"/>
        <v>24.436944338553307</v>
      </c>
    </row>
    <row r="25" spans="2:18"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H25" s="23">
        <f t="shared" si="0"/>
        <v>0</v>
      </c>
      <c r="I25" s="23">
        <f t="shared" si="1"/>
        <v>4.7000000000000028</v>
      </c>
      <c r="J25" s="23">
        <f t="shared" si="2"/>
        <v>5</v>
      </c>
      <c r="K25" s="23">
        <f t="shared" si="3"/>
        <v>5.6999999999999886</v>
      </c>
      <c r="L25" s="23">
        <f t="shared" si="4"/>
        <v>20.099999999999994</v>
      </c>
      <c r="M25" s="23">
        <f t="shared" si="5"/>
        <v>28.358208955223834</v>
      </c>
      <c r="O25" s="35">
        <f t="shared" si="6"/>
        <v>18.604651162790699</v>
      </c>
      <c r="P25" s="35">
        <f t="shared" si="7"/>
        <v>33.3333333333333</v>
      </c>
      <c r="Q25" s="21">
        <f t="shared" si="8"/>
        <v>24.66611555829056</v>
      </c>
      <c r="R25" s="21">
        <f t="shared" si="9"/>
        <v>24.806303258708603</v>
      </c>
    </row>
    <row r="26" spans="2:18"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H26" s="23">
        <f t="shared" si="0"/>
        <v>0.5</v>
      </c>
      <c r="I26" s="23">
        <f t="shared" si="1"/>
        <v>0.29999999999999716</v>
      </c>
      <c r="J26" s="23">
        <f t="shared" si="2"/>
        <v>2.0999999999999943</v>
      </c>
      <c r="K26" s="23">
        <f t="shared" si="3"/>
        <v>0.99999999999998579</v>
      </c>
      <c r="L26" s="23">
        <f t="shared" si="4"/>
        <v>15.399999999999991</v>
      </c>
      <c r="M26" s="23">
        <f t="shared" si="5"/>
        <v>6.4935064935064055</v>
      </c>
      <c r="O26" s="35">
        <f t="shared" si="6"/>
        <v>20.111731843575413</v>
      </c>
      <c r="P26" s="35">
        <f t="shared" si="7"/>
        <v>22.905027932960845</v>
      </c>
      <c r="Q26" s="21">
        <f t="shared" si="8"/>
        <v>24.946490959126645</v>
      </c>
      <c r="R26" s="21">
        <f t="shared" si="9"/>
        <v>25.620763381799922</v>
      </c>
    </row>
    <row r="27" spans="2:18"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H27" s="23">
        <f t="shared" si="0"/>
        <v>0</v>
      </c>
      <c r="I27" s="23">
        <f t="shared" si="1"/>
        <v>0.5</v>
      </c>
      <c r="J27" s="23">
        <f t="shared" si="2"/>
        <v>1.2999999999999972</v>
      </c>
      <c r="K27" s="23">
        <f t="shared" si="3"/>
        <v>0.29999999999998295</v>
      </c>
      <c r="L27" s="23">
        <f t="shared" si="4"/>
        <v>15.5</v>
      </c>
      <c r="M27" s="23">
        <f t="shared" si="5"/>
        <v>1.9354838709676321</v>
      </c>
      <c r="O27" s="35">
        <f t="shared" si="6"/>
        <v>20.879120879120883</v>
      </c>
      <c r="P27" s="35">
        <f t="shared" si="7"/>
        <v>21.703296703296658</v>
      </c>
      <c r="Q27" s="21">
        <f t="shared" si="8"/>
        <v>26.295035804473198</v>
      </c>
      <c r="R27" s="21">
        <f t="shared" si="9"/>
        <v>26.940197094795778</v>
      </c>
    </row>
    <row r="28" spans="2:18"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H28" s="23">
        <f t="shared" si="0"/>
        <v>0</v>
      </c>
      <c r="I28" s="23">
        <f t="shared" si="1"/>
        <v>0</v>
      </c>
      <c r="J28" s="23">
        <f t="shared" si="2"/>
        <v>1.5</v>
      </c>
      <c r="K28" s="23">
        <f t="shared" si="3"/>
        <v>3.2000000000000171</v>
      </c>
      <c r="L28" s="23">
        <f t="shared" si="4"/>
        <v>18</v>
      </c>
      <c r="M28" s="23">
        <f t="shared" si="5"/>
        <v>17.777777777777874</v>
      </c>
      <c r="O28" s="35">
        <f t="shared" si="6"/>
        <v>27.390180878552972</v>
      </c>
      <c r="P28" s="35">
        <f t="shared" si="7"/>
        <v>19.121447028423734</v>
      </c>
      <c r="Q28" s="21">
        <f t="shared" si="8"/>
        <v>27.585358385118354</v>
      </c>
      <c r="R28" s="21">
        <f t="shared" si="9"/>
        <v>27.517860981172355</v>
      </c>
    </row>
    <row r="29" spans="2:18"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H29" s="23">
        <f t="shared" si="0"/>
        <v>0</v>
      </c>
      <c r="I29" s="23">
        <f t="shared" si="1"/>
        <v>1.2999999999999972</v>
      </c>
      <c r="J29" s="23">
        <f t="shared" si="2"/>
        <v>2.5</v>
      </c>
      <c r="K29" s="23">
        <f t="shared" si="3"/>
        <v>3.3000000000000114</v>
      </c>
      <c r="L29" s="23">
        <f t="shared" si="4"/>
        <v>18.099999999999994</v>
      </c>
      <c r="M29" s="23">
        <f t="shared" si="5"/>
        <v>18.232044198895096</v>
      </c>
      <c r="O29" s="35">
        <f t="shared" si="6"/>
        <v>27.648578811369497</v>
      </c>
      <c r="P29" s="35">
        <f t="shared" si="7"/>
        <v>19.121447028423734</v>
      </c>
      <c r="Q29" s="21">
        <f t="shared" si="8"/>
        <v>27.450363577226359</v>
      </c>
      <c r="R29" s="21">
        <f t="shared" si="9"/>
        <v>27.487292536046947</v>
      </c>
    </row>
    <row r="30" spans="2:18"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H30" s="23">
        <f t="shared" si="0"/>
        <v>0.70000000000000284</v>
      </c>
      <c r="I30" s="23">
        <f t="shared" si="1"/>
        <v>1.2000000000000028</v>
      </c>
      <c r="J30" s="23">
        <f t="shared" si="2"/>
        <v>3.4000000000000057</v>
      </c>
      <c r="K30" s="23">
        <f t="shared" si="3"/>
        <v>5.3000000000000114</v>
      </c>
      <c r="L30" s="23">
        <f t="shared" si="4"/>
        <v>17.5</v>
      </c>
      <c r="M30" s="23">
        <f t="shared" si="5"/>
        <v>30.285714285714349</v>
      </c>
      <c r="O30" s="35">
        <f t="shared" si="6"/>
        <v>29.007633587786259</v>
      </c>
      <c r="P30" s="35">
        <f t="shared" si="7"/>
        <v>15.52162849872771</v>
      </c>
      <c r="Q30" s="21">
        <f t="shared" si="8"/>
        <v>27.524221494867536</v>
      </c>
      <c r="R30" s="21">
        <f t="shared" si="9"/>
        <v>27.544057466639423</v>
      </c>
    </row>
    <row r="31" spans="2:18"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H31" s="23">
        <f t="shared" si="0"/>
        <v>9.9999999999994316E-2</v>
      </c>
      <c r="I31" s="23">
        <f t="shared" si="1"/>
        <v>0</v>
      </c>
      <c r="J31" s="23">
        <f t="shared" si="2"/>
        <v>1.5</v>
      </c>
      <c r="K31" s="23">
        <f t="shared" si="3"/>
        <v>3.7000000000000028</v>
      </c>
      <c r="L31" s="23">
        <f t="shared" si="4"/>
        <v>17.700000000000003</v>
      </c>
      <c r="M31" s="23">
        <f t="shared" si="5"/>
        <v>20.9039548022599</v>
      </c>
      <c r="O31" s="35">
        <f t="shared" si="6"/>
        <v>27.864583333333325</v>
      </c>
      <c r="P31" s="35">
        <f t="shared" si="7"/>
        <v>18.229166666666657</v>
      </c>
      <c r="Q31" s="21">
        <f t="shared" si="8"/>
        <v>27.563893438411309</v>
      </c>
      <c r="R31" s="21">
        <f t="shared" si="9"/>
        <v>26.853398660119918</v>
      </c>
    </row>
    <row r="32" spans="2:18"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H32" s="23">
        <f t="shared" si="0"/>
        <v>0</v>
      </c>
      <c r="I32" s="23">
        <f t="shared" si="1"/>
        <v>1</v>
      </c>
      <c r="J32" s="23">
        <f t="shared" si="2"/>
        <v>2.7000000000000028</v>
      </c>
      <c r="K32" s="23">
        <f t="shared" si="3"/>
        <v>3.6000000000000085</v>
      </c>
      <c r="L32" s="23">
        <f t="shared" si="4"/>
        <v>17.600000000000009</v>
      </c>
      <c r="M32" s="23">
        <f t="shared" si="5"/>
        <v>20.454545454545492</v>
      </c>
      <c r="O32" s="35">
        <f t="shared" si="6"/>
        <v>27.894736842105278</v>
      </c>
      <c r="P32" s="35">
        <f t="shared" si="7"/>
        <v>18.421052631578942</v>
      </c>
      <c r="Q32" s="21">
        <f t="shared" si="8"/>
        <v>26.142903881828527</v>
      </c>
      <c r="R32" s="21">
        <f t="shared" si="9"/>
        <v>25.448459437384081</v>
      </c>
    </row>
    <row r="33" spans="2:18"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H33" s="23">
        <f t="shared" si="0"/>
        <v>1.9000000000000057</v>
      </c>
      <c r="I33" s="23">
        <f t="shared" si="1"/>
        <v>0</v>
      </c>
      <c r="J33" s="23">
        <f t="shared" si="2"/>
        <v>2.5</v>
      </c>
      <c r="K33" s="23">
        <f t="shared" si="3"/>
        <v>4.7000000000000028</v>
      </c>
      <c r="L33" s="23">
        <f t="shared" si="4"/>
        <v>16.700000000000003</v>
      </c>
      <c r="M33" s="23">
        <f t="shared" si="5"/>
        <v>28.143712574850312</v>
      </c>
      <c r="O33" s="35">
        <f t="shared" si="6"/>
        <v>28.997289972899733</v>
      </c>
      <c r="P33" s="35">
        <f t="shared" si="7"/>
        <v>16.260162601626014</v>
      </c>
      <c r="Q33" s="21">
        <f t="shared" si="8"/>
        <v>24.754014992939631</v>
      </c>
      <c r="R33" s="21">
        <f t="shared" si="9"/>
        <v>23.74888240098069</v>
      </c>
    </row>
    <row r="34" spans="2:18"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H34" s="23">
        <f t="shared" si="0"/>
        <v>0</v>
      </c>
      <c r="I34" s="23">
        <f t="shared" si="1"/>
        <v>1.2999999999999972</v>
      </c>
      <c r="J34" s="23">
        <f t="shared" si="2"/>
        <v>2.0999999999999943</v>
      </c>
      <c r="K34" s="23">
        <f t="shared" si="3"/>
        <v>3.5</v>
      </c>
      <c r="L34" s="23">
        <f t="shared" si="4"/>
        <v>15.700000000000017</v>
      </c>
      <c r="M34" s="23">
        <f t="shared" si="5"/>
        <v>22.292993630573225</v>
      </c>
      <c r="O34" s="35">
        <f t="shared" si="6"/>
        <v>26.519337016574596</v>
      </c>
      <c r="P34" s="35">
        <f t="shared" si="7"/>
        <v>16.850828729281783</v>
      </c>
      <c r="Q34" s="21">
        <f t="shared" si="8"/>
        <v>22.743749809021747</v>
      </c>
      <c r="R34" s="21">
        <f t="shared" si="9"/>
        <v>22.090428607929844</v>
      </c>
    </row>
    <row r="35" spans="2:18"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H35" s="23">
        <f t="shared" si="0"/>
        <v>0.5</v>
      </c>
      <c r="I35" s="23">
        <f t="shared" si="1"/>
        <v>0</v>
      </c>
      <c r="J35" s="23">
        <f t="shared" si="2"/>
        <v>1.9000000000000057</v>
      </c>
      <c r="K35" s="23">
        <f t="shared" si="3"/>
        <v>5.2999999999999972</v>
      </c>
      <c r="L35" s="23">
        <f t="shared" si="4"/>
        <v>14.90000000000002</v>
      </c>
      <c r="M35" s="23">
        <f t="shared" si="5"/>
        <v>35.570469798657648</v>
      </c>
      <c r="O35" s="35">
        <f t="shared" si="6"/>
        <v>28.857142857142868</v>
      </c>
      <c r="P35" s="35">
        <f t="shared" si="7"/>
        <v>13.71428571428574</v>
      </c>
      <c r="Q35" s="21">
        <f t="shared" si="8"/>
        <v>21.437107406837942</v>
      </c>
      <c r="R35" s="21">
        <f t="shared" si="9"/>
        <v>20.621278940002764</v>
      </c>
    </row>
    <row r="36" spans="2:18"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H36" s="23">
        <f t="shared" si="0"/>
        <v>1</v>
      </c>
      <c r="I36" s="23">
        <f t="shared" si="1"/>
        <v>0</v>
      </c>
      <c r="J36" s="23">
        <f t="shared" si="2"/>
        <v>2.2000000000000028</v>
      </c>
      <c r="K36" s="23">
        <f t="shared" si="3"/>
        <v>4.7999999999999972</v>
      </c>
      <c r="L36" s="23">
        <f t="shared" si="4"/>
        <v>14.40000000000002</v>
      </c>
      <c r="M36" s="23">
        <f t="shared" si="5"/>
        <v>33.333333333333265</v>
      </c>
      <c r="O36" s="35">
        <f t="shared" si="6"/>
        <v>27.906976744186068</v>
      </c>
      <c r="P36" s="35">
        <f t="shared" si="7"/>
        <v>13.953488372093053</v>
      </c>
      <c r="Q36" s="21">
        <f t="shared" si="8"/>
        <v>19.805450473167586</v>
      </c>
      <c r="R36" s="21">
        <f t="shared" si="9"/>
        <v>19.069519737236853</v>
      </c>
    </row>
    <row r="37" spans="2:18"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H37" s="23">
        <f t="shared" si="0"/>
        <v>0</v>
      </c>
      <c r="I37" s="23">
        <f t="shared" si="1"/>
        <v>0.89999999999999147</v>
      </c>
      <c r="J37" s="23">
        <f t="shared" si="2"/>
        <v>3.7000000000000028</v>
      </c>
      <c r="K37" s="23">
        <f t="shared" si="3"/>
        <v>5</v>
      </c>
      <c r="L37" s="23">
        <f t="shared" si="4"/>
        <v>14.600000000000023</v>
      </c>
      <c r="M37" s="23">
        <f t="shared" si="5"/>
        <v>34.246575342465704</v>
      </c>
      <c r="O37" s="35">
        <f t="shared" si="6"/>
        <v>28.571428571428598</v>
      </c>
      <c r="P37" s="35">
        <f t="shared" si="7"/>
        <v>13.994169096209941</v>
      </c>
      <c r="Q37" s="21">
        <f t="shared" si="8"/>
        <v>18.333589001306116</v>
      </c>
      <c r="R37" s="21">
        <f t="shared" si="9"/>
        <v>18.130905188054797</v>
      </c>
    </row>
    <row r="38" spans="2:18"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H38" s="23">
        <f t="shared" si="0"/>
        <v>2.5</v>
      </c>
      <c r="I38" s="23">
        <f t="shared" si="1"/>
        <v>1.7000000000000028</v>
      </c>
      <c r="J38" s="23">
        <f t="shared" si="2"/>
        <v>6.3000000000000114</v>
      </c>
      <c r="K38" s="23">
        <f t="shared" si="3"/>
        <v>6.9999999999999858</v>
      </c>
      <c r="L38" s="23">
        <f t="shared" si="4"/>
        <v>14.800000000000026</v>
      </c>
      <c r="M38" s="23">
        <f t="shared" si="5"/>
        <v>47.297297297297121</v>
      </c>
      <c r="O38" s="35">
        <f t="shared" si="6"/>
        <v>32.440476190476197</v>
      </c>
      <c r="P38" s="35">
        <f t="shared" si="7"/>
        <v>11.607142857142913</v>
      </c>
      <c r="Q38" s="21">
        <f t="shared" si="8"/>
        <v>17.928221374803474</v>
      </c>
      <c r="R38" s="21">
        <f t="shared" si="9"/>
        <v>17.915417025264439</v>
      </c>
    </row>
    <row r="39" spans="2:18"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H39" s="23">
        <f t="shared" si="0"/>
        <v>0</v>
      </c>
      <c r="I39" s="23">
        <f t="shared" si="1"/>
        <v>0</v>
      </c>
      <c r="J39" s="23">
        <f t="shared" si="2"/>
        <v>2.1000000000000085</v>
      </c>
      <c r="K39" s="23">
        <f t="shared" si="3"/>
        <v>4.0999999999999943</v>
      </c>
      <c r="L39" s="23">
        <f t="shared" si="4"/>
        <v>12.700000000000017</v>
      </c>
      <c r="M39" s="23">
        <f t="shared" si="5"/>
        <v>32.283464566929041</v>
      </c>
      <c r="O39" s="35">
        <f t="shared" si="6"/>
        <v>28.187919463087269</v>
      </c>
      <c r="P39" s="35">
        <f t="shared" si="7"/>
        <v>14.429530201342322</v>
      </c>
      <c r="Q39" s="21">
        <f t="shared" si="8"/>
        <v>17.9026126757254</v>
      </c>
      <c r="R39" s="21">
        <f t="shared" si="9"/>
        <v>18.512154989429703</v>
      </c>
    </row>
    <row r="40" spans="2:18"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H40" s="23">
        <f t="shared" si="0"/>
        <v>0.90000000000000568</v>
      </c>
      <c r="I40" s="23">
        <f t="shared" si="1"/>
        <v>0</v>
      </c>
      <c r="J40" s="23">
        <f t="shared" si="2"/>
        <v>2.7000000000000028</v>
      </c>
      <c r="K40" s="23">
        <f t="shared" si="3"/>
        <v>3.3999999999999915</v>
      </c>
      <c r="L40" s="23">
        <f t="shared" si="4"/>
        <v>13.40000000000002</v>
      </c>
      <c r="M40" s="23">
        <f t="shared" si="5"/>
        <v>25.373134328358109</v>
      </c>
      <c r="O40" s="35">
        <f t="shared" si="6"/>
        <v>28.474576271186475</v>
      </c>
      <c r="P40" s="35">
        <f t="shared" si="7"/>
        <v>16.949152542372939</v>
      </c>
      <c r="Q40" s="21">
        <f t="shared" si="8"/>
        <v>19.121697303134003</v>
      </c>
      <c r="R40" s="21">
        <f t="shared" si="9"/>
        <v>19.890998943082419</v>
      </c>
    </row>
    <row r="41" spans="2:18"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H41" s="23">
        <f t="shared" si="0"/>
        <v>3</v>
      </c>
      <c r="I41" s="23">
        <f t="shared" si="1"/>
        <v>0</v>
      </c>
      <c r="J41" s="23">
        <f t="shared" si="2"/>
        <v>3.5999999999999943</v>
      </c>
      <c r="K41" s="23">
        <f t="shared" si="3"/>
        <v>2.4999999999999858</v>
      </c>
      <c r="L41" s="23">
        <f t="shared" si="4"/>
        <v>12.500000000000014</v>
      </c>
      <c r="M41" s="23">
        <f t="shared" si="5"/>
        <v>19.999999999999861</v>
      </c>
      <c r="O41" s="35">
        <f t="shared" si="6"/>
        <v>26.881720430107549</v>
      </c>
      <c r="P41" s="35">
        <f t="shared" si="7"/>
        <v>17.921146953405085</v>
      </c>
      <c r="Q41" s="21">
        <f t="shared" si="8"/>
        <v>20.660300583030835</v>
      </c>
      <c r="R41" s="21">
        <f t="shared" si="9"/>
        <v>21.557513126584851</v>
      </c>
    </row>
    <row r="42" spans="2:18"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H42" s="23">
        <f t="shared" si="0"/>
        <v>9.9999999999994316E-2</v>
      </c>
      <c r="I42" s="23">
        <f t="shared" si="1"/>
        <v>0</v>
      </c>
      <c r="J42" s="23">
        <f t="shared" si="2"/>
        <v>1.5</v>
      </c>
      <c r="K42" s="23">
        <f t="shared" si="3"/>
        <v>1.7000000000000171</v>
      </c>
      <c r="L42" s="23">
        <f t="shared" si="4"/>
        <v>10.700000000000017</v>
      </c>
      <c r="M42" s="23">
        <f t="shared" si="5"/>
        <v>15.887850467289855</v>
      </c>
      <c r="O42" s="35">
        <f t="shared" si="6"/>
        <v>17.110266159695829</v>
      </c>
      <c r="P42" s="35">
        <f t="shared" si="7"/>
        <v>23.574144486692095</v>
      </c>
      <c r="Q42" s="21">
        <f t="shared" si="8"/>
        <v>22.454725670138867</v>
      </c>
      <c r="R42" s="21">
        <f t="shared" si="9"/>
        <v>23.498800697003958</v>
      </c>
    </row>
    <row r="43" spans="2:18"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H43" s="23">
        <f t="shared" si="0"/>
        <v>0.70000000000000284</v>
      </c>
      <c r="I43" s="23">
        <f t="shared" si="1"/>
        <v>0</v>
      </c>
      <c r="J43" s="23">
        <f t="shared" si="2"/>
        <v>3.0999999999999943</v>
      </c>
      <c r="K43" s="23">
        <f t="shared" si="3"/>
        <v>2.1000000000000085</v>
      </c>
      <c r="L43" s="23">
        <f t="shared" si="4"/>
        <v>10.90000000000002</v>
      </c>
      <c r="M43" s="23">
        <f t="shared" si="5"/>
        <v>19.266055045871603</v>
      </c>
      <c r="O43" s="35">
        <f t="shared" si="6"/>
        <v>16.666666666666703</v>
      </c>
      <c r="P43" s="35">
        <f t="shared" si="7"/>
        <v>24.621212121212196</v>
      </c>
      <c r="Q43" s="21">
        <f t="shared" si="8"/>
        <v>24.542875723869049</v>
      </c>
      <c r="R43" s="21">
        <f t="shared" si="9"/>
        <v>24.861116457234726</v>
      </c>
    </row>
    <row r="44" spans="2:18"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H44" s="23">
        <f t="shared" si="0"/>
        <v>0</v>
      </c>
      <c r="I44" s="23">
        <f t="shared" si="1"/>
        <v>2.1000000000000085</v>
      </c>
      <c r="J44" s="23">
        <f t="shared" si="2"/>
        <v>2.5</v>
      </c>
      <c r="K44" s="23">
        <f t="shared" si="3"/>
        <v>3.3000000000000114</v>
      </c>
      <c r="L44" s="23">
        <f t="shared" si="4"/>
        <v>10.700000000000017</v>
      </c>
      <c r="M44" s="23">
        <f t="shared" si="5"/>
        <v>30.841121495327162</v>
      </c>
      <c r="O44" s="35">
        <f t="shared" si="6"/>
        <v>14.741035856573728</v>
      </c>
      <c r="P44" s="35">
        <f t="shared" si="7"/>
        <v>27.888446215139524</v>
      </c>
      <c r="Q44" s="21">
        <f t="shared" si="8"/>
        <v>25.179357190600403</v>
      </c>
      <c r="R44" s="21">
        <f t="shared" si="9"/>
        <v>25.030269518148248</v>
      </c>
    </row>
    <row r="45" spans="2:18"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H45" s="23">
        <f t="shared" si="0"/>
        <v>0</v>
      </c>
      <c r="I45" s="23">
        <f t="shared" si="1"/>
        <v>0</v>
      </c>
      <c r="J45" s="23">
        <f t="shared" si="2"/>
        <v>1.0999999999999943</v>
      </c>
      <c r="K45" s="23">
        <f t="shared" si="3"/>
        <v>9.9999999999994316E-2</v>
      </c>
      <c r="L45" s="23">
        <f t="shared" si="4"/>
        <v>9.9000000000000057</v>
      </c>
      <c r="M45" s="23">
        <f t="shared" si="5"/>
        <v>1.010101010100952</v>
      </c>
      <c r="O45" s="35">
        <f t="shared" si="6"/>
        <v>20.000000000000011</v>
      </c>
      <c r="P45" s="35">
        <f t="shared" si="7"/>
        <v>19.600000000000033</v>
      </c>
      <c r="Q45" s="21">
        <f t="shared" si="8"/>
        <v>24.881181845696094</v>
      </c>
      <c r="R45" s="21">
        <f t="shared" si="9"/>
        <v>25.822760440905981</v>
      </c>
    </row>
    <row r="46" spans="2:18"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H46" s="23">
        <f t="shared" si="0"/>
        <v>9.9999999999994316E-2</v>
      </c>
      <c r="I46" s="23">
        <f t="shared" si="1"/>
        <v>0</v>
      </c>
      <c r="J46" s="23">
        <f t="shared" si="2"/>
        <v>1.5999999999999943</v>
      </c>
      <c r="K46" s="23">
        <f t="shared" si="3"/>
        <v>9.9999999999994316E-2</v>
      </c>
      <c r="L46" s="23">
        <f t="shared" si="4"/>
        <v>9.9000000000000057</v>
      </c>
      <c r="M46" s="23">
        <f t="shared" si="5"/>
        <v>1.010101010100952</v>
      </c>
      <c r="O46" s="35">
        <f t="shared" si="6"/>
        <v>19.685039370078748</v>
      </c>
      <c r="P46" s="35">
        <f t="shared" si="7"/>
        <v>19.291338582677195</v>
      </c>
      <c r="Q46" s="21">
        <f t="shared" si="8"/>
        <v>26.764339036115871</v>
      </c>
      <c r="R46" s="21">
        <f t="shared" si="9"/>
        <v>27.989813395918596</v>
      </c>
    </row>
    <row r="47" spans="2:18"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H47" s="23">
        <f t="shared" si="0"/>
        <v>0.80000000000001137</v>
      </c>
      <c r="I47" s="23">
        <f t="shared" si="1"/>
        <v>0.10000000000000853</v>
      </c>
      <c r="J47" s="23">
        <f t="shared" si="2"/>
        <v>1.8000000000000114</v>
      </c>
      <c r="K47" s="23">
        <f t="shared" si="3"/>
        <v>0</v>
      </c>
      <c r="L47" s="23">
        <f t="shared" si="4"/>
        <v>9.8000000000000114</v>
      </c>
      <c r="M47" s="23">
        <f t="shared" si="5"/>
        <v>0</v>
      </c>
      <c r="O47" s="35">
        <f t="shared" si="6"/>
        <v>19.215686274509828</v>
      </c>
      <c r="P47" s="35">
        <f t="shared" si="7"/>
        <v>19.215686274509828</v>
      </c>
      <c r="Q47" s="21">
        <f t="shared" si="8"/>
        <v>29.215287755721324</v>
      </c>
      <c r="R47" s="21">
        <f t="shared" si="9"/>
        <v>30.476837151599081</v>
      </c>
    </row>
    <row r="48" spans="2:18"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H48" s="23">
        <f t="shared" si="0"/>
        <v>0.5</v>
      </c>
      <c r="I48" s="23">
        <f t="shared" si="1"/>
        <v>0</v>
      </c>
      <c r="J48" s="23">
        <f t="shared" si="2"/>
        <v>0.89999999999999147</v>
      </c>
      <c r="K48" s="23">
        <f t="shared" si="3"/>
        <v>0.39999999999999147</v>
      </c>
      <c r="L48" s="23">
        <f t="shared" si="4"/>
        <v>9.9999999999999858</v>
      </c>
      <c r="M48" s="23">
        <f t="shared" si="5"/>
        <v>3.9999999999999201</v>
      </c>
      <c r="O48" s="35">
        <f t="shared" si="6"/>
        <v>19.622641509433929</v>
      </c>
      <c r="P48" s="35">
        <f t="shared" si="7"/>
        <v>18.113207547169811</v>
      </c>
      <c r="Q48" s="21">
        <f t="shared" si="8"/>
        <v>31.738386547476839</v>
      </c>
      <c r="R48" s="21">
        <f t="shared" si="9"/>
        <v>33.553090671804398</v>
      </c>
    </row>
    <row r="49" spans="2:18"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H49" s="23">
        <f t="shared" si="0"/>
        <v>0</v>
      </c>
      <c r="I49" s="23">
        <f t="shared" si="1"/>
        <v>0</v>
      </c>
      <c r="J49" s="23">
        <f t="shared" si="2"/>
        <v>1.2999999999999972</v>
      </c>
      <c r="K49" s="23">
        <f t="shared" si="3"/>
        <v>1.3999999999999915</v>
      </c>
      <c r="L49" s="23">
        <f t="shared" si="4"/>
        <v>10.999999999999986</v>
      </c>
      <c r="M49" s="23">
        <f t="shared" si="5"/>
        <v>12.727272727272664</v>
      </c>
      <c r="O49" s="35">
        <f t="shared" si="6"/>
        <v>21.678321678321645</v>
      </c>
      <c r="P49" s="35">
        <f t="shared" si="7"/>
        <v>16.783216783216776</v>
      </c>
      <c r="Q49" s="21">
        <f t="shared" si="8"/>
        <v>35.367794796131953</v>
      </c>
      <c r="R49" s="21">
        <f t="shared" si="9"/>
        <v>37.278740992792443</v>
      </c>
    </row>
    <row r="50" spans="2:18"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H50" s="23">
        <f t="shared" si="0"/>
        <v>1.2000000000000028</v>
      </c>
      <c r="I50" s="23">
        <f t="shared" si="1"/>
        <v>0</v>
      </c>
      <c r="J50" s="23">
        <f t="shared" si="2"/>
        <v>2.1000000000000085</v>
      </c>
      <c r="K50" s="23">
        <f t="shared" si="3"/>
        <v>1.3999999999999915</v>
      </c>
      <c r="L50" s="23">
        <f t="shared" si="4"/>
        <v>10.999999999999986</v>
      </c>
      <c r="M50" s="23">
        <f t="shared" si="5"/>
        <v>12.727272727272664</v>
      </c>
      <c r="O50" s="35">
        <f t="shared" si="6"/>
        <v>20.666666666666629</v>
      </c>
      <c r="P50" s="35">
        <f t="shared" si="7"/>
        <v>15.999999999999989</v>
      </c>
      <c r="Q50" s="21">
        <f t="shared" si="8"/>
        <v>39.189687189452933</v>
      </c>
      <c r="R50" s="21">
        <f t="shared" si="9"/>
        <v>41.14099947549326</v>
      </c>
    </row>
    <row r="51" spans="2:18"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H51" s="23">
        <f t="shared" si="0"/>
        <v>1.0999999999999943</v>
      </c>
      <c r="I51" s="23">
        <f t="shared" si="1"/>
        <v>0</v>
      </c>
      <c r="J51" s="23">
        <f t="shared" si="2"/>
        <v>3</v>
      </c>
      <c r="K51" s="23">
        <f t="shared" si="3"/>
        <v>4.0000000000000142</v>
      </c>
      <c r="L51" s="23">
        <f t="shared" si="4"/>
        <v>13.999999999999986</v>
      </c>
      <c r="M51" s="23">
        <f t="shared" si="5"/>
        <v>28.571428571428704</v>
      </c>
      <c r="O51" s="35">
        <f t="shared" si="6"/>
        <v>15.384615384615346</v>
      </c>
      <c r="P51" s="35">
        <f t="shared" si="7"/>
        <v>27.692307692307704</v>
      </c>
      <c r="Q51" s="21">
        <f t="shared" si="8"/>
        <v>43.092311761533587</v>
      </c>
      <c r="R51" s="21">
        <f t="shared" si="9"/>
        <v>43.978977107283541</v>
      </c>
    </row>
    <row r="52" spans="2:18"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H52" s="23">
        <f t="shared" si="0"/>
        <v>0</v>
      </c>
      <c r="I52" s="23">
        <f t="shared" si="1"/>
        <v>2.0999999999999943</v>
      </c>
      <c r="J52" s="23">
        <f t="shared" si="2"/>
        <v>2.5</v>
      </c>
      <c r="K52" s="23">
        <f t="shared" si="3"/>
        <v>6.9000000000000057</v>
      </c>
      <c r="L52" s="23">
        <f t="shared" si="4"/>
        <v>14.699999999999989</v>
      </c>
      <c r="M52" s="23">
        <f t="shared" si="5"/>
        <v>46.938775510204152</v>
      </c>
      <c r="O52" s="35">
        <f t="shared" si="6"/>
        <v>11.746987951807206</v>
      </c>
      <c r="P52" s="35">
        <f t="shared" si="7"/>
        <v>32.530120481927717</v>
      </c>
      <c r="Q52" s="21">
        <f t="shared" si="8"/>
        <v>44.865642453033487</v>
      </c>
      <c r="R52" s="21">
        <f t="shared" si="9"/>
        <v>43.891333315459036</v>
      </c>
    </row>
    <row r="53" spans="2:18"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H53" s="23">
        <f t="shared" si="0"/>
        <v>0</v>
      </c>
      <c r="I53" s="23">
        <f t="shared" si="1"/>
        <v>0.70000000000000284</v>
      </c>
      <c r="J53" s="23">
        <f t="shared" si="2"/>
        <v>1.7999999999999972</v>
      </c>
      <c r="K53" s="23">
        <f t="shared" si="3"/>
        <v>7.6000000000000085</v>
      </c>
      <c r="L53" s="23">
        <f t="shared" si="4"/>
        <v>15.399999999999991</v>
      </c>
      <c r="M53" s="23">
        <f t="shared" si="5"/>
        <v>49.350649350649434</v>
      </c>
      <c r="O53" s="35">
        <f t="shared" si="6"/>
        <v>11.239193083573467</v>
      </c>
      <c r="P53" s="35">
        <f t="shared" si="7"/>
        <v>33.141210374639776</v>
      </c>
      <c r="Q53" s="21">
        <f t="shared" si="8"/>
        <v>42.917024177884585</v>
      </c>
      <c r="R53" s="21">
        <f t="shared" si="9"/>
        <v>41.466567560992473</v>
      </c>
    </row>
    <row r="54" spans="2:18"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H54" s="23">
        <f t="shared" si="0"/>
        <v>0</v>
      </c>
      <c r="I54" s="23">
        <f t="shared" si="1"/>
        <v>0</v>
      </c>
      <c r="J54" s="23">
        <f t="shared" si="2"/>
        <v>1.0999999999999943</v>
      </c>
      <c r="K54" s="23">
        <f t="shared" si="3"/>
        <v>7.6000000000000227</v>
      </c>
      <c r="L54" s="23">
        <f t="shared" si="4"/>
        <v>16.199999999999989</v>
      </c>
      <c r="M54" s="23">
        <f t="shared" si="5"/>
        <v>46.913580246913753</v>
      </c>
      <c r="O54" s="35">
        <f t="shared" si="6"/>
        <v>11.977715877437282</v>
      </c>
      <c r="P54" s="35">
        <f t="shared" si="7"/>
        <v>33.147632311977738</v>
      </c>
      <c r="Q54" s="21">
        <f t="shared" si="8"/>
        <v>40.016110944100355</v>
      </c>
      <c r="R54" s="21">
        <f t="shared" si="9"/>
        <v>38.791388764685614</v>
      </c>
    </row>
    <row r="55" spans="2:18"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H55" s="23">
        <f t="shared" si="0"/>
        <v>0</v>
      </c>
      <c r="I55" s="23">
        <f t="shared" si="1"/>
        <v>1.2000000000000028</v>
      </c>
      <c r="J55" s="23">
        <f t="shared" si="2"/>
        <v>2</v>
      </c>
      <c r="K55" s="23">
        <f t="shared" si="3"/>
        <v>7.4000000000000199</v>
      </c>
      <c r="L55" s="23">
        <f t="shared" si="4"/>
        <v>16.399999999999991</v>
      </c>
      <c r="M55" s="23">
        <f t="shared" si="5"/>
        <v>45.12195121951234</v>
      </c>
      <c r="O55" s="35">
        <f t="shared" si="6"/>
        <v>12.162162162162124</v>
      </c>
      <c r="P55" s="35">
        <f t="shared" si="7"/>
        <v>32.162162162162176</v>
      </c>
      <c r="Q55" s="21">
        <f t="shared" si="8"/>
        <v>37.566666585270873</v>
      </c>
      <c r="R55" s="21">
        <f t="shared" si="9"/>
        <v>36.5046188768817</v>
      </c>
    </row>
    <row r="56" spans="2:18"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H56" s="23">
        <f t="shared" si="0"/>
        <v>0</v>
      </c>
      <c r="I56" s="23">
        <f t="shared" si="1"/>
        <v>0.29999999999999716</v>
      </c>
      <c r="J56" s="23">
        <f t="shared" si="2"/>
        <v>1.5999999999999943</v>
      </c>
      <c r="K56" s="23">
        <f t="shared" si="3"/>
        <v>7.4000000000000199</v>
      </c>
      <c r="L56" s="23">
        <f t="shared" si="4"/>
        <v>16.399999999999991</v>
      </c>
      <c r="M56" s="23">
        <f t="shared" si="5"/>
        <v>45.12195121951234</v>
      </c>
      <c r="O56" s="35">
        <f t="shared" si="6"/>
        <v>12.129380053908315</v>
      </c>
      <c r="P56" s="35">
        <f t="shared" si="7"/>
        <v>32.075471698113219</v>
      </c>
      <c r="Q56" s="21">
        <f t="shared" si="8"/>
        <v>35.442571168492528</v>
      </c>
      <c r="R56" s="21">
        <f t="shared" si="9"/>
        <v>34.097597430908664</v>
      </c>
    </row>
    <row r="57" spans="2:18"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H57" s="23">
        <f t="shared" si="0"/>
        <v>0</v>
      </c>
      <c r="I57" s="23">
        <f t="shared" si="1"/>
        <v>0.5</v>
      </c>
      <c r="J57" s="23">
        <f t="shared" si="2"/>
        <v>1.7999999999999972</v>
      </c>
      <c r="K57" s="23">
        <f t="shared" si="3"/>
        <v>5.1000000000000227</v>
      </c>
      <c r="L57" s="23">
        <f t="shared" si="4"/>
        <v>18.099999999999994</v>
      </c>
      <c r="M57" s="23">
        <f t="shared" si="5"/>
        <v>28.176795580110632</v>
      </c>
      <c r="O57" s="35">
        <f t="shared" si="6"/>
        <v>17.015706806282676</v>
      </c>
      <c r="P57" s="35">
        <f t="shared" si="7"/>
        <v>30.366492146596869</v>
      </c>
      <c r="Q57" s="21">
        <f t="shared" si="8"/>
        <v>32.752623693324807</v>
      </c>
      <c r="R57" s="21">
        <f t="shared" si="9"/>
        <v>31.919679884465097</v>
      </c>
    </row>
    <row r="58" spans="2:18"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H58" s="23">
        <f t="shared" si="0"/>
        <v>1.2999999999999972</v>
      </c>
      <c r="I58" s="23">
        <f t="shared" si="1"/>
        <v>0</v>
      </c>
      <c r="J58" s="23">
        <f t="shared" si="2"/>
        <v>2.4000000000000057</v>
      </c>
      <c r="K58" s="23">
        <f t="shared" si="3"/>
        <v>4.8000000000000256</v>
      </c>
      <c r="L58" s="23">
        <f t="shared" si="4"/>
        <v>17.999999999999986</v>
      </c>
      <c r="M58" s="23">
        <f t="shared" si="5"/>
        <v>26.666666666666828</v>
      </c>
      <c r="O58" s="35">
        <f t="shared" si="6"/>
        <v>17.054263565891414</v>
      </c>
      <c r="P58" s="35">
        <f t="shared" si="7"/>
        <v>29.457364341085274</v>
      </c>
      <c r="Q58" s="21">
        <f t="shared" si="8"/>
        <v>31.086736075605391</v>
      </c>
      <c r="R58" s="21">
        <f t="shared" si="9"/>
        <v>30.406463966761848</v>
      </c>
    </row>
    <row r="59" spans="2:18"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H59" s="23">
        <f t="shared" si="0"/>
        <v>0</v>
      </c>
      <c r="I59" s="23">
        <f t="shared" si="1"/>
        <v>0</v>
      </c>
      <c r="J59" s="23">
        <f t="shared" si="2"/>
        <v>1.5</v>
      </c>
      <c r="K59" s="23">
        <f t="shared" si="3"/>
        <v>4.9000000000000199</v>
      </c>
      <c r="L59" s="23">
        <f t="shared" si="4"/>
        <v>17.899999999999991</v>
      </c>
      <c r="M59" s="23">
        <f t="shared" si="5"/>
        <v>27.37430167597778</v>
      </c>
      <c r="O59" s="35">
        <f t="shared" si="6"/>
        <v>16.839378238341922</v>
      </c>
      <c r="P59" s="35">
        <f t="shared" si="7"/>
        <v>29.533678756476682</v>
      </c>
      <c r="Q59" s="21">
        <f t="shared" si="8"/>
        <v>29.726191857918309</v>
      </c>
      <c r="R59" s="21">
        <f t="shared" si="9"/>
        <v>28.879599825584897</v>
      </c>
    </row>
    <row r="60" spans="2:18"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H60" s="23">
        <f t="shared" si="0"/>
        <v>0</v>
      </c>
      <c r="I60" s="23">
        <f t="shared" si="1"/>
        <v>0</v>
      </c>
      <c r="J60" s="23">
        <f t="shared" si="2"/>
        <v>1.7000000000000028</v>
      </c>
      <c r="K60" s="23">
        <f t="shared" si="3"/>
        <v>7.1000000000000227</v>
      </c>
      <c r="L60" s="23">
        <f t="shared" si="4"/>
        <v>20.099999999999994</v>
      </c>
      <c r="M60" s="23">
        <f t="shared" si="5"/>
        <v>35.323383084577237</v>
      </c>
      <c r="O60" s="35">
        <f t="shared" si="6"/>
        <v>16.497461928933966</v>
      </c>
      <c r="P60" s="35">
        <f t="shared" si="7"/>
        <v>34.517766497461935</v>
      </c>
      <c r="Q60" s="21">
        <f t="shared" si="8"/>
        <v>28.033007793251482</v>
      </c>
      <c r="R60" s="21">
        <f t="shared" si="9"/>
        <v>26.968874047050679</v>
      </c>
    </row>
    <row r="61" spans="2:18"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H61" s="23">
        <f t="shared" si="0"/>
        <v>1.0999999999999943</v>
      </c>
      <c r="I61" s="23">
        <f t="shared" si="1"/>
        <v>0</v>
      </c>
      <c r="J61" s="23">
        <f t="shared" si="2"/>
        <v>2.7999999999999972</v>
      </c>
      <c r="K61" s="23">
        <f t="shared" si="3"/>
        <v>7.1000000000000227</v>
      </c>
      <c r="L61" s="23">
        <f t="shared" si="4"/>
        <v>20.099999999999994</v>
      </c>
      <c r="M61" s="23">
        <f t="shared" si="5"/>
        <v>35.323383084577237</v>
      </c>
      <c r="O61" s="35">
        <f t="shared" si="6"/>
        <v>16.249999999999957</v>
      </c>
      <c r="P61" s="35">
        <f t="shared" si="7"/>
        <v>34.000000000000007</v>
      </c>
      <c r="Q61" s="21">
        <f t="shared" si="8"/>
        <v>25.904740300849877</v>
      </c>
      <c r="R61" s="21">
        <f t="shared" si="9"/>
        <v>25.062372662182042</v>
      </c>
    </row>
    <row r="62" spans="2:18"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H62" s="23">
        <f t="shared" si="0"/>
        <v>1.5</v>
      </c>
      <c r="I62" s="23">
        <f t="shared" si="1"/>
        <v>0</v>
      </c>
      <c r="J62" s="23">
        <f t="shared" si="2"/>
        <v>3</v>
      </c>
      <c r="K62" s="23">
        <f t="shared" si="3"/>
        <v>13.100000000000023</v>
      </c>
      <c r="L62" s="23">
        <f t="shared" si="4"/>
        <v>23.900000000000006</v>
      </c>
      <c r="M62" s="23">
        <f t="shared" si="5"/>
        <v>54.811715481171632</v>
      </c>
      <c r="O62" s="35">
        <f t="shared" si="6"/>
        <v>12.676056338028141</v>
      </c>
      <c r="P62" s="35">
        <f t="shared" si="7"/>
        <v>43.427230046948367</v>
      </c>
      <c r="Q62" s="21">
        <f t="shared" si="8"/>
        <v>24.220005023514211</v>
      </c>
      <c r="R62" s="21">
        <f t="shared" si="9"/>
        <v>23.361344855230605</v>
      </c>
    </row>
    <row r="63" spans="2:18"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H63" s="23">
        <f t="shared" si="0"/>
        <v>0</v>
      </c>
      <c r="I63" s="23">
        <f t="shared" si="1"/>
        <v>0</v>
      </c>
      <c r="J63" s="23">
        <f t="shared" si="2"/>
        <v>2.7000000000000028</v>
      </c>
      <c r="K63" s="23">
        <f t="shared" si="3"/>
        <v>15.300000000000026</v>
      </c>
      <c r="L63" s="23">
        <f t="shared" si="4"/>
        <v>23.100000000000009</v>
      </c>
      <c r="M63" s="23">
        <f t="shared" si="5"/>
        <v>66.233766233766318</v>
      </c>
      <c r="O63" s="35">
        <f t="shared" si="6"/>
        <v>9.2636579572446305</v>
      </c>
      <c r="P63" s="35">
        <f t="shared" si="7"/>
        <v>45.605700712589083</v>
      </c>
      <c r="Q63" s="21">
        <f t="shared" si="8"/>
        <v>22.502684686947003</v>
      </c>
      <c r="R63" s="21">
        <f t="shared" si="9"/>
        <v>20.752956582539092</v>
      </c>
    </row>
    <row r="64" spans="2:18"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H64" s="23">
        <f t="shared" si="0"/>
        <v>0</v>
      </c>
      <c r="I64" s="23">
        <f t="shared" si="1"/>
        <v>4.2000000000000028</v>
      </c>
      <c r="J64" s="23">
        <f t="shared" si="2"/>
        <v>4.5999999999999943</v>
      </c>
      <c r="K64" s="23">
        <f t="shared" si="3"/>
        <v>16.100000000000023</v>
      </c>
      <c r="L64" s="23">
        <f t="shared" si="4"/>
        <v>23.900000000000006</v>
      </c>
      <c r="M64" s="23">
        <f t="shared" si="5"/>
        <v>67.364016736401751</v>
      </c>
      <c r="O64" s="35">
        <f t="shared" si="6"/>
        <v>9.3975903614457597</v>
      </c>
      <c r="P64" s="35">
        <f t="shared" si="7"/>
        <v>48.192771084337366</v>
      </c>
      <c r="Q64" s="21">
        <f t="shared" si="8"/>
        <v>19.003228478131184</v>
      </c>
      <c r="R64" s="21">
        <f t="shared" si="9"/>
        <v>17.38906672628573</v>
      </c>
    </row>
    <row r="65" spans="2:18"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H65" s="23">
        <f t="shared" si="0"/>
        <v>0</v>
      </c>
      <c r="I65" s="23">
        <f t="shared" si="1"/>
        <v>1.7999999999999972</v>
      </c>
      <c r="J65" s="23">
        <f t="shared" si="2"/>
        <v>3.7000000000000028</v>
      </c>
      <c r="K65" s="23">
        <f t="shared" si="3"/>
        <v>11.000000000000028</v>
      </c>
      <c r="L65" s="23">
        <f t="shared" si="4"/>
        <v>20.599999999999994</v>
      </c>
      <c r="M65" s="23">
        <f t="shared" si="5"/>
        <v>53.39805825242734</v>
      </c>
      <c r="O65" s="35">
        <f t="shared" si="6"/>
        <v>11.241217798594803</v>
      </c>
      <c r="P65" s="35">
        <f t="shared" si="7"/>
        <v>37.002341920374718</v>
      </c>
      <c r="Q65" s="21">
        <f t="shared" si="8"/>
        <v>15.774904974440277</v>
      </c>
      <c r="R65" s="21">
        <f t="shared" si="9"/>
        <v>15.07823194360792</v>
      </c>
    </row>
    <row r="66" spans="2:18"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H66" s="23">
        <f t="shared" si="0"/>
        <v>0</v>
      </c>
      <c r="I66" s="23">
        <f t="shared" si="1"/>
        <v>2.7999999999999972</v>
      </c>
      <c r="J66" s="23">
        <f t="shared" si="2"/>
        <v>4</v>
      </c>
      <c r="K66" s="23">
        <f t="shared" si="3"/>
        <v>4.6000000000000227</v>
      </c>
      <c r="L66" s="23">
        <f t="shared" si="4"/>
        <v>23.400000000000006</v>
      </c>
      <c r="M66" s="23">
        <f t="shared" si="5"/>
        <v>19.658119658119748</v>
      </c>
      <c r="O66" s="35">
        <f t="shared" si="6"/>
        <v>20.796460176991125</v>
      </c>
      <c r="P66" s="35">
        <f t="shared" si="7"/>
        <v>30.973451327433647</v>
      </c>
      <c r="Q66" s="21">
        <f t="shared" si="8"/>
        <v>14.381558912775562</v>
      </c>
      <c r="R66" s="21">
        <f t="shared" si="9"/>
        <v>14.52489383871918</v>
      </c>
    </row>
    <row r="67" spans="2:18"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H67" s="23">
        <f t="shared" si="0"/>
        <v>0.39999999999999147</v>
      </c>
      <c r="I67" s="23">
        <f t="shared" si="1"/>
        <v>1.1000000000000085</v>
      </c>
      <c r="J67" s="23">
        <f t="shared" si="2"/>
        <v>3</v>
      </c>
      <c r="K67" s="23">
        <f t="shared" si="3"/>
        <v>1.8000000000000256</v>
      </c>
      <c r="L67" s="23">
        <f t="shared" si="4"/>
        <v>20.600000000000009</v>
      </c>
      <c r="M67" s="23">
        <f t="shared" si="5"/>
        <v>8.7378640776700234</v>
      </c>
      <c r="O67" s="35">
        <f t="shared" si="6"/>
        <v>21.860465116279045</v>
      </c>
      <c r="P67" s="35">
        <f t="shared" si="7"/>
        <v>26.046511627907009</v>
      </c>
      <c r="Q67" s="21">
        <f t="shared" si="8"/>
        <v>14.6682287646628</v>
      </c>
      <c r="R67" s="21">
        <f t="shared" si="9"/>
        <v>15.201572818479624</v>
      </c>
    </row>
    <row r="68" spans="2:18"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H68" s="23">
        <f t="shared" si="0"/>
        <v>0.20000000000000284</v>
      </c>
      <c r="I68" s="23">
        <f t="shared" si="1"/>
        <v>0</v>
      </c>
      <c r="J68" s="23">
        <f t="shared" si="2"/>
        <v>2.2000000000000028</v>
      </c>
      <c r="K68" s="23">
        <f t="shared" si="3"/>
        <v>2.6000000000000085</v>
      </c>
      <c r="L68" s="23">
        <f t="shared" si="4"/>
        <v>20.600000000000009</v>
      </c>
      <c r="M68" s="23">
        <f t="shared" si="5"/>
        <v>12.621359223301006</v>
      </c>
      <c r="O68" s="35">
        <f t="shared" si="6"/>
        <v>21.077283372365333</v>
      </c>
      <c r="P68" s="35">
        <f t="shared" si="7"/>
        <v>27.166276346604224</v>
      </c>
      <c r="Q68" s="21">
        <f t="shared" si="8"/>
        <v>15.734916872296449</v>
      </c>
      <c r="R68" s="21">
        <f t="shared" si="9"/>
        <v>16.353769706417133</v>
      </c>
    </row>
    <row r="69" spans="2:18"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H69" s="23">
        <f t="shared" ref="H69:H132" si="10">IF((D69-D70)&gt;0,(D69-D70),0)</f>
        <v>0</v>
      </c>
      <c r="I69" s="23">
        <f t="shared" ref="I69:I132" si="11">IF((E70-E69)&gt;0,(E70-E69),0)</f>
        <v>1.2000000000000028</v>
      </c>
      <c r="J69" s="23">
        <f t="shared" ref="J69:J132" si="12">MAX((D69-E69),ABS(D69-F70),ABS(E69-F70))</f>
        <v>2.1000000000000085</v>
      </c>
      <c r="K69" s="23">
        <f t="shared" ref="K69:K132" si="13">ABS(SUM(H69:H82)-SUM(I69:I82))</f>
        <v>3.2000000000000171</v>
      </c>
      <c r="L69" s="23">
        <f t="shared" ref="L69:L132" si="14">SUM(H69:H82)+SUM(I69:I82)</f>
        <v>20.800000000000011</v>
      </c>
      <c r="M69" s="23">
        <f t="shared" ref="M69:M132" si="15">K69/L69*100</f>
        <v>15.384615384615458</v>
      </c>
      <c r="O69" s="35">
        <f t="shared" ref="O69:O132" si="16">SUM(H69:H82)/SUM(J69:J82)*100</f>
        <v>20.754716981132059</v>
      </c>
      <c r="P69" s="35">
        <f t="shared" ref="P69:P132" si="17">SUM(I69:I82)/SUM(J69:J82)*100</f>
        <v>28.301886792452851</v>
      </c>
      <c r="Q69" s="21">
        <f t="shared" ref="Q69:Q132" si="18">SUM(M69:M82)/14</f>
        <v>16.97262254053782</v>
      </c>
      <c r="R69" s="21">
        <f t="shared" ref="R69:R132" si="19">(Q69+Q70)/2</f>
        <v>17.637457705372981</v>
      </c>
    </row>
    <row r="70" spans="2:18"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H70" s="23">
        <f t="shared" si="10"/>
        <v>2</v>
      </c>
      <c r="I70" s="23">
        <f t="shared" si="11"/>
        <v>0</v>
      </c>
      <c r="J70" s="23">
        <f t="shared" si="12"/>
        <v>2.7000000000000028</v>
      </c>
      <c r="K70" s="23">
        <f t="shared" si="13"/>
        <v>1.5000000000000142</v>
      </c>
      <c r="L70" s="23">
        <f t="shared" si="14"/>
        <v>20.100000000000009</v>
      </c>
      <c r="M70" s="23">
        <f t="shared" si="15"/>
        <v>7.4626865671642468</v>
      </c>
      <c r="O70" s="35">
        <f t="shared" si="16"/>
        <v>21.728971962616811</v>
      </c>
      <c r="P70" s="35">
        <f t="shared" si="17"/>
        <v>25.233644859813104</v>
      </c>
      <c r="Q70" s="21">
        <f t="shared" si="18"/>
        <v>18.302292870208145</v>
      </c>
      <c r="R70" s="21">
        <f t="shared" si="19"/>
        <v>19.675112612247364</v>
      </c>
    </row>
    <row r="71" spans="2:18"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H71" s="23">
        <f t="shared" si="10"/>
        <v>9.9999999999994316E-2</v>
      </c>
      <c r="I71" s="23">
        <f t="shared" si="11"/>
        <v>0.29999999999999716</v>
      </c>
      <c r="J71" s="23">
        <f t="shared" si="12"/>
        <v>2.2999999999999972</v>
      </c>
      <c r="K71" s="23">
        <f t="shared" si="13"/>
        <v>1.0000000000000142</v>
      </c>
      <c r="L71" s="23">
        <f t="shared" si="14"/>
        <v>20.600000000000009</v>
      </c>
      <c r="M71" s="23">
        <f t="shared" si="15"/>
        <v>4.8543689320389021</v>
      </c>
      <c r="O71" s="35">
        <f t="shared" si="16"/>
        <v>22.323462414578579</v>
      </c>
      <c r="P71" s="35">
        <f t="shared" si="17"/>
        <v>24.601366742596834</v>
      </c>
      <c r="Q71" s="21">
        <f t="shared" si="18"/>
        <v>21.047932354286583</v>
      </c>
      <c r="R71" s="21">
        <f t="shared" si="19"/>
        <v>22.725448375222626</v>
      </c>
    </row>
    <row r="72" spans="2:18"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H72" s="23">
        <f t="shared" si="10"/>
        <v>1.2000000000000028</v>
      </c>
      <c r="I72" s="23">
        <f t="shared" si="11"/>
        <v>0</v>
      </c>
      <c r="J72" s="23">
        <f t="shared" si="12"/>
        <v>2.3000000000000114</v>
      </c>
      <c r="K72" s="23">
        <f t="shared" si="13"/>
        <v>1.6000000000000085</v>
      </c>
      <c r="L72" s="23">
        <f t="shared" si="14"/>
        <v>21.000000000000014</v>
      </c>
      <c r="M72" s="23">
        <f t="shared" si="15"/>
        <v>7.6190476190476542</v>
      </c>
      <c r="O72" s="35">
        <f t="shared" si="16"/>
        <v>22.505800464037126</v>
      </c>
      <c r="P72" s="35">
        <f t="shared" si="17"/>
        <v>26.218097447795845</v>
      </c>
      <c r="Q72" s="21">
        <f t="shared" si="18"/>
        <v>24.402964396158673</v>
      </c>
      <c r="R72" s="21">
        <f t="shared" si="19"/>
        <v>26.283497431290535</v>
      </c>
    </row>
    <row r="73" spans="2:18"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H73" s="23">
        <f t="shared" si="10"/>
        <v>0</v>
      </c>
      <c r="I73" s="23">
        <f t="shared" si="11"/>
        <v>2.2000000000000028</v>
      </c>
      <c r="J73" s="23">
        <f t="shared" si="12"/>
        <v>2.2999999999999972</v>
      </c>
      <c r="K73" s="23">
        <f t="shared" si="13"/>
        <v>0.80000000000001137</v>
      </c>
      <c r="L73" s="23">
        <f t="shared" si="14"/>
        <v>21.800000000000011</v>
      </c>
      <c r="M73" s="23">
        <f t="shared" si="15"/>
        <v>3.6697247706422518</v>
      </c>
      <c r="O73" s="35">
        <f t="shared" si="16"/>
        <v>24.361948955916475</v>
      </c>
      <c r="P73" s="35">
        <f t="shared" si="17"/>
        <v>26.218097447795852</v>
      </c>
      <c r="Q73" s="21">
        <f t="shared" si="18"/>
        <v>28.164030466422396</v>
      </c>
      <c r="R73" s="21">
        <f t="shared" si="19"/>
        <v>30.124805602164766</v>
      </c>
    </row>
    <row r="74" spans="2:18"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H74" s="23">
        <f t="shared" si="10"/>
        <v>0</v>
      </c>
      <c r="I74" s="23">
        <f t="shared" si="11"/>
        <v>0</v>
      </c>
      <c r="J74" s="23">
        <f t="shared" si="12"/>
        <v>2.2999999999999972</v>
      </c>
      <c r="K74" s="23">
        <f t="shared" si="13"/>
        <v>1.0999999999999943</v>
      </c>
      <c r="L74" s="23">
        <f t="shared" si="14"/>
        <v>19.900000000000006</v>
      </c>
      <c r="M74" s="23">
        <f t="shared" si="15"/>
        <v>5.5276381909547441</v>
      </c>
      <c r="O74" s="35">
        <f t="shared" si="16"/>
        <v>24.822695035460995</v>
      </c>
      <c r="P74" s="35">
        <f t="shared" si="17"/>
        <v>22.222222222222239</v>
      </c>
      <c r="Q74" s="21">
        <f t="shared" si="18"/>
        <v>32.085580737907136</v>
      </c>
      <c r="R74" s="21">
        <f t="shared" si="19"/>
        <v>33.784716812368117</v>
      </c>
    </row>
    <row r="75" spans="2:18"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H75" s="23">
        <f t="shared" si="10"/>
        <v>0</v>
      </c>
      <c r="I75" s="23">
        <f t="shared" si="11"/>
        <v>4.9000000000000057</v>
      </c>
      <c r="J75" s="23">
        <f t="shared" si="12"/>
        <v>5.4000000000000057</v>
      </c>
      <c r="K75" s="23">
        <f t="shared" si="13"/>
        <v>2.5</v>
      </c>
      <c r="L75" s="23">
        <f t="shared" si="14"/>
        <v>21.300000000000011</v>
      </c>
      <c r="M75" s="23">
        <f t="shared" si="15"/>
        <v>11.737089201877927</v>
      </c>
      <c r="O75" s="35">
        <f t="shared" si="16"/>
        <v>27.168949771689505</v>
      </c>
      <c r="P75" s="35">
        <f t="shared" si="17"/>
        <v>21.461187214611879</v>
      </c>
      <c r="Q75" s="21">
        <f t="shared" si="18"/>
        <v>35.483852886829091</v>
      </c>
      <c r="R75" s="21">
        <f t="shared" si="19"/>
        <v>36.876265332517718</v>
      </c>
    </row>
    <row r="76" spans="2:18"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H76" s="23">
        <f t="shared" si="10"/>
        <v>0</v>
      </c>
      <c r="I76" s="23">
        <f t="shared" si="11"/>
        <v>0.70000000000000284</v>
      </c>
      <c r="J76" s="23">
        <f t="shared" si="12"/>
        <v>2.5</v>
      </c>
      <c r="K76" s="23">
        <f t="shared" si="13"/>
        <v>5.5999999999999943</v>
      </c>
      <c r="L76" s="23">
        <f t="shared" si="14"/>
        <v>18.200000000000017</v>
      </c>
      <c r="M76" s="23">
        <f t="shared" si="15"/>
        <v>30.76923076923071</v>
      </c>
      <c r="O76" s="35">
        <f t="shared" si="16"/>
        <v>28.468899521531103</v>
      </c>
      <c r="P76" s="35">
        <f t="shared" si="17"/>
        <v>15.071770334928253</v>
      </c>
      <c r="Q76" s="21">
        <f t="shared" si="18"/>
        <v>38.268677778206339</v>
      </c>
      <c r="R76" s="21">
        <f t="shared" si="19"/>
        <v>39.589131518014923</v>
      </c>
    </row>
    <row r="77" spans="2:18"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H77" s="23">
        <f t="shared" si="10"/>
        <v>0</v>
      </c>
      <c r="I77" s="23">
        <f t="shared" si="11"/>
        <v>0.79999999999999716</v>
      </c>
      <c r="J77" s="23">
        <f t="shared" si="12"/>
        <v>2.0999999999999943</v>
      </c>
      <c r="K77" s="23">
        <f t="shared" si="13"/>
        <v>3.5</v>
      </c>
      <c r="L77" s="23">
        <f t="shared" si="14"/>
        <v>20.300000000000011</v>
      </c>
      <c r="M77" s="23">
        <f t="shared" si="15"/>
        <v>17.241379310344819</v>
      </c>
      <c r="O77" s="35">
        <f t="shared" si="16"/>
        <v>27.674418604651173</v>
      </c>
      <c r="P77" s="35">
        <f t="shared" si="17"/>
        <v>19.534883720930246</v>
      </c>
      <c r="Q77" s="21">
        <f t="shared" si="18"/>
        <v>40.909585257823508</v>
      </c>
      <c r="R77" s="21">
        <f t="shared" si="19"/>
        <v>43.31387183633877</v>
      </c>
    </row>
    <row r="78" spans="2:18"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H78" s="23">
        <f t="shared" si="10"/>
        <v>0.89999999999999147</v>
      </c>
      <c r="I78" s="23">
        <f t="shared" si="11"/>
        <v>0</v>
      </c>
      <c r="J78" s="23">
        <f t="shared" si="12"/>
        <v>5.7999999999999972</v>
      </c>
      <c r="K78" s="23">
        <f t="shared" si="13"/>
        <v>4.5</v>
      </c>
      <c r="L78" s="23">
        <f t="shared" si="14"/>
        <v>20.300000000000011</v>
      </c>
      <c r="M78" s="23">
        <f t="shared" si="15"/>
        <v>22.16748768472905</v>
      </c>
      <c r="O78" s="35">
        <f t="shared" si="16"/>
        <v>27.192982456140356</v>
      </c>
      <c r="P78" s="35">
        <f t="shared" si="17"/>
        <v>17.324561403508781</v>
      </c>
      <c r="Q78" s="21">
        <f t="shared" si="18"/>
        <v>45.718158414854031</v>
      </c>
      <c r="R78" s="21">
        <f t="shared" si="19"/>
        <v>48.007947727815619</v>
      </c>
    </row>
    <row r="79" spans="2:18"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H79" s="23">
        <f t="shared" si="10"/>
        <v>4.6000000000000085</v>
      </c>
      <c r="I79" s="23">
        <f t="shared" si="11"/>
        <v>0</v>
      </c>
      <c r="J79" s="23">
        <f t="shared" si="12"/>
        <v>6.2000000000000028</v>
      </c>
      <c r="K79" s="23">
        <f t="shared" si="13"/>
        <v>8.1000000000000085</v>
      </c>
      <c r="L79" s="23">
        <f t="shared" si="14"/>
        <v>23.90000000000002</v>
      </c>
      <c r="M79" s="23">
        <f t="shared" si="15"/>
        <v>33.891213389121347</v>
      </c>
      <c r="O79" s="35">
        <f t="shared" si="16"/>
        <v>35.320088300220775</v>
      </c>
      <c r="P79" s="35">
        <f t="shared" si="17"/>
        <v>17.439293598234006</v>
      </c>
      <c r="Q79" s="21">
        <f t="shared" si="18"/>
        <v>50.2977370407772</v>
      </c>
      <c r="R79" s="21">
        <f t="shared" si="19"/>
        <v>51.650700617893833</v>
      </c>
    </row>
    <row r="80" spans="2:18"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H80" s="23">
        <f t="shared" si="10"/>
        <v>0</v>
      </c>
      <c r="I80" s="23">
        <f t="shared" si="11"/>
        <v>0</v>
      </c>
      <c r="J80" s="23">
        <f t="shared" si="12"/>
        <v>1.7999999999999972</v>
      </c>
      <c r="K80" s="23">
        <f t="shared" si="13"/>
        <v>4.9000000000000057</v>
      </c>
      <c r="L80" s="23">
        <f t="shared" si="14"/>
        <v>20.700000000000017</v>
      </c>
      <c r="M80" s="23">
        <f t="shared" si="15"/>
        <v>23.671497584541072</v>
      </c>
      <c r="O80" s="35">
        <f t="shared" si="16"/>
        <v>30.622009569378012</v>
      </c>
      <c r="P80" s="35">
        <f t="shared" si="17"/>
        <v>18.89952153110049</v>
      </c>
      <c r="Q80" s="21">
        <f t="shared" si="18"/>
        <v>53.003664195010472</v>
      </c>
      <c r="R80" s="21">
        <f t="shared" si="19"/>
        <v>54.364989920068965</v>
      </c>
    </row>
    <row r="81" spans="2:18"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H81" s="23">
        <f t="shared" si="10"/>
        <v>0</v>
      </c>
      <c r="I81" s="23">
        <f t="shared" si="11"/>
        <v>1.5</v>
      </c>
      <c r="J81" s="23">
        <f t="shared" si="12"/>
        <v>2.7000000000000028</v>
      </c>
      <c r="K81" s="23">
        <f t="shared" si="13"/>
        <v>4.9000000000000057</v>
      </c>
      <c r="L81" s="23">
        <f t="shared" si="14"/>
        <v>20.700000000000017</v>
      </c>
      <c r="M81" s="23">
        <f t="shared" si="15"/>
        <v>23.671497584541072</v>
      </c>
      <c r="O81" s="35">
        <f t="shared" si="16"/>
        <v>30.117647058823543</v>
      </c>
      <c r="P81" s="35">
        <f t="shared" si="17"/>
        <v>18.588235294117656</v>
      </c>
      <c r="Q81" s="21">
        <f t="shared" si="18"/>
        <v>55.726315645127457</v>
      </c>
      <c r="R81" s="21">
        <f t="shared" si="19"/>
        <v>56.714147819932691</v>
      </c>
    </row>
    <row r="82" spans="2:18"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H82" s="23">
        <f t="shared" si="10"/>
        <v>0</v>
      </c>
      <c r="I82" s="23">
        <f t="shared" si="11"/>
        <v>0.40000000000000568</v>
      </c>
      <c r="J82" s="23">
        <f t="shared" si="12"/>
        <v>1.9000000000000057</v>
      </c>
      <c r="K82" s="23">
        <f t="shared" si="13"/>
        <v>5.9000000000000057</v>
      </c>
      <c r="L82" s="23">
        <f t="shared" si="14"/>
        <v>19.700000000000017</v>
      </c>
      <c r="M82" s="23">
        <f t="shared" si="15"/>
        <v>29.949238578680205</v>
      </c>
      <c r="O82" s="35">
        <f t="shared" si="16"/>
        <v>29.290617848970268</v>
      </c>
      <c r="P82" s="35">
        <f t="shared" si="17"/>
        <v>15.789473684210535</v>
      </c>
      <c r="Q82" s="21">
        <f t="shared" si="18"/>
        <v>57.701979994737925</v>
      </c>
      <c r="R82" s="21">
        <f t="shared" si="19"/>
        <v>58.671325370174671</v>
      </c>
    </row>
    <row r="83" spans="2:18"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H83" s="23">
        <f t="shared" si="10"/>
        <v>0.5</v>
      </c>
      <c r="I83" s="23">
        <f t="shared" si="11"/>
        <v>0</v>
      </c>
      <c r="J83" s="23">
        <f t="shared" si="12"/>
        <v>2.5</v>
      </c>
      <c r="K83" s="23">
        <f t="shared" si="13"/>
        <v>6.8000000000000114</v>
      </c>
      <c r="L83" s="23">
        <f t="shared" si="14"/>
        <v>20</v>
      </c>
      <c r="M83" s="23">
        <f t="shared" si="15"/>
        <v>34.000000000000057</v>
      </c>
      <c r="O83" s="35">
        <f t="shared" si="16"/>
        <v>28.941684665226784</v>
      </c>
      <c r="P83" s="35">
        <f t="shared" si="17"/>
        <v>14.254859611231085</v>
      </c>
      <c r="Q83" s="21">
        <f t="shared" si="18"/>
        <v>59.640670745611423</v>
      </c>
      <c r="R83" s="21">
        <f t="shared" si="19"/>
        <v>60.690918605007539</v>
      </c>
    </row>
    <row r="84" spans="2:18"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H84" s="23">
        <f t="shared" si="10"/>
        <v>2.5</v>
      </c>
      <c r="I84" s="23">
        <f t="shared" si="11"/>
        <v>0</v>
      </c>
      <c r="J84" s="23">
        <f t="shared" si="12"/>
        <v>3.7999999999999972</v>
      </c>
      <c r="K84" s="23">
        <f t="shared" si="13"/>
        <v>11.200000000000017</v>
      </c>
      <c r="L84" s="23">
        <f t="shared" si="14"/>
        <v>24.400000000000006</v>
      </c>
      <c r="M84" s="23">
        <f t="shared" si="15"/>
        <v>45.90163934426235</v>
      </c>
      <c r="O84" s="35">
        <f t="shared" si="16"/>
        <v>36.550308008213563</v>
      </c>
      <c r="P84" s="35">
        <f t="shared" si="17"/>
        <v>13.552361396303885</v>
      </c>
      <c r="Q84" s="21">
        <f t="shared" si="18"/>
        <v>61.741166464403662</v>
      </c>
      <c r="R84" s="21">
        <f t="shared" si="19"/>
        <v>61.738726964013338</v>
      </c>
    </row>
    <row r="85" spans="2:18"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H85" s="23">
        <f t="shared" si="10"/>
        <v>0</v>
      </c>
      <c r="I85" s="23">
        <f t="shared" si="11"/>
        <v>0.79999999999999716</v>
      </c>
      <c r="J85" s="23">
        <f t="shared" si="12"/>
        <v>1.5</v>
      </c>
      <c r="K85" s="23">
        <f t="shared" si="13"/>
        <v>14.200000000000017</v>
      </c>
      <c r="L85" s="23">
        <f t="shared" si="14"/>
        <v>27.400000000000006</v>
      </c>
      <c r="M85" s="23">
        <f t="shared" si="15"/>
        <v>51.824817518248224</v>
      </c>
      <c r="O85" s="35">
        <f t="shared" si="16"/>
        <v>40.23210831721471</v>
      </c>
      <c r="P85" s="35">
        <f t="shared" si="17"/>
        <v>12.765957446808496</v>
      </c>
      <c r="Q85" s="21">
        <f t="shared" si="18"/>
        <v>61.736287463623022</v>
      </c>
      <c r="R85" s="21">
        <f t="shared" si="19"/>
        <v>60.989818794368318</v>
      </c>
    </row>
    <row r="86" spans="2:18"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H86" s="23">
        <f t="shared" si="10"/>
        <v>2</v>
      </c>
      <c r="I86" s="23">
        <f t="shared" si="11"/>
        <v>0</v>
      </c>
      <c r="J86" s="23">
        <f t="shared" si="12"/>
        <v>2.2999999999999972</v>
      </c>
      <c r="K86" s="23">
        <f t="shared" si="13"/>
        <v>17.600000000000009</v>
      </c>
      <c r="L86" s="23">
        <f t="shared" si="14"/>
        <v>29.200000000000003</v>
      </c>
      <c r="M86" s="23">
        <f t="shared" si="15"/>
        <v>60.273972602739747</v>
      </c>
      <c r="O86" s="35">
        <f t="shared" si="16"/>
        <v>43.014705882352935</v>
      </c>
      <c r="P86" s="35">
        <f t="shared" si="17"/>
        <v>10.661764705882344</v>
      </c>
      <c r="Q86" s="21">
        <f t="shared" si="18"/>
        <v>60.243350125113622</v>
      </c>
      <c r="R86" s="21">
        <f t="shared" si="19"/>
        <v>58.907492359192588</v>
      </c>
    </row>
    <row r="87" spans="2:18"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H87" s="23">
        <f t="shared" si="10"/>
        <v>0</v>
      </c>
      <c r="I87" s="23">
        <f t="shared" si="11"/>
        <v>0.29999999999999716</v>
      </c>
      <c r="J87" s="23">
        <f t="shared" si="12"/>
        <v>1.5</v>
      </c>
      <c r="K87" s="23">
        <f t="shared" si="13"/>
        <v>16.40000000000002</v>
      </c>
      <c r="L87" s="23">
        <f t="shared" si="14"/>
        <v>28.000000000000014</v>
      </c>
      <c r="M87" s="23">
        <f t="shared" si="15"/>
        <v>58.571428571428605</v>
      </c>
      <c r="O87" s="35">
        <f t="shared" si="16"/>
        <v>40.437158469945359</v>
      </c>
      <c r="P87" s="35">
        <f t="shared" si="17"/>
        <v>10.564663023679405</v>
      </c>
      <c r="Q87" s="21">
        <f t="shared" si="18"/>
        <v>57.571634593271547</v>
      </c>
      <c r="R87" s="21">
        <f t="shared" si="19"/>
        <v>55.507270386050195</v>
      </c>
    </row>
    <row r="88" spans="2:18"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H88" s="23">
        <f t="shared" si="10"/>
        <v>1.4000000000000057</v>
      </c>
      <c r="I88" s="23">
        <f t="shared" si="11"/>
        <v>0</v>
      </c>
      <c r="J88" s="23">
        <f t="shared" si="12"/>
        <v>3.8000000000000114</v>
      </c>
      <c r="K88" s="23">
        <f t="shared" si="13"/>
        <v>15.40000000000002</v>
      </c>
      <c r="L88" s="23">
        <f t="shared" si="14"/>
        <v>29.000000000000014</v>
      </c>
      <c r="M88" s="23">
        <f t="shared" si="15"/>
        <v>53.103448275862107</v>
      </c>
      <c r="O88" s="35">
        <f t="shared" si="16"/>
        <v>39.784946236559158</v>
      </c>
      <c r="P88" s="35">
        <f t="shared" si="17"/>
        <v>12.1863799283154</v>
      </c>
      <c r="Q88" s="21">
        <f t="shared" si="18"/>
        <v>53.442906178828835</v>
      </c>
      <c r="R88" s="21">
        <f t="shared" si="19"/>
        <v>51.70540592953185</v>
      </c>
    </row>
    <row r="89" spans="2:18"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H89" s="23">
        <f t="shared" si="10"/>
        <v>0</v>
      </c>
      <c r="I89" s="23">
        <f t="shared" si="11"/>
        <v>1.8000000000000114</v>
      </c>
      <c r="J89" s="23">
        <f t="shared" si="12"/>
        <v>3.4000000000000057</v>
      </c>
      <c r="K89" s="23">
        <f t="shared" si="13"/>
        <v>14.000000000000014</v>
      </c>
      <c r="L89" s="23">
        <f t="shared" si="14"/>
        <v>27.600000000000009</v>
      </c>
      <c r="M89" s="23">
        <f t="shared" si="15"/>
        <v>50.724637681159457</v>
      </c>
      <c r="O89" s="35">
        <f t="shared" si="16"/>
        <v>38.733705772811931</v>
      </c>
      <c r="P89" s="35">
        <f t="shared" si="17"/>
        <v>12.662942271880809</v>
      </c>
      <c r="Q89" s="21">
        <f t="shared" si="18"/>
        <v>49.967905680234871</v>
      </c>
      <c r="R89" s="21">
        <f t="shared" si="19"/>
        <v>48.51072805312694</v>
      </c>
    </row>
    <row r="90" spans="2:18"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H90" s="23">
        <f t="shared" si="10"/>
        <v>0</v>
      </c>
      <c r="I90" s="23">
        <f t="shared" si="11"/>
        <v>2.7999999999999972</v>
      </c>
      <c r="J90" s="23">
        <f t="shared" si="12"/>
        <v>3.6999999999999886</v>
      </c>
      <c r="K90" s="23">
        <f t="shared" si="13"/>
        <v>21.000000000000028</v>
      </c>
      <c r="L90" s="23">
        <f t="shared" si="14"/>
        <v>31</v>
      </c>
      <c r="M90" s="23">
        <f t="shared" si="15"/>
        <v>67.74193548387106</v>
      </c>
      <c r="O90" s="35">
        <f t="shared" si="16"/>
        <v>46.511627906976763</v>
      </c>
      <c r="P90" s="35">
        <f t="shared" si="17"/>
        <v>8.9445438282647309</v>
      </c>
      <c r="Q90" s="21">
        <f t="shared" si="18"/>
        <v>47.053550426019015</v>
      </c>
      <c r="R90" s="21">
        <f t="shared" si="19"/>
        <v>44.946901314761604</v>
      </c>
    </row>
    <row r="91" spans="2:18"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H91" s="23">
        <f t="shared" si="10"/>
        <v>0.5</v>
      </c>
      <c r="I91" s="23">
        <f t="shared" si="11"/>
        <v>0.29999999999999716</v>
      </c>
      <c r="J91" s="23">
        <f t="shared" si="12"/>
        <v>4.7000000000000028</v>
      </c>
      <c r="K91" s="23">
        <f t="shared" si="13"/>
        <v>24.100000000000023</v>
      </c>
      <c r="L91" s="23">
        <f t="shared" si="14"/>
        <v>28.5</v>
      </c>
      <c r="M91" s="23">
        <f t="shared" si="15"/>
        <v>84.561403508772017</v>
      </c>
      <c r="O91" s="35">
        <f t="shared" si="16"/>
        <v>48.975791433891992</v>
      </c>
      <c r="P91" s="35">
        <f t="shared" si="17"/>
        <v>4.0968342644320064</v>
      </c>
      <c r="Q91" s="21">
        <f t="shared" si="18"/>
        <v>42.8402522035042</v>
      </c>
      <c r="R91" s="21">
        <f t="shared" si="19"/>
        <v>40.187358286468616</v>
      </c>
    </row>
    <row r="92" spans="2:18"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H92" s="23">
        <f t="shared" si="10"/>
        <v>4.5</v>
      </c>
      <c r="I92" s="23">
        <f t="shared" si="11"/>
        <v>0</v>
      </c>
      <c r="J92" s="23">
        <f t="shared" si="12"/>
        <v>5.5</v>
      </c>
      <c r="K92" s="23">
        <f t="shared" si="13"/>
        <v>23.90000000000002</v>
      </c>
      <c r="L92" s="23">
        <f t="shared" si="14"/>
        <v>27.700000000000003</v>
      </c>
      <c r="M92" s="23">
        <f t="shared" si="15"/>
        <v>86.28158844765349</v>
      </c>
      <c r="O92" s="35">
        <f t="shared" si="16"/>
        <v>50.98814229249011</v>
      </c>
      <c r="P92" s="35">
        <f t="shared" si="17"/>
        <v>3.7549407114624325</v>
      </c>
      <c r="Q92" s="21">
        <f t="shared" si="18"/>
        <v>37.534464369433032</v>
      </c>
      <c r="R92" s="21">
        <f t="shared" si="19"/>
        <v>35.557809489108308</v>
      </c>
    </row>
    <row r="93" spans="2:18"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H93" s="23">
        <f t="shared" si="10"/>
        <v>1.4000000000000057</v>
      </c>
      <c r="I93" s="23">
        <f t="shared" si="11"/>
        <v>0</v>
      </c>
      <c r="J93" s="23">
        <f t="shared" si="12"/>
        <v>2.7000000000000028</v>
      </c>
      <c r="K93" s="23">
        <f t="shared" si="13"/>
        <v>17.800000000000026</v>
      </c>
      <c r="L93" s="23">
        <f t="shared" si="14"/>
        <v>24.799999999999997</v>
      </c>
      <c r="M93" s="23">
        <f t="shared" si="15"/>
        <v>71.774193548387217</v>
      </c>
      <c r="O93" s="35">
        <f t="shared" si="16"/>
        <v>44.936708860759502</v>
      </c>
      <c r="P93" s="35">
        <f t="shared" si="17"/>
        <v>7.3839662447257055</v>
      </c>
      <c r="Q93" s="21">
        <f t="shared" si="18"/>
        <v>33.581154608783592</v>
      </c>
      <c r="R93" s="21">
        <f t="shared" si="19"/>
        <v>32.183204087318643</v>
      </c>
    </row>
    <row r="94" spans="2:18"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H94" s="23">
        <f t="shared" si="10"/>
        <v>0</v>
      </c>
      <c r="I94" s="23">
        <f t="shared" si="11"/>
        <v>0</v>
      </c>
      <c r="J94" s="23">
        <f t="shared" si="12"/>
        <v>2.5</v>
      </c>
      <c r="K94" s="23">
        <f t="shared" si="13"/>
        <v>15.200000000000017</v>
      </c>
      <c r="L94" s="23">
        <f t="shared" si="14"/>
        <v>24.599999999999994</v>
      </c>
      <c r="M94" s="23">
        <f t="shared" si="15"/>
        <v>61.78861788617894</v>
      </c>
      <c r="O94" s="35">
        <f t="shared" si="16"/>
        <v>42.250530785562624</v>
      </c>
      <c r="P94" s="35">
        <f t="shared" si="17"/>
        <v>9.9787685774946642</v>
      </c>
      <c r="Q94" s="21">
        <f t="shared" si="18"/>
        <v>30.785253565853687</v>
      </c>
      <c r="R94" s="21">
        <f t="shared" si="19"/>
        <v>29.656439290697946</v>
      </c>
    </row>
    <row r="95" spans="2:18"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H95" s="23">
        <f t="shared" si="10"/>
        <v>0</v>
      </c>
      <c r="I95" s="23">
        <f t="shared" si="11"/>
        <v>0.5</v>
      </c>
      <c r="J95" s="23">
        <f t="shared" si="12"/>
        <v>3.9000000000000057</v>
      </c>
      <c r="K95" s="23">
        <f t="shared" si="13"/>
        <v>13.500000000000014</v>
      </c>
      <c r="L95" s="23">
        <f t="shared" si="14"/>
        <v>26.299999999999997</v>
      </c>
      <c r="M95" s="23">
        <f t="shared" si="15"/>
        <v>51.330798479087512</v>
      </c>
      <c r="O95" s="35">
        <f t="shared" si="16"/>
        <v>41.115702479338836</v>
      </c>
      <c r="P95" s="35">
        <f t="shared" si="17"/>
        <v>13.223140495867746</v>
      </c>
      <c r="Q95" s="21">
        <f t="shared" si="18"/>
        <v>28.52762501554221</v>
      </c>
      <c r="R95" s="21">
        <f t="shared" si="19"/>
        <v>27.834199841896986</v>
      </c>
    </row>
    <row r="96" spans="2:18"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H96" s="23">
        <f t="shared" si="10"/>
        <v>0.59999999999999432</v>
      </c>
      <c r="I96" s="23">
        <f t="shared" si="11"/>
        <v>9.9999999999994316E-2</v>
      </c>
      <c r="J96" s="23">
        <f t="shared" si="12"/>
        <v>4.5</v>
      </c>
      <c r="K96" s="23">
        <f t="shared" si="13"/>
        <v>15.700000000000017</v>
      </c>
      <c r="L96" s="23">
        <f t="shared" si="14"/>
        <v>27.5</v>
      </c>
      <c r="M96" s="23">
        <f t="shared" si="15"/>
        <v>57.09090909090915</v>
      </c>
      <c r="O96" s="35">
        <f t="shared" si="16"/>
        <v>45.378151260504211</v>
      </c>
      <c r="P96" s="35">
        <f t="shared" si="17"/>
        <v>12.394957983193256</v>
      </c>
      <c r="Q96" s="21">
        <f t="shared" si="18"/>
        <v>27.140774668251762</v>
      </c>
      <c r="R96" s="21">
        <f t="shared" si="19"/>
        <v>26.543862146810937</v>
      </c>
    </row>
    <row r="97" spans="2:18"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H97" s="23">
        <f t="shared" si="10"/>
        <v>4.9000000000000057</v>
      </c>
      <c r="I97" s="23">
        <f t="shared" si="11"/>
        <v>0</v>
      </c>
      <c r="J97" s="23">
        <f t="shared" si="12"/>
        <v>4.9000000000000057</v>
      </c>
      <c r="K97" s="23">
        <f t="shared" si="13"/>
        <v>20.100000000000009</v>
      </c>
      <c r="L97" s="23">
        <f t="shared" si="14"/>
        <v>31.700000000000003</v>
      </c>
      <c r="M97" s="23">
        <f t="shared" si="15"/>
        <v>63.406940063091497</v>
      </c>
      <c r="O97" s="35">
        <f t="shared" si="16"/>
        <v>52.857142857142868</v>
      </c>
      <c r="P97" s="35">
        <f t="shared" si="17"/>
        <v>11.836734693877546</v>
      </c>
      <c r="Q97" s="21">
        <f t="shared" si="18"/>
        <v>25.946949625370113</v>
      </c>
      <c r="R97" s="21">
        <f t="shared" si="19"/>
        <v>26.448259231065293</v>
      </c>
    </row>
    <row r="98" spans="2:18"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H98" s="23">
        <f t="shared" si="10"/>
        <v>5.5</v>
      </c>
      <c r="I98" s="23">
        <f t="shared" si="11"/>
        <v>0</v>
      </c>
      <c r="J98" s="23">
        <f t="shared" si="12"/>
        <v>6.7999999999999972</v>
      </c>
      <c r="K98" s="23">
        <f t="shared" si="13"/>
        <v>13.200000000000003</v>
      </c>
      <c r="L98" s="23">
        <f t="shared" si="14"/>
        <v>28.799999999999997</v>
      </c>
      <c r="M98" s="23">
        <f t="shared" si="15"/>
        <v>45.83333333333335</v>
      </c>
      <c r="O98" s="35">
        <f t="shared" si="16"/>
        <v>44.491525423728817</v>
      </c>
      <c r="P98" s="35">
        <f t="shared" si="17"/>
        <v>16.525423728813553</v>
      </c>
      <c r="Q98" s="21">
        <f t="shared" si="18"/>
        <v>26.94956883676047</v>
      </c>
      <c r="R98" s="21">
        <f t="shared" si="19"/>
        <v>27.585391347582981</v>
      </c>
    </row>
    <row r="99" spans="2:18"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H99" s="23">
        <f t="shared" si="10"/>
        <v>2.5999999999999943</v>
      </c>
      <c r="I99" s="23">
        <f t="shared" si="11"/>
        <v>0</v>
      </c>
      <c r="J99" s="23">
        <f t="shared" si="12"/>
        <v>4.2000000000000028</v>
      </c>
      <c r="K99" s="23">
        <f t="shared" si="13"/>
        <v>7.7000000000000099</v>
      </c>
      <c r="L99" s="23">
        <f t="shared" si="14"/>
        <v>24.9</v>
      </c>
      <c r="M99" s="23">
        <f t="shared" si="15"/>
        <v>30.923694779116506</v>
      </c>
      <c r="O99" s="35">
        <f t="shared" si="16"/>
        <v>37.045454545454554</v>
      </c>
      <c r="P99" s="35">
        <f t="shared" si="17"/>
        <v>19.545454545454533</v>
      </c>
      <c r="Q99" s="21">
        <f t="shared" si="18"/>
        <v>28.221213858405491</v>
      </c>
      <c r="R99" s="21">
        <f t="shared" si="19"/>
        <v>29.59353400928817</v>
      </c>
    </row>
    <row r="100" spans="2:18"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H100" s="23">
        <f t="shared" si="10"/>
        <v>0.80000000000001137</v>
      </c>
      <c r="I100" s="23">
        <f t="shared" si="11"/>
        <v>0</v>
      </c>
      <c r="J100" s="23">
        <f t="shared" si="12"/>
        <v>2.8000000000000114</v>
      </c>
      <c r="K100" s="23">
        <f t="shared" si="13"/>
        <v>5.1000000000000156</v>
      </c>
      <c r="L100" s="23">
        <f t="shared" si="14"/>
        <v>22.300000000000004</v>
      </c>
      <c r="M100" s="23">
        <f t="shared" si="15"/>
        <v>22.869955156950738</v>
      </c>
      <c r="O100" s="35">
        <f t="shared" si="16"/>
        <v>32.77511961722491</v>
      </c>
      <c r="P100" s="35">
        <f t="shared" si="17"/>
        <v>20.574162679425825</v>
      </c>
      <c r="Q100" s="21">
        <f t="shared" si="18"/>
        <v>30.965854160170846</v>
      </c>
      <c r="R100" s="21">
        <f t="shared" si="19"/>
        <v>32.724978459567957</v>
      </c>
    </row>
    <row r="101" spans="2:18"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H101" s="23">
        <f t="shared" si="10"/>
        <v>0</v>
      </c>
      <c r="I101" s="23">
        <f t="shared" si="11"/>
        <v>1.2999999999999972</v>
      </c>
      <c r="J101" s="23">
        <f t="shared" si="12"/>
        <v>2.3999999999999915</v>
      </c>
      <c r="K101" s="23">
        <f t="shared" si="13"/>
        <v>0.19999999999999574</v>
      </c>
      <c r="L101" s="23">
        <f t="shared" si="14"/>
        <v>25.999999999999993</v>
      </c>
      <c r="M101" s="23">
        <f t="shared" si="15"/>
        <v>0.76923076923075306</v>
      </c>
      <c r="O101" s="35">
        <f t="shared" si="16"/>
        <v>29.452054794520556</v>
      </c>
      <c r="P101" s="35">
        <f t="shared" si="17"/>
        <v>29.908675799086758</v>
      </c>
      <c r="Q101" s="21">
        <f t="shared" si="18"/>
        <v>34.484102758965072</v>
      </c>
      <c r="R101" s="21">
        <f t="shared" si="19"/>
        <v>36.543464965386107</v>
      </c>
    </row>
    <row r="102" spans="2:18"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H102" s="23">
        <f t="shared" si="10"/>
        <v>0</v>
      </c>
      <c r="I102" s="23">
        <f t="shared" si="11"/>
        <v>0</v>
      </c>
      <c r="J102" s="23">
        <f t="shared" si="12"/>
        <v>1.7000000000000028</v>
      </c>
      <c r="K102" s="23">
        <f t="shared" si="13"/>
        <v>1.1000000000000014</v>
      </c>
      <c r="L102" s="23">
        <f t="shared" si="14"/>
        <v>24.699999999999996</v>
      </c>
      <c r="M102" s="23">
        <f t="shared" si="15"/>
        <v>4.4534412955465656</v>
      </c>
      <c r="O102" s="35">
        <f t="shared" si="16"/>
        <v>29.452054794520556</v>
      </c>
      <c r="P102" s="35">
        <f t="shared" si="17"/>
        <v>26.940639269406397</v>
      </c>
      <c r="Q102" s="21">
        <f t="shared" si="18"/>
        <v>38.602827171807135</v>
      </c>
      <c r="R102" s="21">
        <f t="shared" si="19"/>
        <v>40.043878103520214</v>
      </c>
    </row>
    <row r="103" spans="2:18"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H103" s="23">
        <f t="shared" si="10"/>
        <v>5.2000000000000028</v>
      </c>
      <c r="I103" s="23">
        <f t="shared" si="11"/>
        <v>0</v>
      </c>
      <c r="J103" s="23">
        <f t="shared" si="12"/>
        <v>5.6000000000000014</v>
      </c>
      <c r="K103" s="23">
        <f t="shared" si="13"/>
        <v>2.6000000000000014</v>
      </c>
      <c r="L103" s="23">
        <f t="shared" si="14"/>
        <v>26.199999999999996</v>
      </c>
      <c r="M103" s="23">
        <f t="shared" si="15"/>
        <v>9.9236641221374118</v>
      </c>
      <c r="O103" s="35">
        <f t="shared" si="16"/>
        <v>31.648351648351664</v>
      </c>
      <c r="P103" s="35">
        <f t="shared" si="17"/>
        <v>25.934065934065941</v>
      </c>
      <c r="Q103" s="21">
        <f t="shared" si="18"/>
        <v>41.484929035233286</v>
      </c>
      <c r="R103" s="21">
        <f t="shared" si="19"/>
        <v>43.024451853382061</v>
      </c>
    </row>
    <row r="104" spans="2:18"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H104" s="23">
        <f t="shared" si="10"/>
        <v>0.29999999999999716</v>
      </c>
      <c r="I104" s="23">
        <f t="shared" si="11"/>
        <v>0</v>
      </c>
      <c r="J104" s="23">
        <f t="shared" si="12"/>
        <v>1.5</v>
      </c>
      <c r="K104" s="23">
        <f t="shared" si="13"/>
        <v>1.9000000000000128</v>
      </c>
      <c r="L104" s="23">
        <f t="shared" si="14"/>
        <v>21.699999999999982</v>
      </c>
      <c r="M104" s="23">
        <f t="shared" si="15"/>
        <v>8.75576036866366</v>
      </c>
      <c r="O104" s="35">
        <f t="shared" si="16"/>
        <v>23.627684964200458</v>
      </c>
      <c r="P104" s="35">
        <f t="shared" si="17"/>
        <v>28.162291169451088</v>
      </c>
      <c r="Q104" s="21">
        <f t="shared" si="18"/>
        <v>44.563974671530843</v>
      </c>
      <c r="R104" s="21">
        <f t="shared" si="19"/>
        <v>46.328944120613059</v>
      </c>
    </row>
    <row r="105" spans="2:18"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H105" s="23">
        <f t="shared" si="10"/>
        <v>0</v>
      </c>
      <c r="I105" s="23">
        <f t="shared" si="11"/>
        <v>0</v>
      </c>
      <c r="J105" s="23">
        <f t="shared" si="12"/>
        <v>1.6000000000000014</v>
      </c>
      <c r="K105" s="23">
        <f t="shared" si="13"/>
        <v>2.2000000000000099</v>
      </c>
      <c r="L105" s="23">
        <f t="shared" si="14"/>
        <v>21.399999999999984</v>
      </c>
      <c r="M105" s="23">
        <f t="shared" si="15"/>
        <v>10.280373831775755</v>
      </c>
      <c r="O105" s="35">
        <f t="shared" si="16"/>
        <v>22.273781902552191</v>
      </c>
      <c r="P105" s="35">
        <f t="shared" si="17"/>
        <v>27.378190255220431</v>
      </c>
      <c r="Q105" s="21">
        <f t="shared" si="18"/>
        <v>48.093913569695282</v>
      </c>
      <c r="R105" s="21">
        <f t="shared" si="19"/>
        <v>49.423819164862351</v>
      </c>
    </row>
    <row r="106" spans="2:18"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H106" s="23">
        <f t="shared" si="10"/>
        <v>0</v>
      </c>
      <c r="I106" s="23">
        <f t="shared" si="11"/>
        <v>1.5999999999999943</v>
      </c>
      <c r="J106" s="23">
        <f t="shared" si="12"/>
        <v>2.2999999999999972</v>
      </c>
      <c r="K106" s="23">
        <f t="shared" si="13"/>
        <v>8.6000000000000085</v>
      </c>
      <c r="L106" s="23">
        <f t="shared" si="14"/>
        <v>27.799999999999983</v>
      </c>
      <c r="M106" s="23">
        <f t="shared" si="15"/>
        <v>30.935251798561204</v>
      </c>
      <c r="O106" s="35">
        <f t="shared" si="16"/>
        <v>19.917012448132766</v>
      </c>
      <c r="P106" s="35">
        <f t="shared" si="17"/>
        <v>37.759336099585077</v>
      </c>
      <c r="Q106" s="21">
        <f t="shared" si="18"/>
        <v>50.753724760029421</v>
      </c>
      <c r="R106" s="21">
        <f t="shared" si="19"/>
        <v>50.327760926609741</v>
      </c>
    </row>
    <row r="107" spans="2:18"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H107" s="23">
        <f t="shared" si="10"/>
        <v>0</v>
      </c>
      <c r="I107" s="23">
        <f t="shared" si="11"/>
        <v>1.2000000000000028</v>
      </c>
      <c r="J107" s="23">
        <f t="shared" si="12"/>
        <v>2.4000000000000057</v>
      </c>
      <c r="K107" s="23">
        <f t="shared" si="13"/>
        <v>9.3000000000000114</v>
      </c>
      <c r="L107" s="23">
        <f t="shared" si="14"/>
        <v>28.499999999999986</v>
      </c>
      <c r="M107" s="23">
        <f t="shared" si="15"/>
        <v>32.631578947368482</v>
      </c>
      <c r="O107" s="35">
        <f t="shared" si="16"/>
        <v>19.753086419753071</v>
      </c>
      <c r="P107" s="35">
        <f t="shared" si="17"/>
        <v>38.888888888888907</v>
      </c>
      <c r="Q107" s="21">
        <f t="shared" si="18"/>
        <v>49.901797093190055</v>
      </c>
      <c r="R107" s="21">
        <f t="shared" si="19"/>
        <v>49.507812130784039</v>
      </c>
    </row>
    <row r="108" spans="2:18"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H108" s="23">
        <f t="shared" si="10"/>
        <v>0</v>
      </c>
      <c r="I108" s="23">
        <f t="shared" si="11"/>
        <v>1.7000000000000028</v>
      </c>
      <c r="J108" s="23">
        <f t="shared" si="12"/>
        <v>3.7999999999999972</v>
      </c>
      <c r="K108" s="23">
        <f t="shared" si="13"/>
        <v>8.3000000000000114</v>
      </c>
      <c r="L108" s="23">
        <f t="shared" si="14"/>
        <v>27.499999999999986</v>
      </c>
      <c r="M108" s="23">
        <f t="shared" si="15"/>
        <v>30.181818181818237</v>
      </c>
      <c r="O108" s="35">
        <f t="shared" si="16"/>
        <v>20.168067226890741</v>
      </c>
      <c r="P108" s="35">
        <f t="shared" si="17"/>
        <v>37.605042016806742</v>
      </c>
      <c r="Q108" s="21">
        <f t="shared" si="18"/>
        <v>49.113827168378023</v>
      </c>
      <c r="R108" s="21">
        <f t="shared" si="19"/>
        <v>48.935577936693676</v>
      </c>
    </row>
    <row r="109" spans="2:18"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H109" s="23">
        <f t="shared" si="10"/>
        <v>1.7000000000000028</v>
      </c>
      <c r="I109" s="23">
        <f t="shared" si="11"/>
        <v>0</v>
      </c>
      <c r="J109" s="23">
        <f t="shared" si="12"/>
        <v>3.0999999999999943</v>
      </c>
      <c r="K109" s="23">
        <f t="shared" si="13"/>
        <v>9.0000000000000142</v>
      </c>
      <c r="L109" s="23">
        <f t="shared" si="14"/>
        <v>28.199999999999989</v>
      </c>
      <c r="M109" s="23">
        <f t="shared" si="15"/>
        <v>31.914893617021338</v>
      </c>
      <c r="O109" s="35">
        <f t="shared" si="16"/>
        <v>20.689655172413772</v>
      </c>
      <c r="P109" s="35">
        <f t="shared" si="17"/>
        <v>40.086206896551744</v>
      </c>
      <c r="Q109" s="21">
        <f t="shared" si="18"/>
        <v>48.757328705009336</v>
      </c>
      <c r="R109" s="21">
        <f t="shared" si="19"/>
        <v>48.388939647258574</v>
      </c>
    </row>
    <row r="110" spans="2:18"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H110" s="23">
        <f t="shared" si="10"/>
        <v>4.8999999999999915</v>
      </c>
      <c r="I110" s="23">
        <f t="shared" si="11"/>
        <v>0</v>
      </c>
      <c r="J110" s="23">
        <f t="shared" si="12"/>
        <v>5.8999999999999915</v>
      </c>
      <c r="K110" s="23">
        <f t="shared" si="13"/>
        <v>10.700000000000017</v>
      </c>
      <c r="L110" s="23">
        <f t="shared" si="14"/>
        <v>26.499999999999986</v>
      </c>
      <c r="M110" s="23">
        <f t="shared" si="15"/>
        <v>40.377358490566124</v>
      </c>
      <c r="O110" s="35">
        <f t="shared" si="16"/>
        <v>17.713004484304903</v>
      </c>
      <c r="P110" s="35">
        <f t="shared" si="17"/>
        <v>41.704035874439477</v>
      </c>
      <c r="Q110" s="21">
        <f t="shared" si="18"/>
        <v>48.020550589507813</v>
      </c>
      <c r="R110" s="21">
        <f t="shared" si="19"/>
        <v>47.457622951108476</v>
      </c>
    </row>
    <row r="111" spans="2:18"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H111" s="23">
        <f t="shared" si="10"/>
        <v>0</v>
      </c>
      <c r="I111" s="23">
        <f t="shared" si="11"/>
        <v>2</v>
      </c>
      <c r="J111" s="23">
        <f t="shared" si="12"/>
        <v>3.1000000000000014</v>
      </c>
      <c r="K111" s="23">
        <f t="shared" si="13"/>
        <v>20.600000000000009</v>
      </c>
      <c r="L111" s="23">
        <f t="shared" si="14"/>
        <v>26.599999999999994</v>
      </c>
      <c r="M111" s="23">
        <f t="shared" si="15"/>
        <v>77.44360902255643</v>
      </c>
      <c r="O111" s="35">
        <f t="shared" si="16"/>
        <v>6.7720090293453579</v>
      </c>
      <c r="P111" s="35">
        <f t="shared" si="17"/>
        <v>53.273137697516951</v>
      </c>
      <c r="Q111" s="21">
        <f t="shared" si="18"/>
        <v>46.894695312709132</v>
      </c>
      <c r="R111" s="21">
        <f t="shared" si="19"/>
        <v>44.366947371427358</v>
      </c>
    </row>
    <row r="112" spans="2:18"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H112" s="23">
        <f t="shared" si="10"/>
        <v>0.80000000000000426</v>
      </c>
      <c r="I112" s="23">
        <f t="shared" si="11"/>
        <v>0.79999999999999716</v>
      </c>
      <c r="J112" s="23">
        <f t="shared" si="12"/>
        <v>3.6000000000000014</v>
      </c>
      <c r="K112" s="23">
        <f t="shared" si="13"/>
        <v>16.800000000000011</v>
      </c>
      <c r="L112" s="23">
        <f t="shared" si="14"/>
        <v>26.399999999999991</v>
      </c>
      <c r="M112" s="23">
        <f t="shared" si="15"/>
        <v>63.636363636363704</v>
      </c>
      <c r="O112" s="35">
        <f t="shared" si="16"/>
        <v>11.111111111111091</v>
      </c>
      <c r="P112" s="35">
        <f t="shared" si="17"/>
        <v>50.000000000000014</v>
      </c>
      <c r="Q112" s="21">
        <f t="shared" si="18"/>
        <v>41.839199430145591</v>
      </c>
      <c r="R112" s="21">
        <f t="shared" si="19"/>
        <v>39.762373302686548</v>
      </c>
    </row>
    <row r="113" spans="2:18"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H113" s="23">
        <f t="shared" si="10"/>
        <v>0</v>
      </c>
      <c r="I113" s="23">
        <f t="shared" si="11"/>
        <v>0</v>
      </c>
      <c r="J113" s="23">
        <f t="shared" si="12"/>
        <v>2</v>
      </c>
      <c r="K113" s="23">
        <f t="shared" si="13"/>
        <v>18.100000000000016</v>
      </c>
      <c r="L113" s="23">
        <f t="shared" si="14"/>
        <v>26.099999999999987</v>
      </c>
      <c r="M113" s="23">
        <f t="shared" si="15"/>
        <v>69.348659003831514</v>
      </c>
      <c r="O113" s="35">
        <f t="shared" si="16"/>
        <v>9.1116173120728643</v>
      </c>
      <c r="P113" s="35">
        <f t="shared" si="17"/>
        <v>50.341685649202752</v>
      </c>
      <c r="Q113" s="21">
        <f t="shared" si="18"/>
        <v>37.685547175227505</v>
      </c>
      <c r="R113" s="21">
        <f t="shared" si="19"/>
        <v>35.623350169988626</v>
      </c>
    </row>
    <row r="114" spans="2:18"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H114" s="23">
        <f t="shared" si="10"/>
        <v>0</v>
      </c>
      <c r="I114" s="23">
        <f t="shared" si="11"/>
        <v>4.5</v>
      </c>
      <c r="J114" s="23">
        <f t="shared" si="12"/>
        <v>4.7999999999999972</v>
      </c>
      <c r="K114" s="23">
        <f t="shared" si="13"/>
        <v>20.700000000000024</v>
      </c>
      <c r="L114" s="23">
        <f t="shared" si="14"/>
        <v>28.699999999999996</v>
      </c>
      <c r="M114" s="23">
        <f t="shared" si="15"/>
        <v>72.125435540069788</v>
      </c>
      <c r="O114" s="35">
        <f t="shared" si="16"/>
        <v>8.7527352297592724</v>
      </c>
      <c r="P114" s="35">
        <f t="shared" si="17"/>
        <v>54.048140043763716</v>
      </c>
      <c r="Q114" s="21">
        <f t="shared" si="18"/>
        <v>33.561153164749747</v>
      </c>
      <c r="R114" s="21">
        <f t="shared" si="19"/>
        <v>31.923195690555332</v>
      </c>
    </row>
    <row r="115" spans="2:18"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H115" s="23">
        <f t="shared" si="10"/>
        <v>0</v>
      </c>
      <c r="I115" s="23">
        <f t="shared" si="11"/>
        <v>0</v>
      </c>
      <c r="J115" s="23">
        <f t="shared" si="12"/>
        <v>2.3999999999999915</v>
      </c>
      <c r="K115" s="23">
        <f t="shared" si="13"/>
        <v>14.900000000000027</v>
      </c>
      <c r="L115" s="23">
        <f t="shared" si="14"/>
        <v>25.499999999999993</v>
      </c>
      <c r="M115" s="23">
        <f t="shared" si="15"/>
        <v>58.431372549019734</v>
      </c>
      <c r="O115" s="35">
        <f t="shared" si="16"/>
        <v>12.240184757505741</v>
      </c>
      <c r="P115" s="35">
        <f t="shared" si="17"/>
        <v>46.651270207852242</v>
      </c>
      <c r="Q115" s="21">
        <f t="shared" si="18"/>
        <v>30.28523821636092</v>
      </c>
      <c r="R115" s="21">
        <f t="shared" si="19"/>
        <v>28.951299235363109</v>
      </c>
    </row>
    <row r="116" spans="2:18"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H116" s="23">
        <f t="shared" si="10"/>
        <v>1.5</v>
      </c>
      <c r="I116" s="23">
        <f t="shared" si="11"/>
        <v>0</v>
      </c>
      <c r="J116" s="23">
        <f t="shared" si="12"/>
        <v>3.3999999999999915</v>
      </c>
      <c r="K116" s="23">
        <f t="shared" si="13"/>
        <v>12.500000000000021</v>
      </c>
      <c r="L116" s="23">
        <f t="shared" si="14"/>
        <v>27.9</v>
      </c>
      <c r="M116" s="23">
        <f t="shared" si="15"/>
        <v>44.80286738351262</v>
      </c>
      <c r="O116" s="35">
        <f t="shared" si="16"/>
        <v>17.499999999999982</v>
      </c>
      <c r="P116" s="35">
        <f t="shared" si="17"/>
        <v>45.909090909090956</v>
      </c>
      <c r="Q116" s="21">
        <f t="shared" si="18"/>
        <v>27.617360254365298</v>
      </c>
      <c r="R116" s="21">
        <f t="shared" si="19"/>
        <v>27.185789776711864</v>
      </c>
    </row>
    <row r="117" spans="2:18"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H117" s="23">
        <f t="shared" si="10"/>
        <v>0.69999999999998863</v>
      </c>
      <c r="I117" s="23">
        <f t="shared" si="11"/>
        <v>0</v>
      </c>
      <c r="J117" s="23">
        <f t="shared" si="12"/>
        <v>2</v>
      </c>
      <c r="K117" s="23">
        <f t="shared" si="13"/>
        <v>14.000000000000021</v>
      </c>
      <c r="L117" s="23">
        <f t="shared" si="14"/>
        <v>26.4</v>
      </c>
      <c r="M117" s="23">
        <f t="shared" si="15"/>
        <v>53.030303030303116</v>
      </c>
      <c r="O117" s="35">
        <f t="shared" si="16"/>
        <v>14.832535885167445</v>
      </c>
      <c r="P117" s="35">
        <f t="shared" si="17"/>
        <v>48.325358851674693</v>
      </c>
      <c r="Q117" s="21">
        <f t="shared" si="18"/>
        <v>26.75421929905843</v>
      </c>
      <c r="R117" s="21">
        <f t="shared" si="19"/>
        <v>26.124502408279582</v>
      </c>
    </row>
    <row r="118" spans="2:18"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H118" s="23">
        <f t="shared" si="10"/>
        <v>0</v>
      </c>
      <c r="I118" s="23">
        <f t="shared" si="11"/>
        <v>0</v>
      </c>
      <c r="J118" s="23">
        <f t="shared" si="12"/>
        <v>2.7000000000000028</v>
      </c>
      <c r="K118" s="23">
        <f t="shared" si="13"/>
        <v>15.300000000000018</v>
      </c>
      <c r="L118" s="23">
        <f t="shared" si="14"/>
        <v>26.300000000000018</v>
      </c>
      <c r="M118" s="23">
        <f t="shared" si="15"/>
        <v>58.17490494296581</v>
      </c>
      <c r="O118" s="35">
        <f t="shared" si="16"/>
        <v>13.126491646778049</v>
      </c>
      <c r="P118" s="35">
        <f t="shared" si="17"/>
        <v>49.642004773269754</v>
      </c>
      <c r="Q118" s="21">
        <f t="shared" si="18"/>
        <v>25.494785517500738</v>
      </c>
      <c r="R118" s="21">
        <f t="shared" si="19"/>
        <v>24.813214237070142</v>
      </c>
    </row>
    <row r="119" spans="2:18"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H119" s="23">
        <f t="shared" si="10"/>
        <v>0</v>
      </c>
      <c r="I119" s="23">
        <f t="shared" si="11"/>
        <v>6.3999999999999986</v>
      </c>
      <c r="J119" s="23">
        <f t="shared" si="12"/>
        <v>6.6999999999999957</v>
      </c>
      <c r="K119" s="23">
        <f t="shared" si="13"/>
        <v>13.400000000000027</v>
      </c>
      <c r="L119" s="23">
        <f t="shared" si="14"/>
        <v>28.20000000000001</v>
      </c>
      <c r="M119" s="23">
        <f t="shared" si="15"/>
        <v>47.517730496453979</v>
      </c>
      <c r="O119" s="35">
        <f t="shared" si="16"/>
        <v>17.917675544794179</v>
      </c>
      <c r="P119" s="35">
        <f t="shared" si="17"/>
        <v>50.363196125908061</v>
      </c>
      <c r="Q119" s="21">
        <f t="shared" si="18"/>
        <v>24.131642956639542</v>
      </c>
      <c r="R119" s="21">
        <f t="shared" si="19"/>
        <v>23.625057343670946</v>
      </c>
    </row>
    <row r="120" spans="2:18"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H120" s="23">
        <f t="shared" si="10"/>
        <v>0</v>
      </c>
      <c r="I120" s="23">
        <f t="shared" si="11"/>
        <v>2.2999999999999972</v>
      </c>
      <c r="J120" s="23">
        <f t="shared" si="12"/>
        <v>2.7000000000000028</v>
      </c>
      <c r="K120" s="23">
        <f t="shared" si="13"/>
        <v>4.6000000000000227</v>
      </c>
      <c r="L120" s="23">
        <f t="shared" si="14"/>
        <v>24.200000000000017</v>
      </c>
      <c r="M120" s="23">
        <f t="shared" si="15"/>
        <v>19.008264462809997</v>
      </c>
      <c r="O120" s="35">
        <f t="shared" si="16"/>
        <v>25.925925925925931</v>
      </c>
      <c r="P120" s="35">
        <f t="shared" si="17"/>
        <v>38.095238095238166</v>
      </c>
      <c r="Q120" s="21">
        <f t="shared" si="18"/>
        <v>23.118471730702346</v>
      </c>
      <c r="R120" s="21">
        <f t="shared" si="19"/>
        <v>23.185288031284877</v>
      </c>
    </row>
    <row r="121" spans="2:18"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H121" s="23">
        <f t="shared" si="10"/>
        <v>0</v>
      </c>
      <c r="I121" s="23">
        <f t="shared" si="11"/>
        <v>0.20000000000000284</v>
      </c>
      <c r="J121" s="23">
        <f t="shared" si="12"/>
        <v>1.4000000000000057</v>
      </c>
      <c r="K121" s="23">
        <f t="shared" si="13"/>
        <v>5.4000000000000199</v>
      </c>
      <c r="L121" s="23">
        <f t="shared" si="14"/>
        <v>25.000000000000014</v>
      </c>
      <c r="M121" s="23">
        <f t="shared" si="15"/>
        <v>21.600000000000065</v>
      </c>
      <c r="O121" s="35">
        <f t="shared" si="16"/>
        <v>25.454545454545457</v>
      </c>
      <c r="P121" s="35">
        <f t="shared" si="17"/>
        <v>39.48051948051954</v>
      </c>
      <c r="Q121" s="21">
        <f t="shared" si="18"/>
        <v>23.252104331867411</v>
      </c>
      <c r="R121" s="21">
        <f t="shared" si="19"/>
        <v>23.642465777650543</v>
      </c>
    </row>
    <row r="122" spans="2:18"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H122" s="23">
        <f t="shared" si="10"/>
        <v>0</v>
      </c>
      <c r="I122" s="23">
        <f t="shared" si="11"/>
        <v>2.4000000000000057</v>
      </c>
      <c r="J122" s="23">
        <f t="shared" si="12"/>
        <v>2.6000000000000085</v>
      </c>
      <c r="K122" s="23">
        <f t="shared" si="13"/>
        <v>6.6000000000000227</v>
      </c>
      <c r="L122" s="23">
        <f t="shared" si="14"/>
        <v>26.200000000000017</v>
      </c>
      <c r="M122" s="23">
        <f t="shared" si="15"/>
        <v>25.190839694656557</v>
      </c>
      <c r="O122" s="35">
        <f t="shared" si="16"/>
        <v>24.561403508771928</v>
      </c>
      <c r="P122" s="35">
        <f t="shared" si="17"/>
        <v>41.102756892230637</v>
      </c>
      <c r="Q122" s="21">
        <f t="shared" si="18"/>
        <v>24.032827223433674</v>
      </c>
      <c r="R122" s="21">
        <f t="shared" si="19"/>
        <v>24.908175762995768</v>
      </c>
    </row>
    <row r="123" spans="2:18"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H123" s="23">
        <f t="shared" si="10"/>
        <v>0</v>
      </c>
      <c r="I123" s="23">
        <f t="shared" si="11"/>
        <v>0</v>
      </c>
      <c r="J123" s="23">
        <f t="shared" si="12"/>
        <v>1.2999999999999972</v>
      </c>
      <c r="K123" s="23">
        <f t="shared" si="13"/>
        <v>5.4000000000000199</v>
      </c>
      <c r="L123" s="23">
        <f t="shared" si="14"/>
        <v>25.000000000000014</v>
      </c>
      <c r="M123" s="23">
        <f t="shared" si="15"/>
        <v>21.600000000000065</v>
      </c>
      <c r="O123" s="35">
        <f t="shared" si="16"/>
        <v>25.128205128205128</v>
      </c>
      <c r="P123" s="35">
        <f t="shared" si="17"/>
        <v>38.974358974359028</v>
      </c>
      <c r="Q123" s="21">
        <f t="shared" si="18"/>
        <v>25.783524302557858</v>
      </c>
      <c r="R123" s="21">
        <f t="shared" si="19"/>
        <v>26.755293010040845</v>
      </c>
    </row>
    <row r="124" spans="2:18"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H124" s="23">
        <f t="shared" si="10"/>
        <v>0</v>
      </c>
      <c r="I124" s="23">
        <f t="shared" si="11"/>
        <v>5</v>
      </c>
      <c r="J124" s="23">
        <f t="shared" si="12"/>
        <v>5.5999999999999943</v>
      </c>
      <c r="K124" s="23">
        <f t="shared" si="13"/>
        <v>6.4000000000000199</v>
      </c>
      <c r="L124" s="23">
        <f t="shared" si="14"/>
        <v>26.000000000000014</v>
      </c>
      <c r="M124" s="23">
        <f t="shared" si="15"/>
        <v>24.615384615384677</v>
      </c>
      <c r="O124" s="35">
        <f t="shared" si="16"/>
        <v>25.063938618925835</v>
      </c>
      <c r="P124" s="35">
        <f t="shared" si="17"/>
        <v>41.432225063938681</v>
      </c>
      <c r="Q124" s="21">
        <f t="shared" si="18"/>
        <v>27.727061717523831</v>
      </c>
      <c r="R124" s="21">
        <f t="shared" si="19"/>
        <v>28.822208806459734</v>
      </c>
    </row>
    <row r="125" spans="2:18"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H125" s="23">
        <f t="shared" si="10"/>
        <v>1.7999999999999972</v>
      </c>
      <c r="I125" s="23">
        <f t="shared" si="11"/>
        <v>0</v>
      </c>
      <c r="J125" s="23">
        <f t="shared" si="12"/>
        <v>2</v>
      </c>
      <c r="K125" s="23">
        <f t="shared" si="13"/>
        <v>1.4000000000000199</v>
      </c>
      <c r="L125" s="23">
        <f t="shared" si="14"/>
        <v>21.000000000000014</v>
      </c>
      <c r="M125" s="23">
        <f t="shared" si="15"/>
        <v>6.6666666666667567</v>
      </c>
      <c r="O125" s="35">
        <f t="shared" si="16"/>
        <v>28.000000000000004</v>
      </c>
      <c r="P125" s="35">
        <f t="shared" si="17"/>
        <v>32.000000000000064</v>
      </c>
      <c r="Q125" s="21">
        <f t="shared" si="18"/>
        <v>29.917355895395641</v>
      </c>
      <c r="R125" s="21">
        <f t="shared" si="19"/>
        <v>31.653528625357183</v>
      </c>
    </row>
    <row r="126" spans="2:18"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H126" s="23">
        <f t="shared" si="10"/>
        <v>0</v>
      </c>
      <c r="I126" s="23">
        <f t="shared" si="11"/>
        <v>1.2999999999999972</v>
      </c>
      <c r="J126" s="23">
        <f t="shared" si="12"/>
        <v>4.2999999999999972</v>
      </c>
      <c r="K126" s="23">
        <f t="shared" si="13"/>
        <v>1.2999999999999829</v>
      </c>
      <c r="L126" s="23">
        <f t="shared" si="14"/>
        <v>23.700000000000017</v>
      </c>
      <c r="M126" s="23">
        <f t="shared" si="15"/>
        <v>5.4852320675104727</v>
      </c>
      <c r="O126" s="35">
        <f t="shared" si="16"/>
        <v>32.552083333333343</v>
      </c>
      <c r="P126" s="35">
        <f t="shared" si="17"/>
        <v>29.166666666666718</v>
      </c>
      <c r="Q126" s="21">
        <f t="shared" si="18"/>
        <v>33.389701355318728</v>
      </c>
      <c r="R126" s="21">
        <f t="shared" si="19"/>
        <v>34.740481874842395</v>
      </c>
    </row>
    <row r="127" spans="2:18"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H127" s="23">
        <f t="shared" si="10"/>
        <v>0</v>
      </c>
      <c r="I127" s="23">
        <f t="shared" si="11"/>
        <v>2.6000000000000085</v>
      </c>
      <c r="J127" s="23">
        <f t="shared" si="12"/>
        <v>3.7999999999999972</v>
      </c>
      <c r="K127" s="23">
        <f t="shared" si="13"/>
        <v>2.5999999999999801</v>
      </c>
      <c r="L127" s="23">
        <f t="shared" si="14"/>
        <v>22.40000000000002</v>
      </c>
      <c r="M127" s="23">
        <f t="shared" si="15"/>
        <v>11.607142857142758</v>
      </c>
      <c r="O127" s="35">
        <f t="shared" si="16"/>
        <v>35.612535612535616</v>
      </c>
      <c r="P127" s="35">
        <f t="shared" si="17"/>
        <v>28.205128205128265</v>
      </c>
      <c r="Q127" s="21">
        <f t="shared" si="18"/>
        <v>36.091262394366062</v>
      </c>
      <c r="R127" s="21">
        <f t="shared" si="19"/>
        <v>36.353659019682858</v>
      </c>
    </row>
    <row r="128" spans="2:18"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H128" s="23">
        <f t="shared" si="10"/>
        <v>1.2999999999999972</v>
      </c>
      <c r="I128" s="23">
        <f t="shared" si="11"/>
        <v>0</v>
      </c>
      <c r="J128" s="23">
        <f t="shared" si="12"/>
        <v>2.3999999999999915</v>
      </c>
      <c r="K128" s="23">
        <f t="shared" si="13"/>
        <v>5.1999999999999886</v>
      </c>
      <c r="L128" s="23">
        <f t="shared" si="14"/>
        <v>19.800000000000011</v>
      </c>
      <c r="M128" s="23">
        <f t="shared" si="15"/>
        <v>26.262626262626188</v>
      </c>
      <c r="O128" s="35">
        <f t="shared" si="16"/>
        <v>37.878787878787875</v>
      </c>
      <c r="P128" s="35">
        <f t="shared" si="17"/>
        <v>22.121212121212157</v>
      </c>
      <c r="Q128" s="21">
        <f t="shared" si="18"/>
        <v>36.616055644999655</v>
      </c>
      <c r="R128" s="21">
        <f t="shared" si="19"/>
        <v>35.89901781455977</v>
      </c>
    </row>
    <row r="129" spans="2:18"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H129" s="23">
        <f t="shared" si="10"/>
        <v>2.4000000000000057</v>
      </c>
      <c r="I129" s="23">
        <f t="shared" si="11"/>
        <v>0</v>
      </c>
      <c r="J129" s="23">
        <f t="shared" si="12"/>
        <v>3.0999999999999943</v>
      </c>
      <c r="K129" s="23">
        <f t="shared" si="13"/>
        <v>3.8999999999999915</v>
      </c>
      <c r="L129" s="23">
        <f t="shared" si="14"/>
        <v>18.500000000000014</v>
      </c>
      <c r="M129" s="23">
        <f t="shared" si="15"/>
        <v>21.081081081081017</v>
      </c>
      <c r="O129" s="35">
        <f t="shared" si="16"/>
        <v>34.355828220858896</v>
      </c>
      <c r="P129" s="35">
        <f t="shared" si="17"/>
        <v>22.392638036809846</v>
      </c>
      <c r="Q129" s="21">
        <f t="shared" si="18"/>
        <v>35.181979984119877</v>
      </c>
      <c r="R129" s="21">
        <f t="shared" si="19"/>
        <v>34.592245942609196</v>
      </c>
    </row>
    <row r="130" spans="2:18"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H130" s="23">
        <f t="shared" si="10"/>
        <v>0</v>
      </c>
      <c r="I130" s="23">
        <f t="shared" si="11"/>
        <v>0</v>
      </c>
      <c r="J130" s="23">
        <f t="shared" si="12"/>
        <v>1.1999999999999886</v>
      </c>
      <c r="K130" s="23">
        <f t="shared" si="13"/>
        <v>7.0999999999999801</v>
      </c>
      <c r="L130" s="23">
        <f t="shared" si="14"/>
        <v>21.700000000000003</v>
      </c>
      <c r="M130" s="23">
        <f t="shared" si="15"/>
        <v>32.718894009216491</v>
      </c>
      <c r="O130" s="35">
        <f t="shared" si="16"/>
        <v>40.111420612813326</v>
      </c>
      <c r="P130" s="35">
        <f t="shared" si="17"/>
        <v>20.334261838440131</v>
      </c>
      <c r="Q130" s="21">
        <f t="shared" si="18"/>
        <v>34.002511901098508</v>
      </c>
      <c r="R130" s="21">
        <f t="shared" si="19"/>
        <v>34.922192306311892</v>
      </c>
    </row>
    <row r="131" spans="2:18"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H131" s="23">
        <f t="shared" si="10"/>
        <v>0</v>
      </c>
      <c r="I131" s="23">
        <f t="shared" si="11"/>
        <v>0.60000000000000853</v>
      </c>
      <c r="J131" s="23">
        <f t="shared" si="12"/>
        <v>2.1000000000000085</v>
      </c>
      <c r="K131" s="23">
        <f t="shared" si="13"/>
        <v>7.9999999999999858</v>
      </c>
      <c r="L131" s="23">
        <f t="shared" si="14"/>
        <v>22.600000000000009</v>
      </c>
      <c r="M131" s="23">
        <f t="shared" si="15"/>
        <v>35.398230088495495</v>
      </c>
      <c r="O131" s="35">
        <f t="shared" si="16"/>
        <v>42.737430167597715</v>
      </c>
      <c r="P131" s="35">
        <f t="shared" si="17"/>
        <v>20.391061452513977</v>
      </c>
      <c r="Q131" s="21">
        <f t="shared" si="18"/>
        <v>35.841872711525276</v>
      </c>
      <c r="R131" s="21">
        <f t="shared" si="19"/>
        <v>37.185623630291637</v>
      </c>
    </row>
    <row r="132" spans="2:18"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H132" s="23">
        <f t="shared" si="10"/>
        <v>1.8999999999999915</v>
      </c>
      <c r="I132" s="23">
        <f t="shared" si="11"/>
        <v>0</v>
      </c>
      <c r="J132" s="23">
        <f t="shared" si="12"/>
        <v>2.0999999999999943</v>
      </c>
      <c r="K132" s="23">
        <f t="shared" si="13"/>
        <v>8.5999999999999943</v>
      </c>
      <c r="L132" s="23">
        <f t="shared" si="14"/>
        <v>22</v>
      </c>
      <c r="M132" s="23">
        <f t="shared" si="15"/>
        <v>39.090909090909065</v>
      </c>
      <c r="O132" s="35">
        <f t="shared" si="16"/>
        <v>43.342776203965968</v>
      </c>
      <c r="P132" s="35">
        <f t="shared" si="17"/>
        <v>18.980169971671383</v>
      </c>
      <c r="Q132" s="21">
        <f t="shared" si="18"/>
        <v>38.529374549057998</v>
      </c>
      <c r="R132" s="21">
        <f t="shared" si="19"/>
        <v>39.741244074881017</v>
      </c>
    </row>
    <row r="133" spans="2:18"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H133" s="23">
        <f t="shared" ref="H133:H196" si="20">IF((D133-D134)&gt;0,(D133-D134),0)</f>
        <v>2.4000000000000057</v>
      </c>
      <c r="I133" s="23">
        <f t="shared" ref="I133:I196" si="21">IF((E134-E133)&gt;0,(E134-E133),0)</f>
        <v>0</v>
      </c>
      <c r="J133" s="23">
        <f t="shared" ref="J133:J196" si="22">MAX((D133-E133),ABS(D133-F134),ABS(E133-F134))</f>
        <v>3.2000000000000028</v>
      </c>
      <c r="K133" s="23">
        <f t="shared" ref="K133:K196" si="23">ABS(SUM(H133:H146)-SUM(I133:I146))</f>
        <v>6.7000000000000028</v>
      </c>
      <c r="L133" s="23">
        <f t="shared" ref="L133:L196" si="24">SUM(H133:H146)+SUM(I133:I146)</f>
        <v>20.100000000000009</v>
      </c>
      <c r="M133" s="23">
        <f t="shared" ref="M133:M196" si="25">K133/L133*100</f>
        <v>33.333333333333329</v>
      </c>
      <c r="O133" s="35">
        <f t="shared" ref="O133:O196" si="26">SUM(H133:H146)/SUM(J133:J146)*100</f>
        <v>38.28571428571427</v>
      </c>
      <c r="P133" s="35">
        <f t="shared" ref="P133:P196" si="27">SUM(I133:I146)/SUM(J133:J146)*100</f>
        <v>19.142857142857135</v>
      </c>
      <c r="Q133" s="21">
        <f t="shared" ref="Q133:Q196" si="28">SUM(M133:M146)/14</f>
        <v>40.953113600704036</v>
      </c>
      <c r="R133" s="21">
        <f t="shared" ref="R133:R196" si="29">(Q133+Q134)/2</f>
        <v>42.400990048580482</v>
      </c>
    </row>
    <row r="134" spans="2:18"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H134" s="23">
        <f t="shared" si="20"/>
        <v>0</v>
      </c>
      <c r="I134" s="23">
        <f t="shared" si="21"/>
        <v>3.0999999999999943</v>
      </c>
      <c r="J134" s="23">
        <f t="shared" si="22"/>
        <v>3.4000000000000057</v>
      </c>
      <c r="K134" s="23">
        <f t="shared" si="23"/>
        <v>3.7999999999999972</v>
      </c>
      <c r="L134" s="23">
        <f t="shared" si="24"/>
        <v>18.200000000000003</v>
      </c>
      <c r="M134" s="23">
        <f t="shared" si="25"/>
        <v>20.879120879120862</v>
      </c>
      <c r="O134" s="35">
        <f t="shared" si="26"/>
        <v>32.163742690058463</v>
      </c>
      <c r="P134" s="35">
        <f t="shared" si="27"/>
        <v>21.052631578947366</v>
      </c>
      <c r="Q134" s="21">
        <f t="shared" si="28"/>
        <v>43.848866496456935</v>
      </c>
      <c r="R134" s="21">
        <f t="shared" si="29"/>
        <v>45.528556742245264</v>
      </c>
    </row>
    <row r="135" spans="2:18"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H135" s="23">
        <f t="shared" si="20"/>
        <v>0</v>
      </c>
      <c r="I135" s="23">
        <f t="shared" si="21"/>
        <v>1.4000000000000057</v>
      </c>
      <c r="J135" s="23">
        <f t="shared" si="22"/>
        <v>2.8000000000000114</v>
      </c>
      <c r="K135" s="23">
        <f t="shared" si="23"/>
        <v>5.3999999999999915</v>
      </c>
      <c r="L135" s="23">
        <f t="shared" si="24"/>
        <v>16.600000000000009</v>
      </c>
      <c r="M135" s="23">
        <f t="shared" si="25"/>
        <v>32.530120481927646</v>
      </c>
      <c r="O135" s="35">
        <f t="shared" si="26"/>
        <v>32.448377581120944</v>
      </c>
      <c r="P135" s="35">
        <f t="shared" si="27"/>
        <v>16.519174041297958</v>
      </c>
      <c r="Q135" s="21">
        <f t="shared" si="28"/>
        <v>47.208246988033594</v>
      </c>
      <c r="R135" s="21">
        <f t="shared" si="29"/>
        <v>48.357381340569788</v>
      </c>
    </row>
    <row r="136" spans="2:18"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H136" s="23">
        <f t="shared" si="20"/>
        <v>0</v>
      </c>
      <c r="I136" s="23">
        <f t="shared" si="21"/>
        <v>1.2000000000000028</v>
      </c>
      <c r="J136" s="23">
        <f t="shared" si="22"/>
        <v>1.7000000000000028</v>
      </c>
      <c r="K136" s="23">
        <f t="shared" si="23"/>
        <v>8.2999999999999972</v>
      </c>
      <c r="L136" s="23">
        <f t="shared" si="24"/>
        <v>16.700000000000003</v>
      </c>
      <c r="M136" s="23">
        <f t="shared" si="25"/>
        <v>49.700598802395184</v>
      </c>
      <c r="O136" s="35">
        <f t="shared" si="26"/>
        <v>36.982248520710066</v>
      </c>
      <c r="P136" s="35">
        <f t="shared" si="27"/>
        <v>12.426035502958589</v>
      </c>
      <c r="Q136" s="21">
        <f t="shared" si="28"/>
        <v>49.506515693105989</v>
      </c>
      <c r="R136" s="21">
        <f t="shared" si="29"/>
        <v>50.20845283265178</v>
      </c>
    </row>
    <row r="137" spans="2:18"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H137" s="23">
        <f t="shared" si="20"/>
        <v>0</v>
      </c>
      <c r="I137" s="23">
        <f t="shared" si="21"/>
        <v>1</v>
      </c>
      <c r="J137" s="23">
        <f t="shared" si="22"/>
        <v>1.3999999999999915</v>
      </c>
      <c r="K137" s="23">
        <f t="shared" si="23"/>
        <v>8.1999999999999886</v>
      </c>
      <c r="L137" s="23">
        <f t="shared" si="24"/>
        <v>16.800000000000011</v>
      </c>
      <c r="M137" s="23">
        <f t="shared" si="25"/>
        <v>48.809523809523711</v>
      </c>
      <c r="O137" s="35">
        <f t="shared" si="26"/>
        <v>35.816618911174778</v>
      </c>
      <c r="P137" s="35">
        <f t="shared" si="27"/>
        <v>12.320916905444157</v>
      </c>
      <c r="Q137" s="21">
        <f t="shared" si="28"/>
        <v>50.910389972197571</v>
      </c>
      <c r="R137" s="21">
        <f t="shared" si="29"/>
        <v>51.644151218631634</v>
      </c>
    </row>
    <row r="138" spans="2:18"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H138" s="23">
        <f t="shared" si="20"/>
        <v>0</v>
      </c>
      <c r="I138" s="23">
        <f t="shared" si="21"/>
        <v>0</v>
      </c>
      <c r="J138" s="23">
        <f t="shared" si="22"/>
        <v>1.5</v>
      </c>
      <c r="K138" s="23">
        <f t="shared" si="23"/>
        <v>8.8999999999999915</v>
      </c>
      <c r="L138" s="23">
        <f t="shared" si="24"/>
        <v>16.100000000000009</v>
      </c>
      <c r="M138" s="23">
        <f t="shared" si="25"/>
        <v>55.279503105589981</v>
      </c>
      <c r="O138" s="35">
        <f t="shared" si="26"/>
        <v>35.612535612535609</v>
      </c>
      <c r="P138" s="35">
        <f t="shared" si="27"/>
        <v>10.256410256410279</v>
      </c>
      <c r="Q138" s="21">
        <f t="shared" si="28"/>
        <v>52.377912465065705</v>
      </c>
      <c r="R138" s="21">
        <f t="shared" si="29"/>
        <v>52.99871130070882</v>
      </c>
    </row>
    <row r="139" spans="2:18"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H139" s="23">
        <f t="shared" si="20"/>
        <v>4.5</v>
      </c>
      <c r="I139" s="23">
        <f t="shared" si="21"/>
        <v>0</v>
      </c>
      <c r="J139" s="23">
        <f t="shared" si="22"/>
        <v>5.4000000000000057</v>
      </c>
      <c r="K139" s="23">
        <f t="shared" si="23"/>
        <v>8.8999999999999915</v>
      </c>
      <c r="L139" s="23">
        <f t="shared" si="24"/>
        <v>16.100000000000009</v>
      </c>
      <c r="M139" s="23">
        <f t="shared" si="25"/>
        <v>55.279503105589981</v>
      </c>
      <c r="O139" s="35">
        <f t="shared" si="26"/>
        <v>34.818941504178269</v>
      </c>
      <c r="P139" s="35">
        <f t="shared" si="27"/>
        <v>10.027855153203365</v>
      </c>
      <c r="Q139" s="21">
        <f t="shared" si="28"/>
        <v>53.619510136351927</v>
      </c>
      <c r="R139" s="21">
        <f t="shared" si="29"/>
        <v>54.240308971995042</v>
      </c>
    </row>
    <row r="140" spans="2:18"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H140" s="23">
        <f t="shared" si="20"/>
        <v>0</v>
      </c>
      <c r="I140" s="23">
        <f t="shared" si="21"/>
        <v>0</v>
      </c>
      <c r="J140" s="23">
        <f t="shared" si="22"/>
        <v>1</v>
      </c>
      <c r="K140" s="23">
        <f t="shared" si="23"/>
        <v>5.4999999999999858</v>
      </c>
      <c r="L140" s="23">
        <f t="shared" si="24"/>
        <v>12.700000000000003</v>
      </c>
      <c r="M140" s="23">
        <f t="shared" si="25"/>
        <v>43.307086614173109</v>
      </c>
      <c r="O140" s="35">
        <f t="shared" si="26"/>
        <v>27.327327327327311</v>
      </c>
      <c r="P140" s="35">
        <f t="shared" si="27"/>
        <v>10.810810810810837</v>
      </c>
      <c r="Q140" s="21">
        <f t="shared" si="28"/>
        <v>54.861107807638156</v>
      </c>
      <c r="R140" s="21">
        <f t="shared" si="29"/>
        <v>56.192123984572873</v>
      </c>
    </row>
    <row r="141" spans="2:18"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H141" s="23">
        <f t="shared" si="20"/>
        <v>0</v>
      </c>
      <c r="I141" s="23">
        <f t="shared" si="21"/>
        <v>0</v>
      </c>
      <c r="J141" s="23">
        <f t="shared" si="22"/>
        <v>1.7000000000000028</v>
      </c>
      <c r="K141" s="23">
        <f t="shared" si="23"/>
        <v>2.8999999999999915</v>
      </c>
      <c r="L141" s="23">
        <f t="shared" si="24"/>
        <v>15.299999999999997</v>
      </c>
      <c r="M141" s="23">
        <f t="shared" si="25"/>
        <v>18.954248366013019</v>
      </c>
      <c r="O141" s="35">
        <f t="shared" si="26"/>
        <v>24.728260869565204</v>
      </c>
      <c r="P141" s="35">
        <f t="shared" si="27"/>
        <v>16.84782608695653</v>
      </c>
      <c r="Q141" s="21">
        <f t="shared" si="28"/>
        <v>57.523140161507584</v>
      </c>
      <c r="R141" s="21">
        <f t="shared" si="29"/>
        <v>58.979139227800772</v>
      </c>
    </row>
    <row r="142" spans="2:18"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H142" s="23">
        <f t="shared" si="20"/>
        <v>0</v>
      </c>
      <c r="I142" s="23">
        <f t="shared" si="21"/>
        <v>0</v>
      </c>
      <c r="J142" s="23">
        <f t="shared" si="22"/>
        <v>2</v>
      </c>
      <c r="K142" s="23">
        <f t="shared" si="23"/>
        <v>1.2000000000000171</v>
      </c>
      <c r="L142" s="23">
        <f t="shared" si="24"/>
        <v>19.400000000000006</v>
      </c>
      <c r="M142" s="23">
        <f t="shared" si="25"/>
        <v>6.1855670103093647</v>
      </c>
      <c r="O142" s="35">
        <f t="shared" si="26"/>
        <v>21.980676328502408</v>
      </c>
      <c r="P142" s="35">
        <f t="shared" si="27"/>
        <v>24.879227053140131</v>
      </c>
      <c r="Q142" s="21">
        <f t="shared" si="28"/>
        <v>60.435138294093967</v>
      </c>
      <c r="R142" s="21">
        <f t="shared" si="29"/>
        <v>61.936914262213172</v>
      </c>
    </row>
    <row r="143" spans="2:18"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H143" s="23">
        <f t="shared" si="20"/>
        <v>5.5999999999999943</v>
      </c>
      <c r="I143" s="23">
        <f t="shared" si="21"/>
        <v>0</v>
      </c>
      <c r="J143" s="23">
        <f t="shared" si="22"/>
        <v>6.4000000000000057</v>
      </c>
      <c r="K143" s="23">
        <f t="shared" si="23"/>
        <v>0.9000000000000199</v>
      </c>
      <c r="L143" s="23">
        <f t="shared" si="24"/>
        <v>19.700000000000003</v>
      </c>
      <c r="M143" s="23">
        <f t="shared" si="25"/>
        <v>4.5685279187818262</v>
      </c>
      <c r="O143" s="35">
        <f t="shared" si="26"/>
        <v>20.434782608695638</v>
      </c>
      <c r="P143" s="35">
        <f t="shared" si="27"/>
        <v>22.391304347826118</v>
      </c>
      <c r="Q143" s="21">
        <f t="shared" si="28"/>
        <v>63.438690230332377</v>
      </c>
      <c r="R143" s="21">
        <f t="shared" si="29"/>
        <v>65.075303547068799</v>
      </c>
    </row>
    <row r="144" spans="2:18"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H144" s="23">
        <f t="shared" si="20"/>
        <v>0.90000000000000568</v>
      </c>
      <c r="I144" s="23">
        <f t="shared" si="21"/>
        <v>0</v>
      </c>
      <c r="J144" s="23">
        <f t="shared" si="22"/>
        <v>1.1000000000000085</v>
      </c>
      <c r="K144" s="23">
        <f t="shared" si="23"/>
        <v>10.700000000000017</v>
      </c>
      <c r="L144" s="23">
        <f t="shared" si="24"/>
        <v>18.300000000000011</v>
      </c>
      <c r="M144" s="23">
        <f t="shared" si="25"/>
        <v>58.469945355191314</v>
      </c>
      <c r="O144" s="35">
        <f t="shared" si="26"/>
        <v>8.0851063829787204</v>
      </c>
      <c r="P144" s="35">
        <f t="shared" si="27"/>
        <v>30.851063829787272</v>
      </c>
      <c r="Q144" s="21">
        <f t="shared" si="28"/>
        <v>66.711916863805214</v>
      </c>
      <c r="R144" s="21">
        <f t="shared" si="29"/>
        <v>66.072491591685861</v>
      </c>
    </row>
    <row r="145" spans="2:18"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H145" s="23">
        <f t="shared" si="20"/>
        <v>0</v>
      </c>
      <c r="I145" s="23">
        <f t="shared" si="21"/>
        <v>0</v>
      </c>
      <c r="J145" s="23">
        <f t="shared" si="22"/>
        <v>1.5999999999999943</v>
      </c>
      <c r="K145" s="23">
        <f t="shared" si="23"/>
        <v>15.700000000000017</v>
      </c>
      <c r="L145" s="23">
        <f t="shared" si="24"/>
        <v>21.5</v>
      </c>
      <c r="M145" s="23">
        <f t="shared" si="25"/>
        <v>73.023255813953568</v>
      </c>
      <c r="O145" s="35">
        <f t="shared" si="26"/>
        <v>5.7086614173228201</v>
      </c>
      <c r="P145" s="35">
        <f t="shared" si="27"/>
        <v>36.614173228346488</v>
      </c>
      <c r="Q145" s="21">
        <f t="shared" si="28"/>
        <v>65.433066319566493</v>
      </c>
      <c r="R145" s="21">
        <f t="shared" si="29"/>
        <v>63.423548496095179</v>
      </c>
    </row>
    <row r="146" spans="2:18"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H146" s="23">
        <f t="shared" si="20"/>
        <v>0</v>
      </c>
      <c r="I146" s="23">
        <f t="shared" si="21"/>
        <v>0</v>
      </c>
      <c r="J146" s="23">
        <f t="shared" si="22"/>
        <v>1.7999999999999972</v>
      </c>
      <c r="K146" s="23">
        <f t="shared" si="23"/>
        <v>15.700000000000017</v>
      </c>
      <c r="L146" s="23">
        <f t="shared" si="24"/>
        <v>21.5</v>
      </c>
      <c r="M146" s="23">
        <f t="shared" si="25"/>
        <v>73.023255813953568</v>
      </c>
      <c r="O146" s="35">
        <f t="shared" si="26"/>
        <v>5.5555555555555403</v>
      </c>
      <c r="P146" s="35">
        <f t="shared" si="27"/>
        <v>35.632183908046002</v>
      </c>
      <c r="Q146" s="21">
        <f t="shared" si="28"/>
        <v>61.414030672623873</v>
      </c>
      <c r="R146" s="21">
        <f t="shared" si="29"/>
        <v>58.99402717550899</v>
      </c>
    </row>
    <row r="147" spans="2:18"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H147" s="23">
        <f t="shared" si="20"/>
        <v>0</v>
      </c>
      <c r="I147" s="23">
        <f t="shared" si="21"/>
        <v>0.5</v>
      </c>
      <c r="J147" s="23">
        <f t="shared" si="22"/>
        <v>2.3999999999999915</v>
      </c>
      <c r="K147" s="23">
        <f t="shared" si="23"/>
        <v>16.40000000000002</v>
      </c>
      <c r="L147" s="23">
        <f t="shared" si="24"/>
        <v>22.200000000000003</v>
      </c>
      <c r="M147" s="23">
        <f t="shared" si="25"/>
        <v>73.873873873873947</v>
      </c>
      <c r="O147" s="35">
        <f t="shared" si="26"/>
        <v>4.9913941480206399</v>
      </c>
      <c r="P147" s="35">
        <f t="shared" si="27"/>
        <v>33.218588640275406</v>
      </c>
      <c r="Q147" s="21">
        <f t="shared" si="28"/>
        <v>56.574023678394099</v>
      </c>
      <c r="R147" s="21">
        <f t="shared" si="29"/>
        <v>54.286436346163903</v>
      </c>
    </row>
    <row r="148" spans="2:18"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H148" s="23">
        <f t="shared" si="20"/>
        <v>0</v>
      </c>
      <c r="I148" s="23">
        <f t="shared" si="21"/>
        <v>1.5</v>
      </c>
      <c r="J148" s="23">
        <f t="shared" si="22"/>
        <v>3.0999999999999943</v>
      </c>
      <c r="K148" s="23">
        <f t="shared" si="23"/>
        <v>18.200000000000003</v>
      </c>
      <c r="L148" s="23">
        <f t="shared" si="24"/>
        <v>26.799999999999997</v>
      </c>
      <c r="M148" s="23">
        <f t="shared" si="25"/>
        <v>67.91044776119405</v>
      </c>
      <c r="O148" s="35">
        <f t="shared" si="26"/>
        <v>6.8580542264752742</v>
      </c>
      <c r="P148" s="35">
        <f t="shared" si="27"/>
        <v>35.885167464114829</v>
      </c>
      <c r="Q148" s="21">
        <f t="shared" si="28"/>
        <v>51.998849013933707</v>
      </c>
      <c r="R148" s="21">
        <f t="shared" si="29"/>
        <v>50.036096160878472</v>
      </c>
    </row>
    <row r="149" spans="2:18"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H149" s="23">
        <f t="shared" si="20"/>
        <v>1.5</v>
      </c>
      <c r="I149" s="23">
        <f t="shared" si="21"/>
        <v>0</v>
      </c>
      <c r="J149" s="23">
        <f t="shared" si="22"/>
        <v>2.7000000000000028</v>
      </c>
      <c r="K149" s="23">
        <f t="shared" si="23"/>
        <v>16.5</v>
      </c>
      <c r="L149" s="23">
        <f t="shared" si="24"/>
        <v>25.5</v>
      </c>
      <c r="M149" s="23">
        <f t="shared" si="25"/>
        <v>64.705882352941174</v>
      </c>
      <c r="O149" s="35">
        <f t="shared" si="26"/>
        <v>7.3170731707317058</v>
      </c>
      <c r="P149" s="35">
        <f t="shared" si="27"/>
        <v>34.146341463414629</v>
      </c>
      <c r="Q149" s="21">
        <f t="shared" si="28"/>
        <v>48.073343307823237</v>
      </c>
      <c r="R149" s="21">
        <f t="shared" si="29"/>
        <v>46.199736722331892</v>
      </c>
    </row>
    <row r="150" spans="2:18"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H150" s="23">
        <f t="shared" si="20"/>
        <v>0</v>
      </c>
      <c r="I150" s="23">
        <f t="shared" si="21"/>
        <v>1.3000000000000114</v>
      </c>
      <c r="J150" s="23">
        <f t="shared" si="22"/>
        <v>2.8000000000000114</v>
      </c>
      <c r="K150" s="23">
        <f t="shared" si="23"/>
        <v>17.200000000000003</v>
      </c>
      <c r="L150" s="23">
        <f t="shared" si="24"/>
        <v>24.799999999999997</v>
      </c>
      <c r="M150" s="23">
        <f t="shared" si="25"/>
        <v>69.354838709677438</v>
      </c>
      <c r="O150" s="35">
        <f t="shared" si="26"/>
        <v>6.2499999999999947</v>
      </c>
      <c r="P150" s="35">
        <f t="shared" si="27"/>
        <v>34.53947368421052</v>
      </c>
      <c r="Q150" s="21">
        <f t="shared" si="28"/>
        <v>44.326130136840554</v>
      </c>
      <c r="R150" s="21">
        <f t="shared" si="29"/>
        <v>42.153122979276077</v>
      </c>
    </row>
    <row r="151" spans="2:18"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H151" s="23">
        <f t="shared" si="20"/>
        <v>0</v>
      </c>
      <c r="I151" s="23">
        <f t="shared" si="21"/>
        <v>0.29999999999999716</v>
      </c>
      <c r="J151" s="23">
        <f t="shared" si="22"/>
        <v>1.5999999999999943</v>
      </c>
      <c r="K151" s="23">
        <f t="shared" si="23"/>
        <v>17.200000000000003</v>
      </c>
      <c r="L151" s="23">
        <f t="shared" si="24"/>
        <v>24.799999999999997</v>
      </c>
      <c r="M151" s="23">
        <f t="shared" si="25"/>
        <v>69.354838709677438</v>
      </c>
      <c r="O151" s="35">
        <f t="shared" si="26"/>
        <v>6.2913907284768156</v>
      </c>
      <c r="P151" s="35">
        <f t="shared" si="27"/>
        <v>34.768211920529794</v>
      </c>
      <c r="Q151" s="21">
        <f t="shared" si="28"/>
        <v>39.980115821711593</v>
      </c>
      <c r="R151" s="21">
        <f t="shared" si="29"/>
        <v>38.094994031059841</v>
      </c>
    </row>
    <row r="152" spans="2:18"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H152" s="23">
        <f t="shared" si="20"/>
        <v>0</v>
      </c>
      <c r="I152" s="23">
        <f t="shared" si="21"/>
        <v>0</v>
      </c>
      <c r="J152" s="23">
        <f t="shared" si="22"/>
        <v>2.2999999999999972</v>
      </c>
      <c r="K152" s="23">
        <f t="shared" si="23"/>
        <v>20.200000000000003</v>
      </c>
      <c r="L152" s="23">
        <f t="shared" si="24"/>
        <v>27.799999999999997</v>
      </c>
      <c r="M152" s="23">
        <f t="shared" si="25"/>
        <v>72.661870503597143</v>
      </c>
      <c r="O152" s="35">
        <f t="shared" si="26"/>
        <v>5.9654631083202467</v>
      </c>
      <c r="P152" s="35">
        <f t="shared" si="27"/>
        <v>37.676609105180532</v>
      </c>
      <c r="Q152" s="21">
        <f t="shared" si="28"/>
        <v>36.209872240408096</v>
      </c>
      <c r="R152" s="21">
        <f t="shared" si="29"/>
        <v>33.779640601543356</v>
      </c>
    </row>
    <row r="153" spans="2:18"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H153" s="23">
        <f t="shared" si="20"/>
        <v>1.0999999999999943</v>
      </c>
      <c r="I153" s="23">
        <f t="shared" si="21"/>
        <v>0</v>
      </c>
      <c r="J153" s="23">
        <f t="shared" si="22"/>
        <v>2.7999999999999972</v>
      </c>
      <c r="K153" s="23">
        <f t="shared" si="23"/>
        <v>20.200000000000003</v>
      </c>
      <c r="L153" s="23">
        <f t="shared" si="24"/>
        <v>27.799999999999997</v>
      </c>
      <c r="M153" s="23">
        <f t="shared" si="25"/>
        <v>72.661870503597143</v>
      </c>
      <c r="O153" s="35">
        <f t="shared" si="26"/>
        <v>6.0126582278480969</v>
      </c>
      <c r="P153" s="35">
        <f t="shared" si="27"/>
        <v>37.974683544303794</v>
      </c>
      <c r="Q153" s="21">
        <f t="shared" si="28"/>
        <v>31.34940896267862</v>
      </c>
      <c r="R153" s="21">
        <f t="shared" si="29"/>
        <v>29.695548966611526</v>
      </c>
    </row>
    <row r="154" spans="2:18"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H154" s="23">
        <f t="shared" si="20"/>
        <v>0</v>
      </c>
      <c r="I154" s="23">
        <f t="shared" si="21"/>
        <v>2.5999999999999943</v>
      </c>
      <c r="J154" s="23">
        <f t="shared" si="22"/>
        <v>4.5</v>
      </c>
      <c r="K154" s="23">
        <f t="shared" si="23"/>
        <v>22.400000000000006</v>
      </c>
      <c r="L154" s="23">
        <f t="shared" si="24"/>
        <v>27.800000000000011</v>
      </c>
      <c r="M154" s="23">
        <f t="shared" si="25"/>
        <v>80.575539568345306</v>
      </c>
      <c r="O154" s="35">
        <f t="shared" si="26"/>
        <v>4.2993630573248449</v>
      </c>
      <c r="P154" s="35">
        <f t="shared" si="27"/>
        <v>39.968152866242043</v>
      </c>
      <c r="Q154" s="21">
        <f t="shared" si="28"/>
        <v>28.041688970544435</v>
      </c>
      <c r="R154" s="21">
        <f t="shared" si="29"/>
        <v>25.867849314427829</v>
      </c>
    </row>
    <row r="155" spans="2:18"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H155" s="23">
        <f t="shared" si="20"/>
        <v>0</v>
      </c>
      <c r="I155" s="23">
        <f t="shared" si="21"/>
        <v>4.1000000000000085</v>
      </c>
      <c r="J155" s="23">
        <f t="shared" si="22"/>
        <v>6.2999999999999972</v>
      </c>
      <c r="K155" s="23">
        <f t="shared" si="23"/>
        <v>17.200000000000017</v>
      </c>
      <c r="L155" s="23">
        <f t="shared" si="24"/>
        <v>28.800000000000011</v>
      </c>
      <c r="M155" s="23">
        <f t="shared" si="25"/>
        <v>59.722222222222257</v>
      </c>
      <c r="O155" s="35">
        <f t="shared" si="26"/>
        <v>9.0766823161189301</v>
      </c>
      <c r="P155" s="35">
        <f t="shared" si="27"/>
        <v>35.993740219092352</v>
      </c>
      <c r="Q155" s="21">
        <f t="shared" si="28"/>
        <v>23.69400965831122</v>
      </c>
      <c r="R155" s="21">
        <f t="shared" si="29"/>
        <v>22.134587227538425</v>
      </c>
    </row>
    <row r="156" spans="2:18"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H156" s="23">
        <f t="shared" si="20"/>
        <v>0.29999999999999716</v>
      </c>
      <c r="I156" s="23">
        <f t="shared" si="21"/>
        <v>0</v>
      </c>
      <c r="J156" s="23">
        <f t="shared" si="22"/>
        <v>6.5999999999999943</v>
      </c>
      <c r="K156" s="23">
        <f t="shared" si="23"/>
        <v>12.300000000000011</v>
      </c>
      <c r="L156" s="23">
        <f t="shared" si="24"/>
        <v>25.5</v>
      </c>
      <c r="M156" s="23">
        <f t="shared" si="25"/>
        <v>48.235294117647101</v>
      </c>
      <c r="O156" s="35">
        <f t="shared" si="26"/>
        <v>11.073825503355694</v>
      </c>
      <c r="P156" s="35">
        <f t="shared" si="27"/>
        <v>31.71140939597316</v>
      </c>
      <c r="Q156" s="21">
        <f t="shared" si="28"/>
        <v>20.57516479676563</v>
      </c>
      <c r="R156" s="21">
        <f t="shared" si="29"/>
        <v>19.674675104485843</v>
      </c>
    </row>
    <row r="157" spans="2:18"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H157" s="23">
        <f t="shared" si="20"/>
        <v>0</v>
      </c>
      <c r="I157" s="23">
        <f t="shared" si="21"/>
        <v>4.2000000000000028</v>
      </c>
      <c r="J157" s="23">
        <f t="shared" si="22"/>
        <v>7.4000000000000057</v>
      </c>
      <c r="K157" s="23">
        <f t="shared" si="23"/>
        <v>12.800000000000011</v>
      </c>
      <c r="L157" s="23">
        <f t="shared" si="24"/>
        <v>25.400000000000006</v>
      </c>
      <c r="M157" s="23">
        <f t="shared" si="25"/>
        <v>50.393700787401606</v>
      </c>
      <c r="O157" s="35">
        <f t="shared" si="26"/>
        <v>11.290322580645151</v>
      </c>
      <c r="P157" s="35">
        <f t="shared" si="27"/>
        <v>34.229390681003586</v>
      </c>
      <c r="Q157" s="21">
        <f t="shared" si="28"/>
        <v>18.774185412206055</v>
      </c>
      <c r="R157" s="21">
        <f t="shared" si="29"/>
        <v>17.335043236574098</v>
      </c>
    </row>
    <row r="158" spans="2:18"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H158" s="23">
        <f t="shared" si="20"/>
        <v>0</v>
      </c>
      <c r="I158" s="23">
        <f t="shared" si="21"/>
        <v>4.0999999999999943</v>
      </c>
      <c r="J158" s="23">
        <f t="shared" si="22"/>
        <v>4.9000000000000057</v>
      </c>
      <c r="K158" s="23">
        <f t="shared" si="23"/>
        <v>8.6000000000000085</v>
      </c>
      <c r="L158" s="23">
        <f t="shared" si="24"/>
        <v>21.200000000000003</v>
      </c>
      <c r="M158" s="23">
        <f t="shared" si="25"/>
        <v>40.566037735849093</v>
      </c>
      <c r="O158" s="35">
        <f t="shared" si="26"/>
        <v>12.32876712328766</v>
      </c>
      <c r="P158" s="35">
        <f t="shared" si="27"/>
        <v>29.158512720156555</v>
      </c>
      <c r="Q158" s="21">
        <f t="shared" si="28"/>
        <v>15.895901060942141</v>
      </c>
      <c r="R158" s="21">
        <f t="shared" si="29"/>
        <v>14.82504294830505</v>
      </c>
    </row>
    <row r="159" spans="2:18"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H159" s="23">
        <f t="shared" si="20"/>
        <v>0</v>
      </c>
      <c r="I159" s="23">
        <f t="shared" si="21"/>
        <v>0</v>
      </c>
      <c r="J159" s="23">
        <f t="shared" si="22"/>
        <v>3</v>
      </c>
      <c r="K159" s="23">
        <f t="shared" si="23"/>
        <v>3.1000000000000227</v>
      </c>
      <c r="L159" s="23">
        <f t="shared" si="24"/>
        <v>18.5</v>
      </c>
      <c r="M159" s="23">
        <f t="shared" si="25"/>
        <v>16.756756756756879</v>
      </c>
      <c r="O159" s="35">
        <f t="shared" si="26"/>
        <v>15.277777777777754</v>
      </c>
      <c r="P159" s="35">
        <f t="shared" si="27"/>
        <v>21.428571428571448</v>
      </c>
      <c r="Q159" s="21">
        <f t="shared" si="28"/>
        <v>13.754184835667962</v>
      </c>
      <c r="R159" s="21">
        <f t="shared" si="29"/>
        <v>13.490849880643996</v>
      </c>
    </row>
    <row r="160" spans="2:18"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H160" s="23">
        <f t="shared" si="20"/>
        <v>0</v>
      </c>
      <c r="I160" s="23">
        <f t="shared" si="21"/>
        <v>0.70000000000000284</v>
      </c>
      <c r="J160" s="23">
        <f t="shared" si="22"/>
        <v>7.7000000000000028</v>
      </c>
      <c r="K160" s="23">
        <f t="shared" si="23"/>
        <v>1.1999999999999744</v>
      </c>
      <c r="L160" s="23">
        <f t="shared" si="24"/>
        <v>22.799999999999997</v>
      </c>
      <c r="M160" s="23">
        <f t="shared" si="25"/>
        <v>5.2631578947367306</v>
      </c>
      <c r="O160" s="35">
        <f t="shared" si="26"/>
        <v>22.727272727272695</v>
      </c>
      <c r="P160" s="35">
        <f t="shared" si="27"/>
        <v>20.454545454545471</v>
      </c>
      <c r="Q160" s="21">
        <f t="shared" si="28"/>
        <v>13.227514925620028</v>
      </c>
      <c r="R160" s="21">
        <f t="shared" si="29"/>
        <v>13.248458649833072</v>
      </c>
    </row>
    <row r="161" spans="2:18"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H161" s="23">
        <f t="shared" si="20"/>
        <v>1.4000000000000057</v>
      </c>
      <c r="I161" s="23">
        <f t="shared" si="21"/>
        <v>3.6999999999999886</v>
      </c>
      <c r="J161" s="23">
        <f t="shared" si="22"/>
        <v>7</v>
      </c>
      <c r="K161" s="23">
        <f t="shared" si="23"/>
        <v>2.1999999999999886</v>
      </c>
      <c r="L161" s="23">
        <f t="shared" si="24"/>
        <v>22.400000000000006</v>
      </c>
      <c r="M161" s="23">
        <f t="shared" si="25"/>
        <v>9.8214285714285179</v>
      </c>
      <c r="O161" s="35">
        <f t="shared" si="26"/>
        <v>26.45161290322579</v>
      </c>
      <c r="P161" s="35">
        <f t="shared" si="27"/>
        <v>21.720430107526894</v>
      </c>
      <c r="Q161" s="21">
        <f t="shared" si="28"/>
        <v>13.269402374046118</v>
      </c>
      <c r="R161" s="21">
        <f t="shared" si="29"/>
        <v>13.099214917040843</v>
      </c>
    </row>
    <row r="162" spans="2:18"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H162" s="23">
        <f t="shared" si="20"/>
        <v>0.20000000000000284</v>
      </c>
      <c r="I162" s="23">
        <f t="shared" si="21"/>
        <v>0</v>
      </c>
      <c r="J162" s="23">
        <f t="shared" si="22"/>
        <v>1.9000000000000057</v>
      </c>
      <c r="K162" s="23">
        <f t="shared" si="23"/>
        <v>2.4999999999999716</v>
      </c>
      <c r="L162" s="23">
        <f t="shared" si="24"/>
        <v>19.300000000000011</v>
      </c>
      <c r="M162" s="23">
        <f t="shared" si="25"/>
        <v>12.953367875647515</v>
      </c>
      <c r="O162" s="35">
        <f t="shared" si="26"/>
        <v>25.3488372093023</v>
      </c>
      <c r="P162" s="35">
        <f t="shared" si="27"/>
        <v>19.534883720930271</v>
      </c>
      <c r="Q162" s="21">
        <f t="shared" si="28"/>
        <v>12.92902746003557</v>
      </c>
      <c r="R162" s="21">
        <f t="shared" si="29"/>
        <v>12.559413131143398</v>
      </c>
    </row>
    <row r="163" spans="2:18"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H163" s="23">
        <f t="shared" si="20"/>
        <v>0.79999999999999716</v>
      </c>
      <c r="I163" s="23">
        <f t="shared" si="21"/>
        <v>0</v>
      </c>
      <c r="J163" s="23">
        <f t="shared" si="22"/>
        <v>2</v>
      </c>
      <c r="K163" s="23">
        <f t="shared" si="23"/>
        <v>2.3999999999999631</v>
      </c>
      <c r="L163" s="23">
        <f t="shared" si="24"/>
        <v>19.600000000000009</v>
      </c>
      <c r="M163" s="23">
        <f t="shared" si="25"/>
        <v>12.244897959183481</v>
      </c>
      <c r="O163" s="35">
        <f t="shared" si="26"/>
        <v>25.229357798165097</v>
      </c>
      <c r="P163" s="35">
        <f t="shared" si="27"/>
        <v>19.724770642201882</v>
      </c>
      <c r="Q163" s="21">
        <f t="shared" si="28"/>
        <v>12.189798802251223</v>
      </c>
      <c r="R163" s="21">
        <f t="shared" si="29"/>
        <v>11.85613725621555</v>
      </c>
    </row>
    <row r="164" spans="2:18"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H164" s="23">
        <f t="shared" si="20"/>
        <v>0</v>
      </c>
      <c r="I164" s="23">
        <f t="shared" si="21"/>
        <v>1.3000000000000114</v>
      </c>
      <c r="J164" s="23">
        <f t="shared" si="22"/>
        <v>2.4000000000000057</v>
      </c>
      <c r="K164" s="23">
        <f t="shared" si="23"/>
        <v>1.5999999999999659</v>
      </c>
      <c r="L164" s="23">
        <f t="shared" si="24"/>
        <v>18.800000000000011</v>
      </c>
      <c r="M164" s="23">
        <f t="shared" si="25"/>
        <v>8.5106382978721538</v>
      </c>
      <c r="O164" s="35">
        <f t="shared" si="26"/>
        <v>23.394495412844005</v>
      </c>
      <c r="P164" s="35">
        <f t="shared" si="27"/>
        <v>19.724770642201882</v>
      </c>
      <c r="Q164" s="21">
        <f t="shared" si="28"/>
        <v>11.522475710179879</v>
      </c>
      <c r="R164" s="21">
        <f t="shared" si="29"/>
        <v>11.246209835200503</v>
      </c>
    </row>
    <row r="165" spans="2:18"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H165" s="23">
        <f t="shared" si="20"/>
        <v>0</v>
      </c>
      <c r="I165" s="23">
        <f t="shared" si="21"/>
        <v>3.2999999999999972</v>
      </c>
      <c r="J165" s="23">
        <f t="shared" si="22"/>
        <v>4.8999999999999915</v>
      </c>
      <c r="K165" s="23">
        <f t="shared" si="23"/>
        <v>2.8999999999999773</v>
      </c>
      <c r="L165" s="23">
        <f t="shared" si="24"/>
        <v>17.5</v>
      </c>
      <c r="M165" s="23">
        <f t="shared" si="25"/>
        <v>16.571428571428442</v>
      </c>
      <c r="O165" s="35">
        <f t="shared" si="26"/>
        <v>22.921348314606714</v>
      </c>
      <c r="P165" s="35">
        <f t="shared" si="27"/>
        <v>16.404494382022499</v>
      </c>
      <c r="Q165" s="21">
        <f t="shared" si="28"/>
        <v>10.969943960221128</v>
      </c>
      <c r="R165" s="21">
        <f t="shared" si="29"/>
        <v>10.458665764732411</v>
      </c>
    </row>
    <row r="166" spans="2:18"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H166" s="23">
        <f t="shared" si="20"/>
        <v>0</v>
      </c>
      <c r="I166" s="23">
        <f t="shared" si="21"/>
        <v>0</v>
      </c>
      <c r="J166" s="23">
        <f t="shared" si="22"/>
        <v>1.7999999999999972</v>
      </c>
      <c r="K166" s="23">
        <f t="shared" si="23"/>
        <v>0.89999999999997726</v>
      </c>
      <c r="L166" s="23">
        <f t="shared" si="24"/>
        <v>19.5</v>
      </c>
      <c r="M166" s="23">
        <f t="shared" si="25"/>
        <v>4.6153846153844995</v>
      </c>
      <c r="O166" s="35">
        <f t="shared" si="26"/>
        <v>20.77393075356413</v>
      </c>
      <c r="P166" s="35">
        <f t="shared" si="27"/>
        <v>18.940936863543808</v>
      </c>
      <c r="Q166" s="21">
        <f t="shared" si="28"/>
        <v>9.9473875692436931</v>
      </c>
      <c r="R166" s="21">
        <f t="shared" si="29"/>
        <v>10.439366854326432</v>
      </c>
    </row>
    <row r="167" spans="2:18"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H167" s="23">
        <f t="shared" si="20"/>
        <v>0</v>
      </c>
      <c r="I167" s="23">
        <f t="shared" si="21"/>
        <v>1.1000000000000085</v>
      </c>
      <c r="J167" s="23">
        <f t="shared" si="22"/>
        <v>2.4000000000000057</v>
      </c>
      <c r="K167" s="23">
        <f t="shared" si="23"/>
        <v>7.3000000000000256</v>
      </c>
      <c r="L167" s="23">
        <f t="shared" si="24"/>
        <v>27.700000000000003</v>
      </c>
      <c r="M167" s="23">
        <f t="shared" si="25"/>
        <v>26.353790613718502</v>
      </c>
      <c r="O167" s="35">
        <f t="shared" si="26"/>
        <v>17.406143344709875</v>
      </c>
      <c r="P167" s="35">
        <f t="shared" si="27"/>
        <v>29.863481228668963</v>
      </c>
      <c r="Q167" s="21">
        <f t="shared" si="28"/>
        <v>10.93134613940917</v>
      </c>
      <c r="R167" s="21">
        <f t="shared" si="29"/>
        <v>12.030955658306979</v>
      </c>
    </row>
    <row r="168" spans="2:18"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H168" s="23">
        <f t="shared" si="20"/>
        <v>3.0999999999999943</v>
      </c>
      <c r="I168" s="23">
        <f t="shared" si="21"/>
        <v>0.5</v>
      </c>
      <c r="J168" s="23">
        <f t="shared" si="22"/>
        <v>5.5999999999999943</v>
      </c>
      <c r="K168" s="23">
        <f t="shared" si="23"/>
        <v>5.4000000000000199</v>
      </c>
      <c r="L168" s="23">
        <f t="shared" si="24"/>
        <v>27.399999999999991</v>
      </c>
      <c r="M168" s="23">
        <f t="shared" si="25"/>
        <v>19.708029197080371</v>
      </c>
      <c r="O168" s="35">
        <f t="shared" si="26"/>
        <v>18.363939899833028</v>
      </c>
      <c r="P168" s="35">
        <f t="shared" si="27"/>
        <v>27.37896494156929</v>
      </c>
      <c r="Q168" s="21">
        <f t="shared" si="28"/>
        <v>13.130565177204788</v>
      </c>
      <c r="R168" s="21">
        <f t="shared" si="29"/>
        <v>14.255376603769545</v>
      </c>
    </row>
    <row r="169" spans="2:18"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H169" s="23">
        <f t="shared" si="20"/>
        <v>0.79999999999999716</v>
      </c>
      <c r="I169" s="23">
        <f t="shared" si="21"/>
        <v>0</v>
      </c>
      <c r="J169" s="23">
        <f t="shared" si="22"/>
        <v>2</v>
      </c>
      <c r="K169" s="23">
        <f t="shared" si="23"/>
        <v>4.4000000000000057</v>
      </c>
      <c r="L169" s="23">
        <f t="shared" si="24"/>
        <v>27.400000000000006</v>
      </c>
      <c r="M169" s="23">
        <f t="shared" si="25"/>
        <v>16.058394160583958</v>
      </c>
      <c r="O169" s="35">
        <f t="shared" si="26"/>
        <v>19.524617996604405</v>
      </c>
      <c r="P169" s="35">
        <f t="shared" si="27"/>
        <v>26.99490662139219</v>
      </c>
      <c r="Q169" s="21">
        <f t="shared" si="28"/>
        <v>15.380188030334299</v>
      </c>
      <c r="R169" s="21">
        <f t="shared" si="29"/>
        <v>15.660449806946442</v>
      </c>
    </row>
    <row r="170" spans="2:18"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H170" s="23">
        <f t="shared" si="20"/>
        <v>0</v>
      </c>
      <c r="I170" s="23">
        <f t="shared" si="21"/>
        <v>0.20000000000000284</v>
      </c>
      <c r="J170" s="23">
        <f t="shared" si="22"/>
        <v>2.8000000000000114</v>
      </c>
      <c r="K170" s="23">
        <f t="shared" si="23"/>
        <v>6.4000000000000057</v>
      </c>
      <c r="L170" s="23">
        <f t="shared" si="24"/>
        <v>27.800000000000011</v>
      </c>
      <c r="M170" s="23">
        <f t="shared" si="25"/>
        <v>23.021582733812963</v>
      </c>
      <c r="O170" s="35">
        <f t="shared" si="26"/>
        <v>17.341977309562399</v>
      </c>
      <c r="P170" s="35">
        <f t="shared" si="27"/>
        <v>27.71474878444085</v>
      </c>
      <c r="Q170" s="21">
        <f t="shared" si="28"/>
        <v>15.940711583558583</v>
      </c>
      <c r="R170" s="21">
        <f t="shared" si="29"/>
        <v>16.027603109299029</v>
      </c>
    </row>
    <row r="171" spans="2:18"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H171" s="23">
        <f t="shared" si="20"/>
        <v>0</v>
      </c>
      <c r="I171" s="23">
        <f t="shared" si="21"/>
        <v>0</v>
      </c>
      <c r="J171" s="23">
        <f t="shared" si="22"/>
        <v>2.7000000000000028</v>
      </c>
      <c r="K171" s="23">
        <f t="shared" si="23"/>
        <v>3.1000000000000085</v>
      </c>
      <c r="L171" s="23">
        <f t="shared" si="24"/>
        <v>30.700000000000003</v>
      </c>
      <c r="M171" s="23">
        <f t="shared" si="25"/>
        <v>10.097719869706868</v>
      </c>
      <c r="O171" s="35">
        <f t="shared" si="26"/>
        <v>20.909090909090907</v>
      </c>
      <c r="P171" s="35">
        <f t="shared" si="27"/>
        <v>25.606060606060616</v>
      </c>
      <c r="Q171" s="21">
        <f t="shared" si="28"/>
        <v>16.114494635039474</v>
      </c>
      <c r="R171" s="21">
        <f t="shared" si="29"/>
        <v>15.833226861915021</v>
      </c>
    </row>
    <row r="172" spans="2:18"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H172" s="23">
        <f t="shared" si="20"/>
        <v>1.3999999999999915</v>
      </c>
      <c r="I172" s="23">
        <f t="shared" si="21"/>
        <v>0</v>
      </c>
      <c r="J172" s="23">
        <f t="shared" si="22"/>
        <v>4.1999999999999886</v>
      </c>
      <c r="K172" s="23">
        <f t="shared" si="23"/>
        <v>4</v>
      </c>
      <c r="L172" s="23">
        <f t="shared" si="24"/>
        <v>37.800000000000011</v>
      </c>
      <c r="M172" s="23">
        <f t="shared" si="25"/>
        <v>10.582010582010579</v>
      </c>
      <c r="O172" s="35">
        <f t="shared" si="26"/>
        <v>29.149232914923299</v>
      </c>
      <c r="P172" s="35">
        <f t="shared" si="27"/>
        <v>23.570432357043241</v>
      </c>
      <c r="Q172" s="21">
        <f t="shared" si="28"/>
        <v>15.551959088790568</v>
      </c>
      <c r="R172" s="21">
        <f t="shared" si="29"/>
        <v>16.812469020139972</v>
      </c>
    </row>
    <row r="173" spans="2:18"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H173" s="23">
        <f t="shared" si="20"/>
        <v>4.2999999999999972</v>
      </c>
      <c r="I173" s="23">
        <f t="shared" si="21"/>
        <v>0</v>
      </c>
      <c r="J173" s="23">
        <f t="shared" si="22"/>
        <v>5.4000000000000057</v>
      </c>
      <c r="K173" s="23">
        <f t="shared" si="23"/>
        <v>3.5</v>
      </c>
      <c r="L173" s="23">
        <f t="shared" si="24"/>
        <v>37.300000000000011</v>
      </c>
      <c r="M173" s="23">
        <f t="shared" si="25"/>
        <v>9.3833780160857874</v>
      </c>
      <c r="O173" s="35">
        <f t="shared" si="26"/>
        <v>29.31034482758621</v>
      </c>
      <c r="P173" s="35">
        <f t="shared" si="27"/>
        <v>24.281609195402304</v>
      </c>
      <c r="Q173" s="21">
        <f t="shared" si="28"/>
        <v>18.072978951489372</v>
      </c>
      <c r="R173" s="21">
        <f t="shared" si="29"/>
        <v>18.824099256049834</v>
      </c>
    </row>
    <row r="174" spans="2:18"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H174" s="23">
        <f t="shared" si="20"/>
        <v>0.30000000000001137</v>
      </c>
      <c r="I174" s="23">
        <f t="shared" si="21"/>
        <v>0</v>
      </c>
      <c r="J174" s="23">
        <f t="shared" si="22"/>
        <v>1.4000000000000057</v>
      </c>
      <c r="K174" s="23">
        <f t="shared" si="23"/>
        <v>2.1000000000000085</v>
      </c>
      <c r="L174" s="23">
        <f t="shared" si="24"/>
        <v>35.90000000000002</v>
      </c>
      <c r="M174" s="23">
        <f t="shared" si="25"/>
        <v>5.8495821727019708</v>
      </c>
      <c r="O174" s="35">
        <f t="shared" si="26"/>
        <v>28.231797919762275</v>
      </c>
      <c r="P174" s="35">
        <f t="shared" si="27"/>
        <v>25.111441307578016</v>
      </c>
      <c r="Q174" s="21">
        <f t="shared" si="28"/>
        <v>19.5752195606103</v>
      </c>
      <c r="R174" s="21">
        <f t="shared" si="29"/>
        <v>20.665789560466468</v>
      </c>
    </row>
    <row r="175" spans="2:18"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H175" s="23">
        <f t="shared" si="20"/>
        <v>0</v>
      </c>
      <c r="I175" s="23">
        <f t="shared" si="21"/>
        <v>2</v>
      </c>
      <c r="J175" s="23">
        <f t="shared" si="22"/>
        <v>3.5</v>
      </c>
      <c r="K175" s="23">
        <f t="shared" si="23"/>
        <v>1.7999999999999972</v>
      </c>
      <c r="L175" s="23">
        <f t="shared" si="24"/>
        <v>35.600000000000009</v>
      </c>
      <c r="M175" s="23">
        <f t="shared" si="25"/>
        <v>5.0561797752808895</v>
      </c>
      <c r="O175" s="35">
        <f t="shared" si="26"/>
        <v>27.500000000000004</v>
      </c>
      <c r="P175" s="35">
        <f t="shared" si="27"/>
        <v>24.852941176470598</v>
      </c>
      <c r="Q175" s="21">
        <f t="shared" si="28"/>
        <v>21.756359560322636</v>
      </c>
      <c r="R175" s="21">
        <f t="shared" si="29"/>
        <v>23.319967757717087</v>
      </c>
    </row>
    <row r="176" spans="2:18"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H176" s="23">
        <f t="shared" si="20"/>
        <v>0.29999999999999716</v>
      </c>
      <c r="I176" s="23">
        <f t="shared" si="21"/>
        <v>0.20000000000000284</v>
      </c>
      <c r="J176" s="23">
        <f t="shared" si="22"/>
        <v>2.5</v>
      </c>
      <c r="K176" s="23">
        <f t="shared" si="23"/>
        <v>1</v>
      </c>
      <c r="L176" s="23">
        <f t="shared" si="24"/>
        <v>38.400000000000006</v>
      </c>
      <c r="M176" s="23">
        <f t="shared" si="25"/>
        <v>2.6041666666666665</v>
      </c>
      <c r="O176" s="35">
        <f t="shared" si="26"/>
        <v>26.524822695035468</v>
      </c>
      <c r="P176" s="35">
        <f t="shared" si="27"/>
        <v>27.943262411347519</v>
      </c>
      <c r="Q176" s="21">
        <f t="shared" si="28"/>
        <v>24.883575955111542</v>
      </c>
      <c r="R176" s="21">
        <f t="shared" si="29"/>
        <v>26.672290432838118</v>
      </c>
    </row>
    <row r="177" spans="2:18"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H177" s="23">
        <f t="shared" si="20"/>
        <v>0</v>
      </c>
      <c r="I177" s="23">
        <f t="shared" si="21"/>
        <v>0</v>
      </c>
      <c r="J177" s="23">
        <f t="shared" si="22"/>
        <v>2</v>
      </c>
      <c r="K177" s="23">
        <f t="shared" si="23"/>
        <v>1.0999999999999943</v>
      </c>
      <c r="L177" s="23">
        <f t="shared" si="24"/>
        <v>37.900000000000006</v>
      </c>
      <c r="M177" s="23">
        <f t="shared" si="25"/>
        <v>2.9023746701846811</v>
      </c>
      <c r="O177" s="35">
        <f t="shared" si="26"/>
        <v>25.842696629213492</v>
      </c>
      <c r="P177" s="35">
        <f t="shared" si="27"/>
        <v>27.387640449438202</v>
      </c>
      <c r="Q177" s="21">
        <f t="shared" si="28"/>
        <v>28.461004910564693</v>
      </c>
      <c r="R177" s="21">
        <f t="shared" si="29"/>
        <v>30.239069102451339</v>
      </c>
    </row>
    <row r="178" spans="2:18"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H178" s="23">
        <f t="shared" si="20"/>
        <v>0</v>
      </c>
      <c r="I178" s="23">
        <f t="shared" si="21"/>
        <v>0</v>
      </c>
      <c r="J178" s="23">
        <f t="shared" si="22"/>
        <v>3.2999999999999972</v>
      </c>
      <c r="K178" s="23">
        <f t="shared" si="23"/>
        <v>0.29999999999999716</v>
      </c>
      <c r="L178" s="23">
        <f t="shared" si="24"/>
        <v>38.700000000000003</v>
      </c>
      <c r="M178" s="23">
        <f t="shared" si="25"/>
        <v>0.77519379844960501</v>
      </c>
      <c r="O178" s="35">
        <f t="shared" si="26"/>
        <v>26.051560379918591</v>
      </c>
      <c r="P178" s="35">
        <f t="shared" si="27"/>
        <v>26.458616010854819</v>
      </c>
      <c r="Q178" s="21">
        <f t="shared" si="28"/>
        <v>32.017133294337981</v>
      </c>
      <c r="R178" s="21">
        <f t="shared" si="29"/>
        <v>33.97924371990355</v>
      </c>
    </row>
    <row r="179" spans="2:18"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H179" s="23">
        <f t="shared" si="20"/>
        <v>0</v>
      </c>
      <c r="I179" s="23">
        <f t="shared" si="21"/>
        <v>5.2999999999999972</v>
      </c>
      <c r="J179" s="23">
        <f t="shared" si="22"/>
        <v>9.5</v>
      </c>
      <c r="K179" s="23">
        <f t="shared" si="23"/>
        <v>0.90000000000000568</v>
      </c>
      <c r="L179" s="23">
        <f t="shared" si="24"/>
        <v>39.900000000000006</v>
      </c>
      <c r="M179" s="23">
        <f t="shared" si="25"/>
        <v>2.2556390977443748</v>
      </c>
      <c r="O179" s="35">
        <f t="shared" si="26"/>
        <v>27.382550335570471</v>
      </c>
      <c r="P179" s="35">
        <f t="shared" si="27"/>
        <v>26.174496644295296</v>
      </c>
      <c r="Q179" s="21">
        <f t="shared" si="28"/>
        <v>35.941354145469127</v>
      </c>
      <c r="R179" s="21">
        <f t="shared" si="29"/>
        <v>37.820958001595102</v>
      </c>
    </row>
    <row r="180" spans="2:18"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H180" s="23">
        <f t="shared" si="20"/>
        <v>0</v>
      </c>
      <c r="I180" s="23">
        <f t="shared" si="21"/>
        <v>8.2000000000000028</v>
      </c>
      <c r="J180" s="23">
        <f t="shared" si="22"/>
        <v>11.299999999999997</v>
      </c>
      <c r="K180" s="23">
        <f t="shared" si="23"/>
        <v>6.4000000000000057</v>
      </c>
      <c r="L180" s="23">
        <f t="shared" si="24"/>
        <v>34.800000000000011</v>
      </c>
      <c r="M180" s="23">
        <f t="shared" si="25"/>
        <v>18.390804597701159</v>
      </c>
      <c r="O180" s="35">
        <f t="shared" si="26"/>
        <v>30.294117647058833</v>
      </c>
      <c r="P180" s="35">
        <f t="shared" si="27"/>
        <v>20.882352941176471</v>
      </c>
      <c r="Q180" s="21">
        <f t="shared" si="28"/>
        <v>39.700561857721084</v>
      </c>
      <c r="R180" s="21">
        <f t="shared" si="29"/>
        <v>41.037689861109598</v>
      </c>
    </row>
    <row r="181" spans="2:18"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H181" s="23">
        <f t="shared" si="20"/>
        <v>0.79999999999999716</v>
      </c>
      <c r="I181" s="23">
        <f t="shared" si="21"/>
        <v>0</v>
      </c>
      <c r="J181" s="23">
        <f t="shared" si="22"/>
        <v>3.7000000000000028</v>
      </c>
      <c r="K181" s="23">
        <f t="shared" si="23"/>
        <v>16</v>
      </c>
      <c r="L181" s="23">
        <f t="shared" si="24"/>
        <v>28</v>
      </c>
      <c r="M181" s="23">
        <f t="shared" si="25"/>
        <v>57.142857142857139</v>
      </c>
      <c r="O181" s="35">
        <f t="shared" si="26"/>
        <v>35.087719298245609</v>
      </c>
      <c r="P181" s="35">
        <f t="shared" si="27"/>
        <v>9.5693779904306187</v>
      </c>
      <c r="Q181" s="21">
        <f t="shared" si="28"/>
        <v>42.374817864498105</v>
      </c>
      <c r="R181" s="21">
        <f t="shared" si="29"/>
        <v>42.410413498100382</v>
      </c>
    </row>
    <row r="182" spans="2:18"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H182" s="23">
        <f t="shared" si="20"/>
        <v>3.6000000000000085</v>
      </c>
      <c r="I182" s="23">
        <f t="shared" si="21"/>
        <v>0</v>
      </c>
      <c r="J182" s="23">
        <f t="shared" si="22"/>
        <v>4.6000000000000085</v>
      </c>
      <c r="K182" s="23">
        <f t="shared" si="23"/>
        <v>14.90000000000002</v>
      </c>
      <c r="L182" s="23">
        <f t="shared" si="24"/>
        <v>29.100000000000009</v>
      </c>
      <c r="M182" s="23">
        <f t="shared" si="25"/>
        <v>51.202749140893523</v>
      </c>
      <c r="O182" s="35">
        <f t="shared" si="26"/>
        <v>33.639143730886865</v>
      </c>
      <c r="P182" s="35">
        <f t="shared" si="27"/>
        <v>10.856269113149835</v>
      </c>
      <c r="Q182" s="21">
        <f t="shared" si="28"/>
        <v>42.446009131702667</v>
      </c>
      <c r="R182" s="21">
        <f t="shared" si="29"/>
        <v>42.293033493800067</v>
      </c>
    </row>
    <row r="183" spans="2:18"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H183" s="23">
        <f t="shared" si="20"/>
        <v>0</v>
      </c>
      <c r="I183" s="23">
        <f t="shared" si="21"/>
        <v>1.2000000000000028</v>
      </c>
      <c r="J183" s="23">
        <f t="shared" si="22"/>
        <v>4.7999999999999972</v>
      </c>
      <c r="K183" s="23">
        <f t="shared" si="23"/>
        <v>7.1000000000000085</v>
      </c>
      <c r="L183" s="23">
        <f t="shared" si="24"/>
        <v>29.700000000000003</v>
      </c>
      <c r="M183" s="23">
        <f t="shared" si="25"/>
        <v>23.905723905723931</v>
      </c>
      <c r="O183" s="35">
        <f t="shared" si="26"/>
        <v>28.177641653905056</v>
      </c>
      <c r="P183" s="35">
        <f t="shared" si="27"/>
        <v>17.304747320061249</v>
      </c>
      <c r="Q183" s="21">
        <f t="shared" si="28"/>
        <v>42.140057855897474</v>
      </c>
      <c r="R183" s="21">
        <f t="shared" si="29"/>
        <v>42.465527285140482</v>
      </c>
    </row>
    <row r="184" spans="2:18"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H184" s="23">
        <f t="shared" si="20"/>
        <v>3.0999999999999943</v>
      </c>
      <c r="I184" s="23">
        <f t="shared" si="21"/>
        <v>0</v>
      </c>
      <c r="J184" s="23">
        <f t="shared" si="22"/>
        <v>7.0999999999999943</v>
      </c>
      <c r="K184" s="23">
        <f t="shared" si="23"/>
        <v>8.4000000000000057</v>
      </c>
      <c r="L184" s="23">
        <f t="shared" si="24"/>
        <v>33</v>
      </c>
      <c r="M184" s="23">
        <f t="shared" si="25"/>
        <v>25.454545454545475</v>
      </c>
      <c r="O184" s="35">
        <f t="shared" si="26"/>
        <v>28.39506172839506</v>
      </c>
      <c r="P184" s="35">
        <f t="shared" si="27"/>
        <v>16.872427983539087</v>
      </c>
      <c r="Q184" s="21">
        <f t="shared" si="28"/>
        <v>42.790996714383496</v>
      </c>
      <c r="R184" s="21">
        <f t="shared" si="29"/>
        <v>43.156984364635107</v>
      </c>
    </row>
    <row r="185" spans="2:18"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H185" s="23">
        <f t="shared" si="20"/>
        <v>7.1000000000000085</v>
      </c>
      <c r="I185" s="23">
        <f t="shared" si="21"/>
        <v>0</v>
      </c>
      <c r="J185" s="23">
        <f t="shared" si="22"/>
        <v>8.4000000000000057</v>
      </c>
      <c r="K185" s="23">
        <f t="shared" si="23"/>
        <v>0.79999999999998295</v>
      </c>
      <c r="L185" s="23">
        <f t="shared" si="24"/>
        <v>36</v>
      </c>
      <c r="M185" s="23">
        <f t="shared" si="25"/>
        <v>2.2222222222221748</v>
      </c>
      <c r="O185" s="35">
        <f t="shared" si="26"/>
        <v>23.880597014925375</v>
      </c>
      <c r="P185" s="35">
        <f t="shared" si="27"/>
        <v>24.96607869742196</v>
      </c>
      <c r="Q185" s="21">
        <f t="shared" si="28"/>
        <v>43.522972014886719</v>
      </c>
      <c r="R185" s="21">
        <f t="shared" si="29"/>
        <v>44.09578084856512</v>
      </c>
    </row>
    <row r="186" spans="2:18"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H186" s="23">
        <f t="shared" si="20"/>
        <v>0.89999999999999147</v>
      </c>
      <c r="I186" s="23">
        <f t="shared" si="21"/>
        <v>0</v>
      </c>
      <c r="J186" s="23">
        <f t="shared" si="22"/>
        <v>2.0999999999999943</v>
      </c>
      <c r="K186" s="23">
        <f t="shared" si="23"/>
        <v>17.799999999999997</v>
      </c>
      <c r="L186" s="23">
        <f t="shared" si="24"/>
        <v>38.799999999999997</v>
      </c>
      <c r="M186" s="23">
        <f t="shared" si="25"/>
        <v>45.876288659793815</v>
      </c>
      <c r="O186" s="35">
        <f t="shared" si="26"/>
        <v>13.944223107569718</v>
      </c>
      <c r="P186" s="35">
        <f t="shared" si="27"/>
        <v>37.583001328021233</v>
      </c>
      <c r="Q186" s="21">
        <f t="shared" si="28"/>
        <v>44.668589682243521</v>
      </c>
      <c r="R186" s="21">
        <f t="shared" si="29"/>
        <v>43.075168808739477</v>
      </c>
    </row>
    <row r="187" spans="2:18"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H187" s="23">
        <f t="shared" si="20"/>
        <v>2.9000000000000057</v>
      </c>
      <c r="I187" s="23">
        <f t="shared" si="21"/>
        <v>0</v>
      </c>
      <c r="J187" s="23">
        <f t="shared" si="22"/>
        <v>3.1000000000000085</v>
      </c>
      <c r="K187" s="23">
        <f t="shared" si="23"/>
        <v>13.199999999999989</v>
      </c>
      <c r="L187" s="23">
        <f t="shared" si="24"/>
        <v>43.400000000000006</v>
      </c>
      <c r="M187" s="23">
        <f t="shared" si="25"/>
        <v>30.414746543778769</v>
      </c>
      <c r="O187" s="35">
        <f t="shared" si="26"/>
        <v>18.71127633209418</v>
      </c>
      <c r="P187" s="35">
        <f t="shared" si="27"/>
        <v>35.068153655514237</v>
      </c>
      <c r="Q187" s="21">
        <f t="shared" si="28"/>
        <v>41.481747935235433</v>
      </c>
      <c r="R187" s="21">
        <f t="shared" si="29"/>
        <v>40.598190800494663</v>
      </c>
    </row>
    <row r="188" spans="2:18"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H188" s="23">
        <f t="shared" si="20"/>
        <v>0</v>
      </c>
      <c r="I188" s="23">
        <f t="shared" si="21"/>
        <v>0</v>
      </c>
      <c r="J188" s="23">
        <f t="shared" si="22"/>
        <v>2.0999999999999943</v>
      </c>
      <c r="K188" s="23">
        <f t="shared" si="23"/>
        <v>15.099999999999994</v>
      </c>
      <c r="L188" s="23">
        <f t="shared" si="24"/>
        <v>41.5</v>
      </c>
      <c r="M188" s="23">
        <f t="shared" si="25"/>
        <v>36.385542168674682</v>
      </c>
      <c r="O188" s="35">
        <f t="shared" si="26"/>
        <v>15.242494226327944</v>
      </c>
      <c r="P188" s="35">
        <f t="shared" si="27"/>
        <v>32.678983833718235</v>
      </c>
      <c r="Q188" s="21">
        <f t="shared" si="28"/>
        <v>39.714633665753901</v>
      </c>
      <c r="R188" s="21">
        <f t="shared" si="29"/>
        <v>38.786897228768566</v>
      </c>
    </row>
    <row r="189" spans="2:18"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H189" s="23">
        <f t="shared" si="20"/>
        <v>0</v>
      </c>
      <c r="I189" s="23">
        <f t="shared" si="21"/>
        <v>4.7999999999999972</v>
      </c>
      <c r="J189" s="23">
        <f t="shared" si="22"/>
        <v>6</v>
      </c>
      <c r="K189" s="23">
        <f t="shared" si="23"/>
        <v>25.199999999999989</v>
      </c>
      <c r="L189" s="23">
        <f t="shared" si="24"/>
        <v>51.599999999999994</v>
      </c>
      <c r="M189" s="23">
        <f t="shared" si="25"/>
        <v>48.837209302325562</v>
      </c>
      <c r="O189" s="35">
        <f t="shared" si="26"/>
        <v>13.953488372093023</v>
      </c>
      <c r="P189" s="35">
        <f t="shared" si="27"/>
        <v>40.591966173361506</v>
      </c>
      <c r="Q189" s="21">
        <f t="shared" si="28"/>
        <v>37.859160791783232</v>
      </c>
      <c r="R189" s="21">
        <f t="shared" si="29"/>
        <v>37.36497474527161</v>
      </c>
    </row>
    <row r="190" spans="2:18"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H190" s="23">
        <f t="shared" si="20"/>
        <v>0</v>
      </c>
      <c r="I190" s="23">
        <f t="shared" si="21"/>
        <v>0</v>
      </c>
      <c r="J190" s="23">
        <f t="shared" si="22"/>
        <v>3.2000000000000028</v>
      </c>
      <c r="K190" s="23">
        <f t="shared" si="23"/>
        <v>29.399999999999991</v>
      </c>
      <c r="L190" s="23">
        <f t="shared" si="24"/>
        <v>55.8</v>
      </c>
      <c r="M190" s="23">
        <f t="shared" si="25"/>
        <v>52.688172043010738</v>
      </c>
      <c r="O190" s="35">
        <f t="shared" si="26"/>
        <v>12.992125984251967</v>
      </c>
      <c r="P190" s="35">
        <f t="shared" si="27"/>
        <v>41.929133858267704</v>
      </c>
      <c r="Q190" s="21">
        <f t="shared" si="28"/>
        <v>36.870788698759988</v>
      </c>
      <c r="R190" s="21">
        <f t="shared" si="29"/>
        <v>37.478864187019809</v>
      </c>
    </row>
    <row r="191" spans="2:18"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H191" s="23">
        <f t="shared" si="20"/>
        <v>0.79999999999999716</v>
      </c>
      <c r="I191" s="23">
        <f t="shared" si="21"/>
        <v>0</v>
      </c>
      <c r="J191" s="23">
        <f t="shared" si="22"/>
        <v>4.5</v>
      </c>
      <c r="K191" s="23">
        <f t="shared" si="23"/>
        <v>29.399999999999991</v>
      </c>
      <c r="L191" s="23">
        <f t="shared" si="24"/>
        <v>55.8</v>
      </c>
      <c r="M191" s="23">
        <f t="shared" si="25"/>
        <v>52.688172043010738</v>
      </c>
      <c r="O191" s="35">
        <f t="shared" si="26"/>
        <v>12.76595744680851</v>
      </c>
      <c r="P191" s="35">
        <f t="shared" si="27"/>
        <v>41.199226305609272</v>
      </c>
      <c r="Q191" s="21">
        <f t="shared" si="28"/>
        <v>38.086939675279623</v>
      </c>
      <c r="R191" s="21">
        <f t="shared" si="29"/>
        <v>38.803456483512164</v>
      </c>
    </row>
    <row r="192" spans="2:18"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H192" s="23">
        <f t="shared" si="20"/>
        <v>1.2000000000000028</v>
      </c>
      <c r="I192" s="23">
        <f t="shared" si="21"/>
        <v>0</v>
      </c>
      <c r="J192" s="23">
        <f t="shared" si="22"/>
        <v>4.1000000000000085</v>
      </c>
      <c r="K192" s="23">
        <f t="shared" si="23"/>
        <v>31.199999999999989</v>
      </c>
      <c r="L192" s="23">
        <f t="shared" si="24"/>
        <v>56</v>
      </c>
      <c r="M192" s="23">
        <f t="shared" si="25"/>
        <v>55.714285714285694</v>
      </c>
      <c r="O192" s="35">
        <f t="shared" si="26"/>
        <v>11.934552454282969</v>
      </c>
      <c r="P192" s="35">
        <f t="shared" si="27"/>
        <v>41.963426371511055</v>
      </c>
      <c r="Q192" s="21">
        <f t="shared" si="28"/>
        <v>39.519973291744705</v>
      </c>
      <c r="R192" s="21">
        <f t="shared" si="29"/>
        <v>39.928898055680129</v>
      </c>
    </row>
    <row r="193" spans="2:18"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H193" s="23">
        <f t="shared" si="20"/>
        <v>0.20000000000000284</v>
      </c>
      <c r="I193" s="23">
        <f t="shared" si="21"/>
        <v>0</v>
      </c>
      <c r="J193" s="23">
        <f t="shared" si="22"/>
        <v>3</v>
      </c>
      <c r="K193" s="23">
        <f t="shared" si="23"/>
        <v>30.899999999999991</v>
      </c>
      <c r="L193" s="23">
        <f t="shared" si="24"/>
        <v>56.3</v>
      </c>
      <c r="M193" s="23">
        <f t="shared" si="25"/>
        <v>54.884547069271747</v>
      </c>
      <c r="O193" s="35">
        <f t="shared" si="26"/>
        <v>12.003780718336484</v>
      </c>
      <c r="P193" s="35">
        <f t="shared" si="27"/>
        <v>41.209829867674848</v>
      </c>
      <c r="Q193" s="21">
        <f t="shared" si="28"/>
        <v>40.337822819615553</v>
      </c>
      <c r="R193" s="21">
        <f t="shared" si="29"/>
        <v>40.818564843606111</v>
      </c>
    </row>
    <row r="194" spans="2:18"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H194" s="23">
        <f t="shared" si="20"/>
        <v>1.3999999999999915</v>
      </c>
      <c r="I194" s="23">
        <f t="shared" si="21"/>
        <v>0</v>
      </c>
      <c r="J194" s="23">
        <f t="shared" si="22"/>
        <v>6</v>
      </c>
      <c r="K194" s="23">
        <f t="shared" si="23"/>
        <v>31.599999999999994</v>
      </c>
      <c r="L194" s="23">
        <f t="shared" si="24"/>
        <v>56.599999999999994</v>
      </c>
      <c r="M194" s="23">
        <f t="shared" si="25"/>
        <v>55.830388692579504</v>
      </c>
      <c r="O194" s="35">
        <f t="shared" si="26"/>
        <v>11.436413540713632</v>
      </c>
      <c r="P194" s="35">
        <f t="shared" si="27"/>
        <v>40.347666971637686</v>
      </c>
      <c r="Q194" s="21">
        <f t="shared" si="28"/>
        <v>41.299306867596663</v>
      </c>
      <c r="R194" s="21">
        <f t="shared" si="29"/>
        <v>41.789836463979697</v>
      </c>
    </row>
    <row r="195" spans="2:18"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H195" s="23">
        <f t="shared" si="20"/>
        <v>0.80000000000001137</v>
      </c>
      <c r="I195" s="23">
        <f t="shared" si="21"/>
        <v>1.0999999999999943</v>
      </c>
      <c r="J195" s="23">
        <f t="shared" si="22"/>
        <v>6.4000000000000057</v>
      </c>
      <c r="K195" s="23">
        <f t="shared" si="23"/>
        <v>34.999999999999986</v>
      </c>
      <c r="L195" s="23">
        <f t="shared" si="24"/>
        <v>60.2</v>
      </c>
      <c r="M195" s="23">
        <f t="shared" si="25"/>
        <v>58.139534883720899</v>
      </c>
      <c r="O195" s="35">
        <f t="shared" si="26"/>
        <v>11.219946571682998</v>
      </c>
      <c r="P195" s="35">
        <f t="shared" si="27"/>
        <v>42.386464826357958</v>
      </c>
      <c r="Q195" s="21">
        <f t="shared" si="28"/>
        <v>42.280366060362724</v>
      </c>
      <c r="R195" s="21">
        <f t="shared" si="29"/>
        <v>43.280333166707919</v>
      </c>
    </row>
    <row r="196" spans="2:18"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H196" s="23">
        <f t="shared" si="20"/>
        <v>0</v>
      </c>
      <c r="I196" s="23">
        <f t="shared" si="21"/>
        <v>4.2000000000000028</v>
      </c>
      <c r="J196" s="23">
        <f t="shared" si="22"/>
        <v>4.5</v>
      </c>
      <c r="K196" s="23">
        <f t="shared" si="23"/>
        <v>29.700000000000003</v>
      </c>
      <c r="L196" s="23">
        <f t="shared" si="24"/>
        <v>63.3</v>
      </c>
      <c r="M196" s="23">
        <f t="shared" si="25"/>
        <v>46.919431279620859</v>
      </c>
      <c r="O196" s="35">
        <f t="shared" si="26"/>
        <v>15.148782687105497</v>
      </c>
      <c r="P196" s="35">
        <f t="shared" si="27"/>
        <v>41.929666366095582</v>
      </c>
      <c r="Q196" s="21">
        <f t="shared" si="28"/>
        <v>44.280300273053108</v>
      </c>
      <c r="R196" s="21">
        <f t="shared" si="29"/>
        <v>45.713071907246544</v>
      </c>
    </row>
    <row r="197" spans="2:18"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H197" s="23">
        <f t="shared" ref="H197:H260" si="30">IF((D197-D198)&gt;0,(D197-D198),0)</f>
        <v>2.2999999999999972</v>
      </c>
      <c r="I197" s="23">
        <f t="shared" ref="I197:I260" si="31">IF((E198-E197)&gt;0,(E198-E197),0)</f>
        <v>2.2000000000000028</v>
      </c>
      <c r="J197" s="23">
        <f t="shared" ref="J197:J260" si="32">MAX((D197-E197),ABS(D197-F198),ABS(E197-F198))</f>
        <v>12.400000000000006</v>
      </c>
      <c r="K197" s="23">
        <f t="shared" ref="K197:K260" si="33">ABS(SUM(H197:H210)-SUM(I197:I210))</f>
        <v>21</v>
      </c>
      <c r="L197" s="23">
        <f t="shared" ref="L197:L260" si="34">SUM(H197:H210)+SUM(I197:I210)</f>
        <v>63.599999999999994</v>
      </c>
      <c r="M197" s="23">
        <f t="shared" ref="M197:M260" si="35">K197/L197*100</f>
        <v>33.018867924528308</v>
      </c>
      <c r="O197" s="35">
        <f t="shared" ref="O197:O260" si="36">SUM(H197:H210)/SUM(J197:J210)*100</f>
        <v>19.034852546916888</v>
      </c>
      <c r="P197" s="35">
        <f t="shared" ref="P197:P260" si="37">SUM(I197:I210)/SUM(J197:J210)*100</f>
        <v>37.801608579088466</v>
      </c>
      <c r="Q197" s="21">
        <f t="shared" ref="Q197:Q260" si="38">SUM(M197:M210)/14</f>
        <v>47.14584354143998</v>
      </c>
      <c r="R197" s="21">
        <f t="shared" ref="R197:R260" si="39">(Q197+Q198)/2</f>
        <v>49.079311233519405</v>
      </c>
    </row>
    <row r="198" spans="2:18"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H198" s="23">
        <f t="shared" si="30"/>
        <v>0</v>
      </c>
      <c r="I198" s="23">
        <f t="shared" si="31"/>
        <v>6.0999999999999943</v>
      </c>
      <c r="J198" s="23">
        <f t="shared" si="32"/>
        <v>7.9000000000000057</v>
      </c>
      <c r="K198" s="23">
        <f t="shared" si="33"/>
        <v>21.099999999999994</v>
      </c>
      <c r="L198" s="23">
        <f t="shared" si="34"/>
        <v>59.099999999999994</v>
      </c>
      <c r="M198" s="23">
        <f t="shared" si="35"/>
        <v>35.702199661590519</v>
      </c>
      <c r="O198" s="35">
        <f t="shared" si="36"/>
        <v>18.627450980392158</v>
      </c>
      <c r="P198" s="35">
        <f t="shared" si="37"/>
        <v>39.31372549019607</v>
      </c>
      <c r="Q198" s="21">
        <f t="shared" si="38"/>
        <v>51.01277892559883</v>
      </c>
      <c r="R198" s="21">
        <f t="shared" si="39"/>
        <v>52.85041334135461</v>
      </c>
    </row>
    <row r="199" spans="2:18"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H199" s="23">
        <f t="shared" si="30"/>
        <v>0</v>
      </c>
      <c r="I199" s="23">
        <f t="shared" si="31"/>
        <v>9.9000000000000057</v>
      </c>
      <c r="J199" s="23">
        <f t="shared" si="32"/>
        <v>10</v>
      </c>
      <c r="K199" s="23">
        <f t="shared" si="33"/>
        <v>10.5</v>
      </c>
      <c r="L199" s="23">
        <f t="shared" si="34"/>
        <v>57.5</v>
      </c>
      <c r="M199" s="23">
        <f t="shared" si="35"/>
        <v>18.260869565217391</v>
      </c>
      <c r="O199" s="35">
        <f t="shared" si="36"/>
        <v>23.244312561819982</v>
      </c>
      <c r="P199" s="35">
        <f t="shared" si="37"/>
        <v>33.63006923837785</v>
      </c>
      <c r="Q199" s="21">
        <f t="shared" si="38"/>
        <v>54.688047757110382</v>
      </c>
      <c r="R199" s="21">
        <f t="shared" si="39"/>
        <v>57.095793464088828</v>
      </c>
    </row>
    <row r="200" spans="2:18"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H200" s="23">
        <f t="shared" si="30"/>
        <v>5.5</v>
      </c>
      <c r="I200" s="23">
        <f t="shared" si="31"/>
        <v>0</v>
      </c>
      <c r="J200" s="23">
        <f t="shared" si="32"/>
        <v>7.5</v>
      </c>
      <c r="K200" s="23">
        <f t="shared" si="33"/>
        <v>0.59999999999999432</v>
      </c>
      <c r="L200" s="23">
        <f t="shared" si="34"/>
        <v>47.599999999999994</v>
      </c>
      <c r="M200" s="23">
        <f t="shared" si="35"/>
        <v>1.2605042016806605</v>
      </c>
      <c r="O200" s="35">
        <f t="shared" si="36"/>
        <v>24.201853759011328</v>
      </c>
      <c r="P200" s="35">
        <f t="shared" si="37"/>
        <v>24.819773429454166</v>
      </c>
      <c r="Q200" s="21">
        <f t="shared" si="38"/>
        <v>59.503539171067267</v>
      </c>
      <c r="R200" s="21">
        <f t="shared" si="39"/>
        <v>62.58352116386439</v>
      </c>
    </row>
    <row r="201" spans="2:18"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H201" s="23">
        <f t="shared" si="30"/>
        <v>1</v>
      </c>
      <c r="I201" s="23">
        <f t="shared" si="31"/>
        <v>0</v>
      </c>
      <c r="J201" s="23">
        <f t="shared" si="32"/>
        <v>9</v>
      </c>
      <c r="K201" s="23">
        <f t="shared" si="33"/>
        <v>2.9000000000000057</v>
      </c>
      <c r="L201" s="23">
        <f t="shared" si="34"/>
        <v>51.099999999999994</v>
      </c>
      <c r="M201" s="23">
        <f t="shared" si="35"/>
        <v>5.6751467710371939</v>
      </c>
      <c r="O201" s="35">
        <f t="shared" si="36"/>
        <v>27.383367139959436</v>
      </c>
      <c r="P201" s="35">
        <f t="shared" si="37"/>
        <v>24.442190669371193</v>
      </c>
      <c r="Q201" s="21">
        <f t="shared" si="38"/>
        <v>65.663503156661505</v>
      </c>
      <c r="R201" s="21">
        <f t="shared" si="39"/>
        <v>68.494613506236604</v>
      </c>
    </row>
    <row r="202" spans="2:18"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H202" s="23">
        <f t="shared" si="30"/>
        <v>0</v>
      </c>
      <c r="I202" s="23">
        <f t="shared" si="31"/>
        <v>10.099999999999994</v>
      </c>
      <c r="J202" s="23">
        <f t="shared" si="32"/>
        <v>10.099999999999994</v>
      </c>
      <c r="K202" s="23">
        <f t="shared" si="33"/>
        <v>5.6000000000000085</v>
      </c>
      <c r="L202" s="23">
        <f t="shared" si="34"/>
        <v>53.8</v>
      </c>
      <c r="M202" s="23">
        <f t="shared" si="35"/>
        <v>10.408921933085519</v>
      </c>
      <c r="O202" s="35">
        <f t="shared" si="36"/>
        <v>31.395348837209308</v>
      </c>
      <c r="P202" s="35">
        <f t="shared" si="37"/>
        <v>25.475687103594076</v>
      </c>
      <c r="Q202" s="21">
        <f t="shared" si="38"/>
        <v>71.325723855811702</v>
      </c>
      <c r="R202" s="21">
        <f t="shared" si="39"/>
        <v>73.525005055280332</v>
      </c>
    </row>
    <row r="203" spans="2:18"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H203" s="23">
        <f t="shared" si="30"/>
        <v>0</v>
      </c>
      <c r="I203" s="23">
        <f t="shared" si="31"/>
        <v>9</v>
      </c>
      <c r="J203" s="23">
        <f t="shared" si="32"/>
        <v>13</v>
      </c>
      <c r="K203" s="23">
        <f t="shared" si="33"/>
        <v>15.400000000000006</v>
      </c>
      <c r="L203" s="23">
        <f t="shared" si="34"/>
        <v>44</v>
      </c>
      <c r="M203" s="23">
        <f t="shared" si="35"/>
        <v>35.000000000000014</v>
      </c>
      <c r="O203" s="35">
        <f t="shared" si="36"/>
        <v>33.9816933638444</v>
      </c>
      <c r="P203" s="35">
        <f t="shared" si="37"/>
        <v>16.361556064073223</v>
      </c>
      <c r="Q203" s="21">
        <f t="shared" si="38"/>
        <v>75.724286254748975</v>
      </c>
      <c r="R203" s="21">
        <f t="shared" si="39"/>
        <v>77.011094850053382</v>
      </c>
    </row>
    <row r="204" spans="2:18"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H204" s="23">
        <f t="shared" si="30"/>
        <v>0</v>
      </c>
      <c r="I204" s="23">
        <f t="shared" si="31"/>
        <v>0</v>
      </c>
      <c r="J204" s="23">
        <f t="shared" si="32"/>
        <v>5</v>
      </c>
      <c r="K204" s="23">
        <f t="shared" si="33"/>
        <v>24.400000000000006</v>
      </c>
      <c r="L204" s="23">
        <f t="shared" si="34"/>
        <v>35</v>
      </c>
      <c r="M204" s="23">
        <f t="shared" si="35"/>
        <v>69.714285714285722</v>
      </c>
      <c r="O204" s="35">
        <f t="shared" si="36"/>
        <v>37.931034482758633</v>
      </c>
      <c r="P204" s="35">
        <f t="shared" si="37"/>
        <v>6.7688378033205598</v>
      </c>
      <c r="Q204" s="21">
        <f t="shared" si="38"/>
        <v>78.29790344535779</v>
      </c>
      <c r="R204" s="21">
        <f t="shared" si="39"/>
        <v>78.211766538278894</v>
      </c>
    </row>
    <row r="205" spans="2:18"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H205" s="23">
        <f t="shared" si="30"/>
        <v>0</v>
      </c>
      <c r="I205" s="23">
        <f t="shared" si="31"/>
        <v>1</v>
      </c>
      <c r="J205" s="23">
        <f t="shared" si="32"/>
        <v>5</v>
      </c>
      <c r="K205" s="23">
        <f t="shared" si="33"/>
        <v>28.300000000000011</v>
      </c>
      <c r="L205" s="23">
        <f t="shared" si="34"/>
        <v>38.900000000000006</v>
      </c>
      <c r="M205" s="23">
        <f t="shared" si="35"/>
        <v>72.750642673521867</v>
      </c>
      <c r="O205" s="35">
        <f t="shared" si="36"/>
        <v>42.370744010088288</v>
      </c>
      <c r="P205" s="35">
        <f t="shared" si="37"/>
        <v>6.6834804539722557</v>
      </c>
      <c r="Q205" s="21">
        <f t="shared" si="38"/>
        <v>78.125629631199999</v>
      </c>
      <c r="R205" s="21">
        <f t="shared" si="39"/>
        <v>77.834598461127939</v>
      </c>
    </row>
    <row r="206" spans="2:18"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H206" s="23">
        <f t="shared" si="30"/>
        <v>1.5</v>
      </c>
      <c r="I206" s="23">
        <f t="shared" si="31"/>
        <v>0</v>
      </c>
      <c r="J206" s="23">
        <f t="shared" si="32"/>
        <v>6</v>
      </c>
      <c r="K206" s="23">
        <f t="shared" si="33"/>
        <v>27.000000000000014</v>
      </c>
      <c r="L206" s="23">
        <f t="shared" si="34"/>
        <v>40.200000000000003</v>
      </c>
      <c r="M206" s="23">
        <f t="shared" si="35"/>
        <v>67.16417910447764</v>
      </c>
      <c r="O206" s="35">
        <f t="shared" si="36"/>
        <v>42.585551330798502</v>
      </c>
      <c r="P206" s="35">
        <f t="shared" si="37"/>
        <v>8.3650190114068401</v>
      </c>
      <c r="Q206" s="21">
        <f t="shared" si="38"/>
        <v>77.543567291055879</v>
      </c>
      <c r="R206" s="21">
        <f t="shared" si="39"/>
        <v>77.879927983074992</v>
      </c>
    </row>
    <row r="207" spans="2:18"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H207" s="23">
        <f t="shared" si="30"/>
        <v>0</v>
      </c>
      <c r="I207" s="23">
        <f t="shared" si="31"/>
        <v>0.5</v>
      </c>
      <c r="J207" s="23">
        <f t="shared" si="32"/>
        <v>6.5</v>
      </c>
      <c r="K207" s="23">
        <f t="shared" si="33"/>
        <v>28.500000000000014</v>
      </c>
      <c r="L207" s="23">
        <f t="shared" si="34"/>
        <v>41.7</v>
      </c>
      <c r="M207" s="23">
        <f t="shared" si="35"/>
        <v>68.345323741007221</v>
      </c>
      <c r="O207" s="35">
        <f t="shared" si="36"/>
        <v>44.150943396226431</v>
      </c>
      <c r="P207" s="35">
        <f t="shared" si="37"/>
        <v>8.3018867924528248</v>
      </c>
      <c r="Q207" s="21">
        <f t="shared" si="38"/>
        <v>78.216288675094106</v>
      </c>
      <c r="R207" s="21">
        <f t="shared" si="39"/>
        <v>78.550771519111493</v>
      </c>
    </row>
    <row r="208" spans="2:18"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H208" s="23">
        <f t="shared" si="30"/>
        <v>1.5</v>
      </c>
      <c r="I208" s="23">
        <f t="shared" si="31"/>
        <v>3.5</v>
      </c>
      <c r="J208" s="23">
        <f t="shared" si="32"/>
        <v>9</v>
      </c>
      <c r="K208" s="23">
        <f t="shared" si="33"/>
        <v>28.800000000000011</v>
      </c>
      <c r="L208" s="23">
        <f t="shared" si="34"/>
        <v>41.400000000000006</v>
      </c>
      <c r="M208" s="23">
        <f t="shared" si="35"/>
        <v>69.565217391304373</v>
      </c>
      <c r="O208" s="35">
        <f t="shared" si="36"/>
        <v>42.44256348246676</v>
      </c>
      <c r="P208" s="35">
        <f t="shared" si="37"/>
        <v>7.6178960096735162</v>
      </c>
      <c r="Q208" s="21">
        <f t="shared" si="38"/>
        <v>78.88525436312888</v>
      </c>
      <c r="R208" s="21">
        <f t="shared" si="39"/>
        <v>78.478530302715569</v>
      </c>
    </row>
    <row r="209" spans="2:18"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H209" s="23">
        <f t="shared" si="30"/>
        <v>5</v>
      </c>
      <c r="I209" s="23">
        <f t="shared" si="31"/>
        <v>0</v>
      </c>
      <c r="J209" s="23">
        <f t="shared" si="32"/>
        <v>5</v>
      </c>
      <c r="K209" s="23">
        <f t="shared" si="33"/>
        <v>34.800000000000011</v>
      </c>
      <c r="L209" s="23">
        <f t="shared" si="34"/>
        <v>40.400000000000006</v>
      </c>
      <c r="M209" s="23">
        <f t="shared" si="35"/>
        <v>86.138613861386162</v>
      </c>
      <c r="O209" s="35">
        <f t="shared" si="36"/>
        <v>44.33962264150945</v>
      </c>
      <c r="P209" s="35">
        <f t="shared" si="37"/>
        <v>3.3018867924528275</v>
      </c>
      <c r="Q209" s="21">
        <f t="shared" si="38"/>
        <v>78.071806242302273</v>
      </c>
      <c r="R209" s="21">
        <f t="shared" si="39"/>
        <v>76.703501709985687</v>
      </c>
    </row>
    <row r="210" spans="2:18"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H210" s="23">
        <f t="shared" si="30"/>
        <v>4.5</v>
      </c>
      <c r="I210" s="23">
        <f t="shared" si="31"/>
        <v>0</v>
      </c>
      <c r="J210" s="23">
        <f t="shared" si="32"/>
        <v>5.5</v>
      </c>
      <c r="K210" s="23">
        <f t="shared" si="33"/>
        <v>37.600000000000009</v>
      </c>
      <c r="L210" s="23">
        <f t="shared" si="34"/>
        <v>43.2</v>
      </c>
      <c r="M210" s="23">
        <f t="shared" si="35"/>
        <v>87.037037037037052</v>
      </c>
      <c r="O210" s="35">
        <f t="shared" si="36"/>
        <v>45.856980703745762</v>
      </c>
      <c r="P210" s="35">
        <f t="shared" si="37"/>
        <v>3.1782065834279205</v>
      </c>
      <c r="Q210" s="21">
        <f t="shared" si="38"/>
        <v>75.335197177669102</v>
      </c>
      <c r="R210" s="21">
        <f t="shared" si="39"/>
        <v>73.014908909104975</v>
      </c>
    </row>
    <row r="211" spans="2:18"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H211" s="23">
        <f t="shared" si="30"/>
        <v>0</v>
      </c>
      <c r="I211" s="23">
        <f t="shared" si="31"/>
        <v>0</v>
      </c>
      <c r="J211" s="23">
        <f t="shared" si="32"/>
        <v>2.5</v>
      </c>
      <c r="K211" s="23">
        <f t="shared" si="33"/>
        <v>38.000000000000014</v>
      </c>
      <c r="L211" s="23">
        <f t="shared" si="34"/>
        <v>43.600000000000009</v>
      </c>
      <c r="M211" s="23">
        <f t="shared" si="35"/>
        <v>87.155963302752298</v>
      </c>
      <c r="O211" s="35">
        <f t="shared" si="36"/>
        <v>46.628571428571448</v>
      </c>
      <c r="P211" s="35">
        <f t="shared" si="37"/>
        <v>3.1999999999999975</v>
      </c>
      <c r="Q211" s="21">
        <f t="shared" si="38"/>
        <v>70.694620640540847</v>
      </c>
      <c r="R211" s="21">
        <f t="shared" si="39"/>
        <v>67.876326508248496</v>
      </c>
    </row>
    <row r="212" spans="2:18"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H212" s="23">
        <f t="shared" si="30"/>
        <v>4.5</v>
      </c>
      <c r="I212" s="23">
        <f t="shared" si="31"/>
        <v>0</v>
      </c>
      <c r="J212" s="23">
        <f t="shared" si="32"/>
        <v>7</v>
      </c>
      <c r="K212" s="23">
        <f t="shared" si="33"/>
        <v>38.000000000000014</v>
      </c>
      <c r="L212" s="23">
        <f t="shared" si="34"/>
        <v>43.600000000000009</v>
      </c>
      <c r="M212" s="23">
        <f t="shared" si="35"/>
        <v>87.155963302752298</v>
      </c>
      <c r="O212" s="35">
        <f t="shared" si="36"/>
        <v>46.735395189003462</v>
      </c>
      <c r="P212" s="35">
        <f t="shared" si="37"/>
        <v>3.2073310423825863</v>
      </c>
      <c r="Q212" s="21">
        <f t="shared" si="38"/>
        <v>65.058032375956131</v>
      </c>
      <c r="R212" s="21">
        <f t="shared" si="39"/>
        <v>62.364038612680488</v>
      </c>
    </row>
    <row r="213" spans="2:18"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H213" s="23">
        <f t="shared" si="30"/>
        <v>0</v>
      </c>
      <c r="I213" s="23">
        <f t="shared" si="31"/>
        <v>0</v>
      </c>
      <c r="J213" s="23">
        <f t="shared" si="32"/>
        <v>6</v>
      </c>
      <c r="K213" s="23">
        <f t="shared" si="33"/>
        <v>33.500000000000014</v>
      </c>
      <c r="L213" s="23">
        <f t="shared" si="34"/>
        <v>39.100000000000009</v>
      </c>
      <c r="M213" s="23">
        <f t="shared" si="35"/>
        <v>85.677749360613831</v>
      </c>
      <c r="O213" s="35">
        <f t="shared" si="36"/>
        <v>43.629807692307708</v>
      </c>
      <c r="P213" s="35">
        <f t="shared" si="37"/>
        <v>3.3653846153846123</v>
      </c>
      <c r="Q213" s="21">
        <f t="shared" si="38"/>
        <v>59.670044849404839</v>
      </c>
      <c r="R213" s="21">
        <f t="shared" si="39"/>
        <v>57.071738446098173</v>
      </c>
    </row>
    <row r="214" spans="2:18"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H214" s="23">
        <f t="shared" si="30"/>
        <v>9</v>
      </c>
      <c r="I214" s="23">
        <f t="shared" si="31"/>
        <v>0</v>
      </c>
      <c r="J214" s="23">
        <f t="shared" si="32"/>
        <v>9</v>
      </c>
      <c r="K214" s="23">
        <f t="shared" si="33"/>
        <v>39.200000000000017</v>
      </c>
      <c r="L214" s="23">
        <f t="shared" si="34"/>
        <v>44.800000000000011</v>
      </c>
      <c r="M214" s="23">
        <f t="shared" si="35"/>
        <v>87.500000000000014</v>
      </c>
      <c r="O214" s="35">
        <f t="shared" si="36"/>
        <v>49.704142011834335</v>
      </c>
      <c r="P214" s="35">
        <f t="shared" si="37"/>
        <v>3.3136094674556178</v>
      </c>
      <c r="Q214" s="21">
        <f t="shared" si="38"/>
        <v>54.473432042791508</v>
      </c>
      <c r="R214" s="21">
        <f t="shared" si="39"/>
        <v>52.46362120145892</v>
      </c>
    </row>
    <row r="215" spans="2:18"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H215" s="23">
        <f t="shared" si="30"/>
        <v>3.7000000000000028</v>
      </c>
      <c r="I215" s="23">
        <f t="shared" si="31"/>
        <v>0</v>
      </c>
      <c r="J215" s="23">
        <f t="shared" si="32"/>
        <v>5</v>
      </c>
      <c r="K215" s="23">
        <f t="shared" si="33"/>
        <v>31.600000000000023</v>
      </c>
      <c r="L215" s="23">
        <f t="shared" si="34"/>
        <v>37.200000000000017</v>
      </c>
      <c r="M215" s="23">
        <f t="shared" si="35"/>
        <v>84.946236559139805</v>
      </c>
      <c r="O215" s="35">
        <f t="shared" si="36"/>
        <v>43.933588761174995</v>
      </c>
      <c r="P215" s="35">
        <f t="shared" si="37"/>
        <v>3.5759897828863312</v>
      </c>
      <c r="Q215" s="21">
        <f t="shared" si="38"/>
        <v>50.453810360126326</v>
      </c>
      <c r="R215" s="21">
        <f t="shared" si="39"/>
        <v>48.827840737904523</v>
      </c>
    </row>
    <row r="216" spans="2:18"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H216" s="23">
        <f t="shared" si="30"/>
        <v>0</v>
      </c>
      <c r="I216" s="23">
        <f t="shared" si="31"/>
        <v>0.29999999999999716</v>
      </c>
      <c r="J216" s="23">
        <f t="shared" si="32"/>
        <v>2.8999999999999915</v>
      </c>
      <c r="K216" s="23">
        <f t="shared" si="33"/>
        <v>25.700000000000017</v>
      </c>
      <c r="L216" s="23">
        <f t="shared" si="34"/>
        <v>35.700000000000017</v>
      </c>
      <c r="M216" s="23">
        <f t="shared" si="35"/>
        <v>71.988795518207297</v>
      </c>
      <c r="O216" s="35">
        <f t="shared" si="36"/>
        <v>39.870129870129894</v>
      </c>
      <c r="P216" s="35">
        <f t="shared" si="37"/>
        <v>6.4935064935064926</v>
      </c>
      <c r="Q216" s="21">
        <f t="shared" si="38"/>
        <v>47.201871115682714</v>
      </c>
      <c r="R216" s="21">
        <f t="shared" si="39"/>
        <v>46.020561771861495</v>
      </c>
    </row>
    <row r="217" spans="2:18"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H217" s="23">
        <f t="shared" si="30"/>
        <v>0</v>
      </c>
      <c r="I217" s="23">
        <f t="shared" si="31"/>
        <v>0</v>
      </c>
      <c r="J217" s="23">
        <f t="shared" si="32"/>
        <v>3.8999999999999915</v>
      </c>
      <c r="K217" s="23">
        <f t="shared" si="33"/>
        <v>25.500000000000014</v>
      </c>
      <c r="L217" s="23">
        <f t="shared" si="34"/>
        <v>35.90000000000002</v>
      </c>
      <c r="M217" s="23">
        <f t="shared" si="35"/>
        <v>71.030640668523688</v>
      </c>
      <c r="O217" s="35">
        <f t="shared" si="36"/>
        <v>40.235910878112726</v>
      </c>
      <c r="P217" s="35">
        <f t="shared" si="37"/>
        <v>6.8152031454783781</v>
      </c>
      <c r="Q217" s="21">
        <f t="shared" si="38"/>
        <v>44.839252428040275</v>
      </c>
      <c r="R217" s="21">
        <f t="shared" si="39"/>
        <v>43.312688568080198</v>
      </c>
    </row>
    <row r="218" spans="2:18"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H218" s="23">
        <f t="shared" si="30"/>
        <v>3.9000000000000057</v>
      </c>
      <c r="I218" s="23">
        <f t="shared" si="31"/>
        <v>0</v>
      </c>
      <c r="J218" s="23">
        <f t="shared" si="32"/>
        <v>6</v>
      </c>
      <c r="K218" s="23">
        <f t="shared" si="33"/>
        <v>24.700000000000017</v>
      </c>
      <c r="L218" s="23">
        <f t="shared" si="34"/>
        <v>36.700000000000017</v>
      </c>
      <c r="M218" s="23">
        <f t="shared" si="35"/>
        <v>67.302452316076312</v>
      </c>
      <c r="O218" s="35">
        <f t="shared" si="36"/>
        <v>41.042780748663112</v>
      </c>
      <c r="P218" s="35">
        <f t="shared" si="37"/>
        <v>8.0213903743315473</v>
      </c>
      <c r="Q218" s="21">
        <f t="shared" si="38"/>
        <v>41.78612470812012</v>
      </c>
      <c r="R218" s="21">
        <f t="shared" si="39"/>
        <v>40.61623193059792</v>
      </c>
    </row>
    <row r="219" spans="2:18"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H219" s="23">
        <f t="shared" si="30"/>
        <v>0</v>
      </c>
      <c r="I219" s="23">
        <f t="shared" si="31"/>
        <v>2.2999999999999972</v>
      </c>
      <c r="J219" s="23">
        <f t="shared" si="32"/>
        <v>4.5999999999999943</v>
      </c>
      <c r="K219" s="23">
        <f t="shared" si="33"/>
        <v>21.90000000000002</v>
      </c>
      <c r="L219" s="23">
        <f t="shared" si="34"/>
        <v>33.90000000000002</v>
      </c>
      <c r="M219" s="23">
        <f t="shared" si="35"/>
        <v>64.601769911504448</v>
      </c>
      <c r="O219" s="35">
        <f t="shared" si="36"/>
        <v>38.166894664842687</v>
      </c>
      <c r="P219" s="35">
        <f t="shared" si="37"/>
        <v>8.2079343365253035</v>
      </c>
      <c r="Q219" s="21">
        <f t="shared" si="38"/>
        <v>39.446339153075712</v>
      </c>
      <c r="R219" s="21">
        <f t="shared" si="39"/>
        <v>38.498408138112595</v>
      </c>
    </row>
    <row r="220" spans="2:18"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H220" s="23">
        <f t="shared" si="30"/>
        <v>3</v>
      </c>
      <c r="I220" s="23">
        <f t="shared" si="31"/>
        <v>0</v>
      </c>
      <c r="J220" s="23">
        <f t="shared" si="32"/>
        <v>6.6000000000000085</v>
      </c>
      <c r="K220" s="23">
        <f t="shared" si="33"/>
        <v>24.200000000000017</v>
      </c>
      <c r="L220" s="23">
        <f t="shared" si="34"/>
        <v>31.600000000000023</v>
      </c>
      <c r="M220" s="23">
        <f t="shared" si="35"/>
        <v>76.582278481012651</v>
      </c>
      <c r="O220" s="35">
        <f t="shared" si="36"/>
        <v>38.912133891213394</v>
      </c>
      <c r="P220" s="35">
        <f t="shared" si="37"/>
        <v>5.1603905160390529</v>
      </c>
      <c r="Q220" s="21">
        <f t="shared" si="38"/>
        <v>37.550477123149484</v>
      </c>
      <c r="R220" s="21">
        <f t="shared" si="39"/>
        <v>35.60511757815339</v>
      </c>
    </row>
    <row r="221" spans="2:18"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H221" s="23">
        <f t="shared" si="30"/>
        <v>0</v>
      </c>
      <c r="I221" s="23">
        <f t="shared" si="31"/>
        <v>0.20000000000000284</v>
      </c>
      <c r="J221" s="23">
        <f t="shared" si="32"/>
        <v>9.7000000000000028</v>
      </c>
      <c r="K221" s="23">
        <f t="shared" si="33"/>
        <v>25.800000000000026</v>
      </c>
      <c r="L221" s="23">
        <f t="shared" si="34"/>
        <v>33.200000000000031</v>
      </c>
      <c r="M221" s="23">
        <f t="shared" si="35"/>
        <v>77.710843373493972</v>
      </c>
      <c r="O221" s="35">
        <f t="shared" si="36"/>
        <v>41.666666666666686</v>
      </c>
      <c r="P221" s="35">
        <f t="shared" si="37"/>
        <v>5.2259887005649732</v>
      </c>
      <c r="Q221" s="21">
        <f t="shared" si="38"/>
        <v>33.659758033157296</v>
      </c>
      <c r="R221" s="21">
        <f t="shared" si="39"/>
        <v>32.337385435760652</v>
      </c>
    </row>
    <row r="222" spans="2:18"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H222" s="23">
        <f t="shared" si="30"/>
        <v>4</v>
      </c>
      <c r="I222" s="23">
        <f t="shared" si="31"/>
        <v>0</v>
      </c>
      <c r="J222" s="23">
        <f t="shared" si="32"/>
        <v>11.099999999999994</v>
      </c>
      <c r="K222" s="23">
        <f t="shared" si="33"/>
        <v>21.700000000000031</v>
      </c>
      <c r="L222" s="23">
        <f t="shared" si="34"/>
        <v>37.300000000000026</v>
      </c>
      <c r="M222" s="23">
        <f t="shared" si="35"/>
        <v>58.176943699731943</v>
      </c>
      <c r="O222" s="35">
        <f t="shared" si="36"/>
        <v>44.629349470499264</v>
      </c>
      <c r="P222" s="35">
        <f t="shared" si="37"/>
        <v>11.800302571860806</v>
      </c>
      <c r="Q222" s="21">
        <f t="shared" si="38"/>
        <v>31.015012838364004</v>
      </c>
      <c r="R222" s="21">
        <f t="shared" si="39"/>
        <v>30.475325328754181</v>
      </c>
    </row>
    <row r="223" spans="2:18"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H223" s="23">
        <f t="shared" si="30"/>
        <v>7.7999999999999972</v>
      </c>
      <c r="I223" s="23">
        <f t="shared" si="31"/>
        <v>0</v>
      </c>
      <c r="J223" s="23">
        <f t="shared" si="32"/>
        <v>8.2999999999999972</v>
      </c>
      <c r="K223" s="23">
        <f t="shared" si="33"/>
        <v>16.500000000000028</v>
      </c>
      <c r="L223" s="23">
        <f t="shared" si="34"/>
        <v>34.500000000000028</v>
      </c>
      <c r="M223" s="23">
        <f t="shared" si="35"/>
        <v>47.826086956521777</v>
      </c>
      <c r="O223" s="35">
        <f t="shared" si="36"/>
        <v>43.441226575809218</v>
      </c>
      <c r="P223" s="35">
        <f t="shared" si="37"/>
        <v>15.332197614991468</v>
      </c>
      <c r="Q223" s="21">
        <f t="shared" si="38"/>
        <v>29.935637819144358</v>
      </c>
      <c r="R223" s="21">
        <f t="shared" si="39"/>
        <v>28.77615262667566</v>
      </c>
    </row>
    <row r="224" spans="2:18"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H224" s="23">
        <f t="shared" si="30"/>
        <v>4.9000000000000057</v>
      </c>
      <c r="I224" s="23">
        <f t="shared" si="31"/>
        <v>0</v>
      </c>
      <c r="J224" s="23">
        <f t="shared" si="32"/>
        <v>4.9000000000000057</v>
      </c>
      <c r="K224" s="23">
        <f t="shared" si="33"/>
        <v>6.4000000000000341</v>
      </c>
      <c r="L224" s="23">
        <f t="shared" si="34"/>
        <v>29.000000000000028</v>
      </c>
      <c r="M224" s="23">
        <f t="shared" si="35"/>
        <v>22.068965517241477</v>
      </c>
      <c r="O224" s="35">
        <f t="shared" si="36"/>
        <v>32.960893854748633</v>
      </c>
      <c r="P224" s="35">
        <f t="shared" si="37"/>
        <v>21.042830540037222</v>
      </c>
      <c r="Q224" s="21">
        <f t="shared" si="38"/>
        <v>27.61666743420696</v>
      </c>
      <c r="R224" s="21">
        <f t="shared" si="39"/>
        <v>26.896302029206019</v>
      </c>
    </row>
    <row r="225" spans="2:18"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H225" s="23">
        <f t="shared" si="30"/>
        <v>0</v>
      </c>
      <c r="I225" s="23">
        <f t="shared" si="31"/>
        <v>0</v>
      </c>
      <c r="J225" s="23">
        <f t="shared" si="32"/>
        <v>2.2999999999999972</v>
      </c>
      <c r="K225" s="23">
        <f t="shared" si="33"/>
        <v>2.2999999999999687</v>
      </c>
      <c r="L225" s="23">
        <f t="shared" si="34"/>
        <v>27.90000000000002</v>
      </c>
      <c r="M225" s="23">
        <f t="shared" si="35"/>
        <v>8.2437275985661902</v>
      </c>
      <c r="O225" s="35">
        <f t="shared" si="36"/>
        <v>23.925233644859841</v>
      </c>
      <c r="P225" s="35">
        <f t="shared" si="37"/>
        <v>28.224299065420528</v>
      </c>
      <c r="Q225" s="21">
        <f t="shared" si="38"/>
        <v>26.175936624205082</v>
      </c>
      <c r="R225" s="21">
        <f t="shared" si="39"/>
        <v>25.904411554292921</v>
      </c>
    </row>
    <row r="226" spans="2:18"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H226" s="23">
        <f t="shared" si="30"/>
        <v>0</v>
      </c>
      <c r="I226" s="23">
        <f t="shared" si="31"/>
        <v>0</v>
      </c>
      <c r="J226" s="23">
        <f t="shared" si="32"/>
        <v>2.9000000000000057</v>
      </c>
      <c r="K226" s="23">
        <f t="shared" si="33"/>
        <v>3.3999999999999631</v>
      </c>
      <c r="L226" s="23">
        <f t="shared" si="34"/>
        <v>29.000000000000014</v>
      </c>
      <c r="M226" s="23">
        <f t="shared" si="35"/>
        <v>11.724137931034349</v>
      </c>
      <c r="O226" s="35">
        <f t="shared" si="36"/>
        <v>24.150943396226442</v>
      </c>
      <c r="P226" s="35">
        <f t="shared" si="37"/>
        <v>30.566037735849012</v>
      </c>
      <c r="Q226" s="21">
        <f t="shared" si="38"/>
        <v>25.632886484380755</v>
      </c>
      <c r="R226" s="21">
        <f t="shared" si="39"/>
        <v>25.793317851708679</v>
      </c>
    </row>
    <row r="227" spans="2:18"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H227" s="23">
        <f t="shared" si="30"/>
        <v>5.7000000000000028</v>
      </c>
      <c r="I227" s="23">
        <f t="shared" si="31"/>
        <v>0</v>
      </c>
      <c r="J227" s="23">
        <f t="shared" si="32"/>
        <v>7.3000000000000114</v>
      </c>
      <c r="K227" s="23">
        <f t="shared" si="33"/>
        <v>3.7999999999999687</v>
      </c>
      <c r="L227" s="23">
        <f t="shared" si="34"/>
        <v>29.40000000000002</v>
      </c>
      <c r="M227" s="23">
        <f t="shared" si="35"/>
        <v>12.925170068027095</v>
      </c>
      <c r="O227" s="35">
        <f t="shared" si="36"/>
        <v>24.66281310211949</v>
      </c>
      <c r="P227" s="35">
        <f t="shared" si="37"/>
        <v>31.984585741811134</v>
      </c>
      <c r="Q227" s="21">
        <f t="shared" si="38"/>
        <v>25.953749219036606</v>
      </c>
      <c r="R227" s="21">
        <f t="shared" si="39"/>
        <v>25.994066504251855</v>
      </c>
    </row>
    <row r="228" spans="2:18"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H228" s="23">
        <f t="shared" si="30"/>
        <v>1.4000000000000057</v>
      </c>
      <c r="I228" s="23">
        <f t="shared" si="31"/>
        <v>0</v>
      </c>
      <c r="J228" s="23">
        <f t="shared" si="32"/>
        <v>2.7999999999999972</v>
      </c>
      <c r="K228" s="23">
        <f t="shared" si="33"/>
        <v>7.8999999999999631</v>
      </c>
      <c r="L228" s="23">
        <f t="shared" si="34"/>
        <v>25.300000000000026</v>
      </c>
      <c r="M228" s="23">
        <f t="shared" si="35"/>
        <v>31.225296442687565</v>
      </c>
      <c r="O228" s="35">
        <f t="shared" si="36"/>
        <v>18.315789473684259</v>
      </c>
      <c r="P228" s="35">
        <f t="shared" si="37"/>
        <v>34.947368421052587</v>
      </c>
      <c r="Q228" s="21">
        <f t="shared" si="38"/>
        <v>26.034383789467107</v>
      </c>
      <c r="R228" s="21">
        <f t="shared" si="39"/>
        <v>25.041743650407536</v>
      </c>
    </row>
    <row r="229" spans="2:18"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H229" s="23">
        <f t="shared" si="30"/>
        <v>0</v>
      </c>
      <c r="I229" s="23">
        <f t="shared" si="31"/>
        <v>2.2000000000000028</v>
      </c>
      <c r="J229" s="23">
        <f t="shared" si="32"/>
        <v>3.7000000000000028</v>
      </c>
      <c r="K229" s="23">
        <f t="shared" si="33"/>
        <v>9.4999999999999716</v>
      </c>
      <c r="L229" s="23">
        <f t="shared" si="34"/>
        <v>24.100000000000023</v>
      </c>
      <c r="M229" s="23">
        <f t="shared" si="35"/>
        <v>39.419087136929306</v>
      </c>
      <c r="O229" s="35">
        <f t="shared" si="36"/>
        <v>15.051546391752618</v>
      </c>
      <c r="P229" s="35">
        <f t="shared" si="37"/>
        <v>34.639175257731921</v>
      </c>
      <c r="Q229" s="21">
        <f t="shared" si="38"/>
        <v>24.049103511347965</v>
      </c>
      <c r="R229" s="21">
        <f t="shared" si="39"/>
        <v>22.79655847384894</v>
      </c>
    </row>
    <row r="230" spans="2:18"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H230" s="23">
        <f t="shared" si="30"/>
        <v>0</v>
      </c>
      <c r="I230" s="23">
        <f t="shared" si="31"/>
        <v>0.5</v>
      </c>
      <c r="J230" s="23">
        <f t="shared" si="32"/>
        <v>2.2000000000000028</v>
      </c>
      <c r="K230" s="23">
        <f t="shared" si="33"/>
        <v>9.2999999999999687</v>
      </c>
      <c r="L230" s="23">
        <f t="shared" si="34"/>
        <v>23.90000000000002</v>
      </c>
      <c r="M230" s="23">
        <f t="shared" si="35"/>
        <v>38.912133891213223</v>
      </c>
      <c r="O230" s="35">
        <f t="shared" si="36"/>
        <v>14.570858283433175</v>
      </c>
      <c r="P230" s="35">
        <f t="shared" si="37"/>
        <v>33.133732534930104</v>
      </c>
      <c r="Q230" s="21">
        <f t="shared" si="38"/>
        <v>21.544013436349911</v>
      </c>
      <c r="R230" s="21">
        <f t="shared" si="39"/>
        <v>20.564130434380353</v>
      </c>
    </row>
    <row r="231" spans="2:18"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H231" s="23">
        <f t="shared" si="30"/>
        <v>0</v>
      </c>
      <c r="I231" s="23">
        <f t="shared" si="31"/>
        <v>0.79999999999999716</v>
      </c>
      <c r="J231" s="23">
        <f t="shared" si="32"/>
        <v>2.4000000000000057</v>
      </c>
      <c r="K231" s="23">
        <f t="shared" si="33"/>
        <v>7.0999999999999801</v>
      </c>
      <c r="L231" s="23">
        <f t="shared" si="34"/>
        <v>25.100000000000009</v>
      </c>
      <c r="M231" s="23">
        <f t="shared" si="35"/>
        <v>28.286852589641349</v>
      </c>
      <c r="O231" s="35">
        <f t="shared" si="36"/>
        <v>17.374517374517392</v>
      </c>
      <c r="P231" s="35">
        <f t="shared" si="37"/>
        <v>31.081081081081052</v>
      </c>
      <c r="Q231" s="21">
        <f t="shared" si="38"/>
        <v>19.584247432410791</v>
      </c>
      <c r="R231" s="21">
        <f t="shared" si="39"/>
        <v>19.145431268495027</v>
      </c>
    </row>
    <row r="232" spans="2:18"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H232" s="23">
        <f t="shared" si="30"/>
        <v>1.1000000000000085</v>
      </c>
      <c r="I232" s="23">
        <f t="shared" si="31"/>
        <v>0</v>
      </c>
      <c r="J232" s="23">
        <f t="shared" si="32"/>
        <v>4.3000000000000114</v>
      </c>
      <c r="K232" s="23">
        <f t="shared" si="33"/>
        <v>9.4999999999999858</v>
      </c>
      <c r="L232" s="23">
        <f t="shared" si="34"/>
        <v>27.500000000000014</v>
      </c>
      <c r="M232" s="23">
        <f t="shared" si="35"/>
        <v>34.545454545454476</v>
      </c>
      <c r="O232" s="35">
        <f t="shared" si="36"/>
        <v>16.274864376130218</v>
      </c>
      <c r="P232" s="35">
        <f t="shared" si="37"/>
        <v>33.453887884267616</v>
      </c>
      <c r="Q232" s="21">
        <f t="shared" si="38"/>
        <v>18.706615104579264</v>
      </c>
      <c r="R232" s="21">
        <f t="shared" si="39"/>
        <v>18.541088666731405</v>
      </c>
    </row>
    <row r="233" spans="2:18"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H233" s="23">
        <f t="shared" si="30"/>
        <v>0</v>
      </c>
      <c r="I233" s="23">
        <f t="shared" si="31"/>
        <v>0</v>
      </c>
      <c r="J233" s="23">
        <f t="shared" si="32"/>
        <v>3.2000000000000028</v>
      </c>
      <c r="K233" s="23">
        <f t="shared" si="33"/>
        <v>10.200000000000003</v>
      </c>
      <c r="L233" s="23">
        <f t="shared" si="34"/>
        <v>26.799999999999997</v>
      </c>
      <c r="M233" s="23">
        <f t="shared" si="35"/>
        <v>38.059701492537329</v>
      </c>
      <c r="O233" s="35">
        <f t="shared" si="36"/>
        <v>15.118397085610194</v>
      </c>
      <c r="P233" s="35">
        <f t="shared" si="37"/>
        <v>33.697632058287788</v>
      </c>
      <c r="Q233" s="21">
        <f t="shared" si="38"/>
        <v>18.375562228883542</v>
      </c>
      <c r="R233" s="21">
        <f t="shared" si="39"/>
        <v>18.221832684921615</v>
      </c>
    </row>
    <row r="234" spans="2:18"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H234" s="23">
        <f t="shared" si="30"/>
        <v>4.6000000000000085</v>
      </c>
      <c r="I234" s="23">
        <f t="shared" si="31"/>
        <v>0</v>
      </c>
      <c r="J234" s="23">
        <f t="shared" si="32"/>
        <v>5.7000000000000028</v>
      </c>
      <c r="K234" s="23">
        <f t="shared" si="33"/>
        <v>6.7000000000000028</v>
      </c>
      <c r="L234" s="23">
        <f t="shared" si="34"/>
        <v>30.299999999999997</v>
      </c>
      <c r="M234" s="23">
        <f t="shared" si="35"/>
        <v>22.112211221122124</v>
      </c>
      <c r="O234" s="35">
        <f t="shared" si="36"/>
        <v>20.996441281138782</v>
      </c>
      <c r="P234" s="35">
        <f t="shared" si="37"/>
        <v>32.918149466192169</v>
      </c>
      <c r="Q234" s="21">
        <f t="shared" si="38"/>
        <v>18.068103140959686</v>
      </c>
      <c r="R234" s="21">
        <f t="shared" si="39"/>
        <v>18.223288422460293</v>
      </c>
    </row>
    <row r="235" spans="2:18"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H235" s="23">
        <f t="shared" si="30"/>
        <v>0</v>
      </c>
      <c r="I235" s="23">
        <f t="shared" si="31"/>
        <v>4.2999999999999972</v>
      </c>
      <c r="J235" s="23">
        <f t="shared" si="32"/>
        <v>5</v>
      </c>
      <c r="K235" s="23">
        <f t="shared" si="33"/>
        <v>10.700000000000003</v>
      </c>
      <c r="L235" s="23">
        <f t="shared" si="34"/>
        <v>26.299999999999997</v>
      </c>
      <c r="M235" s="23">
        <f t="shared" si="35"/>
        <v>40.684410646387846</v>
      </c>
      <c r="O235" s="35">
        <f t="shared" si="36"/>
        <v>14.498141263940518</v>
      </c>
      <c r="P235" s="35">
        <f t="shared" si="37"/>
        <v>34.386617100371744</v>
      </c>
      <c r="Q235" s="21">
        <f t="shared" si="38"/>
        <v>18.378473703960896</v>
      </c>
      <c r="R235" s="21">
        <f t="shared" si="39"/>
        <v>17.677338737266595</v>
      </c>
    </row>
    <row r="236" spans="2:18"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H236" s="23">
        <f t="shared" si="30"/>
        <v>0</v>
      </c>
      <c r="I236" s="23">
        <f t="shared" si="31"/>
        <v>1.2000000000000028</v>
      </c>
      <c r="J236" s="23">
        <f t="shared" si="32"/>
        <v>3.7000000000000028</v>
      </c>
      <c r="K236" s="23">
        <f t="shared" si="33"/>
        <v>11.800000000000011</v>
      </c>
      <c r="L236" s="23">
        <f t="shared" si="34"/>
        <v>27.400000000000006</v>
      </c>
      <c r="M236" s="23">
        <f t="shared" si="35"/>
        <v>43.065693430656964</v>
      </c>
      <c r="O236" s="35">
        <f t="shared" si="36"/>
        <v>13.879003558718855</v>
      </c>
      <c r="P236" s="35">
        <f t="shared" si="37"/>
        <v>34.875444839857664</v>
      </c>
      <c r="Q236" s="21">
        <f t="shared" si="38"/>
        <v>16.97620377057229</v>
      </c>
      <c r="R236" s="21">
        <f t="shared" si="39"/>
        <v>16.819790840436731</v>
      </c>
    </row>
    <row r="237" spans="2:18"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H237" s="23">
        <f t="shared" si="30"/>
        <v>0</v>
      </c>
      <c r="I237" s="23">
        <f t="shared" si="31"/>
        <v>2.2999999999999972</v>
      </c>
      <c r="J237" s="23">
        <f t="shared" si="32"/>
        <v>3.2999999999999972</v>
      </c>
      <c r="K237" s="23">
        <f t="shared" si="33"/>
        <v>4.9000000000000057</v>
      </c>
      <c r="L237" s="23">
        <f t="shared" si="34"/>
        <v>31.900000000000006</v>
      </c>
      <c r="M237" s="23">
        <f t="shared" si="35"/>
        <v>15.360501567398135</v>
      </c>
      <c r="O237" s="35">
        <f t="shared" si="36"/>
        <v>23.195876288659793</v>
      </c>
      <c r="P237" s="35">
        <f t="shared" si="37"/>
        <v>31.615120274914098</v>
      </c>
      <c r="Q237" s="21">
        <f t="shared" si="38"/>
        <v>16.663377910301172</v>
      </c>
      <c r="R237" s="21">
        <f t="shared" si="39"/>
        <v>16.806635988204498</v>
      </c>
    </row>
    <row r="238" spans="2:18"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H238" s="23">
        <f t="shared" si="30"/>
        <v>0</v>
      </c>
      <c r="I238" s="23">
        <f t="shared" si="31"/>
        <v>3.7999999999999972</v>
      </c>
      <c r="J238" s="23">
        <f t="shared" si="32"/>
        <v>4.7000000000000028</v>
      </c>
      <c r="K238" s="23">
        <f t="shared" si="33"/>
        <v>0.60000000000000853</v>
      </c>
      <c r="L238" s="23">
        <f t="shared" si="34"/>
        <v>31.600000000000009</v>
      </c>
      <c r="M238" s="23">
        <f t="shared" si="35"/>
        <v>1.8987341772152162</v>
      </c>
      <c r="O238" s="35">
        <f t="shared" si="36"/>
        <v>25.080906148867317</v>
      </c>
      <c r="P238" s="35">
        <f t="shared" si="37"/>
        <v>26.051779935275093</v>
      </c>
      <c r="Q238" s="21">
        <f t="shared" si="38"/>
        <v>16.94989406610782</v>
      </c>
      <c r="R238" s="21">
        <f t="shared" si="39"/>
        <v>17.414836669486675</v>
      </c>
    </row>
    <row r="239" spans="2:18"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H239" s="23">
        <f t="shared" si="30"/>
        <v>0</v>
      </c>
      <c r="I239" s="23">
        <f t="shared" si="31"/>
        <v>1.0999999999999943</v>
      </c>
      <c r="J239" s="23">
        <f t="shared" si="32"/>
        <v>1.7999999999999972</v>
      </c>
      <c r="K239" s="23">
        <f t="shared" si="33"/>
        <v>0.20000000000000284</v>
      </c>
      <c r="L239" s="23">
        <f t="shared" si="34"/>
        <v>31.200000000000003</v>
      </c>
      <c r="M239" s="23">
        <f t="shared" si="35"/>
        <v>0.64102564102565007</v>
      </c>
      <c r="O239" s="35">
        <f t="shared" si="36"/>
        <v>24.720893141945776</v>
      </c>
      <c r="P239" s="35">
        <f t="shared" si="37"/>
        <v>25.039872408293469</v>
      </c>
      <c r="Q239" s="21">
        <f t="shared" si="38"/>
        <v>17.87977927286553</v>
      </c>
      <c r="R239" s="21">
        <f t="shared" si="39"/>
        <v>18.567745383493516</v>
      </c>
    </row>
    <row r="240" spans="2:18"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H240" s="23">
        <f t="shared" si="30"/>
        <v>0</v>
      </c>
      <c r="I240" s="23">
        <f t="shared" si="31"/>
        <v>0.40000000000000568</v>
      </c>
      <c r="J240" s="23">
        <f t="shared" si="32"/>
        <v>1.8000000000000114</v>
      </c>
      <c r="K240" s="23">
        <f t="shared" si="33"/>
        <v>6.0000000000000142</v>
      </c>
      <c r="L240" s="23">
        <f t="shared" si="34"/>
        <v>37.000000000000014</v>
      </c>
      <c r="M240" s="23">
        <f t="shared" si="35"/>
        <v>16.216216216216246</v>
      </c>
      <c r="O240" s="35">
        <f t="shared" si="36"/>
        <v>22.496371552975329</v>
      </c>
      <c r="P240" s="35">
        <f t="shared" si="37"/>
        <v>31.204644412191605</v>
      </c>
      <c r="Q240" s="21">
        <f t="shared" si="38"/>
        <v>19.255711494121499</v>
      </c>
      <c r="R240" s="21">
        <f t="shared" si="39"/>
        <v>20.532303211889687</v>
      </c>
    </row>
    <row r="241" spans="2:18"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H241" s="23">
        <f t="shared" si="30"/>
        <v>1.6000000000000085</v>
      </c>
      <c r="I241" s="23">
        <f t="shared" si="31"/>
        <v>0</v>
      </c>
      <c r="J241" s="23">
        <f t="shared" si="32"/>
        <v>2.9000000000000057</v>
      </c>
      <c r="K241" s="23">
        <f t="shared" si="33"/>
        <v>5.2000000000000028</v>
      </c>
      <c r="L241" s="23">
        <f t="shared" si="34"/>
        <v>37.000000000000014</v>
      </c>
      <c r="M241" s="23">
        <f t="shared" si="35"/>
        <v>14.054054054054058</v>
      </c>
      <c r="O241" s="35">
        <f t="shared" si="36"/>
        <v>22.083333333333346</v>
      </c>
      <c r="P241" s="35">
        <f t="shared" si="37"/>
        <v>29.305555555555575</v>
      </c>
      <c r="Q241" s="21">
        <f t="shared" si="38"/>
        <v>21.808894929657875</v>
      </c>
      <c r="R241" s="21">
        <f t="shared" si="39"/>
        <v>23.353338532925012</v>
      </c>
    </row>
    <row r="242" spans="2:18"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H242" s="23">
        <f t="shared" si="30"/>
        <v>0</v>
      </c>
      <c r="I242" s="23">
        <f t="shared" si="31"/>
        <v>0.20000000000000284</v>
      </c>
      <c r="J242" s="23">
        <f t="shared" si="32"/>
        <v>3.7999999999999972</v>
      </c>
      <c r="K242" s="23">
        <f t="shared" si="33"/>
        <v>1.4000000000000057</v>
      </c>
      <c r="L242" s="23">
        <f t="shared" si="34"/>
        <v>40.800000000000011</v>
      </c>
      <c r="M242" s="23">
        <f t="shared" si="35"/>
        <v>3.4313725490196205</v>
      </c>
      <c r="O242" s="35">
        <f t="shared" si="36"/>
        <v>25.617685305591685</v>
      </c>
      <c r="P242" s="35">
        <f t="shared" si="37"/>
        <v>27.438231469440851</v>
      </c>
      <c r="Q242" s="21">
        <f t="shared" si="38"/>
        <v>24.897782136192149</v>
      </c>
      <c r="R242" s="21">
        <f t="shared" si="39"/>
        <v>26.74115710085691</v>
      </c>
    </row>
    <row r="243" spans="2:18"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H243" s="23">
        <f t="shared" si="30"/>
        <v>0</v>
      </c>
      <c r="I243" s="23">
        <f t="shared" si="31"/>
        <v>2</v>
      </c>
      <c r="J243" s="23">
        <f t="shared" si="32"/>
        <v>5.2999999999999972</v>
      </c>
      <c r="K243" s="23">
        <f t="shared" si="33"/>
        <v>1.8999999999999915</v>
      </c>
      <c r="L243" s="23">
        <f t="shared" si="34"/>
        <v>43.7</v>
      </c>
      <c r="M243" s="23">
        <f t="shared" si="35"/>
        <v>4.347826086956502</v>
      </c>
      <c r="O243" s="35">
        <f t="shared" si="36"/>
        <v>29.842931937172779</v>
      </c>
      <c r="P243" s="35">
        <f t="shared" si="37"/>
        <v>27.356020942408392</v>
      </c>
      <c r="Q243" s="21">
        <f t="shared" si="38"/>
        <v>28.584532065521675</v>
      </c>
      <c r="R243" s="21">
        <f t="shared" si="39"/>
        <v>30.29336406067393</v>
      </c>
    </row>
    <row r="244" spans="2:18"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H244" s="23">
        <f t="shared" si="30"/>
        <v>1.6999999999999886</v>
      </c>
      <c r="I244" s="23">
        <f t="shared" si="31"/>
        <v>0</v>
      </c>
      <c r="J244" s="23">
        <f t="shared" si="32"/>
        <v>3.8999999999999915</v>
      </c>
      <c r="K244" s="23">
        <f t="shared" si="33"/>
        <v>4.8999999999999915</v>
      </c>
      <c r="L244" s="23">
        <f t="shared" si="34"/>
        <v>42.7</v>
      </c>
      <c r="M244" s="23">
        <f t="shared" si="35"/>
        <v>11.475409836065554</v>
      </c>
      <c r="O244" s="35">
        <f t="shared" si="36"/>
        <v>32.38095238095238</v>
      </c>
      <c r="P244" s="35">
        <f t="shared" si="37"/>
        <v>25.71428571428573</v>
      </c>
      <c r="Q244" s="21">
        <f t="shared" si="38"/>
        <v>32.002196055826182</v>
      </c>
      <c r="R244" s="21">
        <f t="shared" si="39"/>
        <v>33.456471488510253</v>
      </c>
    </row>
    <row r="245" spans="2:18"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H245" s="23">
        <f t="shared" si="30"/>
        <v>0</v>
      </c>
      <c r="I245" s="23">
        <f t="shared" si="31"/>
        <v>3.2000000000000028</v>
      </c>
      <c r="J245" s="23">
        <f t="shared" si="32"/>
        <v>5.9000000000000057</v>
      </c>
      <c r="K245" s="23">
        <f t="shared" si="33"/>
        <v>7.2000000000000028</v>
      </c>
      <c r="L245" s="23">
        <f t="shared" si="34"/>
        <v>45.000000000000014</v>
      </c>
      <c r="M245" s="23">
        <f t="shared" si="35"/>
        <v>16</v>
      </c>
      <c r="O245" s="35">
        <f t="shared" si="36"/>
        <v>34.207077326343395</v>
      </c>
      <c r="P245" s="35">
        <f t="shared" si="37"/>
        <v>24.770642201834871</v>
      </c>
      <c r="Q245" s="21">
        <f t="shared" si="38"/>
        <v>34.910746921194324</v>
      </c>
      <c r="R245" s="21">
        <f t="shared" si="39"/>
        <v>36.1042953082911</v>
      </c>
    </row>
    <row r="246" spans="2:18"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H246" s="23">
        <f t="shared" si="30"/>
        <v>0.39999999999999147</v>
      </c>
      <c r="I246" s="23">
        <f t="shared" si="31"/>
        <v>0</v>
      </c>
      <c r="J246" s="23">
        <f t="shared" si="32"/>
        <v>3.8999999999999915</v>
      </c>
      <c r="K246" s="23">
        <f t="shared" si="33"/>
        <v>13.400000000000006</v>
      </c>
      <c r="L246" s="23">
        <f t="shared" si="34"/>
        <v>44.800000000000011</v>
      </c>
      <c r="M246" s="23">
        <f t="shared" si="35"/>
        <v>29.910714285714292</v>
      </c>
      <c r="O246" s="35">
        <f t="shared" si="36"/>
        <v>39.430894308943103</v>
      </c>
      <c r="P246" s="35">
        <f t="shared" si="37"/>
        <v>21.273712737127376</v>
      </c>
      <c r="Q246" s="21">
        <f t="shared" si="38"/>
        <v>37.297843695387876</v>
      </c>
      <c r="R246" s="21">
        <f t="shared" si="39"/>
        <v>38.044445268890549</v>
      </c>
    </row>
    <row r="247" spans="2:18"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H247" s="23">
        <f t="shared" si="30"/>
        <v>3.5</v>
      </c>
      <c r="I247" s="23">
        <f t="shared" si="31"/>
        <v>0</v>
      </c>
      <c r="J247" s="23">
        <f t="shared" si="32"/>
        <v>4.5</v>
      </c>
      <c r="K247" s="23">
        <f t="shared" si="33"/>
        <v>16.000000000000014</v>
      </c>
      <c r="L247" s="23">
        <f t="shared" si="34"/>
        <v>47.40000000000002</v>
      </c>
      <c r="M247" s="23">
        <f t="shared" si="35"/>
        <v>33.75527426160339</v>
      </c>
      <c r="O247" s="35">
        <f t="shared" si="36"/>
        <v>43.484224965706467</v>
      </c>
      <c r="P247" s="35">
        <f t="shared" si="37"/>
        <v>21.536351165980797</v>
      </c>
      <c r="Q247" s="21">
        <f t="shared" si="38"/>
        <v>38.791046842393222</v>
      </c>
      <c r="R247" s="21">
        <f t="shared" si="39"/>
        <v>39.371215618764538</v>
      </c>
    </row>
    <row r="248" spans="2:18"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H248" s="23">
        <f t="shared" si="30"/>
        <v>0.60000000000000853</v>
      </c>
      <c r="I248" s="23">
        <f t="shared" si="31"/>
        <v>0</v>
      </c>
      <c r="J248" s="23">
        <f t="shared" si="32"/>
        <v>3.2999999999999972</v>
      </c>
      <c r="K248" s="23">
        <f t="shared" si="33"/>
        <v>11.800000000000018</v>
      </c>
      <c r="L248" s="23">
        <f t="shared" si="34"/>
        <v>44.600000000000016</v>
      </c>
      <c r="M248" s="23">
        <f t="shared" si="35"/>
        <v>26.457399103139046</v>
      </c>
      <c r="O248" s="35">
        <f t="shared" si="36"/>
        <v>39.60674157303373</v>
      </c>
      <c r="P248" s="35">
        <f t="shared" si="37"/>
        <v>23.033707865168537</v>
      </c>
      <c r="Q248" s="21">
        <f t="shared" si="38"/>
        <v>39.951384395135847</v>
      </c>
      <c r="R248" s="21">
        <f t="shared" si="39"/>
        <v>41.017281606038139</v>
      </c>
    </row>
    <row r="249" spans="2:18"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H249" s="23">
        <f t="shared" si="30"/>
        <v>0</v>
      </c>
      <c r="I249" s="23">
        <f t="shared" si="31"/>
        <v>5.4000000000000057</v>
      </c>
      <c r="J249" s="23">
        <f t="shared" si="32"/>
        <v>7.4000000000000057</v>
      </c>
      <c r="K249" s="23">
        <f t="shared" si="33"/>
        <v>9.6000000000000085</v>
      </c>
      <c r="L249" s="23">
        <f t="shared" si="34"/>
        <v>45.600000000000009</v>
      </c>
      <c r="M249" s="23">
        <f t="shared" si="35"/>
        <v>21.052631578947384</v>
      </c>
      <c r="O249" s="35">
        <f t="shared" si="36"/>
        <v>38.873239436619727</v>
      </c>
      <c r="P249" s="35">
        <f t="shared" si="37"/>
        <v>25.352112676056336</v>
      </c>
      <c r="Q249" s="21">
        <f t="shared" si="38"/>
        <v>42.083178816940439</v>
      </c>
      <c r="R249" s="21">
        <f t="shared" si="39"/>
        <v>43.671200595524837</v>
      </c>
    </row>
    <row r="250" spans="2:18"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H250" s="23">
        <f t="shared" si="30"/>
        <v>5.7000000000000028</v>
      </c>
      <c r="I250" s="23">
        <f t="shared" si="31"/>
        <v>0</v>
      </c>
      <c r="J250" s="23">
        <f t="shared" si="32"/>
        <v>5.7000000000000028</v>
      </c>
      <c r="K250" s="23">
        <f t="shared" si="33"/>
        <v>15.90000000000002</v>
      </c>
      <c r="L250" s="23">
        <f t="shared" si="34"/>
        <v>41.100000000000009</v>
      </c>
      <c r="M250" s="23">
        <f t="shared" si="35"/>
        <v>38.686131386861355</v>
      </c>
      <c r="O250" s="35">
        <f t="shared" si="36"/>
        <v>43.51145038167941</v>
      </c>
      <c r="P250" s="35">
        <f t="shared" si="37"/>
        <v>19.236641221374036</v>
      </c>
      <c r="Q250" s="21">
        <f t="shared" si="38"/>
        <v>45.259222374109228</v>
      </c>
      <c r="R250" s="21">
        <f t="shared" si="39"/>
        <v>46.191458124377263</v>
      </c>
    </row>
    <row r="251" spans="2:18"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H251" s="23">
        <f t="shared" si="30"/>
        <v>2</v>
      </c>
      <c r="I251" s="23">
        <f t="shared" si="31"/>
        <v>0</v>
      </c>
      <c r="J251" s="23">
        <f t="shared" si="32"/>
        <v>6.8999999999999915</v>
      </c>
      <c r="K251" s="23">
        <f t="shared" si="33"/>
        <v>7.4000000000000199</v>
      </c>
      <c r="L251" s="23">
        <f t="shared" si="34"/>
        <v>38.200000000000003</v>
      </c>
      <c r="M251" s="23">
        <f t="shared" si="35"/>
        <v>19.37172774869115</v>
      </c>
      <c r="O251" s="35">
        <f t="shared" si="36"/>
        <v>35.569422776911097</v>
      </c>
      <c r="P251" s="35">
        <f t="shared" si="37"/>
        <v>24.024960998439926</v>
      </c>
      <c r="Q251" s="21">
        <f t="shared" si="38"/>
        <v>47.123693874645291</v>
      </c>
      <c r="R251" s="21">
        <f t="shared" si="39"/>
        <v>49.159771796039848</v>
      </c>
    </row>
    <row r="252" spans="2:18"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H252" s="23">
        <f t="shared" si="30"/>
        <v>0</v>
      </c>
      <c r="I252" s="23">
        <f t="shared" si="31"/>
        <v>3.3999999999999915</v>
      </c>
      <c r="J252" s="23">
        <f t="shared" si="32"/>
        <v>5.5999999999999943</v>
      </c>
      <c r="K252" s="23">
        <f t="shared" si="33"/>
        <v>5.4000000000000199</v>
      </c>
      <c r="L252" s="23">
        <f t="shared" si="34"/>
        <v>36.200000000000003</v>
      </c>
      <c r="M252" s="23">
        <f t="shared" si="35"/>
        <v>14.917127071823257</v>
      </c>
      <c r="O252" s="35">
        <f t="shared" si="36"/>
        <v>33.44051446945339</v>
      </c>
      <c r="P252" s="35">
        <f t="shared" si="37"/>
        <v>24.758842443729886</v>
      </c>
      <c r="Q252" s="21">
        <f t="shared" si="38"/>
        <v>51.195849717434399</v>
      </c>
      <c r="R252" s="21">
        <f t="shared" si="39"/>
        <v>53.297465759070136</v>
      </c>
    </row>
    <row r="253" spans="2:18"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H253" s="23">
        <f t="shared" si="30"/>
        <v>0</v>
      </c>
      <c r="I253" s="23">
        <f t="shared" si="31"/>
        <v>6.9000000000000057</v>
      </c>
      <c r="J253" s="23">
        <f t="shared" si="32"/>
        <v>8</v>
      </c>
      <c r="K253" s="23">
        <f t="shared" si="33"/>
        <v>8.3000000000000185</v>
      </c>
      <c r="L253" s="23">
        <f t="shared" si="34"/>
        <v>41.70000000000001</v>
      </c>
      <c r="M253" s="23">
        <f t="shared" si="35"/>
        <v>19.904076738609152</v>
      </c>
      <c r="O253" s="35">
        <f t="shared" si="36"/>
        <v>38.167938931297726</v>
      </c>
      <c r="P253" s="35">
        <f t="shared" si="37"/>
        <v>25.49618320610686</v>
      </c>
      <c r="Q253" s="21">
        <f t="shared" si="38"/>
        <v>55.399081800705865</v>
      </c>
      <c r="R253" s="21">
        <f t="shared" si="39"/>
        <v>58.125721917184109</v>
      </c>
    </row>
    <row r="254" spans="2:18"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H254" s="23">
        <f t="shared" si="30"/>
        <v>0.40000000000000568</v>
      </c>
      <c r="I254" s="23">
        <f t="shared" si="31"/>
        <v>0</v>
      </c>
      <c r="J254" s="23">
        <f t="shared" si="32"/>
        <v>4.9000000000000057</v>
      </c>
      <c r="K254" s="23">
        <f t="shared" si="33"/>
        <v>21.200000000000024</v>
      </c>
      <c r="L254" s="23">
        <f t="shared" si="34"/>
        <v>40.800000000000004</v>
      </c>
      <c r="M254" s="23">
        <f t="shared" si="35"/>
        <v>51.96078431372554</v>
      </c>
      <c r="O254" s="35">
        <f t="shared" si="36"/>
        <v>48.818897637795288</v>
      </c>
      <c r="P254" s="35">
        <f t="shared" si="37"/>
        <v>15.433070866141712</v>
      </c>
      <c r="Q254" s="21">
        <f t="shared" si="38"/>
        <v>60.852362033662359</v>
      </c>
      <c r="R254" s="21">
        <f t="shared" si="39"/>
        <v>62.406931229761852</v>
      </c>
    </row>
    <row r="255" spans="2:18"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H255" s="23">
        <f t="shared" si="30"/>
        <v>5.4000000000000057</v>
      </c>
      <c r="I255" s="23">
        <f t="shared" si="31"/>
        <v>0</v>
      </c>
      <c r="J255" s="23">
        <f t="shared" si="32"/>
        <v>7.7999999999999972</v>
      </c>
      <c r="K255" s="23">
        <f t="shared" si="33"/>
        <v>26.300000000000018</v>
      </c>
      <c r="L255" s="23">
        <f t="shared" si="34"/>
        <v>45.9</v>
      </c>
      <c r="M255" s="23">
        <f t="shared" si="35"/>
        <v>57.298474945533805</v>
      </c>
      <c r="O255" s="35">
        <f t="shared" si="36"/>
        <v>56.318252730109208</v>
      </c>
      <c r="P255" s="35">
        <f t="shared" si="37"/>
        <v>15.288611544461761</v>
      </c>
      <c r="Q255" s="21">
        <f t="shared" si="38"/>
        <v>63.961500425861345</v>
      </c>
      <c r="R255" s="21">
        <f t="shared" si="39"/>
        <v>65.283440470968372</v>
      </c>
    </row>
    <row r="256" spans="2:18"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H256" s="23">
        <f t="shared" si="30"/>
        <v>3.0999999999999943</v>
      </c>
      <c r="I256" s="23">
        <f t="shared" si="31"/>
        <v>0</v>
      </c>
      <c r="J256" s="23">
        <f t="shared" si="32"/>
        <v>3.2999999999999972</v>
      </c>
      <c r="K256" s="23">
        <f t="shared" si="33"/>
        <v>24.000000000000007</v>
      </c>
      <c r="L256" s="23">
        <f t="shared" si="34"/>
        <v>43.599999999999987</v>
      </c>
      <c r="M256" s="23">
        <f t="shared" si="35"/>
        <v>55.045871559633063</v>
      </c>
      <c r="O256" s="35">
        <f t="shared" si="36"/>
        <v>55.138662316476328</v>
      </c>
      <c r="P256" s="35">
        <f t="shared" si="37"/>
        <v>15.9869494290375</v>
      </c>
      <c r="Q256" s="21">
        <f t="shared" si="38"/>
        <v>66.605380516075414</v>
      </c>
      <c r="R256" s="21">
        <f t="shared" si="39"/>
        <v>67.976693065760657</v>
      </c>
    </row>
    <row r="257" spans="2:18"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H257" s="23">
        <f t="shared" si="30"/>
        <v>1</v>
      </c>
      <c r="I257" s="23">
        <f t="shared" si="31"/>
        <v>0</v>
      </c>
      <c r="J257" s="23">
        <f t="shared" si="32"/>
        <v>2.4000000000000057</v>
      </c>
      <c r="K257" s="23">
        <f t="shared" si="33"/>
        <v>21.400000000000013</v>
      </c>
      <c r="L257" s="23">
        <f t="shared" si="34"/>
        <v>40.999999999999993</v>
      </c>
      <c r="M257" s="23">
        <f t="shared" si="35"/>
        <v>52.195121951219548</v>
      </c>
      <c r="O257" s="35">
        <f t="shared" si="36"/>
        <v>51.063829787234042</v>
      </c>
      <c r="P257" s="35">
        <f t="shared" si="37"/>
        <v>16.039279869067084</v>
      </c>
      <c r="Q257" s="21">
        <f t="shared" si="38"/>
        <v>69.348005615445885</v>
      </c>
      <c r="R257" s="21">
        <f t="shared" si="39"/>
        <v>70.737862371156297</v>
      </c>
    </row>
    <row r="258" spans="2:18"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H258" s="23">
        <f t="shared" si="30"/>
        <v>4</v>
      </c>
      <c r="I258" s="23">
        <f t="shared" si="31"/>
        <v>0</v>
      </c>
      <c r="J258" s="23">
        <f t="shared" si="32"/>
        <v>6.7000000000000028</v>
      </c>
      <c r="K258" s="23">
        <f t="shared" si="33"/>
        <v>21.400000000000013</v>
      </c>
      <c r="L258" s="23">
        <f t="shared" si="34"/>
        <v>40.999999999999993</v>
      </c>
      <c r="M258" s="23">
        <f t="shared" si="35"/>
        <v>52.195121951219548</v>
      </c>
      <c r="O258" s="35">
        <f t="shared" si="36"/>
        <v>50.81433224755699</v>
      </c>
      <c r="P258" s="35">
        <f t="shared" si="37"/>
        <v>15.960912052117243</v>
      </c>
      <c r="Q258" s="21">
        <f t="shared" si="38"/>
        <v>72.127719126866708</v>
      </c>
      <c r="R258" s="21">
        <f t="shared" si="39"/>
        <v>73.229709323524105</v>
      </c>
    </row>
    <row r="259" spans="2:18"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H259" s="23">
        <f t="shared" si="30"/>
        <v>3</v>
      </c>
      <c r="I259" s="23">
        <f t="shared" si="31"/>
        <v>0</v>
      </c>
      <c r="J259" s="23">
        <f t="shared" si="32"/>
        <v>3.4000000000000057</v>
      </c>
      <c r="K259" s="23">
        <f t="shared" si="33"/>
        <v>19.150000000000013</v>
      </c>
      <c r="L259" s="23">
        <f t="shared" si="34"/>
        <v>38.749999999999993</v>
      </c>
      <c r="M259" s="23">
        <f t="shared" si="35"/>
        <v>49.419354838709715</v>
      </c>
      <c r="O259" s="35">
        <f t="shared" si="36"/>
        <v>50.435540069686404</v>
      </c>
      <c r="P259" s="35">
        <f t="shared" si="37"/>
        <v>17.073170731707297</v>
      </c>
      <c r="Q259" s="21">
        <f t="shared" si="38"/>
        <v>74.331699520181516</v>
      </c>
      <c r="R259" s="21">
        <f t="shared" si="39"/>
        <v>75.466409082032342</v>
      </c>
    </row>
    <row r="260" spans="2:18"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H260" s="23">
        <f t="shared" si="30"/>
        <v>3</v>
      </c>
      <c r="I260" s="23">
        <f t="shared" si="31"/>
        <v>0</v>
      </c>
      <c r="J260" s="23">
        <f t="shared" si="32"/>
        <v>3</v>
      </c>
      <c r="K260" s="23">
        <f t="shared" si="33"/>
        <v>20.250000000000014</v>
      </c>
      <c r="L260" s="23">
        <f t="shared" si="34"/>
        <v>39.849999999999994</v>
      </c>
      <c r="M260" s="23">
        <f t="shared" si="35"/>
        <v>50.815558343789256</v>
      </c>
      <c r="O260" s="35">
        <f t="shared" si="36"/>
        <v>51.411462788708292</v>
      </c>
      <c r="P260" s="35">
        <f t="shared" si="37"/>
        <v>16.766467065868245</v>
      </c>
      <c r="Q260" s="21">
        <f t="shared" si="38"/>
        <v>76.601118643883169</v>
      </c>
      <c r="R260" s="21">
        <f t="shared" si="39"/>
        <v>77.176830269853838</v>
      </c>
    </row>
    <row r="261" spans="2:18"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H261" s="23">
        <f t="shared" ref="H261:H324" si="40">IF((D261-D262)&gt;0,(D261-D262),0)</f>
        <v>0</v>
      </c>
      <c r="I261" s="23">
        <f t="shared" ref="I261:I324" si="41">IF((E262-E261)&gt;0,(E262-E261),0)</f>
        <v>0.69999999999999574</v>
      </c>
      <c r="J261" s="23">
        <f t="shared" ref="J261:J324" si="42">MAX((D261-E261),ABS(D261-F262),ABS(E261-F262))</f>
        <v>2.7999999999999972</v>
      </c>
      <c r="K261" s="23">
        <f t="shared" ref="K261:K324" si="43">ABS(SUM(H261:H274)-SUM(I261:I274))</f>
        <v>19.600000000000016</v>
      </c>
      <c r="L261" s="23">
        <f t="shared" ref="L261:L324" si="44">SUM(H261:H274)+SUM(I261:I274)</f>
        <v>39.199999999999996</v>
      </c>
      <c r="M261" s="23">
        <f t="shared" ref="M261:M324" si="45">K261/L261*100</f>
        <v>50.000000000000043</v>
      </c>
      <c r="O261" s="35">
        <f t="shared" ref="O261:O324" si="46">SUM(H261:H274)/SUM(J261:J274)*100</f>
        <v>50.256410256410255</v>
      </c>
      <c r="P261" s="35">
        <f t="shared" ref="P261:P324" si="47">SUM(I261:I274)/SUM(J261:J274)*100</f>
        <v>16.752136752136732</v>
      </c>
      <c r="Q261" s="21">
        <f t="shared" ref="Q261:Q324" si="48">SUM(M261:M274)/14</f>
        <v>77.752541895824493</v>
      </c>
      <c r="R261" s="21">
        <f t="shared" ref="R261:R324" si="49">(Q261+Q262)/2</f>
        <v>78.116619565727405</v>
      </c>
    </row>
    <row r="262" spans="2:18"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H262" s="23">
        <f t="shared" si="40"/>
        <v>0</v>
      </c>
      <c r="I262" s="23">
        <f t="shared" si="41"/>
        <v>1.6000000000000014</v>
      </c>
      <c r="J262" s="23">
        <f t="shared" si="42"/>
        <v>3.1000000000000014</v>
      </c>
      <c r="K262" s="23">
        <f t="shared" si="43"/>
        <v>23.45000000000001</v>
      </c>
      <c r="L262" s="23">
        <f t="shared" si="44"/>
        <v>41.65</v>
      </c>
      <c r="M262" s="23">
        <f t="shared" si="45"/>
        <v>56.302521008403382</v>
      </c>
      <c r="O262" s="35">
        <f t="shared" si="46"/>
        <v>55.263157894736828</v>
      </c>
      <c r="P262" s="35">
        <f t="shared" si="47"/>
        <v>15.449915110356521</v>
      </c>
      <c r="Q262" s="21">
        <f t="shared" si="48"/>
        <v>78.480697235630302</v>
      </c>
      <c r="R262" s="21">
        <f t="shared" si="49"/>
        <v>77.821244265252972</v>
      </c>
    </row>
    <row r="263" spans="2:18"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H263" s="23">
        <f t="shared" si="40"/>
        <v>0.90000000000000568</v>
      </c>
      <c r="I263" s="23">
        <f t="shared" si="41"/>
        <v>0</v>
      </c>
      <c r="J263" s="23">
        <f t="shared" si="42"/>
        <v>1.9000000000000057</v>
      </c>
      <c r="K263" s="23">
        <f t="shared" si="43"/>
        <v>28.500000000000014</v>
      </c>
      <c r="L263" s="23">
        <f t="shared" si="44"/>
        <v>43.5</v>
      </c>
      <c r="M263" s="23">
        <f t="shared" si="45"/>
        <v>65.517241379310377</v>
      </c>
      <c r="O263" s="35">
        <f t="shared" si="46"/>
        <v>60.606060606060595</v>
      </c>
      <c r="P263" s="35">
        <f t="shared" si="47"/>
        <v>12.62626262626261</v>
      </c>
      <c r="Q263" s="21">
        <f t="shared" si="48"/>
        <v>77.161791294875641</v>
      </c>
      <c r="R263" s="21">
        <f t="shared" si="49"/>
        <v>75.587195939492091</v>
      </c>
    </row>
    <row r="264" spans="2:18"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H264" s="23">
        <f t="shared" si="40"/>
        <v>0</v>
      </c>
      <c r="I264" s="23">
        <f t="shared" si="41"/>
        <v>2.7999999999999972</v>
      </c>
      <c r="J264" s="23">
        <f t="shared" si="42"/>
        <v>4.2999999999999972</v>
      </c>
      <c r="K264" s="23">
        <f t="shared" si="43"/>
        <v>27.600000000000009</v>
      </c>
      <c r="L264" s="23">
        <f t="shared" si="44"/>
        <v>42.599999999999994</v>
      </c>
      <c r="M264" s="23">
        <f t="shared" si="45"/>
        <v>64.788732394366221</v>
      </c>
      <c r="O264" s="35">
        <f t="shared" si="46"/>
        <v>60.831889081455806</v>
      </c>
      <c r="P264" s="35">
        <f t="shared" si="47"/>
        <v>12.998266897746952</v>
      </c>
      <c r="Q264" s="21">
        <f t="shared" si="48"/>
        <v>74.012600584108554</v>
      </c>
      <c r="R264" s="21">
        <f t="shared" si="49"/>
        <v>72.464023406758741</v>
      </c>
    </row>
    <row r="265" spans="2:18"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H265" s="23">
        <f t="shared" si="40"/>
        <v>0</v>
      </c>
      <c r="I265" s="23">
        <f t="shared" si="41"/>
        <v>0</v>
      </c>
      <c r="J265" s="23">
        <f t="shared" si="42"/>
        <v>5</v>
      </c>
      <c r="K265" s="23">
        <f t="shared" si="43"/>
        <v>30.400000000000006</v>
      </c>
      <c r="L265" s="23">
        <f t="shared" si="44"/>
        <v>39.799999999999997</v>
      </c>
      <c r="M265" s="23">
        <f t="shared" si="45"/>
        <v>76.381909547738715</v>
      </c>
      <c r="O265" s="35">
        <f t="shared" si="46"/>
        <v>64.999999999999986</v>
      </c>
      <c r="P265" s="35">
        <f t="shared" si="47"/>
        <v>8.7037037037036935</v>
      </c>
      <c r="Q265" s="21">
        <f t="shared" si="48"/>
        <v>70.915446229408914</v>
      </c>
      <c r="R265" s="21">
        <f t="shared" si="49"/>
        <v>68.416878686583388</v>
      </c>
    </row>
    <row r="266" spans="2:18"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H266" s="23">
        <f t="shared" si="40"/>
        <v>4.2000000000000028</v>
      </c>
      <c r="I266" s="23">
        <f t="shared" si="41"/>
        <v>4.6999999999999957</v>
      </c>
      <c r="J266" s="23">
        <f t="shared" si="42"/>
        <v>8.8999999999999986</v>
      </c>
      <c r="K266" s="23">
        <f t="shared" si="43"/>
        <v>29.800000000000004</v>
      </c>
      <c r="L266" s="23">
        <f t="shared" si="44"/>
        <v>40.4</v>
      </c>
      <c r="M266" s="23">
        <f t="shared" si="45"/>
        <v>73.762376237623769</v>
      </c>
      <c r="O266" s="35">
        <f t="shared" si="46"/>
        <v>70.694864048338374</v>
      </c>
      <c r="P266" s="35">
        <f t="shared" si="47"/>
        <v>10.674723061430003</v>
      </c>
      <c r="Q266" s="21">
        <f t="shared" si="48"/>
        <v>65.918311143757862</v>
      </c>
      <c r="R266" s="21">
        <f t="shared" si="49"/>
        <v>64.124276698296512</v>
      </c>
    </row>
    <row r="267" spans="2:18"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H267" s="23">
        <f t="shared" si="40"/>
        <v>6</v>
      </c>
      <c r="I267" s="23">
        <f t="shared" si="41"/>
        <v>0</v>
      </c>
      <c r="J267" s="23">
        <f t="shared" si="42"/>
        <v>6</v>
      </c>
      <c r="K267" s="23">
        <f t="shared" si="43"/>
        <v>30.799999999999997</v>
      </c>
      <c r="L267" s="23">
        <f t="shared" si="44"/>
        <v>32</v>
      </c>
      <c r="M267" s="23">
        <f t="shared" si="45"/>
        <v>96.249999999999986</v>
      </c>
      <c r="O267" s="35">
        <f t="shared" si="46"/>
        <v>75.480769230769212</v>
      </c>
      <c r="P267" s="35">
        <f t="shared" si="47"/>
        <v>1.4423076923076956</v>
      </c>
      <c r="Q267" s="21">
        <f t="shared" si="48"/>
        <v>62.330242252835149</v>
      </c>
      <c r="R267" s="21">
        <f t="shared" si="49"/>
        <v>59.436220513704711</v>
      </c>
    </row>
    <row r="268" spans="2:18"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H268" s="23">
        <f t="shared" si="40"/>
        <v>5.5</v>
      </c>
      <c r="I268" s="23">
        <f t="shared" si="41"/>
        <v>0</v>
      </c>
      <c r="J268" s="23">
        <f t="shared" si="42"/>
        <v>5.5</v>
      </c>
      <c r="K268" s="23">
        <f t="shared" si="43"/>
        <v>25.4</v>
      </c>
      <c r="L268" s="23">
        <f t="shared" si="44"/>
        <v>26.6</v>
      </c>
      <c r="M268" s="23">
        <f t="shared" si="45"/>
        <v>95.488721804511272</v>
      </c>
      <c r="O268" s="35">
        <f t="shared" si="46"/>
        <v>71.33058984910835</v>
      </c>
      <c r="P268" s="35">
        <f t="shared" si="47"/>
        <v>1.6460905349794275</v>
      </c>
      <c r="Q268" s="21">
        <f t="shared" si="48"/>
        <v>56.542198774574281</v>
      </c>
      <c r="R268" s="21">
        <f t="shared" si="49"/>
        <v>53.298000238366654</v>
      </c>
    </row>
    <row r="269" spans="2:18"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H269" s="23">
        <f t="shared" si="40"/>
        <v>3.0999999999999943</v>
      </c>
      <c r="I269" s="23">
        <f t="shared" si="41"/>
        <v>0</v>
      </c>
      <c r="J269" s="23">
        <f t="shared" si="42"/>
        <v>5</v>
      </c>
      <c r="K269" s="23">
        <f t="shared" si="43"/>
        <v>19.899999999999999</v>
      </c>
      <c r="L269" s="23">
        <f t="shared" si="44"/>
        <v>21.1</v>
      </c>
      <c r="M269" s="23">
        <f t="shared" si="45"/>
        <v>94.312796208530784</v>
      </c>
      <c r="O269" s="35">
        <f t="shared" si="46"/>
        <v>64.873417721518962</v>
      </c>
      <c r="P269" s="35">
        <f t="shared" si="47"/>
        <v>1.8987341772151938</v>
      </c>
      <c r="Q269" s="21">
        <f t="shared" si="48"/>
        <v>50.053801702159028</v>
      </c>
      <c r="R269" s="21">
        <f t="shared" si="49"/>
        <v>47.141414603526094</v>
      </c>
    </row>
    <row r="270" spans="2:18"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H270" s="23">
        <f t="shared" si="40"/>
        <v>0.5</v>
      </c>
      <c r="I270" s="23">
        <f t="shared" si="41"/>
        <v>0</v>
      </c>
      <c r="J270" s="23">
        <f t="shared" si="42"/>
        <v>3.1000000000000014</v>
      </c>
      <c r="K270" s="23">
        <f t="shared" si="43"/>
        <v>17.100000000000009</v>
      </c>
      <c r="L270" s="23">
        <f t="shared" si="44"/>
        <v>18.300000000000011</v>
      </c>
      <c r="M270" s="23">
        <f t="shared" si="45"/>
        <v>93.442622950819668</v>
      </c>
      <c r="O270" s="35">
        <f t="shared" si="46"/>
        <v>64.014466546112132</v>
      </c>
      <c r="P270" s="35">
        <f t="shared" si="47"/>
        <v>2.1699819168173642</v>
      </c>
      <c r="Q270" s="21">
        <f t="shared" si="48"/>
        <v>44.22902750489316</v>
      </c>
      <c r="R270" s="21">
        <f t="shared" si="49"/>
        <v>41.91219913420062</v>
      </c>
    </row>
    <row r="271" spans="2:18"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H271" s="23">
        <f t="shared" si="40"/>
        <v>1</v>
      </c>
      <c r="I271" s="23">
        <f t="shared" si="41"/>
        <v>0</v>
      </c>
      <c r="J271" s="23">
        <f t="shared" si="42"/>
        <v>2.7000000000000028</v>
      </c>
      <c r="K271" s="23">
        <f t="shared" si="43"/>
        <v>16.400000000000006</v>
      </c>
      <c r="L271" s="23">
        <f t="shared" si="44"/>
        <v>18.000000000000014</v>
      </c>
      <c r="M271" s="23">
        <f t="shared" si="45"/>
        <v>91.111111111111072</v>
      </c>
      <c r="O271" s="35">
        <f t="shared" si="46"/>
        <v>67.583497053045178</v>
      </c>
      <c r="P271" s="35">
        <f t="shared" si="47"/>
        <v>3.1434184675835115</v>
      </c>
      <c r="Q271" s="21">
        <f t="shared" si="48"/>
        <v>39.595370763508086</v>
      </c>
      <c r="R271" s="21">
        <f t="shared" si="49"/>
        <v>37.253256612883305</v>
      </c>
    </row>
    <row r="272" spans="2:18"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H272" s="23">
        <f t="shared" si="40"/>
        <v>1.75</v>
      </c>
      <c r="I272" s="23">
        <f t="shared" si="41"/>
        <v>0</v>
      </c>
      <c r="J272" s="23">
        <f t="shared" si="42"/>
        <v>2.7000000000000028</v>
      </c>
      <c r="K272" s="23">
        <f t="shared" si="43"/>
        <v>14.700000000000003</v>
      </c>
      <c r="L272" s="23">
        <f t="shared" si="44"/>
        <v>17.700000000000017</v>
      </c>
      <c r="M272" s="23">
        <f t="shared" si="45"/>
        <v>83.050847457627057</v>
      </c>
      <c r="O272" s="35">
        <f t="shared" si="46"/>
        <v>68.936170212765958</v>
      </c>
      <c r="P272" s="35">
        <f t="shared" si="47"/>
        <v>6.382978723404281</v>
      </c>
      <c r="Q272" s="21">
        <f t="shared" si="48"/>
        <v>34.911142462258518</v>
      </c>
      <c r="R272" s="21">
        <f t="shared" si="49"/>
        <v>32.391469338771834</v>
      </c>
    </row>
    <row r="273" spans="2:18"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H273" s="23">
        <f t="shared" si="40"/>
        <v>4.1000000000000014</v>
      </c>
      <c r="I273" s="23">
        <f t="shared" si="41"/>
        <v>0</v>
      </c>
      <c r="J273" s="23">
        <f t="shared" si="42"/>
        <v>4.4500000000000028</v>
      </c>
      <c r="K273" s="23">
        <f t="shared" si="43"/>
        <v>12.950000000000003</v>
      </c>
      <c r="L273" s="23">
        <f t="shared" si="44"/>
        <v>15.950000000000017</v>
      </c>
      <c r="M273" s="23">
        <f t="shared" si="45"/>
        <v>81.191222570532844</v>
      </c>
      <c r="O273" s="35">
        <f t="shared" si="46"/>
        <v>67.053364269141554</v>
      </c>
      <c r="P273" s="35">
        <f t="shared" si="47"/>
        <v>6.9605568445475923</v>
      </c>
      <c r="Q273" s="21">
        <f t="shared" si="48"/>
        <v>29.871796215285155</v>
      </c>
      <c r="R273" s="21">
        <f t="shared" si="49"/>
        <v>27.418538266337556</v>
      </c>
    </row>
    <row r="274" spans="2:18"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H274" s="23">
        <f t="shared" si="40"/>
        <v>2.3500000000000014</v>
      </c>
      <c r="I274" s="23">
        <f t="shared" si="41"/>
        <v>0</v>
      </c>
      <c r="J274" s="23">
        <f t="shared" si="42"/>
        <v>3.0500000000000043</v>
      </c>
      <c r="K274" s="23">
        <f t="shared" si="43"/>
        <v>8.3000000000000043</v>
      </c>
      <c r="L274" s="23">
        <f t="shared" si="44"/>
        <v>12.400000000000013</v>
      </c>
      <c r="M274" s="23">
        <f t="shared" si="45"/>
        <v>66.935483870967701</v>
      </c>
      <c r="O274" s="35">
        <f t="shared" si="46"/>
        <v>57.821229050279356</v>
      </c>
      <c r="P274" s="35">
        <f t="shared" si="47"/>
        <v>11.452513966480467</v>
      </c>
      <c r="Q274" s="21">
        <f t="shared" si="48"/>
        <v>24.965280317389954</v>
      </c>
      <c r="R274" s="21">
        <f t="shared" si="49"/>
        <v>23.386415633686561</v>
      </c>
    </row>
    <row r="275" spans="2:18"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H275" s="23">
        <f t="shared" si="40"/>
        <v>3.1499999999999986</v>
      </c>
      <c r="I275" s="23">
        <f t="shared" si="41"/>
        <v>0</v>
      </c>
      <c r="J275" s="23">
        <f t="shared" si="42"/>
        <v>3.2000000000000028</v>
      </c>
      <c r="K275" s="23">
        <f t="shared" si="43"/>
        <v>6.2000000000000028</v>
      </c>
      <c r="L275" s="23">
        <f t="shared" si="44"/>
        <v>10.300000000000011</v>
      </c>
      <c r="M275" s="23">
        <f t="shared" si="45"/>
        <v>60.194174757281516</v>
      </c>
      <c r="O275" s="35">
        <f t="shared" si="46"/>
        <v>53.745928338762262</v>
      </c>
      <c r="P275" s="35">
        <f t="shared" si="47"/>
        <v>13.355048859934879</v>
      </c>
      <c r="Q275" s="21">
        <f t="shared" si="48"/>
        <v>21.80755094998317</v>
      </c>
      <c r="R275" s="21">
        <f t="shared" si="49"/>
        <v>20.469447306054285</v>
      </c>
    </row>
    <row r="276" spans="2:18"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H276" s="23">
        <f t="shared" si="40"/>
        <v>3.4500000000000028</v>
      </c>
      <c r="I276" s="23">
        <f t="shared" si="41"/>
        <v>0</v>
      </c>
      <c r="J276" s="23">
        <f t="shared" si="42"/>
        <v>3.6000000000000014</v>
      </c>
      <c r="K276" s="23">
        <f t="shared" si="43"/>
        <v>2.8000000000000043</v>
      </c>
      <c r="L276" s="23">
        <f t="shared" si="44"/>
        <v>7.4000000000000128</v>
      </c>
      <c r="M276" s="23">
        <f t="shared" si="45"/>
        <v>37.837837837837832</v>
      </c>
      <c r="O276" s="35">
        <f t="shared" si="46"/>
        <v>40.316205533596907</v>
      </c>
      <c r="P276" s="35">
        <f t="shared" si="47"/>
        <v>18.181818181818219</v>
      </c>
      <c r="Q276" s="21">
        <f t="shared" si="48"/>
        <v>19.131343662125396</v>
      </c>
      <c r="R276" s="21">
        <f t="shared" si="49"/>
        <v>19.397242984628488</v>
      </c>
    </row>
    <row r="277" spans="2:18"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H277" s="23">
        <f t="shared" si="40"/>
        <v>0</v>
      </c>
      <c r="I277" s="23">
        <f t="shared" si="41"/>
        <v>0</v>
      </c>
      <c r="J277" s="23">
        <f t="shared" si="42"/>
        <v>0.19999999999999574</v>
      </c>
      <c r="K277" s="23">
        <f t="shared" si="43"/>
        <v>0.89999999999999858</v>
      </c>
      <c r="L277" s="23">
        <f t="shared" si="44"/>
        <v>4.2000000000000099</v>
      </c>
      <c r="M277" s="23">
        <f t="shared" si="45"/>
        <v>21.428571428571345</v>
      </c>
      <c r="O277" s="35">
        <f t="shared" si="46"/>
        <v>17.46031746031753</v>
      </c>
      <c r="P277" s="35">
        <f t="shared" si="47"/>
        <v>26.984126984127045</v>
      </c>
      <c r="Q277" s="21">
        <f t="shared" si="48"/>
        <v>19.663142307131579</v>
      </c>
      <c r="R277" s="21">
        <f t="shared" si="49"/>
        <v>20.771952167709472</v>
      </c>
    </row>
    <row r="278" spans="2:18"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H278" s="23">
        <f t="shared" si="40"/>
        <v>0</v>
      </c>
      <c r="I278" s="23">
        <f t="shared" si="41"/>
        <v>0</v>
      </c>
      <c r="J278" s="23">
        <f t="shared" si="42"/>
        <v>0.59999999999999432</v>
      </c>
      <c r="K278" s="23">
        <f t="shared" si="43"/>
        <v>0.89999999999999858</v>
      </c>
      <c r="L278" s="23">
        <f t="shared" si="44"/>
        <v>4.2000000000000099</v>
      </c>
      <c r="M278" s="23">
        <f t="shared" si="45"/>
        <v>21.428571428571345</v>
      </c>
      <c r="O278" s="35">
        <f t="shared" si="46"/>
        <v>16.923076923076984</v>
      </c>
      <c r="P278" s="35">
        <f t="shared" si="47"/>
        <v>26.153846153846199</v>
      </c>
      <c r="Q278" s="21">
        <f t="shared" si="48"/>
        <v>21.880762028287368</v>
      </c>
      <c r="R278" s="21">
        <f t="shared" si="49"/>
        <v>23.006212208359397</v>
      </c>
    </row>
    <row r="279" spans="2:18"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H279" s="23">
        <f t="shared" si="40"/>
        <v>0</v>
      </c>
      <c r="I279" s="23">
        <f t="shared" si="41"/>
        <v>0.60000000000000142</v>
      </c>
      <c r="J279" s="23">
        <f t="shared" si="42"/>
        <v>0.64999999999999858</v>
      </c>
      <c r="K279" s="23">
        <f t="shared" si="43"/>
        <v>0.35000000000000142</v>
      </c>
      <c r="L279" s="23">
        <f t="shared" si="44"/>
        <v>5.4500000000000099</v>
      </c>
      <c r="M279" s="23">
        <f t="shared" si="45"/>
        <v>6.4220183486238671</v>
      </c>
      <c r="O279" s="35">
        <f t="shared" si="46"/>
        <v>27.884615384615426</v>
      </c>
      <c r="P279" s="35">
        <f t="shared" si="47"/>
        <v>24.519230769230795</v>
      </c>
      <c r="Q279" s="21">
        <f t="shared" si="48"/>
        <v>24.131662388431426</v>
      </c>
      <c r="R279" s="21">
        <f t="shared" si="49"/>
        <v>25.063018875980568</v>
      </c>
    </row>
    <row r="280" spans="2:18"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H280" s="23">
        <f t="shared" si="40"/>
        <v>0.5</v>
      </c>
      <c r="I280" s="23">
        <f t="shared" si="41"/>
        <v>0</v>
      </c>
      <c r="J280" s="23">
        <f t="shared" si="42"/>
        <v>0.85000000000000142</v>
      </c>
      <c r="K280" s="23">
        <f t="shared" si="43"/>
        <v>1.2000000000000028</v>
      </c>
      <c r="L280" s="23">
        <f t="shared" si="44"/>
        <v>5.1000000000000085</v>
      </c>
      <c r="M280" s="23">
        <f t="shared" si="45"/>
        <v>23.529411764705898</v>
      </c>
      <c r="O280" s="35">
        <f t="shared" si="46"/>
        <v>30.288461538461558</v>
      </c>
      <c r="P280" s="35">
        <f t="shared" si="47"/>
        <v>18.750000000000007</v>
      </c>
      <c r="Q280" s="21">
        <f t="shared" si="48"/>
        <v>25.994375363529713</v>
      </c>
      <c r="R280" s="21">
        <f t="shared" si="49"/>
        <v>26.344515419552117</v>
      </c>
    </row>
    <row r="281" spans="2:18"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H281" s="23">
        <f t="shared" si="40"/>
        <v>0.60000000000000142</v>
      </c>
      <c r="I281" s="23">
        <f t="shared" si="41"/>
        <v>0</v>
      </c>
      <c r="J281" s="23">
        <f t="shared" si="42"/>
        <v>0.85000000000000142</v>
      </c>
      <c r="K281" s="23">
        <f t="shared" si="43"/>
        <v>0.70000000000000284</v>
      </c>
      <c r="L281" s="23">
        <f t="shared" si="44"/>
        <v>4.6000000000000085</v>
      </c>
      <c r="M281" s="23">
        <f t="shared" si="45"/>
        <v>15.21739130434786</v>
      </c>
      <c r="O281" s="35">
        <f t="shared" si="46"/>
        <v>26.633165829145739</v>
      </c>
      <c r="P281" s="35">
        <f t="shared" si="47"/>
        <v>19.59798994974874</v>
      </c>
      <c r="Q281" s="21">
        <f t="shared" si="48"/>
        <v>26.694655475574525</v>
      </c>
      <c r="R281" s="21">
        <f t="shared" si="49"/>
        <v>26.63989901921623</v>
      </c>
    </row>
    <row r="282" spans="2:18"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H282" s="23">
        <f t="shared" si="40"/>
        <v>0</v>
      </c>
      <c r="I282" s="23">
        <f t="shared" si="41"/>
        <v>0</v>
      </c>
      <c r="J282" s="23">
        <f t="shared" si="42"/>
        <v>0.64999999999999858</v>
      </c>
      <c r="K282" s="23">
        <f t="shared" si="43"/>
        <v>0.20000000000000284</v>
      </c>
      <c r="L282" s="23">
        <f t="shared" si="44"/>
        <v>4.3000000000000114</v>
      </c>
      <c r="M282" s="23">
        <f t="shared" si="45"/>
        <v>4.6511627906977289</v>
      </c>
      <c r="O282" s="35">
        <f t="shared" si="46"/>
        <v>20.812182741116761</v>
      </c>
      <c r="P282" s="35">
        <f t="shared" si="47"/>
        <v>22.842639593908665</v>
      </c>
      <c r="Q282" s="21">
        <f t="shared" si="48"/>
        <v>26.585142562857936</v>
      </c>
      <c r="R282" s="21">
        <f t="shared" si="49"/>
        <v>26.629113639660744</v>
      </c>
    </row>
    <row r="283" spans="2:18"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H283" s="23">
        <f t="shared" si="40"/>
        <v>0.30000000000000426</v>
      </c>
      <c r="I283" s="23">
        <f t="shared" si="41"/>
        <v>0</v>
      </c>
      <c r="J283" s="23">
        <f t="shared" si="42"/>
        <v>1.0500000000000043</v>
      </c>
      <c r="K283" s="23">
        <f t="shared" si="43"/>
        <v>0.60000000000000142</v>
      </c>
      <c r="L283" s="23">
        <f t="shared" si="44"/>
        <v>4.7000000000000099</v>
      </c>
      <c r="M283" s="23">
        <f t="shared" si="45"/>
        <v>12.765957446808516</v>
      </c>
      <c r="O283" s="35">
        <f t="shared" si="46"/>
        <v>20.707070707070724</v>
      </c>
      <c r="P283" s="35">
        <f t="shared" si="47"/>
        <v>26.767676767676789</v>
      </c>
      <c r="Q283" s="21">
        <f t="shared" si="48"/>
        <v>26.673084716463556</v>
      </c>
      <c r="R283" s="21">
        <f t="shared" si="49"/>
        <v>26.749072558408841</v>
      </c>
    </row>
    <row r="284" spans="2:18"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H284" s="23">
        <f t="shared" si="40"/>
        <v>0</v>
      </c>
      <c r="I284" s="23">
        <f t="shared" si="41"/>
        <v>0.20000000000000284</v>
      </c>
      <c r="J284" s="23">
        <f t="shared" si="42"/>
        <v>0.90000000000000568</v>
      </c>
      <c r="K284" s="23">
        <f t="shared" si="43"/>
        <v>1.4000000000000057</v>
      </c>
      <c r="L284" s="23">
        <f t="shared" si="44"/>
        <v>4.9000000000000057</v>
      </c>
      <c r="M284" s="23">
        <f t="shared" si="45"/>
        <v>28.571428571428655</v>
      </c>
      <c r="O284" s="35">
        <f t="shared" si="46"/>
        <v>18.518518518518498</v>
      </c>
      <c r="P284" s="35">
        <f t="shared" si="47"/>
        <v>33.333333333333357</v>
      </c>
      <c r="Q284" s="21">
        <f t="shared" si="48"/>
        <v>26.825060400354126</v>
      </c>
      <c r="R284" s="21">
        <f t="shared" si="49"/>
        <v>26.616340548777131</v>
      </c>
    </row>
    <row r="285" spans="2:18"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H285" s="23">
        <f t="shared" si="40"/>
        <v>0</v>
      </c>
      <c r="I285" s="23">
        <f t="shared" si="41"/>
        <v>0.70000000000000284</v>
      </c>
      <c r="J285" s="23">
        <f t="shared" si="42"/>
        <v>0.75</v>
      </c>
      <c r="K285" s="23">
        <f t="shared" si="43"/>
        <v>1.2000000000000028</v>
      </c>
      <c r="L285" s="23">
        <f t="shared" si="44"/>
        <v>4.7000000000000028</v>
      </c>
      <c r="M285" s="23">
        <f t="shared" si="45"/>
        <v>25.531914893617063</v>
      </c>
      <c r="O285" s="35">
        <f t="shared" si="46"/>
        <v>19.662921348314594</v>
      </c>
      <c r="P285" s="35">
        <f t="shared" si="47"/>
        <v>33.146067415730343</v>
      </c>
      <c r="Q285" s="21">
        <f t="shared" si="48"/>
        <v>26.407620697200134</v>
      </c>
      <c r="R285" s="21">
        <f t="shared" si="49"/>
        <v>26.398435353668283</v>
      </c>
    </row>
    <row r="286" spans="2:18"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H286" s="23">
        <f t="shared" si="40"/>
        <v>0</v>
      </c>
      <c r="I286" s="23">
        <f t="shared" si="41"/>
        <v>0</v>
      </c>
      <c r="J286" s="23">
        <f t="shared" si="42"/>
        <v>0.75</v>
      </c>
      <c r="K286" s="23">
        <f t="shared" si="43"/>
        <v>0.5</v>
      </c>
      <c r="L286" s="23">
        <f t="shared" si="44"/>
        <v>4</v>
      </c>
      <c r="M286" s="23">
        <f t="shared" si="45"/>
        <v>12.5</v>
      </c>
      <c r="O286" s="35">
        <f t="shared" si="46"/>
        <v>20.231213872832356</v>
      </c>
      <c r="P286" s="35">
        <f t="shared" si="47"/>
        <v>26.011560693641599</v>
      </c>
      <c r="Q286" s="21">
        <f t="shared" si="48"/>
        <v>26.389250010136436</v>
      </c>
      <c r="R286" s="21">
        <f t="shared" si="49"/>
        <v>27.326347822234251</v>
      </c>
    </row>
    <row r="287" spans="2:18"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H287" s="23">
        <f t="shared" si="40"/>
        <v>0</v>
      </c>
      <c r="I287" s="23">
        <f t="shared" si="41"/>
        <v>0.54999999999999716</v>
      </c>
      <c r="J287" s="23">
        <f t="shared" si="42"/>
        <v>0.79999999999999716</v>
      </c>
      <c r="K287" s="23">
        <f t="shared" si="43"/>
        <v>0.5</v>
      </c>
      <c r="L287" s="23">
        <f t="shared" si="44"/>
        <v>4</v>
      </c>
      <c r="M287" s="23">
        <f t="shared" si="45"/>
        <v>12.5</v>
      </c>
      <c r="O287" s="35">
        <f t="shared" si="46"/>
        <v>20.588235294117631</v>
      </c>
      <c r="P287" s="35">
        <f t="shared" si="47"/>
        <v>26.470588235294095</v>
      </c>
      <c r="Q287" s="21">
        <f t="shared" si="48"/>
        <v>28.263445634332065</v>
      </c>
      <c r="R287" s="21">
        <f t="shared" si="49"/>
        <v>28.542463491474919</v>
      </c>
    </row>
    <row r="288" spans="2:18"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H288" s="23">
        <f t="shared" si="40"/>
        <v>0.25</v>
      </c>
      <c r="I288" s="23">
        <f t="shared" si="41"/>
        <v>0</v>
      </c>
      <c r="J288" s="23">
        <f t="shared" si="42"/>
        <v>0.5</v>
      </c>
      <c r="K288" s="23">
        <f t="shared" si="43"/>
        <v>1</v>
      </c>
      <c r="L288" s="23">
        <f t="shared" si="44"/>
        <v>4.4000000000000057</v>
      </c>
      <c r="M288" s="23">
        <f t="shared" si="45"/>
        <v>22.727272727272698</v>
      </c>
      <c r="O288" s="35">
        <f t="shared" si="46"/>
        <v>30.337078651685385</v>
      </c>
      <c r="P288" s="35">
        <f t="shared" si="47"/>
        <v>19.101123595505623</v>
      </c>
      <c r="Q288" s="21">
        <f t="shared" si="48"/>
        <v>28.821481348617777</v>
      </c>
      <c r="R288" s="21">
        <f t="shared" si="49"/>
        <v>28.262886400259053</v>
      </c>
    </row>
    <row r="289" spans="2:18"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H289" s="23">
        <f t="shared" si="40"/>
        <v>0</v>
      </c>
      <c r="I289" s="23">
        <f t="shared" si="41"/>
        <v>0.25</v>
      </c>
      <c r="J289" s="23">
        <f t="shared" si="42"/>
        <v>0.5</v>
      </c>
      <c r="K289" s="23">
        <f t="shared" si="43"/>
        <v>1</v>
      </c>
      <c r="L289" s="23">
        <f t="shared" si="44"/>
        <v>4.4000000000000057</v>
      </c>
      <c r="M289" s="23">
        <f t="shared" si="45"/>
        <v>22.727272727272698</v>
      </c>
      <c r="O289" s="35">
        <f t="shared" si="46"/>
        <v>30.167597765363123</v>
      </c>
      <c r="P289" s="35">
        <f t="shared" si="47"/>
        <v>18.994413407821238</v>
      </c>
      <c r="Q289" s="21">
        <f t="shared" si="48"/>
        <v>27.704291451900328</v>
      </c>
      <c r="R289" s="21">
        <f t="shared" si="49"/>
        <v>27.606888854497736</v>
      </c>
    </row>
    <row r="290" spans="2:18"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H290" s="23">
        <f t="shared" si="40"/>
        <v>0</v>
      </c>
      <c r="I290" s="23">
        <f t="shared" si="41"/>
        <v>0.25</v>
      </c>
      <c r="J290" s="23">
        <f t="shared" si="42"/>
        <v>0.39999999999999858</v>
      </c>
      <c r="K290" s="23">
        <f t="shared" si="43"/>
        <v>2.3999999999999986</v>
      </c>
      <c r="L290" s="23">
        <f t="shared" si="44"/>
        <v>5.3000000000000043</v>
      </c>
      <c r="M290" s="23">
        <f t="shared" si="45"/>
        <v>45.283018867924461</v>
      </c>
      <c r="O290" s="35">
        <f t="shared" si="46"/>
        <v>39.896373056994783</v>
      </c>
      <c r="P290" s="35">
        <f t="shared" si="47"/>
        <v>15.025906735751304</v>
      </c>
      <c r="Q290" s="21">
        <f t="shared" si="48"/>
        <v>27.509486257095144</v>
      </c>
      <c r="R290" s="21">
        <f t="shared" si="49"/>
        <v>27.760367451372566</v>
      </c>
    </row>
    <row r="291" spans="2:18"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H291" s="23">
        <f t="shared" si="40"/>
        <v>0</v>
      </c>
      <c r="I291" s="23">
        <f t="shared" si="41"/>
        <v>0</v>
      </c>
      <c r="J291" s="23">
        <f t="shared" si="42"/>
        <v>0.5</v>
      </c>
      <c r="K291" s="23">
        <f t="shared" si="43"/>
        <v>2.6499999999999986</v>
      </c>
      <c r="L291" s="23">
        <f t="shared" si="44"/>
        <v>5.0500000000000043</v>
      </c>
      <c r="M291" s="23">
        <f t="shared" si="45"/>
        <v>52.475247524752398</v>
      </c>
      <c r="O291" s="35">
        <f t="shared" si="46"/>
        <v>40.526315789473635</v>
      </c>
      <c r="P291" s="35">
        <f t="shared" si="47"/>
        <v>12.631578947368432</v>
      </c>
      <c r="Q291" s="21">
        <f t="shared" si="48"/>
        <v>28.011248645649989</v>
      </c>
      <c r="R291" s="21">
        <f t="shared" si="49"/>
        <v>28.056109208465337</v>
      </c>
    </row>
    <row r="292" spans="2:18"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H292" s="23">
        <f t="shared" si="40"/>
        <v>1.25</v>
      </c>
      <c r="I292" s="23">
        <f t="shared" si="41"/>
        <v>0</v>
      </c>
      <c r="J292" s="23">
        <f t="shared" si="42"/>
        <v>1.25</v>
      </c>
      <c r="K292" s="23">
        <f t="shared" si="43"/>
        <v>2.6999999999999957</v>
      </c>
      <c r="L292" s="23">
        <f t="shared" si="44"/>
        <v>5.1000000000000014</v>
      </c>
      <c r="M292" s="23">
        <f t="shared" si="45"/>
        <v>52.941176470588132</v>
      </c>
      <c r="O292" s="35">
        <f t="shared" si="46"/>
        <v>41.269841269841208</v>
      </c>
      <c r="P292" s="35">
        <f t="shared" si="47"/>
        <v>12.698412698412714</v>
      </c>
      <c r="Q292" s="21">
        <f t="shared" si="48"/>
        <v>28.100969771280685</v>
      </c>
      <c r="R292" s="21">
        <f t="shared" si="49"/>
        <v>27.931693427649705</v>
      </c>
    </row>
    <row r="293" spans="2:18"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H293" s="23">
        <f t="shared" si="40"/>
        <v>0.25</v>
      </c>
      <c r="I293" s="23">
        <f t="shared" si="41"/>
        <v>0</v>
      </c>
      <c r="J293" s="23">
        <f t="shared" si="42"/>
        <v>0.65000000000000568</v>
      </c>
      <c r="K293" s="23">
        <f t="shared" si="43"/>
        <v>1.2999999999999972</v>
      </c>
      <c r="L293" s="23">
        <f t="shared" si="44"/>
        <v>4</v>
      </c>
      <c r="M293" s="23">
        <f t="shared" si="45"/>
        <v>32.499999999999929</v>
      </c>
      <c r="O293" s="35">
        <f t="shared" si="46"/>
        <v>30.813953488372047</v>
      </c>
      <c r="P293" s="35">
        <f t="shared" si="47"/>
        <v>15.697674418604651</v>
      </c>
      <c r="Q293" s="21">
        <f t="shared" si="48"/>
        <v>27.762417084018729</v>
      </c>
      <c r="R293" s="21">
        <f t="shared" si="49"/>
        <v>28.411878923549061</v>
      </c>
    </row>
    <row r="294" spans="2:18"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H294" s="23">
        <f t="shared" si="40"/>
        <v>0</v>
      </c>
      <c r="I294" s="23">
        <f t="shared" si="41"/>
        <v>0</v>
      </c>
      <c r="J294" s="23">
        <f t="shared" si="42"/>
        <v>0.40000000000000568</v>
      </c>
      <c r="K294" s="23">
        <f t="shared" si="43"/>
        <v>1.3499999999999943</v>
      </c>
      <c r="L294" s="23">
        <f t="shared" si="44"/>
        <v>4.0499999999999972</v>
      </c>
      <c r="M294" s="23">
        <f t="shared" si="45"/>
        <v>33.333333333333215</v>
      </c>
      <c r="O294" s="35">
        <f t="shared" si="46"/>
        <v>31.213872832369898</v>
      </c>
      <c r="P294" s="35">
        <f t="shared" si="47"/>
        <v>15.606936416184992</v>
      </c>
      <c r="Q294" s="21">
        <f t="shared" si="48"/>
        <v>29.061340763079393</v>
      </c>
      <c r="R294" s="21">
        <f t="shared" si="49"/>
        <v>29.502841866832149</v>
      </c>
    </row>
    <row r="295" spans="2:18"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H295" s="23">
        <f t="shared" si="40"/>
        <v>0</v>
      </c>
      <c r="I295" s="23">
        <f t="shared" si="41"/>
        <v>0.30000000000000426</v>
      </c>
      <c r="J295" s="23">
        <f t="shared" si="42"/>
        <v>0.75</v>
      </c>
      <c r="K295" s="23">
        <f t="shared" si="43"/>
        <v>0.64999999999999147</v>
      </c>
      <c r="L295" s="23">
        <f t="shared" si="44"/>
        <v>4.75</v>
      </c>
      <c r="M295" s="23">
        <f t="shared" si="45"/>
        <v>13.68421052631561</v>
      </c>
      <c r="O295" s="35">
        <f t="shared" si="46"/>
        <v>30.167597765363098</v>
      </c>
      <c r="P295" s="35">
        <f t="shared" si="47"/>
        <v>22.905027932960952</v>
      </c>
      <c r="Q295" s="21">
        <f t="shared" si="48"/>
        <v>29.944342970584906</v>
      </c>
      <c r="R295" s="21">
        <f t="shared" si="49"/>
        <v>30.580865784468934</v>
      </c>
    </row>
    <row r="296" spans="2:18"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H296" s="23">
        <f t="shared" si="40"/>
        <v>0</v>
      </c>
      <c r="I296" s="23">
        <f t="shared" si="41"/>
        <v>0.39999999999999858</v>
      </c>
      <c r="J296" s="23">
        <f t="shared" si="42"/>
        <v>0.69999999999999574</v>
      </c>
      <c r="K296" s="23">
        <f t="shared" si="43"/>
        <v>0.29999999999999716</v>
      </c>
      <c r="L296" s="23">
        <f t="shared" si="44"/>
        <v>5.0999999999999943</v>
      </c>
      <c r="M296" s="23">
        <f t="shared" si="45"/>
        <v>5.8823529411764213</v>
      </c>
      <c r="O296" s="35">
        <f t="shared" si="46"/>
        <v>29.347826086956491</v>
      </c>
      <c r="P296" s="35">
        <f t="shared" si="47"/>
        <v>26.086956521739129</v>
      </c>
      <c r="Q296" s="21">
        <f t="shared" si="48"/>
        <v>31.217388598352958</v>
      </c>
      <c r="R296" s="21">
        <f t="shared" si="49"/>
        <v>31.933230490665437</v>
      </c>
    </row>
    <row r="297" spans="2:18"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H297" s="23">
        <f t="shared" si="40"/>
        <v>0</v>
      </c>
      <c r="I297" s="23">
        <f t="shared" si="41"/>
        <v>0.5</v>
      </c>
      <c r="J297" s="23">
        <f t="shared" si="42"/>
        <v>0.60000000000000142</v>
      </c>
      <c r="K297" s="23">
        <f t="shared" si="43"/>
        <v>0.69999999999999574</v>
      </c>
      <c r="L297" s="23">
        <f t="shared" si="44"/>
        <v>4.6999999999999957</v>
      </c>
      <c r="M297" s="23">
        <f t="shared" si="45"/>
        <v>14.893617021276517</v>
      </c>
      <c r="O297" s="35">
        <f t="shared" si="46"/>
        <v>29.999999999999954</v>
      </c>
      <c r="P297" s="35">
        <f t="shared" si="47"/>
        <v>22.222222222222221</v>
      </c>
      <c r="Q297" s="21">
        <f t="shared" si="48"/>
        <v>32.649072382977913</v>
      </c>
      <c r="R297" s="21">
        <f t="shared" si="49"/>
        <v>32.913663141981651</v>
      </c>
    </row>
    <row r="298" spans="2:18"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H298" s="23">
        <f t="shared" si="40"/>
        <v>0</v>
      </c>
      <c r="I298" s="23">
        <f t="shared" si="41"/>
        <v>0</v>
      </c>
      <c r="J298" s="23">
        <f t="shared" si="42"/>
        <v>0.35000000000000142</v>
      </c>
      <c r="K298" s="23">
        <f t="shared" si="43"/>
        <v>1</v>
      </c>
      <c r="L298" s="23">
        <f t="shared" si="44"/>
        <v>4.3999999999999915</v>
      </c>
      <c r="M298" s="23">
        <f t="shared" si="45"/>
        <v>22.727272727272769</v>
      </c>
      <c r="O298" s="35">
        <f t="shared" si="46"/>
        <v>29.834254143646373</v>
      </c>
      <c r="P298" s="35">
        <f t="shared" si="47"/>
        <v>18.78453038674029</v>
      </c>
      <c r="Q298" s="21">
        <f t="shared" si="48"/>
        <v>33.178253900985389</v>
      </c>
      <c r="R298" s="21">
        <f t="shared" si="49"/>
        <v>33.080851303582783</v>
      </c>
    </row>
    <row r="299" spans="2:18"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H299" s="23">
        <f t="shared" si="40"/>
        <v>0</v>
      </c>
      <c r="I299" s="23">
        <f t="shared" si="41"/>
        <v>0</v>
      </c>
      <c r="J299" s="23">
        <f t="shared" si="42"/>
        <v>0.5</v>
      </c>
      <c r="K299" s="23">
        <f t="shared" si="43"/>
        <v>1.1499999999999986</v>
      </c>
      <c r="L299" s="23">
        <f t="shared" si="44"/>
        <v>4.5499999999999901</v>
      </c>
      <c r="M299" s="23">
        <f t="shared" si="45"/>
        <v>25.274725274725302</v>
      </c>
      <c r="O299" s="35">
        <f t="shared" si="46"/>
        <v>30.158730158730112</v>
      </c>
      <c r="P299" s="35">
        <f t="shared" si="47"/>
        <v>17.989417989417952</v>
      </c>
      <c r="Q299" s="21">
        <f t="shared" si="48"/>
        <v>32.983448706180177</v>
      </c>
      <c r="R299" s="21">
        <f t="shared" si="49"/>
        <v>33.483841170858348</v>
      </c>
    </row>
    <row r="300" spans="2:18"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H300" s="23">
        <f t="shared" si="40"/>
        <v>0</v>
      </c>
      <c r="I300" s="23">
        <f t="shared" si="41"/>
        <v>0</v>
      </c>
      <c r="J300" s="23">
        <f t="shared" si="42"/>
        <v>0.60000000000000142</v>
      </c>
      <c r="K300" s="23">
        <f t="shared" si="43"/>
        <v>2.1499999999999986</v>
      </c>
      <c r="L300" s="23">
        <f t="shared" si="44"/>
        <v>5.5499999999999901</v>
      </c>
      <c r="M300" s="23">
        <f t="shared" si="45"/>
        <v>38.738738738738782</v>
      </c>
      <c r="O300" s="35">
        <f t="shared" si="46"/>
        <v>37.931034482758598</v>
      </c>
      <c r="P300" s="35">
        <f t="shared" si="47"/>
        <v>16.748768472906374</v>
      </c>
      <c r="Q300" s="21">
        <f t="shared" si="48"/>
        <v>33.984233635536519</v>
      </c>
      <c r="R300" s="21">
        <f t="shared" si="49"/>
        <v>34.675996827299699</v>
      </c>
    </row>
    <row r="301" spans="2:18"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H301" s="23">
        <f t="shared" si="40"/>
        <v>0.95000000000000284</v>
      </c>
      <c r="I301" s="23">
        <f t="shared" si="41"/>
        <v>0</v>
      </c>
      <c r="J301" s="23">
        <f t="shared" si="42"/>
        <v>1.2000000000000028</v>
      </c>
      <c r="K301" s="23">
        <f t="shared" si="43"/>
        <v>1.2999999999999972</v>
      </c>
      <c r="L301" s="23">
        <f t="shared" si="44"/>
        <v>6.3999999999999915</v>
      </c>
      <c r="M301" s="23">
        <f t="shared" si="45"/>
        <v>20.312499999999982</v>
      </c>
      <c r="O301" s="35">
        <f t="shared" si="46"/>
        <v>34.374999999999986</v>
      </c>
      <c r="P301" s="35">
        <f t="shared" si="47"/>
        <v>22.767857142857139</v>
      </c>
      <c r="Q301" s="21">
        <f t="shared" si="48"/>
        <v>35.367760019062885</v>
      </c>
      <c r="R301" s="21">
        <f t="shared" si="49"/>
        <v>35.832789780967644</v>
      </c>
    </row>
    <row r="302" spans="2:18"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H302" s="23">
        <f t="shared" si="40"/>
        <v>0.25</v>
      </c>
      <c r="I302" s="23">
        <f t="shared" si="41"/>
        <v>0</v>
      </c>
      <c r="J302" s="23">
        <f t="shared" si="42"/>
        <v>0.54999999999999716</v>
      </c>
      <c r="K302" s="23">
        <f t="shared" si="43"/>
        <v>0.45000000000000284</v>
      </c>
      <c r="L302" s="23">
        <f t="shared" si="44"/>
        <v>6.3499999999999943</v>
      </c>
      <c r="M302" s="23">
        <f t="shared" si="45"/>
        <v>7.0866141732283978</v>
      </c>
      <c r="O302" s="35">
        <f t="shared" si="46"/>
        <v>25.431034482758612</v>
      </c>
      <c r="P302" s="35">
        <f t="shared" si="47"/>
        <v>29.310344827586228</v>
      </c>
      <c r="Q302" s="21">
        <f t="shared" si="48"/>
        <v>36.297819542872404</v>
      </c>
      <c r="R302" s="21">
        <f t="shared" si="49"/>
        <v>36.769363860702228</v>
      </c>
    </row>
    <row r="303" spans="2:18"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H303" s="23">
        <f t="shared" si="40"/>
        <v>1.1499999999999986</v>
      </c>
      <c r="I303" s="23">
        <f t="shared" si="41"/>
        <v>0</v>
      </c>
      <c r="J303" s="23">
        <f t="shared" si="42"/>
        <v>1.2000000000000028</v>
      </c>
      <c r="K303" s="23">
        <f t="shared" si="43"/>
        <v>1.3500000000000014</v>
      </c>
      <c r="L303" s="23">
        <f t="shared" si="44"/>
        <v>6.7499999999999929</v>
      </c>
      <c r="M303" s="23">
        <f t="shared" si="45"/>
        <v>20.000000000000043</v>
      </c>
      <c r="O303" s="35">
        <f t="shared" si="46"/>
        <v>22.978723404255312</v>
      </c>
      <c r="P303" s="35">
        <f t="shared" si="47"/>
        <v>34.468085106382993</v>
      </c>
      <c r="Q303" s="21">
        <f t="shared" si="48"/>
        <v>37.240908178532052</v>
      </c>
      <c r="R303" s="21">
        <f t="shared" si="49"/>
        <v>36.955193892817761</v>
      </c>
    </row>
    <row r="304" spans="2:18"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H304" s="23">
        <f t="shared" si="40"/>
        <v>0</v>
      </c>
      <c r="I304" s="23">
        <f t="shared" si="41"/>
        <v>0</v>
      </c>
      <c r="J304" s="23">
        <f t="shared" si="42"/>
        <v>0.25</v>
      </c>
      <c r="K304" s="23">
        <f t="shared" si="43"/>
        <v>3.3999999999999986</v>
      </c>
      <c r="L304" s="23">
        <f t="shared" si="44"/>
        <v>6.4999999999999929</v>
      </c>
      <c r="M304" s="23">
        <f t="shared" si="45"/>
        <v>52.307692307692342</v>
      </c>
      <c r="O304" s="35">
        <f t="shared" si="46"/>
        <v>12.970711297071125</v>
      </c>
      <c r="P304" s="35">
        <f t="shared" si="47"/>
        <v>41.422594142259442</v>
      </c>
      <c r="Q304" s="21">
        <f t="shared" si="48"/>
        <v>36.669479607103476</v>
      </c>
      <c r="R304" s="21">
        <f t="shared" si="49"/>
        <v>35.066991186433242</v>
      </c>
    </row>
    <row r="305" spans="2:18"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H305" s="23">
        <f t="shared" si="40"/>
        <v>4.9999999999997158E-2</v>
      </c>
      <c r="I305" s="23">
        <f t="shared" si="41"/>
        <v>0</v>
      </c>
      <c r="J305" s="23">
        <f t="shared" si="42"/>
        <v>0.44999999999999574</v>
      </c>
      <c r="K305" s="23">
        <f t="shared" si="43"/>
        <v>3.6000000000000014</v>
      </c>
      <c r="L305" s="23">
        <f t="shared" si="44"/>
        <v>6.6999999999999957</v>
      </c>
      <c r="M305" s="23">
        <f t="shared" si="45"/>
        <v>53.731343283582142</v>
      </c>
      <c r="O305" s="35">
        <f t="shared" si="46"/>
        <v>12.550607287449388</v>
      </c>
      <c r="P305" s="35">
        <f t="shared" si="47"/>
        <v>41.700404858299649</v>
      </c>
      <c r="Q305" s="21">
        <f t="shared" si="48"/>
        <v>33.464502765763008</v>
      </c>
      <c r="R305" s="21">
        <f t="shared" si="49"/>
        <v>32.324258765570633</v>
      </c>
    </row>
    <row r="306" spans="2:18"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H306" s="23">
        <f t="shared" si="40"/>
        <v>0</v>
      </c>
      <c r="I306" s="23">
        <f t="shared" si="41"/>
        <v>0.14999999999999858</v>
      </c>
      <c r="J306" s="23">
        <f t="shared" si="42"/>
        <v>0.39999999999999858</v>
      </c>
      <c r="K306" s="23">
        <f t="shared" si="43"/>
        <v>3.3499999999999943</v>
      </c>
      <c r="L306" s="23">
        <f t="shared" si="44"/>
        <v>6.9500000000000028</v>
      </c>
      <c r="M306" s="23">
        <f t="shared" si="45"/>
        <v>48.201438848920766</v>
      </c>
      <c r="O306" s="35">
        <f t="shared" si="46"/>
        <v>13.793103448275911</v>
      </c>
      <c r="P306" s="35">
        <f t="shared" si="47"/>
        <v>39.46360153256709</v>
      </c>
      <c r="Q306" s="21">
        <f t="shared" si="48"/>
        <v>31.184014765378258</v>
      </c>
      <c r="R306" s="21">
        <f t="shared" si="49"/>
        <v>30.322805922233805</v>
      </c>
    </row>
    <row r="307" spans="2:18"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H307" s="23">
        <f t="shared" si="40"/>
        <v>0.29999999999999716</v>
      </c>
      <c r="I307" s="23">
        <f t="shared" si="41"/>
        <v>0</v>
      </c>
      <c r="J307" s="23">
        <f t="shared" si="42"/>
        <v>0.69999999999999574</v>
      </c>
      <c r="K307" s="23">
        <f t="shared" si="43"/>
        <v>3.6999999999999957</v>
      </c>
      <c r="L307" s="23">
        <f t="shared" si="44"/>
        <v>7.3000000000000043</v>
      </c>
      <c r="M307" s="23">
        <f t="shared" si="45"/>
        <v>50.684931506849232</v>
      </c>
      <c r="O307" s="35">
        <f t="shared" si="46"/>
        <v>13.138686131386908</v>
      </c>
      <c r="P307" s="35">
        <f t="shared" si="47"/>
        <v>40.14598540145991</v>
      </c>
      <c r="Q307" s="21">
        <f t="shared" si="48"/>
        <v>29.461597079089351</v>
      </c>
      <c r="R307" s="21">
        <f t="shared" si="49"/>
        <v>28.296262223686007</v>
      </c>
    </row>
    <row r="308" spans="2:18"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H308" s="23">
        <f t="shared" si="40"/>
        <v>0</v>
      </c>
      <c r="I308" s="23">
        <f t="shared" si="41"/>
        <v>0.70000000000000284</v>
      </c>
      <c r="J308" s="23">
        <f t="shared" si="42"/>
        <v>0.70000000000000284</v>
      </c>
      <c r="K308" s="23">
        <f t="shared" si="43"/>
        <v>3.4499999999999886</v>
      </c>
      <c r="L308" s="23">
        <f t="shared" si="44"/>
        <v>7.5500000000000114</v>
      </c>
      <c r="M308" s="23">
        <f t="shared" si="45"/>
        <v>45.695364238410377</v>
      </c>
      <c r="O308" s="35">
        <f t="shared" si="46"/>
        <v>14.43661971830995</v>
      </c>
      <c r="P308" s="35">
        <f t="shared" si="47"/>
        <v>38.732394366197212</v>
      </c>
      <c r="Q308" s="21">
        <f t="shared" si="48"/>
        <v>27.130927368282666</v>
      </c>
      <c r="R308" s="21">
        <f t="shared" si="49"/>
        <v>25.703031706706785</v>
      </c>
    </row>
    <row r="309" spans="2:18"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H309" s="23">
        <f t="shared" si="40"/>
        <v>0</v>
      </c>
      <c r="I309" s="23">
        <f t="shared" si="41"/>
        <v>0.64999999999999858</v>
      </c>
      <c r="J309" s="23">
        <f t="shared" si="42"/>
        <v>1</v>
      </c>
      <c r="K309" s="23">
        <f t="shared" si="43"/>
        <v>2.2999999999999901</v>
      </c>
      <c r="L309" s="23">
        <f t="shared" si="44"/>
        <v>7.3000000000000043</v>
      </c>
      <c r="M309" s="23">
        <f t="shared" si="45"/>
        <v>31.506849315068337</v>
      </c>
      <c r="O309" s="35">
        <f t="shared" si="46"/>
        <v>17.543859649122876</v>
      </c>
      <c r="P309" s="35">
        <f t="shared" si="47"/>
        <v>33.684210526315809</v>
      </c>
      <c r="Q309" s="21">
        <f t="shared" si="48"/>
        <v>24.275136045130903</v>
      </c>
      <c r="R309" s="21">
        <f t="shared" si="49"/>
        <v>23.282166559010733</v>
      </c>
    </row>
    <row r="310" spans="2:18"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H310" s="23">
        <f t="shared" si="40"/>
        <v>0</v>
      </c>
      <c r="I310" s="23">
        <f t="shared" si="41"/>
        <v>0</v>
      </c>
      <c r="J310" s="23">
        <f t="shared" si="42"/>
        <v>0.5</v>
      </c>
      <c r="K310" s="23">
        <f t="shared" si="43"/>
        <v>1.7499999999999929</v>
      </c>
      <c r="L310" s="23">
        <f t="shared" si="44"/>
        <v>6.7500000000000071</v>
      </c>
      <c r="M310" s="23">
        <f t="shared" si="45"/>
        <v>25.925925925925792</v>
      </c>
      <c r="O310" s="35">
        <f t="shared" si="46"/>
        <v>17.793594306049883</v>
      </c>
      <c r="P310" s="35">
        <f t="shared" si="47"/>
        <v>30.249110320284718</v>
      </c>
      <c r="Q310" s="21">
        <f t="shared" si="48"/>
        <v>22.289197072890563</v>
      </c>
      <c r="R310" s="21">
        <f t="shared" si="49"/>
        <v>21.73921099658871</v>
      </c>
    </row>
    <row r="311" spans="2:18"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H311" s="23">
        <f t="shared" si="40"/>
        <v>0</v>
      </c>
      <c r="I311" s="23">
        <f t="shared" si="41"/>
        <v>0.19999999999999574</v>
      </c>
      <c r="J311" s="23">
        <f t="shared" si="42"/>
        <v>0.64999999999999858</v>
      </c>
      <c r="K311" s="23">
        <f t="shared" si="43"/>
        <v>1.5499999999999901</v>
      </c>
      <c r="L311" s="23">
        <f t="shared" si="44"/>
        <v>6.9500000000000099</v>
      </c>
      <c r="M311" s="23">
        <f t="shared" si="45"/>
        <v>22.302158273381121</v>
      </c>
      <c r="O311" s="35">
        <f t="shared" si="46"/>
        <v>18.947368421052708</v>
      </c>
      <c r="P311" s="35">
        <f t="shared" si="47"/>
        <v>29.824561403508788</v>
      </c>
      <c r="Q311" s="21">
        <f t="shared" si="48"/>
        <v>21.189224920286854</v>
      </c>
      <c r="R311" s="21">
        <f t="shared" si="49"/>
        <v>20.682294557241395</v>
      </c>
    </row>
    <row r="312" spans="2:18"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H312" s="23">
        <f t="shared" si="40"/>
        <v>0.14999999999999858</v>
      </c>
      <c r="I312" s="23">
        <f t="shared" si="41"/>
        <v>0</v>
      </c>
      <c r="J312" s="23">
        <f t="shared" si="42"/>
        <v>0.75</v>
      </c>
      <c r="K312" s="23">
        <f t="shared" si="43"/>
        <v>1.3499999999999943</v>
      </c>
      <c r="L312" s="23">
        <f t="shared" si="44"/>
        <v>6.7500000000000142</v>
      </c>
      <c r="M312" s="23">
        <f t="shared" si="45"/>
        <v>19.999999999999872</v>
      </c>
      <c r="O312" s="35">
        <f t="shared" si="46"/>
        <v>18.493150684931585</v>
      </c>
      <c r="P312" s="35">
        <f t="shared" si="47"/>
        <v>27.7397260273973</v>
      </c>
      <c r="Q312" s="21">
        <f t="shared" si="48"/>
        <v>20.175364194195936</v>
      </c>
      <c r="R312" s="21">
        <f t="shared" si="49"/>
        <v>20.579404598236348</v>
      </c>
    </row>
    <row r="313" spans="2:18"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H313" s="23">
        <f t="shared" si="40"/>
        <v>1</v>
      </c>
      <c r="I313" s="23">
        <f t="shared" si="41"/>
        <v>0</v>
      </c>
      <c r="J313" s="23">
        <f t="shared" si="42"/>
        <v>1.1999999999999957</v>
      </c>
      <c r="K313" s="23">
        <f t="shared" si="43"/>
        <v>3.2999999999999901</v>
      </c>
      <c r="L313" s="23">
        <f t="shared" si="44"/>
        <v>8.4000000000000128</v>
      </c>
      <c r="M313" s="23">
        <f t="shared" si="45"/>
        <v>39.285714285714107</v>
      </c>
      <c r="O313" s="35">
        <f t="shared" si="46"/>
        <v>15.987460815047097</v>
      </c>
      <c r="P313" s="35">
        <f t="shared" si="47"/>
        <v>36.677115987460837</v>
      </c>
      <c r="Q313" s="21">
        <f t="shared" si="48"/>
        <v>20.98344500227676</v>
      </c>
      <c r="R313" s="21">
        <f t="shared" si="49"/>
        <v>21.740877604947471</v>
      </c>
    </row>
    <row r="314" spans="2:18"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H314" s="23">
        <f t="shared" si="40"/>
        <v>0</v>
      </c>
      <c r="I314" s="23">
        <f t="shared" si="41"/>
        <v>0.85000000000000142</v>
      </c>
      <c r="J314" s="23">
        <f t="shared" si="42"/>
        <v>1.6499999999999986</v>
      </c>
      <c r="K314" s="23">
        <f t="shared" si="43"/>
        <v>4.2999999999999901</v>
      </c>
      <c r="L314" s="23">
        <f t="shared" si="44"/>
        <v>7.4000000000000128</v>
      </c>
      <c r="M314" s="23">
        <f t="shared" si="45"/>
        <v>58.108108108107871</v>
      </c>
      <c r="O314" s="35">
        <f t="shared" si="46"/>
        <v>9.7791798107256227</v>
      </c>
      <c r="P314" s="35">
        <f t="shared" si="47"/>
        <v>36.90851735015773</v>
      </c>
      <c r="Q314" s="21">
        <f t="shared" si="48"/>
        <v>22.498310207618179</v>
      </c>
      <c r="R314" s="21">
        <f t="shared" si="49"/>
        <v>22.797740153644995</v>
      </c>
    </row>
    <row r="315" spans="2:18"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H315" s="23">
        <f t="shared" si="40"/>
        <v>5.0000000000004263E-2</v>
      </c>
      <c r="I315" s="23">
        <f t="shared" si="41"/>
        <v>0.85000000000000142</v>
      </c>
      <c r="J315" s="23">
        <f t="shared" si="42"/>
        <v>1.6000000000000014</v>
      </c>
      <c r="K315" s="23">
        <f t="shared" si="43"/>
        <v>2.4999999999999929</v>
      </c>
      <c r="L315" s="23">
        <f t="shared" si="44"/>
        <v>7.5000000000000071</v>
      </c>
      <c r="M315" s="23">
        <f t="shared" si="45"/>
        <v>33.333333333333208</v>
      </c>
      <c r="O315" s="35">
        <f t="shared" si="46"/>
        <v>15.87301587301592</v>
      </c>
      <c r="P315" s="35">
        <f t="shared" si="47"/>
        <v>31.746031746031743</v>
      </c>
      <c r="Q315" s="21">
        <f t="shared" si="48"/>
        <v>23.097170099671814</v>
      </c>
      <c r="R315" s="21">
        <f t="shared" si="49"/>
        <v>24.311941722606711</v>
      </c>
    </row>
    <row r="316" spans="2:18"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H316" s="23">
        <f t="shared" si="40"/>
        <v>0</v>
      </c>
      <c r="I316" s="23">
        <f t="shared" si="41"/>
        <v>0.64999999999999858</v>
      </c>
      <c r="J316" s="23">
        <f t="shared" si="42"/>
        <v>0.69999999999999574</v>
      </c>
      <c r="K316" s="23">
        <f t="shared" si="43"/>
        <v>1.3999999999999915</v>
      </c>
      <c r="L316" s="23">
        <f t="shared" si="44"/>
        <v>6.9000000000000057</v>
      </c>
      <c r="M316" s="23">
        <f t="shared" si="45"/>
        <v>20.289855072463627</v>
      </c>
      <c r="O316" s="35">
        <f t="shared" si="46"/>
        <v>18.456375838926224</v>
      </c>
      <c r="P316" s="35">
        <f t="shared" si="47"/>
        <v>27.852348993288583</v>
      </c>
      <c r="Q316" s="21">
        <f t="shared" si="48"/>
        <v>25.526713345541605</v>
      </c>
      <c r="R316" s="21">
        <f t="shared" si="49"/>
        <v>27.224904092235747</v>
      </c>
    </row>
    <row r="317" spans="2:18"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H317" s="23">
        <f t="shared" si="40"/>
        <v>0</v>
      </c>
      <c r="I317" s="23">
        <f t="shared" si="41"/>
        <v>0.89999999999999858</v>
      </c>
      <c r="J317" s="23">
        <f t="shared" si="42"/>
        <v>1.3999999999999986</v>
      </c>
      <c r="K317" s="23">
        <f t="shared" si="43"/>
        <v>0.74999999999999289</v>
      </c>
      <c r="L317" s="23">
        <f t="shared" si="44"/>
        <v>6.2500000000000071</v>
      </c>
      <c r="M317" s="23">
        <f t="shared" si="45"/>
        <v>11.999999999999874</v>
      </c>
      <c r="O317" s="35">
        <f t="shared" si="46"/>
        <v>18.644067796610216</v>
      </c>
      <c r="P317" s="35">
        <f t="shared" si="47"/>
        <v>23.728813559322035</v>
      </c>
      <c r="Q317" s="21">
        <f t="shared" si="48"/>
        <v>28.923094838929892</v>
      </c>
      <c r="R317" s="21">
        <f t="shared" si="49"/>
        <v>31.012627426158339</v>
      </c>
    </row>
    <row r="318" spans="2:18"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H318" s="23">
        <f t="shared" si="40"/>
        <v>0</v>
      </c>
      <c r="I318" s="23">
        <f t="shared" si="41"/>
        <v>0.20000000000000284</v>
      </c>
      <c r="J318" s="23">
        <f t="shared" si="42"/>
        <v>0.64999999999999858</v>
      </c>
      <c r="K318" s="23">
        <f t="shared" si="43"/>
        <v>0.45000000000000995</v>
      </c>
      <c r="L318" s="23">
        <f t="shared" si="44"/>
        <v>6.0500000000000043</v>
      </c>
      <c r="M318" s="23">
        <f t="shared" si="45"/>
        <v>7.4380165289257798</v>
      </c>
      <c r="O318" s="35">
        <f t="shared" si="46"/>
        <v>21.959459459459513</v>
      </c>
      <c r="P318" s="35">
        <f t="shared" si="47"/>
        <v>18.918918918918905</v>
      </c>
      <c r="Q318" s="21">
        <f t="shared" si="48"/>
        <v>33.102160013386786</v>
      </c>
      <c r="R318" s="21">
        <f t="shared" si="49"/>
        <v>35.498854228262815</v>
      </c>
    </row>
    <row r="319" spans="2:18"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H319" s="23">
        <f t="shared" si="40"/>
        <v>0.30000000000000426</v>
      </c>
      <c r="I319" s="23">
        <f t="shared" si="41"/>
        <v>0</v>
      </c>
      <c r="J319" s="23">
        <f t="shared" si="42"/>
        <v>1.1499999999999986</v>
      </c>
      <c r="K319" s="23">
        <f t="shared" si="43"/>
        <v>1.4500000000000099</v>
      </c>
      <c r="L319" s="23">
        <f t="shared" si="44"/>
        <v>6.6499999999999986</v>
      </c>
      <c r="M319" s="23">
        <f t="shared" si="45"/>
        <v>21.804511278195644</v>
      </c>
      <c r="O319" s="35">
        <f t="shared" si="46"/>
        <v>27.090301003344518</v>
      </c>
      <c r="P319" s="35">
        <f t="shared" si="47"/>
        <v>17.391304347826054</v>
      </c>
      <c r="Q319" s="21">
        <f t="shared" si="48"/>
        <v>37.89554844313885</v>
      </c>
      <c r="R319" s="21">
        <f t="shared" si="49"/>
        <v>39.735863516536625</v>
      </c>
    </row>
    <row r="320" spans="2:18"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H320" s="23">
        <f t="shared" si="40"/>
        <v>0</v>
      </c>
      <c r="I320" s="23">
        <f t="shared" si="41"/>
        <v>0.5</v>
      </c>
      <c r="J320" s="23">
        <f t="shared" si="42"/>
        <v>1.0499999999999972</v>
      </c>
      <c r="K320" s="23">
        <f t="shared" si="43"/>
        <v>1.6500000000000057</v>
      </c>
      <c r="L320" s="23">
        <f t="shared" si="44"/>
        <v>6.8499999999999943</v>
      </c>
      <c r="M320" s="23">
        <f t="shared" si="45"/>
        <v>24.087591240876016</v>
      </c>
      <c r="O320" s="35">
        <f t="shared" si="46"/>
        <v>28.523489932885909</v>
      </c>
      <c r="P320" s="35">
        <f t="shared" si="47"/>
        <v>17.449664429530166</v>
      </c>
      <c r="Q320" s="21">
        <f t="shared" si="48"/>
        <v>41.576178589934393</v>
      </c>
      <c r="R320" s="21">
        <f t="shared" si="49"/>
        <v>43.32115247073817</v>
      </c>
    </row>
    <row r="321" spans="2:18"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H321" s="23">
        <f t="shared" si="40"/>
        <v>0.55000000000000426</v>
      </c>
      <c r="I321" s="23">
        <f t="shared" si="41"/>
        <v>0</v>
      </c>
      <c r="J321" s="23">
        <f t="shared" si="42"/>
        <v>1.2000000000000028</v>
      </c>
      <c r="K321" s="23">
        <f t="shared" si="43"/>
        <v>1.3000000000000043</v>
      </c>
      <c r="L321" s="23">
        <f t="shared" si="44"/>
        <v>7.1999999999999957</v>
      </c>
      <c r="M321" s="23">
        <f t="shared" si="45"/>
        <v>18.055555555555625</v>
      </c>
      <c r="O321" s="35">
        <f t="shared" si="46"/>
        <v>28.619528619528616</v>
      </c>
      <c r="P321" s="35">
        <f t="shared" si="47"/>
        <v>19.865319865319837</v>
      </c>
      <c r="Q321" s="21">
        <f t="shared" si="48"/>
        <v>45.066126351541939</v>
      </c>
      <c r="R321" s="21">
        <f t="shared" si="49"/>
        <v>47.581344917153174</v>
      </c>
    </row>
    <row r="322" spans="2:18"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H322" s="23">
        <f t="shared" si="40"/>
        <v>0.44999999999999574</v>
      </c>
      <c r="I322" s="23">
        <f t="shared" si="41"/>
        <v>0</v>
      </c>
      <c r="J322" s="23">
        <f t="shared" si="42"/>
        <v>0.75</v>
      </c>
      <c r="K322" s="23">
        <f t="shared" si="43"/>
        <v>0.40000000000000568</v>
      </c>
      <c r="L322" s="23">
        <f t="shared" si="44"/>
        <v>6.9999999999999858</v>
      </c>
      <c r="M322" s="23">
        <f t="shared" si="45"/>
        <v>5.7142857142858068</v>
      </c>
      <c r="O322" s="35">
        <f t="shared" si="46"/>
        <v>25.084745762711847</v>
      </c>
      <c r="P322" s="35">
        <f t="shared" si="47"/>
        <v>22.372881355932147</v>
      </c>
      <c r="Q322" s="21">
        <f t="shared" si="48"/>
        <v>50.096563482764417</v>
      </c>
      <c r="R322" s="21">
        <f t="shared" si="49"/>
        <v>53.313534481690297</v>
      </c>
    </row>
    <row r="323" spans="2:18"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H323" s="23">
        <f t="shared" si="40"/>
        <v>0</v>
      </c>
      <c r="I323" s="23">
        <f t="shared" si="41"/>
        <v>0.10000000000000142</v>
      </c>
      <c r="J323" s="23">
        <f t="shared" si="42"/>
        <v>0.80000000000000426</v>
      </c>
      <c r="K323" s="23">
        <f t="shared" si="43"/>
        <v>0.24999999999999289</v>
      </c>
      <c r="L323" s="23">
        <f t="shared" si="44"/>
        <v>6.7499999999999929</v>
      </c>
      <c r="M323" s="23">
        <f t="shared" si="45"/>
        <v>3.703703703703602</v>
      </c>
      <c r="O323" s="35">
        <f t="shared" si="46"/>
        <v>21.812080536912752</v>
      </c>
      <c r="P323" s="35">
        <f t="shared" si="47"/>
        <v>23.489932885905993</v>
      </c>
      <c r="Q323" s="21">
        <f t="shared" si="48"/>
        <v>56.530505480616171</v>
      </c>
      <c r="R323" s="21">
        <f t="shared" si="49"/>
        <v>59.969658919769614</v>
      </c>
    </row>
    <row r="324" spans="2:18"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H324" s="23">
        <f t="shared" si="40"/>
        <v>0.20000000000000284</v>
      </c>
      <c r="I324" s="23">
        <f t="shared" si="41"/>
        <v>0</v>
      </c>
      <c r="J324" s="23">
        <f t="shared" si="42"/>
        <v>0.70000000000000284</v>
      </c>
      <c r="K324" s="23">
        <f t="shared" si="43"/>
        <v>0.80000000000001137</v>
      </c>
      <c r="L324" s="23">
        <f t="shared" si="44"/>
        <v>7.5999999999999943</v>
      </c>
      <c r="M324" s="23">
        <f t="shared" si="45"/>
        <v>10.526315789473841</v>
      </c>
      <c r="O324" s="35">
        <f t="shared" si="46"/>
        <v>27.184466019417503</v>
      </c>
      <c r="P324" s="35">
        <f t="shared" si="47"/>
        <v>22.006472491909335</v>
      </c>
      <c r="Q324" s="21">
        <f t="shared" si="48"/>
        <v>63.408812358923065</v>
      </c>
      <c r="R324" s="21">
        <f t="shared" si="49"/>
        <v>65.77285739214102</v>
      </c>
    </row>
    <row r="325" spans="2:18"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H325" s="23">
        <f t="shared" ref="H325:H388" si="50">IF((D325-D326)&gt;0,(D325-D326),0)</f>
        <v>0</v>
      </c>
      <c r="I325" s="23">
        <f t="shared" ref="I325:I388" si="51">IF((E326-E325)&gt;0,(E326-E325),0)</f>
        <v>0</v>
      </c>
      <c r="J325" s="23">
        <f t="shared" ref="J325:J388" si="52">MAX((D325-E325),ABS(D325-F326),ABS(E325-F326))</f>
        <v>1</v>
      </c>
      <c r="K325" s="23">
        <f t="shared" ref="K325:K388" si="53">ABS(SUM(H325:H338)-SUM(I325:I338))</f>
        <v>0.60000000000000853</v>
      </c>
      <c r="L325" s="23">
        <f t="shared" ref="L325:L388" si="54">SUM(H325:H338)+SUM(I325:I338)</f>
        <v>7.3999999999999915</v>
      </c>
      <c r="M325" s="23">
        <f t="shared" ref="M325:M388" si="55">K325/L325*100</f>
        <v>8.1081081081082313</v>
      </c>
      <c r="O325" s="35">
        <f t="shared" ref="O325:O388" si="56">SUM(H325:H338)/SUM(J325:J338)*100</f>
        <v>24.539877300613512</v>
      </c>
      <c r="P325" s="35">
        <f t="shared" ref="P325:P388" si="57">SUM(I325:I338)/SUM(J325:J338)*100</f>
        <v>20.858895705521434</v>
      </c>
      <c r="Q325" s="21">
        <f t="shared" ref="Q325:Q388" si="58">SUM(M325:M338)/14</f>
        <v>68.136902425358969</v>
      </c>
      <c r="R325" s="21">
        <f t="shared" ref="R325:R388" si="59">(Q325+Q326)/2</f>
        <v>70.608740979671751</v>
      </c>
    </row>
    <row r="326" spans="2:18"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H326" s="23">
        <f t="shared" si="50"/>
        <v>0</v>
      </c>
      <c r="I326" s="23">
        <f t="shared" si="51"/>
        <v>1.7999999999999972</v>
      </c>
      <c r="J326" s="23">
        <f t="shared" si="52"/>
        <v>2.1000000000000014</v>
      </c>
      <c r="K326" s="23">
        <f t="shared" si="53"/>
        <v>3.1000000000000085</v>
      </c>
      <c r="L326" s="23">
        <f t="shared" si="54"/>
        <v>9.8999999999999915</v>
      </c>
      <c r="M326" s="23">
        <f t="shared" si="55"/>
        <v>31.313131313131425</v>
      </c>
      <c r="O326" s="35">
        <f t="shared" si="56"/>
        <v>34.852546916890098</v>
      </c>
      <c r="P326" s="35">
        <f t="shared" si="57"/>
        <v>18.230563002680928</v>
      </c>
      <c r="Q326" s="21">
        <f t="shared" si="58"/>
        <v>73.080579533984533</v>
      </c>
      <c r="R326" s="21">
        <f t="shared" si="59"/>
        <v>74.471905925310921</v>
      </c>
    </row>
    <row r="327" spans="2:18"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H327" s="23">
        <f t="shared" si="50"/>
        <v>0</v>
      </c>
      <c r="I327" s="23">
        <f t="shared" si="51"/>
        <v>0</v>
      </c>
      <c r="J327" s="23">
        <f t="shared" si="52"/>
        <v>1.1000000000000014</v>
      </c>
      <c r="K327" s="23">
        <f t="shared" si="53"/>
        <v>4.9000000000000057</v>
      </c>
      <c r="L327" s="23">
        <f t="shared" si="54"/>
        <v>8.0999999999999943</v>
      </c>
      <c r="M327" s="23">
        <f t="shared" si="55"/>
        <v>60.493827160493943</v>
      </c>
      <c r="O327" s="35">
        <f t="shared" si="56"/>
        <v>37.249283667621803</v>
      </c>
      <c r="P327" s="35">
        <f t="shared" si="57"/>
        <v>9.1690544412607178</v>
      </c>
      <c r="Q327" s="21">
        <f t="shared" si="58"/>
        <v>75.863232316637323</v>
      </c>
      <c r="R327" s="21">
        <f t="shared" si="59"/>
        <v>76.05236254962719</v>
      </c>
    </row>
    <row r="328" spans="2:18"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H328" s="23">
        <f t="shared" si="50"/>
        <v>0.94999999999999574</v>
      </c>
      <c r="I328" s="23">
        <f t="shared" si="51"/>
        <v>0</v>
      </c>
      <c r="J328" s="23">
        <f t="shared" si="52"/>
        <v>1.5499999999999972</v>
      </c>
      <c r="K328" s="23">
        <f t="shared" si="53"/>
        <v>6.3500000000000085</v>
      </c>
      <c r="L328" s="23">
        <f t="shared" si="54"/>
        <v>9.5499999999999972</v>
      </c>
      <c r="M328" s="23">
        <f t="shared" si="55"/>
        <v>66.492146596858746</v>
      </c>
      <c r="O328" s="35">
        <f t="shared" si="56"/>
        <v>44.537815126050468</v>
      </c>
      <c r="P328" s="35">
        <f t="shared" si="57"/>
        <v>8.9635854341736447</v>
      </c>
      <c r="Q328" s="21">
        <f t="shared" si="58"/>
        <v>76.241492782617073</v>
      </c>
      <c r="R328" s="21">
        <f t="shared" si="59"/>
        <v>75.928329591149705</v>
      </c>
    </row>
    <row r="329" spans="2:18"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H329" s="23">
        <f t="shared" si="50"/>
        <v>0.30000000000000426</v>
      </c>
      <c r="I329" s="23">
        <f t="shared" si="51"/>
        <v>0</v>
      </c>
      <c r="J329" s="23">
        <f t="shared" si="52"/>
        <v>0.75</v>
      </c>
      <c r="K329" s="23">
        <f t="shared" si="53"/>
        <v>6.6000000000000156</v>
      </c>
      <c r="L329" s="23">
        <f t="shared" si="54"/>
        <v>9.8000000000000043</v>
      </c>
      <c r="M329" s="23">
        <f t="shared" si="55"/>
        <v>67.346938775510338</v>
      </c>
      <c r="O329" s="35">
        <f t="shared" si="56"/>
        <v>45.810055865921868</v>
      </c>
      <c r="P329" s="35">
        <f t="shared" si="57"/>
        <v>8.9385474860334924</v>
      </c>
      <c r="Q329" s="21">
        <f t="shared" si="58"/>
        <v>75.615166399682337</v>
      </c>
      <c r="R329" s="21">
        <f t="shared" si="59"/>
        <v>74.55762748114995</v>
      </c>
    </row>
    <row r="330" spans="2:18"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H330" s="23">
        <f t="shared" si="50"/>
        <v>0</v>
      </c>
      <c r="I330" s="23">
        <f t="shared" si="51"/>
        <v>0</v>
      </c>
      <c r="J330" s="23">
        <f t="shared" si="52"/>
        <v>0.54999999999999716</v>
      </c>
      <c r="K330" s="23">
        <f t="shared" si="53"/>
        <v>6.7500000000000071</v>
      </c>
      <c r="L330" s="23">
        <f t="shared" si="54"/>
        <v>9.9499999999999957</v>
      </c>
      <c r="M330" s="23">
        <f t="shared" si="55"/>
        <v>67.8391959798996</v>
      </c>
      <c r="O330" s="35">
        <f t="shared" si="56"/>
        <v>45.380434782608724</v>
      </c>
      <c r="P330" s="35">
        <f t="shared" si="57"/>
        <v>8.6956521739130164</v>
      </c>
      <c r="Q330" s="21">
        <f t="shared" si="58"/>
        <v>73.500088562617563</v>
      </c>
      <c r="R330" s="21">
        <f t="shared" si="59"/>
        <v>72.651110013698627</v>
      </c>
    </row>
    <row r="331" spans="2:18"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H331" s="23">
        <f t="shared" si="50"/>
        <v>0.5</v>
      </c>
      <c r="I331" s="23">
        <f t="shared" si="51"/>
        <v>0.19999999999999574</v>
      </c>
      <c r="J331" s="23">
        <f t="shared" si="52"/>
        <v>1.4499999999999957</v>
      </c>
      <c r="K331" s="23">
        <f t="shared" si="53"/>
        <v>7.6500000000000057</v>
      </c>
      <c r="L331" s="23">
        <f t="shared" si="54"/>
        <v>10.849999999999994</v>
      </c>
      <c r="M331" s="23">
        <f t="shared" si="55"/>
        <v>70.506912442396413</v>
      </c>
      <c r="O331" s="35">
        <f t="shared" si="56"/>
        <v>46.954314720812192</v>
      </c>
      <c r="P331" s="35">
        <f t="shared" si="57"/>
        <v>8.1218274111674855</v>
      </c>
      <c r="Q331" s="21">
        <f t="shared" si="58"/>
        <v>71.802131464779706</v>
      </c>
      <c r="R331" s="21">
        <f t="shared" si="59"/>
        <v>70.750864183673713</v>
      </c>
    </row>
    <row r="332" spans="2:18"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H332" s="23">
        <f t="shared" si="50"/>
        <v>0.79999999999999716</v>
      </c>
      <c r="I332" s="23">
        <f t="shared" si="51"/>
        <v>0</v>
      </c>
      <c r="J332" s="23">
        <f t="shared" si="52"/>
        <v>0.79999999999999716</v>
      </c>
      <c r="K332" s="23">
        <f t="shared" si="53"/>
        <v>8.2000000000000028</v>
      </c>
      <c r="L332" s="23">
        <f t="shared" si="54"/>
        <v>11</v>
      </c>
      <c r="M332" s="23">
        <f t="shared" si="55"/>
        <v>74.545454545454575</v>
      </c>
      <c r="O332" s="35">
        <f t="shared" si="56"/>
        <v>48.362720403022678</v>
      </c>
      <c r="P332" s="35">
        <f t="shared" si="57"/>
        <v>7.0528967254407977</v>
      </c>
      <c r="Q332" s="21">
        <f t="shared" si="58"/>
        <v>69.69959690256772</v>
      </c>
      <c r="R332" s="21">
        <f t="shared" si="59"/>
        <v>68.105005926533437</v>
      </c>
    </row>
    <row r="333" spans="2:18"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H333" s="23">
        <f t="shared" si="50"/>
        <v>0.5</v>
      </c>
      <c r="I333" s="23">
        <f t="shared" si="51"/>
        <v>0</v>
      </c>
      <c r="J333" s="23">
        <f t="shared" si="52"/>
        <v>1.1000000000000014</v>
      </c>
      <c r="K333" s="23">
        <f t="shared" si="53"/>
        <v>7.7000000000000099</v>
      </c>
      <c r="L333" s="23">
        <f t="shared" si="54"/>
        <v>10.500000000000007</v>
      </c>
      <c r="M333" s="23">
        <f t="shared" si="55"/>
        <v>73.333333333333385</v>
      </c>
      <c r="O333" s="35">
        <f t="shared" si="56"/>
        <v>45.386533665835444</v>
      </c>
      <c r="P333" s="35">
        <f t="shared" si="57"/>
        <v>6.982543640897747</v>
      </c>
      <c r="Q333" s="21">
        <f t="shared" si="58"/>
        <v>66.510414950499154</v>
      </c>
      <c r="R333" s="21">
        <f t="shared" si="59"/>
        <v>64.794036091263152</v>
      </c>
    </row>
    <row r="334" spans="2:18"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H334" s="23">
        <f t="shared" si="50"/>
        <v>0</v>
      </c>
      <c r="I334" s="23">
        <f t="shared" si="51"/>
        <v>0.85000000000000142</v>
      </c>
      <c r="J334" s="23">
        <f t="shared" si="52"/>
        <v>1</v>
      </c>
      <c r="K334" s="23">
        <f t="shared" si="53"/>
        <v>7.5500000000000078</v>
      </c>
      <c r="L334" s="23">
        <f t="shared" si="54"/>
        <v>10.350000000000005</v>
      </c>
      <c r="M334" s="23">
        <f t="shared" si="55"/>
        <v>72.946859903381679</v>
      </c>
      <c r="O334" s="35">
        <f t="shared" si="56"/>
        <v>45.43147208121831</v>
      </c>
      <c r="P334" s="35">
        <f t="shared" si="57"/>
        <v>7.1065989847715674</v>
      </c>
      <c r="Q334" s="21">
        <f t="shared" si="58"/>
        <v>63.077657232027143</v>
      </c>
      <c r="R334" s="21">
        <f t="shared" si="59"/>
        <v>61.170277588515553</v>
      </c>
    </row>
    <row r="335" spans="2:18"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H335" s="23">
        <f t="shared" si="50"/>
        <v>0</v>
      </c>
      <c r="I335" s="23">
        <f t="shared" si="51"/>
        <v>0.34999999999999432</v>
      </c>
      <c r="J335" s="23">
        <f t="shared" si="52"/>
        <v>1.0999999999999943</v>
      </c>
      <c r="K335" s="23">
        <f t="shared" si="53"/>
        <v>8.4500000000000099</v>
      </c>
      <c r="L335" s="23">
        <f t="shared" si="54"/>
        <v>9.5500000000000043</v>
      </c>
      <c r="M335" s="23">
        <f t="shared" si="55"/>
        <v>88.481675392670226</v>
      </c>
      <c r="O335" s="35">
        <f t="shared" si="56"/>
        <v>46.511627906976791</v>
      </c>
      <c r="P335" s="35">
        <f t="shared" si="57"/>
        <v>2.8423772609818978</v>
      </c>
      <c r="Q335" s="21">
        <f t="shared" si="58"/>
        <v>59.262897945003964</v>
      </c>
      <c r="R335" s="21">
        <f t="shared" si="59"/>
        <v>56.767289936793972</v>
      </c>
    </row>
    <row r="336" spans="2:18"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H336" s="23">
        <f t="shared" si="50"/>
        <v>0</v>
      </c>
      <c r="I336" s="23">
        <f t="shared" si="51"/>
        <v>0.20000000000000284</v>
      </c>
      <c r="J336" s="23">
        <f t="shared" si="52"/>
        <v>0.90000000000000568</v>
      </c>
      <c r="K336" s="23">
        <f t="shared" si="53"/>
        <v>9.1000000000000014</v>
      </c>
      <c r="L336" s="23">
        <f t="shared" si="54"/>
        <v>9.5000000000000071</v>
      </c>
      <c r="M336" s="23">
        <f t="shared" si="55"/>
        <v>95.789473684210463</v>
      </c>
      <c r="O336" s="35">
        <f t="shared" si="56"/>
        <v>48.947368421052644</v>
      </c>
      <c r="P336" s="35">
        <f t="shared" si="57"/>
        <v>1.0526315789473832</v>
      </c>
      <c r="Q336" s="21">
        <f t="shared" si="58"/>
        <v>54.27168192858398</v>
      </c>
      <c r="R336" s="21">
        <f t="shared" si="59"/>
        <v>51.644280090655826</v>
      </c>
    </row>
    <row r="337" spans="2:18"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H337" s="23">
        <f t="shared" si="50"/>
        <v>0.95000000000000284</v>
      </c>
      <c r="I337" s="23">
        <f t="shared" si="51"/>
        <v>0</v>
      </c>
      <c r="J337" s="23">
        <f t="shared" si="52"/>
        <v>1.3500000000000014</v>
      </c>
      <c r="K337" s="23">
        <f t="shared" si="53"/>
        <v>9.3000000000000043</v>
      </c>
      <c r="L337" s="23">
        <f t="shared" si="54"/>
        <v>9.3000000000000043</v>
      </c>
      <c r="M337" s="23">
        <f t="shared" si="55"/>
        <v>100</v>
      </c>
      <c r="O337" s="35">
        <f t="shared" si="56"/>
        <v>48.818897637795295</v>
      </c>
      <c r="P337" s="35">
        <f t="shared" si="57"/>
        <v>0</v>
      </c>
      <c r="Q337" s="21">
        <f t="shared" si="58"/>
        <v>49.016878252727665</v>
      </c>
      <c r="R337" s="21">
        <f t="shared" si="59"/>
        <v>46.239100474949879</v>
      </c>
    </row>
    <row r="338" spans="2:18"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H338" s="23">
        <f t="shared" si="50"/>
        <v>0</v>
      </c>
      <c r="I338" s="23">
        <f t="shared" si="51"/>
        <v>0</v>
      </c>
      <c r="J338" s="23">
        <f t="shared" si="52"/>
        <v>1.5499999999999972</v>
      </c>
      <c r="K338" s="23">
        <f t="shared" si="53"/>
        <v>7.2500000000000036</v>
      </c>
      <c r="L338" s="23">
        <f t="shared" si="54"/>
        <v>9.4499999999999993</v>
      </c>
      <c r="M338" s="23">
        <f t="shared" si="55"/>
        <v>76.719576719576764</v>
      </c>
      <c r="O338" s="35">
        <f t="shared" si="56"/>
        <v>43.376623376623392</v>
      </c>
      <c r="P338" s="35">
        <f t="shared" si="57"/>
        <v>5.7142857142857046</v>
      </c>
      <c r="Q338" s="21">
        <f t="shared" si="58"/>
        <v>43.461322697172093</v>
      </c>
      <c r="R338" s="21">
        <f t="shared" si="59"/>
        <v>42.927220167271237</v>
      </c>
    </row>
    <row r="339" spans="2:18"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H339" s="23">
        <f t="shared" si="50"/>
        <v>2.5</v>
      </c>
      <c r="I339" s="23">
        <f t="shared" si="51"/>
        <v>0</v>
      </c>
      <c r="J339" s="23">
        <f t="shared" si="52"/>
        <v>3.3500000000000014</v>
      </c>
      <c r="K339" s="23">
        <f t="shared" si="53"/>
        <v>7.5000000000000036</v>
      </c>
      <c r="L339" s="23">
        <f t="shared" si="54"/>
        <v>9.6999999999999993</v>
      </c>
      <c r="M339" s="23">
        <f t="shared" si="55"/>
        <v>77.319587628866032</v>
      </c>
      <c r="O339" s="35">
        <f t="shared" si="56"/>
        <v>46.612466124661246</v>
      </c>
      <c r="P339" s="35">
        <f t="shared" si="57"/>
        <v>5.9620596205961931</v>
      </c>
      <c r="Q339" s="21">
        <f t="shared" si="58"/>
        <v>42.393117637370381</v>
      </c>
      <c r="R339" s="21">
        <f t="shared" si="59"/>
        <v>39.704590090858389</v>
      </c>
    </row>
    <row r="340" spans="2:18"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H340" s="23">
        <f t="shared" si="50"/>
        <v>0</v>
      </c>
      <c r="I340" s="23">
        <f t="shared" si="51"/>
        <v>0</v>
      </c>
      <c r="J340" s="23">
        <f t="shared" si="52"/>
        <v>0.89999999999999858</v>
      </c>
      <c r="K340" s="23">
        <f t="shared" si="53"/>
        <v>5.2000000000000064</v>
      </c>
      <c r="L340" s="23">
        <f t="shared" si="54"/>
        <v>7.4000000000000021</v>
      </c>
      <c r="M340" s="23">
        <f t="shared" si="55"/>
        <v>70.270270270270345</v>
      </c>
      <c r="O340" s="35">
        <f t="shared" si="56"/>
        <v>40.000000000000021</v>
      </c>
      <c r="P340" s="35">
        <f t="shared" si="57"/>
        <v>6.9841269841269691</v>
      </c>
      <c r="Q340" s="21">
        <f t="shared" si="58"/>
        <v>37.016062544346404</v>
      </c>
      <c r="R340" s="21">
        <f t="shared" si="59"/>
        <v>35.293334974161212</v>
      </c>
    </row>
    <row r="341" spans="2:18"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H341" s="23">
        <f t="shared" si="50"/>
        <v>1.4500000000000028</v>
      </c>
      <c r="I341" s="23">
        <f t="shared" si="51"/>
        <v>0</v>
      </c>
      <c r="J341" s="23">
        <f t="shared" si="52"/>
        <v>1.5</v>
      </c>
      <c r="K341" s="23">
        <f t="shared" si="53"/>
        <v>5.0000000000000036</v>
      </c>
      <c r="L341" s="23">
        <f t="shared" si="54"/>
        <v>7.600000000000005</v>
      </c>
      <c r="M341" s="23">
        <f t="shared" si="55"/>
        <v>65.789473684210535</v>
      </c>
      <c r="O341" s="35">
        <f t="shared" si="56"/>
        <v>40.77669902912622</v>
      </c>
      <c r="P341" s="35">
        <f t="shared" si="57"/>
        <v>8.4142394822006494</v>
      </c>
      <c r="Q341" s="21">
        <f t="shared" si="58"/>
        <v>33.57060740397602</v>
      </c>
      <c r="R341" s="21">
        <f t="shared" si="59"/>
        <v>31.910206401469765</v>
      </c>
    </row>
    <row r="342" spans="2:18"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H342" s="23">
        <f t="shared" si="50"/>
        <v>1.2000000000000028</v>
      </c>
      <c r="I342" s="23">
        <f t="shared" si="51"/>
        <v>0</v>
      </c>
      <c r="J342" s="23">
        <f t="shared" si="52"/>
        <v>1.6000000000000014</v>
      </c>
      <c r="K342" s="23">
        <f t="shared" si="53"/>
        <v>3.5500000000000007</v>
      </c>
      <c r="L342" s="23">
        <f t="shared" si="54"/>
        <v>6.1500000000000021</v>
      </c>
      <c r="M342" s="23">
        <f t="shared" si="55"/>
        <v>57.723577235772353</v>
      </c>
      <c r="O342" s="35">
        <f t="shared" si="56"/>
        <v>33.333333333333329</v>
      </c>
      <c r="P342" s="35">
        <f t="shared" si="57"/>
        <v>8.934707903780069</v>
      </c>
      <c r="Q342" s="21">
        <f t="shared" si="58"/>
        <v>30.249805398963506</v>
      </c>
      <c r="R342" s="21">
        <f t="shared" si="59"/>
        <v>28.804012615912526</v>
      </c>
    </row>
    <row r="343" spans="2:18"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H343" s="23">
        <f t="shared" si="50"/>
        <v>0.44999999999999574</v>
      </c>
      <c r="I343" s="23">
        <f t="shared" si="51"/>
        <v>0</v>
      </c>
      <c r="J343" s="23">
        <f t="shared" si="52"/>
        <v>1.25</v>
      </c>
      <c r="K343" s="23">
        <f t="shared" si="53"/>
        <v>1.9999999999999964</v>
      </c>
      <c r="L343" s="23">
        <f t="shared" si="54"/>
        <v>5.3000000000000007</v>
      </c>
      <c r="M343" s="23">
        <f t="shared" si="55"/>
        <v>37.735849056603705</v>
      </c>
      <c r="O343" s="35">
        <f t="shared" si="56"/>
        <v>25.614035087719266</v>
      </c>
      <c r="P343" s="35">
        <f t="shared" si="57"/>
        <v>11.57894736842106</v>
      </c>
      <c r="Q343" s="21">
        <f t="shared" si="58"/>
        <v>27.358219832861547</v>
      </c>
      <c r="R343" s="21">
        <f t="shared" si="59"/>
        <v>26.163136090607999</v>
      </c>
    </row>
    <row r="344" spans="2:18"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H344" s="23">
        <f t="shared" si="50"/>
        <v>0.89999999999999858</v>
      </c>
      <c r="I344" s="23">
        <f t="shared" si="51"/>
        <v>0</v>
      </c>
      <c r="J344" s="23">
        <f t="shared" si="52"/>
        <v>1.8500000000000014</v>
      </c>
      <c r="K344" s="23">
        <f t="shared" si="53"/>
        <v>2.5999999999999979</v>
      </c>
      <c r="L344" s="23">
        <f t="shared" si="54"/>
        <v>5.9000000000000021</v>
      </c>
      <c r="M344" s="23">
        <f t="shared" si="55"/>
        <v>44.067796610169438</v>
      </c>
      <c r="O344" s="35">
        <f t="shared" si="56"/>
        <v>30.249110320284682</v>
      </c>
      <c r="P344" s="35">
        <f t="shared" si="57"/>
        <v>11.743772241992891</v>
      </c>
      <c r="Q344" s="21">
        <f t="shared" si="58"/>
        <v>24.968052348354451</v>
      </c>
      <c r="R344" s="21">
        <f t="shared" si="59"/>
        <v>23.453726278943641</v>
      </c>
    </row>
    <row r="345" spans="2:18"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H345" s="23">
        <f t="shared" si="50"/>
        <v>0.85000000000000142</v>
      </c>
      <c r="I345" s="23">
        <f t="shared" si="51"/>
        <v>0</v>
      </c>
      <c r="J345" s="23">
        <f t="shared" si="52"/>
        <v>1.6000000000000014</v>
      </c>
      <c r="K345" s="23">
        <f t="shared" si="53"/>
        <v>2.3000000000000007</v>
      </c>
      <c r="L345" s="23">
        <f t="shared" si="54"/>
        <v>5.600000000000005</v>
      </c>
      <c r="M345" s="23">
        <f t="shared" si="55"/>
        <v>41.071428571428548</v>
      </c>
      <c r="O345" s="35">
        <f t="shared" si="56"/>
        <v>30.26819923371648</v>
      </c>
      <c r="P345" s="35">
        <f t="shared" si="57"/>
        <v>12.643678160919549</v>
      </c>
      <c r="Q345" s="21">
        <f t="shared" si="58"/>
        <v>21.939400209532828</v>
      </c>
      <c r="R345" s="21">
        <f t="shared" si="59"/>
        <v>20.723190041254995</v>
      </c>
    </row>
    <row r="346" spans="2:18"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H346" s="23">
        <f t="shared" si="50"/>
        <v>0.30000000000000426</v>
      </c>
      <c r="I346" s="23">
        <f t="shared" si="51"/>
        <v>0</v>
      </c>
      <c r="J346" s="23">
        <f t="shared" si="52"/>
        <v>1</v>
      </c>
      <c r="K346" s="23">
        <f t="shared" si="53"/>
        <v>1.4499999999999957</v>
      </c>
      <c r="L346" s="23">
        <f t="shared" si="54"/>
        <v>4.8500000000000014</v>
      </c>
      <c r="M346" s="23">
        <f t="shared" si="55"/>
        <v>29.89690721649475</v>
      </c>
      <c r="O346" s="35">
        <f t="shared" si="56"/>
        <v>26.694915254237266</v>
      </c>
      <c r="P346" s="35">
        <f t="shared" si="57"/>
        <v>14.406779661016969</v>
      </c>
      <c r="Q346" s="21">
        <f t="shared" si="58"/>
        <v>19.506979872977162</v>
      </c>
      <c r="R346" s="21">
        <f t="shared" si="59"/>
        <v>18.836058583499177</v>
      </c>
    </row>
    <row r="347" spans="2:18"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H347" s="23">
        <f t="shared" si="50"/>
        <v>0.34999999999999787</v>
      </c>
      <c r="I347" s="23">
        <f t="shared" si="51"/>
        <v>0</v>
      </c>
      <c r="J347" s="23">
        <f t="shared" si="52"/>
        <v>0.74999999999999645</v>
      </c>
      <c r="K347" s="23">
        <f t="shared" si="53"/>
        <v>1.1499999999999915</v>
      </c>
      <c r="L347" s="23">
        <f t="shared" si="54"/>
        <v>4.5499999999999972</v>
      </c>
      <c r="M347" s="23">
        <f t="shared" si="55"/>
        <v>25.274725274725103</v>
      </c>
      <c r="O347" s="35">
        <f t="shared" si="56"/>
        <v>25.675675675675613</v>
      </c>
      <c r="P347" s="35">
        <f t="shared" si="57"/>
        <v>15.315315315315333</v>
      </c>
      <c r="Q347" s="21">
        <f t="shared" si="58"/>
        <v>18.165137294021193</v>
      </c>
      <c r="R347" s="21">
        <f t="shared" si="59"/>
        <v>17.625664660117572</v>
      </c>
    </row>
    <row r="348" spans="2:18"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H348" s="23">
        <f t="shared" si="50"/>
        <v>5.0000000000000711E-2</v>
      </c>
      <c r="I348" s="23">
        <f t="shared" si="51"/>
        <v>0</v>
      </c>
      <c r="J348" s="23">
        <f t="shared" si="52"/>
        <v>0.64999999999999858</v>
      </c>
      <c r="K348" s="23">
        <f t="shared" si="53"/>
        <v>0.84999999999999076</v>
      </c>
      <c r="L348" s="23">
        <f t="shared" si="54"/>
        <v>4.3499999999999979</v>
      </c>
      <c r="M348" s="23">
        <f t="shared" si="55"/>
        <v>19.540229885057268</v>
      </c>
      <c r="O348" s="35">
        <f t="shared" si="56"/>
        <v>24.074074074074005</v>
      </c>
      <c r="P348" s="35">
        <f t="shared" si="57"/>
        <v>16.203703703703727</v>
      </c>
      <c r="Q348" s="21">
        <f t="shared" si="58"/>
        <v>17.086192026213954</v>
      </c>
      <c r="R348" s="21">
        <f t="shared" si="59"/>
        <v>16.792053381250728</v>
      </c>
    </row>
    <row r="349" spans="2:18"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H349" s="23">
        <f t="shared" si="50"/>
        <v>0.29999999999999716</v>
      </c>
      <c r="I349" s="23">
        <f t="shared" si="51"/>
        <v>0</v>
      </c>
      <c r="J349" s="23">
        <f t="shared" si="52"/>
        <v>0.75</v>
      </c>
      <c r="K349" s="23">
        <f t="shared" si="53"/>
        <v>0.79999999999999005</v>
      </c>
      <c r="L349" s="23">
        <f t="shared" si="54"/>
        <v>4.2999999999999972</v>
      </c>
      <c r="M349" s="23">
        <f t="shared" si="55"/>
        <v>18.604651162790478</v>
      </c>
      <c r="O349" s="35">
        <f t="shared" si="56"/>
        <v>24.056603773584818</v>
      </c>
      <c r="P349" s="35">
        <f t="shared" si="57"/>
        <v>16.509433962264168</v>
      </c>
      <c r="Q349" s="21">
        <f t="shared" si="58"/>
        <v>16.497914736287502</v>
      </c>
      <c r="R349" s="21">
        <f t="shared" si="59"/>
        <v>16.19060576618784</v>
      </c>
    </row>
    <row r="350" spans="2:18"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H350" s="23">
        <f t="shared" si="50"/>
        <v>0</v>
      </c>
      <c r="I350" s="23">
        <f t="shared" si="51"/>
        <v>0</v>
      </c>
      <c r="J350" s="23">
        <f t="shared" si="52"/>
        <v>0.95000000000000284</v>
      </c>
      <c r="K350" s="23">
        <f t="shared" si="53"/>
        <v>0.99999999999999289</v>
      </c>
      <c r="L350" s="23">
        <f t="shared" si="54"/>
        <v>4.5</v>
      </c>
      <c r="M350" s="23">
        <f t="shared" si="55"/>
        <v>22.222222222222065</v>
      </c>
      <c r="O350" s="35">
        <f t="shared" si="56"/>
        <v>25.821596244131388</v>
      </c>
      <c r="P350" s="35">
        <f t="shared" si="57"/>
        <v>16.431924882629119</v>
      </c>
      <c r="Q350" s="21">
        <f t="shared" si="58"/>
        <v>15.883296796088178</v>
      </c>
      <c r="R350" s="21">
        <f t="shared" si="59"/>
        <v>15.803931716723103</v>
      </c>
    </row>
    <row r="351" spans="2:18"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H351" s="23">
        <f t="shared" si="50"/>
        <v>0</v>
      </c>
      <c r="I351" s="23">
        <f t="shared" si="51"/>
        <v>1.0999999999999979</v>
      </c>
      <c r="J351" s="23">
        <f t="shared" si="52"/>
        <v>1.5499999999999972</v>
      </c>
      <c r="K351" s="23">
        <f t="shared" si="53"/>
        <v>0.99999999999999289</v>
      </c>
      <c r="L351" s="23">
        <f t="shared" si="54"/>
        <v>4.5</v>
      </c>
      <c r="M351" s="23">
        <f t="shared" si="55"/>
        <v>22.222222222222065</v>
      </c>
      <c r="O351" s="35">
        <f t="shared" si="56"/>
        <v>27.227722772277158</v>
      </c>
      <c r="P351" s="35">
        <f t="shared" si="57"/>
        <v>17.326732673267344</v>
      </c>
      <c r="Q351" s="21">
        <f t="shared" si="58"/>
        <v>15.724566637358027</v>
      </c>
      <c r="R351" s="21">
        <f t="shared" si="59"/>
        <v>15.645201557992952</v>
      </c>
    </row>
    <row r="352" spans="2:18"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H352" s="23">
        <f t="shared" si="50"/>
        <v>0.25</v>
      </c>
      <c r="I352" s="23">
        <f t="shared" si="51"/>
        <v>0</v>
      </c>
      <c r="J352" s="23">
        <f t="shared" si="52"/>
        <v>0.75000000000000355</v>
      </c>
      <c r="K352" s="23">
        <f t="shared" si="53"/>
        <v>2.0999999999999908</v>
      </c>
      <c r="L352" s="23">
        <f t="shared" si="54"/>
        <v>3.4000000000000021</v>
      </c>
      <c r="M352" s="23">
        <f t="shared" si="55"/>
        <v>61.764705882352629</v>
      </c>
      <c r="O352" s="35">
        <f t="shared" si="56"/>
        <v>28.645833333333247</v>
      </c>
      <c r="P352" s="35">
        <f t="shared" si="57"/>
        <v>6.7708333333333819</v>
      </c>
      <c r="Q352" s="21">
        <f t="shared" si="58"/>
        <v>15.565836478627878</v>
      </c>
      <c r="R352" s="21">
        <f t="shared" si="59"/>
        <v>13.652694172525118</v>
      </c>
    </row>
    <row r="353" spans="2:18"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H353" s="23">
        <f t="shared" si="50"/>
        <v>0.20000000000000284</v>
      </c>
      <c r="I353" s="23">
        <f t="shared" si="51"/>
        <v>0</v>
      </c>
      <c r="J353" s="23">
        <f t="shared" si="52"/>
        <v>0.65000000000000213</v>
      </c>
      <c r="K353" s="23">
        <f t="shared" si="53"/>
        <v>9.9999999999990763E-2</v>
      </c>
      <c r="L353" s="23">
        <f t="shared" si="54"/>
        <v>4.9000000000000021</v>
      </c>
      <c r="M353" s="23">
        <f t="shared" si="55"/>
        <v>2.0408163265304231</v>
      </c>
      <c r="O353" s="35">
        <f t="shared" si="56"/>
        <v>22.421524663677072</v>
      </c>
      <c r="P353" s="35">
        <f t="shared" si="57"/>
        <v>21.524663677130071</v>
      </c>
      <c r="Q353" s="21">
        <f t="shared" si="58"/>
        <v>11.739551866422358</v>
      </c>
      <c r="R353" s="21">
        <f t="shared" si="59"/>
        <v>13.656461487413619</v>
      </c>
    </row>
    <row r="354" spans="2:18"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H354" s="23">
        <f t="shared" si="50"/>
        <v>0</v>
      </c>
      <c r="I354" s="23">
        <f t="shared" si="51"/>
        <v>0.20000000000000284</v>
      </c>
      <c r="J354" s="23">
        <f t="shared" si="52"/>
        <v>0.60000000000000142</v>
      </c>
      <c r="K354" s="23">
        <f t="shared" si="53"/>
        <v>1.3000000000000114</v>
      </c>
      <c r="L354" s="23">
        <f t="shared" si="54"/>
        <v>5.8999999999999986</v>
      </c>
      <c r="M354" s="23">
        <f t="shared" si="55"/>
        <v>22.033898305084943</v>
      </c>
      <c r="O354" s="35">
        <f t="shared" si="56"/>
        <v>19.574468085106311</v>
      </c>
      <c r="P354" s="35">
        <f t="shared" si="57"/>
        <v>30.638297872340441</v>
      </c>
      <c r="Q354" s="21">
        <f t="shared" si="58"/>
        <v>15.57337110840488</v>
      </c>
      <c r="R354" s="21">
        <f t="shared" si="59"/>
        <v>17.941208073699464</v>
      </c>
    </row>
    <row r="355" spans="2:18"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H355" s="23">
        <f t="shared" si="50"/>
        <v>0</v>
      </c>
      <c r="I355" s="23">
        <f t="shared" si="51"/>
        <v>0</v>
      </c>
      <c r="J355" s="23">
        <f t="shared" si="52"/>
        <v>0.60000000000000142</v>
      </c>
      <c r="K355" s="23">
        <f t="shared" si="53"/>
        <v>1.1000000000000085</v>
      </c>
      <c r="L355" s="23">
        <f t="shared" si="54"/>
        <v>5.6999999999999957</v>
      </c>
      <c r="M355" s="23">
        <f t="shared" si="55"/>
        <v>19.298245614035249</v>
      </c>
      <c r="O355" s="35">
        <f t="shared" si="56"/>
        <v>19.574468085106318</v>
      </c>
      <c r="P355" s="35">
        <f t="shared" si="57"/>
        <v>28.936170212765962</v>
      </c>
      <c r="Q355" s="21">
        <f t="shared" si="58"/>
        <v>20.30904503899405</v>
      </c>
      <c r="R355" s="21">
        <f t="shared" si="59"/>
        <v>22.774583886111834</v>
      </c>
    </row>
    <row r="356" spans="2:18"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H356" s="23">
        <f t="shared" si="50"/>
        <v>0</v>
      </c>
      <c r="I356" s="23">
        <f t="shared" si="51"/>
        <v>0.35000000000000142</v>
      </c>
      <c r="J356" s="23">
        <f t="shared" si="52"/>
        <v>1.3000000000000043</v>
      </c>
      <c r="K356" s="23">
        <f t="shared" si="53"/>
        <v>1.0000000000000071</v>
      </c>
      <c r="L356" s="23">
        <f t="shared" si="54"/>
        <v>5.7999999999999972</v>
      </c>
      <c r="M356" s="23">
        <f t="shared" si="55"/>
        <v>17.241379310344961</v>
      </c>
      <c r="O356" s="35">
        <f t="shared" si="56"/>
        <v>19.123505976095572</v>
      </c>
      <c r="P356" s="35">
        <f t="shared" si="57"/>
        <v>27.091633466135466</v>
      </c>
      <c r="Q356" s="21">
        <f t="shared" si="58"/>
        <v>25.240122733229622</v>
      </c>
      <c r="R356" s="21">
        <f t="shared" si="59"/>
        <v>27.785951692286389</v>
      </c>
    </row>
    <row r="357" spans="2:18"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H357" s="23">
        <f t="shared" si="50"/>
        <v>1.0499999999999972</v>
      </c>
      <c r="I357" s="23">
        <f t="shared" si="51"/>
        <v>0</v>
      </c>
      <c r="J357" s="23">
        <f t="shared" si="52"/>
        <v>1.0499999999999972</v>
      </c>
      <c r="K357" s="23">
        <f t="shared" si="53"/>
        <v>0.25000000000000711</v>
      </c>
      <c r="L357" s="23">
        <f t="shared" si="54"/>
        <v>5.8499999999999943</v>
      </c>
      <c r="M357" s="23">
        <f t="shared" si="55"/>
        <v>4.2735042735043995</v>
      </c>
      <c r="O357" s="35">
        <f t="shared" si="56"/>
        <v>22.310756972111509</v>
      </c>
      <c r="P357" s="35">
        <f t="shared" si="57"/>
        <v>24.302788844621524</v>
      </c>
      <c r="Q357" s="21">
        <f t="shared" si="58"/>
        <v>30.331780651343156</v>
      </c>
      <c r="R357" s="21">
        <f t="shared" si="59"/>
        <v>33.319549587387947</v>
      </c>
    </row>
    <row r="358" spans="2:18"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H358" s="23">
        <f t="shared" si="50"/>
        <v>0.60000000000000142</v>
      </c>
      <c r="I358" s="23">
        <f t="shared" si="51"/>
        <v>0</v>
      </c>
      <c r="J358" s="23">
        <f t="shared" si="52"/>
        <v>0.85000000000000142</v>
      </c>
      <c r="K358" s="23">
        <f t="shared" si="53"/>
        <v>0.10000000000000497</v>
      </c>
      <c r="L358" s="23">
        <f t="shared" si="54"/>
        <v>5.9999999999999964</v>
      </c>
      <c r="M358" s="23">
        <f t="shared" si="55"/>
        <v>1.6666666666667507</v>
      </c>
      <c r="O358" s="35">
        <f t="shared" si="56"/>
        <v>22.868217054263535</v>
      </c>
      <c r="P358" s="35">
        <f t="shared" si="57"/>
        <v>23.643410852713188</v>
      </c>
      <c r="Q358" s="21">
        <f t="shared" si="58"/>
        <v>36.307318523432741</v>
      </c>
      <c r="R358" s="21">
        <f t="shared" si="59"/>
        <v>38.195846661960879</v>
      </c>
    </row>
    <row r="359" spans="2:18"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H359" s="23">
        <f t="shared" si="50"/>
        <v>4.9999999999997158E-2</v>
      </c>
      <c r="I359" s="23">
        <f t="shared" si="51"/>
        <v>5.0000000000000711E-2</v>
      </c>
      <c r="J359" s="23">
        <f t="shared" si="52"/>
        <v>0.34999999999999787</v>
      </c>
      <c r="K359" s="23">
        <f t="shared" si="53"/>
        <v>0.40000000000000568</v>
      </c>
      <c r="L359" s="23">
        <f t="shared" si="54"/>
        <v>5.6999999999999957</v>
      </c>
      <c r="M359" s="23">
        <f t="shared" si="55"/>
        <v>7.0175438596492281</v>
      </c>
      <c r="O359" s="35">
        <f t="shared" si="56"/>
        <v>21.115537848605541</v>
      </c>
      <c r="P359" s="35">
        <f t="shared" si="57"/>
        <v>24.302788844621524</v>
      </c>
      <c r="Q359" s="21">
        <f t="shared" si="58"/>
        <v>40.084374800489016</v>
      </c>
      <c r="R359" s="21">
        <f t="shared" si="59"/>
        <v>41.751737652062388</v>
      </c>
    </row>
    <row r="360" spans="2:18"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H360" s="23">
        <f t="shared" si="50"/>
        <v>0</v>
      </c>
      <c r="I360" s="23">
        <f t="shared" si="51"/>
        <v>0</v>
      </c>
      <c r="J360" s="23">
        <f t="shared" si="52"/>
        <v>0.30000000000000071</v>
      </c>
      <c r="K360" s="23">
        <f t="shared" si="53"/>
        <v>0.65000000000000213</v>
      </c>
      <c r="L360" s="23">
        <f t="shared" si="54"/>
        <v>5.8499999999999979</v>
      </c>
      <c r="M360" s="23">
        <f t="shared" si="55"/>
        <v>11.111111111111152</v>
      </c>
      <c r="O360" s="35">
        <f t="shared" si="56"/>
        <v>20.717131474103574</v>
      </c>
      <c r="P360" s="35">
        <f t="shared" si="57"/>
        <v>25.896414342629487</v>
      </c>
      <c r="Q360" s="21">
        <f t="shared" si="58"/>
        <v>43.419100503635768</v>
      </c>
      <c r="R360" s="21">
        <f t="shared" si="59"/>
        <v>45.20674112622784</v>
      </c>
    </row>
    <row r="361" spans="2:18"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H361" s="23">
        <f t="shared" si="50"/>
        <v>9.9999999999997868E-2</v>
      </c>
      <c r="I361" s="23">
        <f t="shared" si="51"/>
        <v>5.0000000000000711E-2</v>
      </c>
      <c r="J361" s="23">
        <f t="shared" si="52"/>
        <v>0.44999999999999929</v>
      </c>
      <c r="K361" s="23">
        <f t="shared" si="53"/>
        <v>0.60000000000000142</v>
      </c>
      <c r="L361" s="23">
        <f t="shared" si="54"/>
        <v>5.8999999999999986</v>
      </c>
      <c r="M361" s="23">
        <f t="shared" si="55"/>
        <v>10.169491525423755</v>
      </c>
      <c r="O361" s="35">
        <f t="shared" si="56"/>
        <v>20.784313725490193</v>
      </c>
      <c r="P361" s="35">
        <f t="shared" si="57"/>
        <v>25.490196078431381</v>
      </c>
      <c r="Q361" s="21">
        <f t="shared" si="58"/>
        <v>46.994381748819919</v>
      </c>
      <c r="R361" s="21">
        <f t="shared" si="59"/>
        <v>48.9494813622603</v>
      </c>
    </row>
    <row r="362" spans="2:18"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H362" s="23">
        <f t="shared" si="50"/>
        <v>0</v>
      </c>
      <c r="I362" s="23">
        <f t="shared" si="51"/>
        <v>0</v>
      </c>
      <c r="J362" s="23">
        <f t="shared" si="52"/>
        <v>0.45000000000000284</v>
      </c>
      <c r="K362" s="23">
        <f t="shared" si="53"/>
        <v>0.64999999999999858</v>
      </c>
      <c r="L362" s="23">
        <f t="shared" si="54"/>
        <v>5.75</v>
      </c>
      <c r="M362" s="23">
        <f t="shared" si="55"/>
        <v>11.304347826086932</v>
      </c>
      <c r="O362" s="35">
        <f t="shared" si="56"/>
        <v>19.844357976653708</v>
      </c>
      <c r="P362" s="35">
        <f t="shared" si="57"/>
        <v>24.902723735408557</v>
      </c>
      <c r="Q362" s="21">
        <f t="shared" si="58"/>
        <v>50.904580975700682</v>
      </c>
      <c r="R362" s="21">
        <f t="shared" si="59"/>
        <v>52.819150006974517</v>
      </c>
    </row>
    <row r="363" spans="2:18"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H363" s="23">
        <f t="shared" si="50"/>
        <v>0.5</v>
      </c>
      <c r="I363" s="23">
        <f t="shared" si="51"/>
        <v>0</v>
      </c>
      <c r="J363" s="23">
        <f t="shared" si="52"/>
        <v>0.80000000000000071</v>
      </c>
      <c r="K363" s="23">
        <f t="shared" si="53"/>
        <v>0.59999999999999787</v>
      </c>
      <c r="L363" s="23">
        <f t="shared" si="54"/>
        <v>6.0000000000000036</v>
      </c>
      <c r="M363" s="23">
        <f t="shared" si="55"/>
        <v>9.9999999999999591</v>
      </c>
      <c r="O363" s="35">
        <f t="shared" si="56"/>
        <v>20.454545454545485</v>
      </c>
      <c r="P363" s="35">
        <f t="shared" si="57"/>
        <v>25.000000000000011</v>
      </c>
      <c r="Q363" s="21">
        <f t="shared" si="58"/>
        <v>54.733719038248353</v>
      </c>
      <c r="R363" s="21">
        <f t="shared" si="59"/>
        <v>56.557359999057461</v>
      </c>
    </row>
    <row r="364" spans="2:18"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H364" s="23">
        <f t="shared" si="50"/>
        <v>0</v>
      </c>
      <c r="I364" s="23">
        <f t="shared" si="51"/>
        <v>0</v>
      </c>
      <c r="J364" s="23">
        <f t="shared" si="52"/>
        <v>0.40000000000000213</v>
      </c>
      <c r="K364" s="23">
        <f t="shared" si="53"/>
        <v>1.0999999999999979</v>
      </c>
      <c r="L364" s="23">
        <f t="shared" si="54"/>
        <v>5.5000000000000036</v>
      </c>
      <c r="M364" s="23">
        <f t="shared" si="55"/>
        <v>19.999999999999947</v>
      </c>
      <c r="O364" s="35">
        <f t="shared" si="56"/>
        <v>16.988416988417022</v>
      </c>
      <c r="P364" s="35">
        <f t="shared" si="57"/>
        <v>25.482625482625505</v>
      </c>
      <c r="Q364" s="21">
        <f t="shared" si="58"/>
        <v>58.381000959866569</v>
      </c>
      <c r="R364" s="21">
        <f t="shared" si="59"/>
        <v>59.847499063532808</v>
      </c>
    </row>
    <row r="365" spans="2:18"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H365" s="23">
        <f t="shared" si="50"/>
        <v>0</v>
      </c>
      <c r="I365" s="23">
        <f t="shared" si="51"/>
        <v>0</v>
      </c>
      <c r="J365" s="23">
        <f t="shared" si="52"/>
        <v>1.0500000000000007</v>
      </c>
      <c r="K365" s="23">
        <f t="shared" si="53"/>
        <v>1.0999999999999979</v>
      </c>
      <c r="L365" s="23">
        <f t="shared" si="54"/>
        <v>5.5000000000000036</v>
      </c>
      <c r="M365" s="23">
        <f t="shared" si="55"/>
        <v>19.999999999999947</v>
      </c>
      <c r="O365" s="35">
        <f t="shared" si="56"/>
        <v>16.29629629629633</v>
      </c>
      <c r="P365" s="35">
        <f t="shared" si="57"/>
        <v>24.444444444444468</v>
      </c>
      <c r="Q365" s="21">
        <f t="shared" si="58"/>
        <v>61.313997167199055</v>
      </c>
      <c r="R365" s="21">
        <f t="shared" si="59"/>
        <v>62.804680397012731</v>
      </c>
    </row>
    <row r="366" spans="2:18"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H366" s="23">
        <f t="shared" si="50"/>
        <v>0</v>
      </c>
      <c r="I366" s="23">
        <f t="shared" si="51"/>
        <v>1.75</v>
      </c>
      <c r="J366" s="23">
        <f t="shared" si="52"/>
        <v>2.3000000000000007</v>
      </c>
      <c r="K366" s="23">
        <f t="shared" si="53"/>
        <v>0.49999999999999645</v>
      </c>
      <c r="L366" s="23">
        <f t="shared" si="54"/>
        <v>6.100000000000005</v>
      </c>
      <c r="M366" s="23">
        <f t="shared" si="55"/>
        <v>8.1967213114753452</v>
      </c>
      <c r="O366" s="35">
        <f t="shared" si="56"/>
        <v>19.112627986348162</v>
      </c>
      <c r="P366" s="35">
        <f t="shared" si="57"/>
        <v>22.525597269624591</v>
      </c>
      <c r="Q366" s="21">
        <f t="shared" si="58"/>
        <v>64.295363626826401</v>
      </c>
      <c r="R366" s="21">
        <f t="shared" si="59"/>
        <v>66.145480722845136</v>
      </c>
    </row>
    <row r="367" spans="2:18"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H367" s="23">
        <f t="shared" si="50"/>
        <v>0</v>
      </c>
      <c r="I367" s="23">
        <f t="shared" si="51"/>
        <v>1.1999999999999993</v>
      </c>
      <c r="J367" s="23">
        <f t="shared" si="52"/>
        <v>1.25</v>
      </c>
      <c r="K367" s="23">
        <f t="shared" si="53"/>
        <v>3.9000000000000057</v>
      </c>
      <c r="L367" s="23">
        <f t="shared" si="54"/>
        <v>7.0000000000000071</v>
      </c>
      <c r="M367" s="23">
        <f t="shared" si="55"/>
        <v>55.714285714285737</v>
      </c>
      <c r="O367" s="35">
        <f t="shared" si="56"/>
        <v>36.212624584717666</v>
      </c>
      <c r="P367" s="35">
        <f t="shared" si="57"/>
        <v>10.299003322259145</v>
      </c>
      <c r="Q367" s="21">
        <f t="shared" si="58"/>
        <v>67.995597818863871</v>
      </c>
      <c r="R367" s="21">
        <f t="shared" si="59"/>
        <v>66.744718156654159</v>
      </c>
    </row>
    <row r="368" spans="2:18"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H368" s="23">
        <f t="shared" si="50"/>
        <v>0</v>
      </c>
      <c r="I368" s="23">
        <f t="shared" si="51"/>
        <v>0</v>
      </c>
      <c r="J368" s="23">
        <f t="shared" si="52"/>
        <v>0.59999999999999787</v>
      </c>
      <c r="K368" s="23">
        <f t="shared" si="53"/>
        <v>5.3000000000000043</v>
      </c>
      <c r="L368" s="23">
        <f t="shared" si="54"/>
        <v>6.0000000000000071</v>
      </c>
      <c r="M368" s="23">
        <f t="shared" si="55"/>
        <v>88.3333333333333</v>
      </c>
      <c r="O368" s="35">
        <f t="shared" si="56"/>
        <v>40.357142857142918</v>
      </c>
      <c r="P368" s="35">
        <f t="shared" si="57"/>
        <v>2.5000000000000115</v>
      </c>
      <c r="Q368" s="21">
        <f t="shared" si="58"/>
        <v>65.493838494444432</v>
      </c>
      <c r="R368" s="21">
        <f t="shared" si="59"/>
        <v>62.868177118783066</v>
      </c>
    </row>
    <row r="369" spans="2:18"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H369" s="23">
        <f t="shared" si="50"/>
        <v>0.10000000000000142</v>
      </c>
      <c r="I369" s="23">
        <f t="shared" si="51"/>
        <v>0</v>
      </c>
      <c r="J369" s="23">
        <f t="shared" si="52"/>
        <v>1.3999999999999986</v>
      </c>
      <c r="K369" s="23">
        <f t="shared" si="53"/>
        <v>5.3000000000000043</v>
      </c>
      <c r="L369" s="23">
        <f t="shared" si="54"/>
        <v>6.0000000000000071</v>
      </c>
      <c r="M369" s="23">
        <f t="shared" si="55"/>
        <v>88.3333333333333</v>
      </c>
      <c r="O369" s="35">
        <f t="shared" si="56"/>
        <v>41.391941391941451</v>
      </c>
      <c r="P369" s="35">
        <f t="shared" si="57"/>
        <v>2.5641025641025754</v>
      </c>
      <c r="Q369" s="21">
        <f t="shared" si="58"/>
        <v>60.242515743121693</v>
      </c>
      <c r="R369" s="21">
        <f t="shared" si="59"/>
        <v>57.401037046379841</v>
      </c>
    </row>
    <row r="370" spans="2:18"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H370" s="23">
        <f t="shared" si="50"/>
        <v>0.39999999999999858</v>
      </c>
      <c r="I370" s="23">
        <f t="shared" si="51"/>
        <v>0</v>
      </c>
      <c r="J370" s="23">
        <f t="shared" si="52"/>
        <v>1.2999999999999972</v>
      </c>
      <c r="K370" s="23">
        <f t="shared" si="53"/>
        <v>5.4000000000000021</v>
      </c>
      <c r="L370" s="23">
        <f t="shared" si="54"/>
        <v>6.100000000000005</v>
      </c>
      <c r="M370" s="23">
        <f t="shared" si="55"/>
        <v>88.524590163934391</v>
      </c>
      <c r="O370" s="35">
        <f t="shared" si="56"/>
        <v>45.454545454545503</v>
      </c>
      <c r="P370" s="35">
        <f t="shared" si="57"/>
        <v>2.7667984189723445</v>
      </c>
      <c r="Q370" s="21">
        <f t="shared" si="58"/>
        <v>54.559558349637982</v>
      </c>
      <c r="R370" s="21">
        <f t="shared" si="59"/>
        <v>51.755108700926044</v>
      </c>
    </row>
    <row r="371" spans="2:18"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H371" s="23">
        <f t="shared" si="50"/>
        <v>1.1999999999999993</v>
      </c>
      <c r="I371" s="23">
        <f t="shared" si="51"/>
        <v>0</v>
      </c>
      <c r="J371" s="23">
        <f t="shared" si="52"/>
        <v>1.3999999999999986</v>
      </c>
      <c r="K371" s="23">
        <f t="shared" si="53"/>
        <v>5.1000000000000014</v>
      </c>
      <c r="L371" s="23">
        <f t="shared" si="54"/>
        <v>5.8000000000000043</v>
      </c>
      <c r="M371" s="23">
        <f t="shared" si="55"/>
        <v>87.931034482758591</v>
      </c>
      <c r="O371" s="35">
        <f t="shared" si="56"/>
        <v>47.186147186147224</v>
      </c>
      <c r="P371" s="35">
        <f t="shared" si="57"/>
        <v>3.0303030303030432</v>
      </c>
      <c r="Q371" s="21">
        <f t="shared" si="58"/>
        <v>48.9506590522141</v>
      </c>
      <c r="R371" s="21">
        <f t="shared" si="59"/>
        <v>46.302875800982576</v>
      </c>
    </row>
    <row r="372" spans="2:18"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H372" s="23">
        <f t="shared" si="50"/>
        <v>0.30000000000000071</v>
      </c>
      <c r="I372" s="23">
        <f t="shared" si="51"/>
        <v>0</v>
      </c>
      <c r="J372" s="23">
        <f t="shared" si="52"/>
        <v>0.5</v>
      </c>
      <c r="K372" s="23">
        <f t="shared" si="53"/>
        <v>3.0000000000000036</v>
      </c>
      <c r="L372" s="23">
        <f t="shared" si="54"/>
        <v>5.5000000000000036</v>
      </c>
      <c r="M372" s="23">
        <f t="shared" si="55"/>
        <v>54.545454545454575</v>
      </c>
      <c r="O372" s="35">
        <f t="shared" si="56"/>
        <v>38.116591928251161</v>
      </c>
      <c r="P372" s="35">
        <f t="shared" si="57"/>
        <v>11.210762331838566</v>
      </c>
      <c r="Q372" s="21">
        <f t="shared" si="58"/>
        <v>43.655092549751046</v>
      </c>
      <c r="R372" s="21">
        <f t="shared" si="59"/>
        <v>42.103865998524498</v>
      </c>
    </row>
    <row r="373" spans="2:18"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H373" s="23">
        <f t="shared" si="50"/>
        <v>0</v>
      </c>
      <c r="I373" s="23">
        <f t="shared" si="51"/>
        <v>0.25</v>
      </c>
      <c r="J373" s="23">
        <f t="shared" si="52"/>
        <v>0.34999999999999787</v>
      </c>
      <c r="K373" s="23">
        <f t="shared" si="53"/>
        <v>2.9000000000000021</v>
      </c>
      <c r="L373" s="23">
        <f t="shared" si="54"/>
        <v>5.4000000000000021</v>
      </c>
      <c r="M373" s="23">
        <f t="shared" si="55"/>
        <v>53.703703703703724</v>
      </c>
      <c r="O373" s="35">
        <f t="shared" si="56"/>
        <v>37.556561085972866</v>
      </c>
      <c r="P373" s="35">
        <f t="shared" si="57"/>
        <v>11.312217194570135</v>
      </c>
      <c r="Q373" s="21">
        <f t="shared" si="58"/>
        <v>40.552639447297949</v>
      </c>
      <c r="R373" s="21">
        <f t="shared" si="59"/>
        <v>38.721758043245813</v>
      </c>
    </row>
    <row r="374" spans="2:18"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H374" s="23">
        <f t="shared" si="50"/>
        <v>5.0000000000000711E-2</v>
      </c>
      <c r="I374" s="23">
        <f t="shared" si="51"/>
        <v>0</v>
      </c>
      <c r="J374" s="23">
        <f t="shared" si="52"/>
        <v>0.5</v>
      </c>
      <c r="K374" s="23">
        <f t="shared" si="53"/>
        <v>3.1500000000000021</v>
      </c>
      <c r="L374" s="23">
        <f t="shared" si="54"/>
        <v>5.1500000000000021</v>
      </c>
      <c r="M374" s="23">
        <f t="shared" si="55"/>
        <v>61.165048543689338</v>
      </c>
      <c r="O374" s="35">
        <f t="shared" si="56"/>
        <v>37.899543378995446</v>
      </c>
      <c r="P374" s="35">
        <f t="shared" si="57"/>
        <v>9.1324200913241995</v>
      </c>
      <c r="Q374" s="21">
        <f t="shared" si="58"/>
        <v>36.890876639193678</v>
      </c>
      <c r="R374" s="21">
        <f t="shared" si="59"/>
        <v>36.045696334061915</v>
      </c>
    </row>
    <row r="375" spans="2:18"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H375" s="23">
        <f t="shared" si="50"/>
        <v>0</v>
      </c>
      <c r="I375" s="23">
        <f t="shared" si="51"/>
        <v>0</v>
      </c>
      <c r="J375" s="23">
        <f t="shared" si="52"/>
        <v>0.55000000000000071</v>
      </c>
      <c r="K375" s="23">
        <f t="shared" si="53"/>
        <v>3.7000000000000028</v>
      </c>
      <c r="L375" s="23">
        <f t="shared" si="54"/>
        <v>5.7000000000000028</v>
      </c>
      <c r="M375" s="23">
        <f t="shared" si="55"/>
        <v>64.912280701754398</v>
      </c>
      <c r="O375" s="35">
        <f t="shared" si="56"/>
        <v>41.592920353982308</v>
      </c>
      <c r="P375" s="35">
        <f t="shared" si="57"/>
        <v>8.8495575221238916</v>
      </c>
      <c r="Q375" s="21">
        <f t="shared" si="58"/>
        <v>35.20051602893016</v>
      </c>
      <c r="R375" s="21">
        <f t="shared" si="59"/>
        <v>33.990594673818244</v>
      </c>
    </row>
    <row r="376" spans="2:18"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H376" s="23">
        <f t="shared" si="50"/>
        <v>0.15000000000000213</v>
      </c>
      <c r="I376" s="23">
        <f t="shared" si="51"/>
        <v>0.10000000000000142</v>
      </c>
      <c r="J376" s="23">
        <f t="shared" si="52"/>
        <v>0.80000000000000071</v>
      </c>
      <c r="K376" s="23">
        <f t="shared" si="53"/>
        <v>3.7000000000000028</v>
      </c>
      <c r="L376" s="23">
        <f t="shared" si="54"/>
        <v>5.7000000000000028</v>
      </c>
      <c r="M376" s="23">
        <f t="shared" si="55"/>
        <v>64.912280701754398</v>
      </c>
      <c r="O376" s="35">
        <f t="shared" si="56"/>
        <v>42.342342342342363</v>
      </c>
      <c r="P376" s="35">
        <f t="shared" si="57"/>
        <v>9.0090090090090076</v>
      </c>
      <c r="Q376" s="21">
        <f t="shared" si="58"/>
        <v>32.780673318706327</v>
      </c>
      <c r="R376" s="21">
        <f t="shared" si="59"/>
        <v>31.570751963594411</v>
      </c>
    </row>
    <row r="377" spans="2:18"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H377" s="23">
        <f t="shared" si="50"/>
        <v>0</v>
      </c>
      <c r="I377" s="23">
        <f t="shared" si="51"/>
        <v>0</v>
      </c>
      <c r="J377" s="23">
        <f t="shared" si="52"/>
        <v>0.54999999999999716</v>
      </c>
      <c r="K377" s="23">
        <f t="shared" si="53"/>
        <v>3.4500000000000028</v>
      </c>
      <c r="L377" s="23">
        <f t="shared" si="54"/>
        <v>5.6499999999999986</v>
      </c>
      <c r="M377" s="23">
        <f t="shared" si="55"/>
        <v>61.061946902654931</v>
      </c>
      <c r="O377" s="35">
        <f t="shared" si="56"/>
        <v>42.325581395348841</v>
      </c>
      <c r="P377" s="35">
        <f t="shared" si="57"/>
        <v>10.232558139534865</v>
      </c>
      <c r="Q377" s="21">
        <f t="shared" si="58"/>
        <v>30.360830608482495</v>
      </c>
      <c r="R377" s="21">
        <f t="shared" si="59"/>
        <v>29.657879302845807</v>
      </c>
    </row>
    <row r="378" spans="2:18"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H378" s="23">
        <f t="shared" si="50"/>
        <v>0</v>
      </c>
      <c r="I378" s="23">
        <f t="shared" si="51"/>
        <v>0</v>
      </c>
      <c r="J378" s="23">
        <f t="shared" si="52"/>
        <v>0.94999999999999929</v>
      </c>
      <c r="K378" s="23">
        <f t="shared" si="53"/>
        <v>3.4500000000000028</v>
      </c>
      <c r="L378" s="23">
        <f t="shared" si="54"/>
        <v>5.6499999999999986</v>
      </c>
      <c r="M378" s="23">
        <f t="shared" si="55"/>
        <v>61.061946902654931</v>
      </c>
      <c r="O378" s="35">
        <f t="shared" si="56"/>
        <v>43.540669856459324</v>
      </c>
      <c r="P378" s="35">
        <f t="shared" si="57"/>
        <v>10.526315789473662</v>
      </c>
      <c r="Q378" s="21">
        <f t="shared" si="58"/>
        <v>28.954927997209115</v>
      </c>
      <c r="R378" s="21">
        <f t="shared" si="59"/>
        <v>28.083667988780967</v>
      </c>
    </row>
    <row r="379" spans="2:18"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H379" s="23">
        <f t="shared" si="50"/>
        <v>0.60000000000000142</v>
      </c>
      <c r="I379" s="23">
        <f t="shared" si="51"/>
        <v>0</v>
      </c>
      <c r="J379" s="23">
        <f t="shared" si="52"/>
        <v>2.2000000000000028</v>
      </c>
      <c r="K379" s="23">
        <f t="shared" si="53"/>
        <v>3.5500000000000007</v>
      </c>
      <c r="L379" s="23">
        <f t="shared" si="54"/>
        <v>5.7499999999999964</v>
      </c>
      <c r="M379" s="23">
        <f t="shared" si="55"/>
        <v>61.739130434782666</v>
      </c>
      <c r="O379" s="35">
        <f t="shared" si="56"/>
        <v>46.969696969696948</v>
      </c>
      <c r="P379" s="35">
        <f t="shared" si="57"/>
        <v>11.111111111111088</v>
      </c>
      <c r="Q379" s="21">
        <f t="shared" si="58"/>
        <v>27.212407980352818</v>
      </c>
      <c r="R379" s="21">
        <f t="shared" si="59"/>
        <v>26.078867607682007</v>
      </c>
    </row>
    <row r="380" spans="2:18"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H380" s="23">
        <f t="shared" si="50"/>
        <v>2.6500000000000021</v>
      </c>
      <c r="I380" s="23">
        <f t="shared" si="51"/>
        <v>0</v>
      </c>
      <c r="J380" s="23">
        <f t="shared" si="52"/>
        <v>2.7000000000000028</v>
      </c>
      <c r="K380" s="23">
        <f t="shared" si="53"/>
        <v>3.3000000000000007</v>
      </c>
      <c r="L380" s="23">
        <f t="shared" si="54"/>
        <v>5.4999999999999964</v>
      </c>
      <c r="M380" s="23">
        <f t="shared" si="55"/>
        <v>60.000000000000057</v>
      </c>
      <c r="O380" s="35">
        <f t="shared" si="56"/>
        <v>54.320987654320959</v>
      </c>
      <c r="P380" s="35">
        <f t="shared" si="57"/>
        <v>13.580246913580218</v>
      </c>
      <c r="Q380" s="21">
        <f t="shared" si="58"/>
        <v>24.945327235011199</v>
      </c>
      <c r="R380" s="21">
        <f t="shared" si="59"/>
        <v>23.54370998433734</v>
      </c>
    </row>
    <row r="381" spans="2:18"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H381" s="23">
        <f t="shared" si="50"/>
        <v>0.19999999999999929</v>
      </c>
      <c r="I381" s="23">
        <f t="shared" si="51"/>
        <v>0</v>
      </c>
      <c r="J381" s="23">
        <f t="shared" si="52"/>
        <v>0.19999999999999929</v>
      </c>
      <c r="K381" s="23">
        <f t="shared" si="53"/>
        <v>0.59999999999999787</v>
      </c>
      <c r="L381" s="23">
        <f t="shared" si="54"/>
        <v>2.899999999999995</v>
      </c>
      <c r="M381" s="23">
        <f t="shared" si="55"/>
        <v>20.689655172413755</v>
      </c>
      <c r="O381" s="35">
        <f t="shared" si="56"/>
        <v>31.24999999999995</v>
      </c>
      <c r="P381" s="35">
        <f t="shared" si="57"/>
        <v>20.535714285714267</v>
      </c>
      <c r="Q381" s="21">
        <f t="shared" si="58"/>
        <v>22.142092733663485</v>
      </c>
      <c r="R381" s="21">
        <f t="shared" si="59"/>
        <v>21.98759206192144</v>
      </c>
    </row>
    <row r="382" spans="2:18"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H382" s="23">
        <f t="shared" si="50"/>
        <v>0</v>
      </c>
      <c r="I382" s="23">
        <f t="shared" si="51"/>
        <v>0</v>
      </c>
      <c r="J382" s="23">
        <f t="shared" si="52"/>
        <v>0.25</v>
      </c>
      <c r="K382" s="23">
        <f t="shared" si="53"/>
        <v>0.39999999999999858</v>
      </c>
      <c r="L382" s="23">
        <f t="shared" si="54"/>
        <v>2.6999999999999957</v>
      </c>
      <c r="M382" s="23">
        <f t="shared" si="55"/>
        <v>14.814814814814786</v>
      </c>
      <c r="O382" s="35">
        <f t="shared" si="56"/>
        <v>27.678571428571384</v>
      </c>
      <c r="P382" s="35">
        <f t="shared" si="57"/>
        <v>20.535714285714267</v>
      </c>
      <c r="Q382" s="21">
        <f t="shared" si="58"/>
        <v>21.833091390179398</v>
      </c>
      <c r="R382" s="21">
        <f t="shared" si="59"/>
        <v>22.494467051555063</v>
      </c>
    </row>
    <row r="383" spans="2:18"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H383" s="23">
        <f t="shared" si="50"/>
        <v>0.19999999999999929</v>
      </c>
      <c r="I383" s="23">
        <f t="shared" si="51"/>
        <v>0</v>
      </c>
      <c r="J383" s="23">
        <f t="shared" si="52"/>
        <v>0.39999999999999858</v>
      </c>
      <c r="K383" s="23">
        <f t="shared" si="53"/>
        <v>0.24999999999999645</v>
      </c>
      <c r="L383" s="23">
        <f t="shared" si="54"/>
        <v>2.8499999999999979</v>
      </c>
      <c r="M383" s="23">
        <f t="shared" si="55"/>
        <v>8.7719298245612851</v>
      </c>
      <c r="O383" s="35">
        <f t="shared" si="56"/>
        <v>26.724137931034448</v>
      </c>
      <c r="P383" s="35">
        <f t="shared" si="57"/>
        <v>22.413793103448299</v>
      </c>
      <c r="Q383" s="21">
        <f t="shared" si="58"/>
        <v>23.155842712930728</v>
      </c>
      <c r="R383" s="21">
        <f t="shared" si="59"/>
        <v>24.313147740204805</v>
      </c>
    </row>
    <row r="384" spans="2:18"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H384" s="23">
        <f t="shared" si="50"/>
        <v>9.9999999999997868E-2</v>
      </c>
      <c r="I384" s="23">
        <f t="shared" si="51"/>
        <v>0</v>
      </c>
      <c r="J384" s="23">
        <f t="shared" si="52"/>
        <v>0.19999999999999929</v>
      </c>
      <c r="K384" s="23">
        <f t="shared" si="53"/>
        <v>0.30000000000000071</v>
      </c>
      <c r="L384" s="23">
        <f t="shared" si="54"/>
        <v>2.9999999999999964</v>
      </c>
      <c r="M384" s="23">
        <f t="shared" si="55"/>
        <v>10.000000000000036</v>
      </c>
      <c r="O384" s="35">
        <f t="shared" si="56"/>
        <v>22.689075630252081</v>
      </c>
      <c r="P384" s="35">
        <f t="shared" si="57"/>
        <v>27.731092436974787</v>
      </c>
      <c r="Q384" s="21">
        <f t="shared" si="58"/>
        <v>25.470452767478886</v>
      </c>
      <c r="R384" s="21">
        <f t="shared" si="59"/>
        <v>26.899024196050316</v>
      </c>
    </row>
    <row r="385" spans="2:18"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H385" s="23">
        <f t="shared" si="50"/>
        <v>0</v>
      </c>
      <c r="I385" s="23">
        <f t="shared" si="51"/>
        <v>0.89999999999999858</v>
      </c>
      <c r="J385" s="23">
        <f t="shared" si="52"/>
        <v>1</v>
      </c>
      <c r="K385" s="23">
        <f t="shared" si="53"/>
        <v>0.39999999999999858</v>
      </c>
      <c r="L385" s="23">
        <f t="shared" si="54"/>
        <v>2.8999999999999986</v>
      </c>
      <c r="M385" s="23">
        <f t="shared" si="55"/>
        <v>13.79310344827582</v>
      </c>
      <c r="O385" s="35">
        <f t="shared" si="56"/>
        <v>21.008403361344552</v>
      </c>
      <c r="P385" s="35">
        <f t="shared" si="57"/>
        <v>27.731092436974787</v>
      </c>
      <c r="Q385" s="21">
        <f t="shared" si="58"/>
        <v>28.327595624621747</v>
      </c>
      <c r="R385" s="21">
        <f t="shared" si="59"/>
        <v>29.620699072897615</v>
      </c>
    </row>
    <row r="386" spans="2:18"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H386" s="23">
        <f t="shared" si="50"/>
        <v>0.19999999999999929</v>
      </c>
      <c r="I386" s="23">
        <f t="shared" si="51"/>
        <v>0</v>
      </c>
      <c r="J386" s="23">
        <f t="shared" si="52"/>
        <v>0.40000000000000213</v>
      </c>
      <c r="K386" s="23">
        <f t="shared" si="53"/>
        <v>0.25</v>
      </c>
      <c r="L386" s="23">
        <f t="shared" si="54"/>
        <v>2.25</v>
      </c>
      <c r="M386" s="23">
        <f t="shared" si="55"/>
        <v>11.111111111111111</v>
      </c>
      <c r="O386" s="35">
        <f t="shared" si="56"/>
        <v>23.36448598130842</v>
      </c>
      <c r="P386" s="35">
        <f t="shared" si="57"/>
        <v>18.691588785046736</v>
      </c>
      <c r="Q386" s="21">
        <f t="shared" si="58"/>
        <v>30.913802521173487</v>
      </c>
      <c r="R386" s="21">
        <f t="shared" si="59"/>
        <v>32.841240162896852</v>
      </c>
    </row>
    <row r="387" spans="2:18"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H387" s="23">
        <f t="shared" si="50"/>
        <v>0</v>
      </c>
      <c r="I387" s="23">
        <f t="shared" si="51"/>
        <v>0</v>
      </c>
      <c r="J387" s="23">
        <f t="shared" si="52"/>
        <v>0.25</v>
      </c>
      <c r="K387" s="23">
        <f t="shared" si="53"/>
        <v>5.0000000000000711E-2</v>
      </c>
      <c r="L387" s="23">
        <f t="shared" si="54"/>
        <v>2.0500000000000007</v>
      </c>
      <c r="M387" s="23">
        <f t="shared" si="55"/>
        <v>2.4390243902439361</v>
      </c>
      <c r="O387" s="35">
        <f t="shared" si="56"/>
        <v>19.626168224299086</v>
      </c>
      <c r="P387" s="35">
        <f t="shared" si="57"/>
        <v>18.691588785046736</v>
      </c>
      <c r="Q387" s="21">
        <f t="shared" si="58"/>
        <v>34.768677804620211</v>
      </c>
      <c r="R387" s="21">
        <f t="shared" si="59"/>
        <v>37.005832829231686</v>
      </c>
    </row>
    <row r="388" spans="2:18"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H388" s="23">
        <f t="shared" si="50"/>
        <v>0.60000000000000142</v>
      </c>
      <c r="I388" s="23">
        <f t="shared" si="51"/>
        <v>0</v>
      </c>
      <c r="J388" s="23">
        <f t="shared" si="52"/>
        <v>0.85000000000000142</v>
      </c>
      <c r="K388" s="23">
        <f t="shared" si="53"/>
        <v>1.2000000000000028</v>
      </c>
      <c r="L388" s="23">
        <f t="shared" si="54"/>
        <v>3.2000000000000028</v>
      </c>
      <c r="M388" s="23">
        <f t="shared" si="55"/>
        <v>37.500000000000057</v>
      </c>
      <c r="O388" s="35">
        <f t="shared" si="56"/>
        <v>34.645669291338635</v>
      </c>
      <c r="P388" s="35">
        <f t="shared" si="57"/>
        <v>15.748031496062998</v>
      </c>
      <c r="Q388" s="21">
        <f t="shared" si="58"/>
        <v>39.242987853843161</v>
      </c>
      <c r="R388" s="21">
        <f t="shared" si="59"/>
        <v>38.935448171303477</v>
      </c>
    </row>
    <row r="389" spans="2:18"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H389" s="23">
        <f t="shared" ref="H389:H430" si="60">IF((D389-D390)&gt;0,(D389-D390),0)</f>
        <v>0</v>
      </c>
      <c r="I389" s="23">
        <f t="shared" ref="I389:I430" si="61">IF((E390-E389)&gt;0,(E390-E389),0)</f>
        <v>0</v>
      </c>
      <c r="J389" s="23">
        <f t="shared" ref="J389:J430" si="62">MAX((D389-E389),ABS(D389-F390),ABS(E389-F390))</f>
        <v>0.34999999999999787</v>
      </c>
      <c r="K389" s="23">
        <f t="shared" ref="K389:K430" si="63">ABS(SUM(H389:H402)-SUM(I389:I402))</f>
        <v>0.90000000000000213</v>
      </c>
      <c r="L389" s="23">
        <f t="shared" ref="L389:L430" si="64">SUM(H389:H402)+SUM(I389:I402)</f>
        <v>2.9000000000000021</v>
      </c>
      <c r="M389" s="23">
        <f t="shared" ref="M389:M430" si="65">K389/L389*100</f>
        <v>31.03448275862074</v>
      </c>
      <c r="O389" s="35">
        <f t="shared" ref="O389:O430" si="66">SUM(H389:H402)/SUM(J389:J402)*100</f>
        <v>32.203389830508542</v>
      </c>
      <c r="P389" s="35">
        <f t="shared" ref="P389:P430" si="67">SUM(I389:I402)/SUM(J389:J402)*100</f>
        <v>16.949152542372893</v>
      </c>
      <c r="Q389" s="21">
        <f t="shared" ref="Q389:Q430" si="68">SUM(M389:M402)/14</f>
        <v>38.627908488763801</v>
      </c>
      <c r="R389" s="21">
        <f t="shared" ref="R389:R430" si="69">(Q389+Q390)/2</f>
        <v>37.681871766865015</v>
      </c>
    </row>
    <row r="390" spans="2:18"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H390" s="23">
        <f t="shared" si="60"/>
        <v>0</v>
      </c>
      <c r="I390" s="23">
        <f t="shared" si="61"/>
        <v>0.19999999999999929</v>
      </c>
      <c r="J390" s="23">
        <f t="shared" si="62"/>
        <v>0.44999999999999929</v>
      </c>
      <c r="K390" s="23">
        <f t="shared" si="63"/>
        <v>0.90000000000000213</v>
      </c>
      <c r="L390" s="23">
        <f t="shared" si="64"/>
        <v>2.9000000000000021</v>
      </c>
      <c r="M390" s="23">
        <f t="shared" si="65"/>
        <v>31.03448275862074</v>
      </c>
      <c r="O390" s="35">
        <f t="shared" si="66"/>
        <v>32.478632478632548</v>
      </c>
      <c r="P390" s="35">
        <f t="shared" si="67"/>
        <v>17.094017094017111</v>
      </c>
      <c r="Q390" s="21">
        <f t="shared" si="68"/>
        <v>36.735835044966223</v>
      </c>
      <c r="R390" s="21">
        <f t="shared" si="69"/>
        <v>35.776270184539285</v>
      </c>
    </row>
    <row r="391" spans="2:18"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H391" s="23">
        <f t="shared" si="60"/>
        <v>0</v>
      </c>
      <c r="I391" s="23">
        <f t="shared" si="61"/>
        <v>0</v>
      </c>
      <c r="J391" s="23">
        <f t="shared" si="62"/>
        <v>0.25</v>
      </c>
      <c r="K391" s="23">
        <f t="shared" si="63"/>
        <v>1.2000000000000028</v>
      </c>
      <c r="L391" s="23">
        <f t="shared" si="64"/>
        <v>2.8999999999999986</v>
      </c>
      <c r="M391" s="23">
        <f t="shared" si="65"/>
        <v>41.379310344827701</v>
      </c>
      <c r="O391" s="35">
        <f t="shared" si="66"/>
        <v>35.652173913043534</v>
      </c>
      <c r="P391" s="35">
        <f t="shared" si="67"/>
        <v>14.782608695652154</v>
      </c>
      <c r="Q391" s="21">
        <f t="shared" si="68"/>
        <v>34.816705324112348</v>
      </c>
      <c r="R391" s="21">
        <f t="shared" si="69"/>
        <v>33.418237891162157</v>
      </c>
    </row>
    <row r="392" spans="2:18"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H392" s="23">
        <f t="shared" si="60"/>
        <v>9.9999999999997868E-2</v>
      </c>
      <c r="I392" s="23">
        <f t="shared" si="61"/>
        <v>0</v>
      </c>
      <c r="J392" s="23">
        <f t="shared" si="62"/>
        <v>0.39999999999999858</v>
      </c>
      <c r="K392" s="23">
        <f t="shared" si="63"/>
        <v>1.1000000000000014</v>
      </c>
      <c r="L392" s="23">
        <f t="shared" si="64"/>
        <v>3</v>
      </c>
      <c r="M392" s="23">
        <f t="shared" si="65"/>
        <v>36.666666666666714</v>
      </c>
      <c r="O392" s="35">
        <f t="shared" si="66"/>
        <v>36.283185840708008</v>
      </c>
      <c r="P392" s="35">
        <f t="shared" si="67"/>
        <v>16.814159292035399</v>
      </c>
      <c r="Q392" s="21">
        <f t="shared" si="68"/>
        <v>32.019770458211966</v>
      </c>
      <c r="R392" s="21">
        <f t="shared" si="69"/>
        <v>31.007865696307199</v>
      </c>
    </row>
    <row r="393" spans="2:18"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H393" s="23">
        <f t="shared" si="60"/>
        <v>0.35000000000000142</v>
      </c>
      <c r="I393" s="23">
        <f t="shared" si="61"/>
        <v>0</v>
      </c>
      <c r="J393" s="23">
        <f t="shared" si="62"/>
        <v>0.40000000000000213</v>
      </c>
      <c r="K393" s="23">
        <f t="shared" si="63"/>
        <v>0.90000000000000213</v>
      </c>
      <c r="L393" s="23">
        <f t="shared" si="64"/>
        <v>3.0000000000000036</v>
      </c>
      <c r="M393" s="23">
        <f t="shared" si="65"/>
        <v>30.000000000000039</v>
      </c>
      <c r="O393" s="35">
        <f t="shared" si="66"/>
        <v>35.135135135135201</v>
      </c>
      <c r="P393" s="35">
        <f t="shared" si="67"/>
        <v>18.918918918918941</v>
      </c>
      <c r="Q393" s="21">
        <f t="shared" si="68"/>
        <v>29.995960934402436</v>
      </c>
      <c r="R393" s="21">
        <f t="shared" si="69"/>
        <v>29.488442137409958</v>
      </c>
    </row>
    <row r="394" spans="2:18"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H394" s="23">
        <f t="shared" si="60"/>
        <v>0</v>
      </c>
      <c r="I394" s="23">
        <f t="shared" si="61"/>
        <v>5.0000000000000711E-2</v>
      </c>
      <c r="J394" s="23">
        <f t="shared" si="62"/>
        <v>0.19999999999999929</v>
      </c>
      <c r="K394" s="23">
        <f t="shared" si="63"/>
        <v>0.55000000000000071</v>
      </c>
      <c r="L394" s="23">
        <f t="shared" si="64"/>
        <v>2.6500000000000021</v>
      </c>
      <c r="M394" s="23">
        <f t="shared" si="65"/>
        <v>20.754716981132084</v>
      </c>
      <c r="O394" s="35">
        <f t="shared" si="66"/>
        <v>29.090909090909157</v>
      </c>
      <c r="P394" s="35">
        <f t="shared" si="67"/>
        <v>19.090909090909129</v>
      </c>
      <c r="Q394" s="21">
        <f t="shared" si="68"/>
        <v>28.98092334041748</v>
      </c>
      <c r="R394" s="21">
        <f t="shared" si="69"/>
        <v>28.663412261793521</v>
      </c>
    </row>
    <row r="395" spans="2:18"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H395" s="23">
        <f t="shared" si="60"/>
        <v>0</v>
      </c>
      <c r="I395" s="23">
        <f t="shared" si="61"/>
        <v>0</v>
      </c>
      <c r="J395" s="23">
        <f t="shared" si="62"/>
        <v>0.19999999999999929</v>
      </c>
      <c r="K395" s="23">
        <f t="shared" si="63"/>
        <v>0.45000000000000284</v>
      </c>
      <c r="L395" s="23">
        <f t="shared" si="64"/>
        <v>2.75</v>
      </c>
      <c r="M395" s="23">
        <f t="shared" si="65"/>
        <v>16.363636363636466</v>
      </c>
      <c r="O395" s="35">
        <f t="shared" si="66"/>
        <v>27.586206896551779</v>
      </c>
      <c r="P395" s="35">
        <f t="shared" si="67"/>
        <v>19.827586206896548</v>
      </c>
      <c r="Q395" s="21">
        <f t="shared" si="68"/>
        <v>28.345901183169563</v>
      </c>
      <c r="R395" s="21">
        <f t="shared" si="69"/>
        <v>28.325395373190069</v>
      </c>
    </row>
    <row r="396" spans="2:18"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H396" s="23">
        <f t="shared" si="60"/>
        <v>0</v>
      </c>
      <c r="I396" s="23">
        <f t="shared" si="61"/>
        <v>0.15000000000000213</v>
      </c>
      <c r="J396" s="23">
        <f t="shared" si="62"/>
        <v>0.44999999999999929</v>
      </c>
      <c r="K396" s="23">
        <f t="shared" si="63"/>
        <v>1.1500000000000021</v>
      </c>
      <c r="L396" s="23">
        <f t="shared" si="64"/>
        <v>3.4499999999999993</v>
      </c>
      <c r="M396" s="23">
        <f t="shared" si="65"/>
        <v>33.333333333333407</v>
      </c>
      <c r="O396" s="35">
        <f t="shared" si="66"/>
        <v>35.937500000000036</v>
      </c>
      <c r="P396" s="35">
        <f t="shared" si="67"/>
        <v>17.968749999999993</v>
      </c>
      <c r="Q396" s="21">
        <f t="shared" si="68"/>
        <v>28.304889563210573</v>
      </c>
      <c r="R396" s="21">
        <f t="shared" si="69"/>
        <v>27.19040121467966</v>
      </c>
    </row>
    <row r="397" spans="2:18"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H397" s="23">
        <f t="shared" si="60"/>
        <v>0</v>
      </c>
      <c r="I397" s="23">
        <f t="shared" si="61"/>
        <v>0.34999999999999787</v>
      </c>
      <c r="J397" s="23">
        <f t="shared" si="62"/>
        <v>0.54999999999999716</v>
      </c>
      <c r="K397" s="23">
        <f t="shared" si="63"/>
        <v>1.4000000000000057</v>
      </c>
      <c r="L397" s="23">
        <f t="shared" si="64"/>
        <v>3.3999999999999986</v>
      </c>
      <c r="M397" s="23">
        <f t="shared" si="65"/>
        <v>41.176470588235482</v>
      </c>
      <c r="O397" s="35">
        <f t="shared" si="66"/>
        <v>38.095238095238152</v>
      </c>
      <c r="P397" s="35">
        <f t="shared" si="67"/>
        <v>15.873015873015826</v>
      </c>
      <c r="Q397" s="21">
        <f t="shared" si="68"/>
        <v>26.075912866148752</v>
      </c>
      <c r="R397" s="21">
        <f t="shared" si="69"/>
        <v>24.942251854574305</v>
      </c>
    </row>
    <row r="398" spans="2:18"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H398" s="23">
        <f t="shared" si="60"/>
        <v>0</v>
      </c>
      <c r="I398" s="23">
        <f t="shared" si="61"/>
        <v>0</v>
      </c>
      <c r="J398" s="23">
        <f t="shared" si="62"/>
        <v>0.19999999999999929</v>
      </c>
      <c r="K398" s="23">
        <f t="shared" si="63"/>
        <v>1.600000000000005</v>
      </c>
      <c r="L398" s="23">
        <f t="shared" si="64"/>
        <v>3.1999999999999993</v>
      </c>
      <c r="M398" s="23">
        <f t="shared" si="65"/>
        <v>50.000000000000163</v>
      </c>
      <c r="O398" s="35">
        <f t="shared" si="66"/>
        <v>39.669421487603366</v>
      </c>
      <c r="P398" s="35">
        <f t="shared" si="67"/>
        <v>13.223140495867728</v>
      </c>
      <c r="Q398" s="21">
        <f t="shared" si="68"/>
        <v>23.808590842999859</v>
      </c>
      <c r="R398" s="21">
        <f t="shared" si="69"/>
        <v>22.59430512871414</v>
      </c>
    </row>
    <row r="399" spans="2:18"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H399" s="23">
        <f t="shared" si="60"/>
        <v>0</v>
      </c>
      <c r="I399" s="23">
        <f t="shared" si="61"/>
        <v>0.25</v>
      </c>
      <c r="J399" s="23">
        <f t="shared" si="62"/>
        <v>0.40000000000000213</v>
      </c>
      <c r="K399" s="23">
        <f t="shared" si="63"/>
        <v>1.600000000000005</v>
      </c>
      <c r="L399" s="23">
        <f t="shared" si="64"/>
        <v>3.1999999999999993</v>
      </c>
      <c r="M399" s="23">
        <f t="shared" si="65"/>
        <v>50.000000000000163</v>
      </c>
      <c r="O399" s="35">
        <f t="shared" si="66"/>
        <v>38.709677419354875</v>
      </c>
      <c r="P399" s="35">
        <f t="shared" si="67"/>
        <v>12.903225806451568</v>
      </c>
      <c r="Q399" s="21">
        <f t="shared" si="68"/>
        <v>21.380019414428421</v>
      </c>
      <c r="R399" s="21">
        <f t="shared" si="69"/>
        <v>19.824719875257912</v>
      </c>
    </row>
    <row r="400" spans="2:18"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H400" s="23">
        <f t="shared" si="60"/>
        <v>0</v>
      </c>
      <c r="I400" s="23">
        <f t="shared" si="61"/>
        <v>0</v>
      </c>
      <c r="J400" s="23">
        <f t="shared" si="62"/>
        <v>0.40000000000000213</v>
      </c>
      <c r="K400" s="23">
        <f t="shared" si="63"/>
        <v>2.0500000000000043</v>
      </c>
      <c r="L400" s="23">
        <f t="shared" si="64"/>
        <v>3.1499999999999986</v>
      </c>
      <c r="M400" s="23">
        <f t="shared" si="65"/>
        <v>65.079365079365246</v>
      </c>
      <c r="O400" s="35">
        <f t="shared" si="66"/>
        <v>41.600000000000051</v>
      </c>
      <c r="P400" s="35">
        <f t="shared" si="67"/>
        <v>8.7999999999999599</v>
      </c>
      <c r="Q400" s="21">
        <f t="shared" si="68"/>
        <v>18.269420336087407</v>
      </c>
      <c r="R400" s="21">
        <f t="shared" si="69"/>
        <v>16.168371583252934</v>
      </c>
    </row>
    <row r="401" spans="2:18"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H401" s="23">
        <f t="shared" si="60"/>
        <v>1.1500000000000021</v>
      </c>
      <c r="I401" s="23">
        <f t="shared" si="61"/>
        <v>0</v>
      </c>
      <c r="J401" s="23">
        <f t="shared" si="62"/>
        <v>1.25</v>
      </c>
      <c r="K401" s="23">
        <f t="shared" si="63"/>
        <v>2.0500000000000043</v>
      </c>
      <c r="L401" s="23">
        <f t="shared" si="64"/>
        <v>3.1499999999999986</v>
      </c>
      <c r="M401" s="23">
        <f t="shared" si="65"/>
        <v>65.079365079365246</v>
      </c>
      <c r="O401" s="35">
        <f t="shared" si="66"/>
        <v>41.269841269841336</v>
      </c>
      <c r="P401" s="35">
        <f t="shared" si="67"/>
        <v>8.7301587301586938</v>
      </c>
      <c r="Q401" s="21">
        <f t="shared" si="68"/>
        <v>14.067322830418465</v>
      </c>
      <c r="R401" s="21">
        <f t="shared" si="69"/>
        <v>11.966274077583996</v>
      </c>
    </row>
    <row r="402" spans="2:18"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H402" s="23">
        <f t="shared" si="60"/>
        <v>0.30000000000000071</v>
      </c>
      <c r="I402" s="23">
        <f t="shared" si="61"/>
        <v>0</v>
      </c>
      <c r="J402" s="23">
        <f t="shared" si="62"/>
        <v>0.39999999999999858</v>
      </c>
      <c r="K402" s="23">
        <f t="shared" si="63"/>
        <v>0.65000000000000213</v>
      </c>
      <c r="L402" s="23">
        <f t="shared" si="64"/>
        <v>2.2499999999999964</v>
      </c>
      <c r="M402" s="23">
        <f t="shared" si="65"/>
        <v>28.888888888889031</v>
      </c>
      <c r="O402" s="35">
        <f t="shared" si="66"/>
        <v>26.126126126126142</v>
      </c>
      <c r="P402" s="35">
        <f t="shared" si="67"/>
        <v>14.414414414414381</v>
      </c>
      <c r="Q402" s="21">
        <f t="shared" si="68"/>
        <v>9.8652253247495274</v>
      </c>
      <c r="R402" s="21">
        <f t="shared" si="69"/>
        <v>8.8940119806548186</v>
      </c>
    </row>
    <row r="403" spans="2:18"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H403" s="23">
        <f t="shared" si="60"/>
        <v>0</v>
      </c>
      <c r="I403" s="23">
        <f t="shared" si="61"/>
        <v>0</v>
      </c>
      <c r="J403" s="23">
        <f t="shared" si="62"/>
        <v>0.29999999999999716</v>
      </c>
      <c r="K403" s="23">
        <f t="shared" si="63"/>
        <v>0.10000000000000142</v>
      </c>
      <c r="L403" s="23">
        <f t="shared" si="64"/>
        <v>2.1999999999999957</v>
      </c>
      <c r="M403" s="23">
        <f t="shared" si="65"/>
        <v>4.5454545454546196</v>
      </c>
      <c r="O403" s="35">
        <f t="shared" si="66"/>
        <v>20.175438596491219</v>
      </c>
      <c r="P403" s="35">
        <f t="shared" si="67"/>
        <v>18.42105263157891</v>
      </c>
      <c r="Q403" s="21">
        <f t="shared" si="68"/>
        <v>7.9227986365601097</v>
      </c>
      <c r="R403" s="21">
        <f t="shared" si="69"/>
        <v>11.066930393520304</v>
      </c>
    </row>
    <row r="404" spans="2:18"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H404" s="23">
        <f t="shared" si="60"/>
        <v>0.14999999999999858</v>
      </c>
      <c r="I404" s="23">
        <f t="shared" si="61"/>
        <v>4.9999999999997158E-2</v>
      </c>
      <c r="J404" s="23">
        <f t="shared" si="62"/>
        <v>0.34999999999999787</v>
      </c>
      <c r="K404" s="23">
        <f t="shared" si="63"/>
        <v>9.9999999999997868E-2</v>
      </c>
      <c r="L404" s="23">
        <f t="shared" si="64"/>
        <v>2.399999999999995</v>
      </c>
      <c r="M404" s="23">
        <f t="shared" si="65"/>
        <v>4.166666666666587</v>
      </c>
      <c r="O404" s="35">
        <f t="shared" si="66"/>
        <v>21.551724137930982</v>
      </c>
      <c r="P404" s="35">
        <f t="shared" si="67"/>
        <v>19.827586206896537</v>
      </c>
      <c r="Q404" s="21">
        <f t="shared" si="68"/>
        <v>14.211062150480497</v>
      </c>
      <c r="R404" s="21">
        <f t="shared" si="69"/>
        <v>17.38929106257411</v>
      </c>
    </row>
    <row r="405" spans="2:18"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H405" s="23">
        <f t="shared" si="60"/>
        <v>0</v>
      </c>
      <c r="I405" s="23">
        <f t="shared" si="61"/>
        <v>0.10000000000000142</v>
      </c>
      <c r="J405" s="23">
        <f t="shared" si="62"/>
        <v>0.15000000000000213</v>
      </c>
      <c r="K405" s="23">
        <f t="shared" si="63"/>
        <v>5.0000000000000711E-2</v>
      </c>
      <c r="L405" s="23">
        <f t="shared" si="64"/>
        <v>2.2499999999999964</v>
      </c>
      <c r="M405" s="23">
        <f t="shared" si="65"/>
        <v>2.2222222222222574</v>
      </c>
      <c r="O405" s="35">
        <f t="shared" si="66"/>
        <v>19.469026548672534</v>
      </c>
      <c r="P405" s="35">
        <f t="shared" si="67"/>
        <v>20.353982300884933</v>
      </c>
      <c r="Q405" s="21">
        <f t="shared" si="68"/>
        <v>20.567519974667725</v>
      </c>
      <c r="R405" s="21">
        <f t="shared" si="69"/>
        <v>23.825938606918129</v>
      </c>
    </row>
    <row r="406" spans="2:18"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H406" s="23">
        <f t="shared" si="60"/>
        <v>0</v>
      </c>
      <c r="I406" s="23">
        <f t="shared" si="61"/>
        <v>0.10000000000000142</v>
      </c>
      <c r="J406" s="23">
        <f t="shared" si="62"/>
        <v>0.30000000000000071</v>
      </c>
      <c r="K406" s="23">
        <f t="shared" si="63"/>
        <v>0.19999999999999929</v>
      </c>
      <c r="L406" s="23">
        <f t="shared" si="64"/>
        <v>2.399999999999995</v>
      </c>
      <c r="M406" s="23">
        <f t="shared" si="65"/>
        <v>8.3333333333333197</v>
      </c>
      <c r="O406" s="35">
        <f t="shared" si="66"/>
        <v>18.644067796610138</v>
      </c>
      <c r="P406" s="35">
        <f t="shared" si="67"/>
        <v>22.033898305084705</v>
      </c>
      <c r="Q406" s="21">
        <f t="shared" si="68"/>
        <v>27.084357239168533</v>
      </c>
      <c r="R406" s="21">
        <f t="shared" si="69"/>
        <v>30.178754338667677</v>
      </c>
    </row>
    <row r="407" spans="2:18"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H407" s="23">
        <f t="shared" si="60"/>
        <v>0</v>
      </c>
      <c r="I407" s="23">
        <f t="shared" si="61"/>
        <v>0</v>
      </c>
      <c r="J407" s="23">
        <f t="shared" si="62"/>
        <v>0.34999999999999787</v>
      </c>
      <c r="K407" s="23">
        <f t="shared" si="63"/>
        <v>0.45000000000000284</v>
      </c>
      <c r="L407" s="23">
        <f t="shared" si="64"/>
        <v>2.8499999999999943</v>
      </c>
      <c r="M407" s="23">
        <f t="shared" si="65"/>
        <v>15.789473684210659</v>
      </c>
      <c r="O407" s="35">
        <f t="shared" si="66"/>
        <v>25.984251968503923</v>
      </c>
      <c r="P407" s="35">
        <f t="shared" si="67"/>
        <v>18.897637795275529</v>
      </c>
      <c r="Q407" s="21">
        <f t="shared" si="68"/>
        <v>33.273151438166821</v>
      </c>
      <c r="R407" s="21">
        <f t="shared" si="69"/>
        <v>36.09810519636423</v>
      </c>
    </row>
    <row r="408" spans="2:18"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H408" s="23">
        <f t="shared" si="60"/>
        <v>0</v>
      </c>
      <c r="I408" s="23">
        <f t="shared" si="61"/>
        <v>0.14999999999999858</v>
      </c>
      <c r="J408" s="23">
        <f t="shared" si="62"/>
        <v>0.5</v>
      </c>
      <c r="K408" s="23">
        <f t="shared" si="63"/>
        <v>0.35000000000000497</v>
      </c>
      <c r="L408" s="23">
        <f t="shared" si="64"/>
        <v>2.9499999999999922</v>
      </c>
      <c r="M408" s="23">
        <f t="shared" si="65"/>
        <v>11.864406779661216</v>
      </c>
      <c r="O408" s="35">
        <f t="shared" si="66"/>
        <v>26.190476190476179</v>
      </c>
      <c r="P408" s="35">
        <f t="shared" si="67"/>
        <v>20.634920634920544</v>
      </c>
      <c r="Q408" s="21">
        <f t="shared" si="68"/>
        <v>38.923058954561633</v>
      </c>
      <c r="R408" s="21">
        <f t="shared" si="69"/>
        <v>41.910502302174464</v>
      </c>
    </row>
    <row r="409" spans="2:18"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H409" s="23">
        <f t="shared" si="60"/>
        <v>0.69999999999999929</v>
      </c>
      <c r="I409" s="23">
        <f t="shared" si="61"/>
        <v>0</v>
      </c>
      <c r="J409" s="23">
        <f t="shared" si="62"/>
        <v>0.80000000000000071</v>
      </c>
      <c r="K409" s="23">
        <f t="shared" si="63"/>
        <v>0.45000000000000284</v>
      </c>
      <c r="L409" s="23">
        <f t="shared" si="64"/>
        <v>2.8499999999999943</v>
      </c>
      <c r="M409" s="23">
        <f t="shared" si="65"/>
        <v>15.789473684210659</v>
      </c>
      <c r="O409" s="35">
        <f t="shared" si="66"/>
        <v>26.612903225806434</v>
      </c>
      <c r="P409" s="35">
        <f t="shared" si="67"/>
        <v>19.354838709677352</v>
      </c>
      <c r="Q409" s="21">
        <f t="shared" si="68"/>
        <v>44.897945649787289</v>
      </c>
      <c r="R409" s="21">
        <f t="shared" si="69"/>
        <v>47.756416063381465</v>
      </c>
    </row>
    <row r="410" spans="2:18"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H410" s="23">
        <f t="shared" si="60"/>
        <v>0.10000000000000142</v>
      </c>
      <c r="I410" s="23">
        <f t="shared" si="61"/>
        <v>0</v>
      </c>
      <c r="J410" s="23">
        <f t="shared" si="62"/>
        <v>0.35000000000000142</v>
      </c>
      <c r="K410" s="23">
        <f t="shared" si="63"/>
        <v>4.9999999999997158E-2</v>
      </c>
      <c r="L410" s="23">
        <f t="shared" si="64"/>
        <v>2.3499999999999943</v>
      </c>
      <c r="M410" s="23">
        <f t="shared" si="65"/>
        <v>2.1276595744679692</v>
      </c>
      <c r="O410" s="35">
        <f t="shared" si="66"/>
        <v>19.008264462809905</v>
      </c>
      <c r="P410" s="35">
        <f t="shared" si="67"/>
        <v>19.834710743801594</v>
      </c>
      <c r="Q410" s="21">
        <f t="shared" si="68"/>
        <v>50.614886476975634</v>
      </c>
      <c r="R410" s="21">
        <f t="shared" si="69"/>
        <v>53.960315667109739</v>
      </c>
    </row>
    <row r="411" spans="2:18"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H411" s="23">
        <f t="shared" si="60"/>
        <v>0</v>
      </c>
      <c r="I411" s="23">
        <f t="shared" si="61"/>
        <v>0.14999999999999858</v>
      </c>
      <c r="J411" s="23">
        <f t="shared" si="62"/>
        <v>0.29999999999999716</v>
      </c>
      <c r="K411" s="23">
        <f t="shared" si="63"/>
        <v>0.25</v>
      </c>
      <c r="L411" s="23">
        <f t="shared" si="64"/>
        <v>2.6499999999999915</v>
      </c>
      <c r="M411" s="23">
        <f t="shared" si="65"/>
        <v>9.4339622641509724</v>
      </c>
      <c r="O411" s="35">
        <f t="shared" si="66"/>
        <v>23.199999999999946</v>
      </c>
      <c r="P411" s="35">
        <f t="shared" si="67"/>
        <v>19.199999999999942</v>
      </c>
      <c r="Q411" s="21">
        <f t="shared" si="68"/>
        <v>57.305744857243845</v>
      </c>
      <c r="R411" s="21">
        <f t="shared" si="69"/>
        <v>60.388270521062161</v>
      </c>
    </row>
    <row r="412" spans="2:18"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H412" s="23">
        <f t="shared" si="60"/>
        <v>0</v>
      </c>
      <c r="I412" s="23">
        <f t="shared" si="61"/>
        <v>0</v>
      </c>
      <c r="J412" s="23">
        <f t="shared" si="62"/>
        <v>0.35000000000000142</v>
      </c>
      <c r="K412" s="23">
        <f t="shared" si="63"/>
        <v>0.39999999999999858</v>
      </c>
      <c r="L412" s="23">
        <f t="shared" si="64"/>
        <v>2.4999999999999929</v>
      </c>
      <c r="M412" s="23">
        <f t="shared" si="65"/>
        <v>15.999999999999989</v>
      </c>
      <c r="O412" s="35">
        <f t="shared" si="66"/>
        <v>23.015873015872945</v>
      </c>
      <c r="P412" s="35">
        <f t="shared" si="67"/>
        <v>16.666666666666618</v>
      </c>
      <c r="Q412" s="21">
        <f t="shared" si="68"/>
        <v>63.470796184880477</v>
      </c>
      <c r="R412" s="21">
        <f t="shared" si="69"/>
        <v>66.318820500989901</v>
      </c>
    </row>
    <row r="413" spans="2:18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H413" s="23">
        <f t="shared" si="60"/>
        <v>0.19999999999999929</v>
      </c>
      <c r="I413" s="23">
        <f t="shared" si="61"/>
        <v>0</v>
      </c>
      <c r="J413" s="23">
        <f t="shared" si="62"/>
        <v>0.44999999999999929</v>
      </c>
      <c r="K413" s="23">
        <f t="shared" si="63"/>
        <v>0.20000000000000284</v>
      </c>
      <c r="L413" s="23">
        <f t="shared" si="64"/>
        <v>3.0999999999999943</v>
      </c>
      <c r="M413" s="23">
        <f t="shared" si="65"/>
        <v>6.45161290322591</v>
      </c>
      <c r="O413" s="35">
        <f t="shared" si="66"/>
        <v>21.804511278195431</v>
      </c>
      <c r="P413" s="35">
        <f t="shared" si="67"/>
        <v>24.812030075187955</v>
      </c>
      <c r="Q413" s="21">
        <f t="shared" si="68"/>
        <v>69.166844817099317</v>
      </c>
      <c r="R413" s="21">
        <f t="shared" si="69"/>
        <v>72.495934005685513</v>
      </c>
    </row>
    <row r="414" spans="2:18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H414" s="23">
        <f t="shared" si="60"/>
        <v>0</v>
      </c>
      <c r="I414" s="23">
        <f t="shared" si="61"/>
        <v>0</v>
      </c>
      <c r="J414" s="23">
        <f t="shared" si="62"/>
        <v>0.44999999999999929</v>
      </c>
      <c r="K414" s="23">
        <f t="shared" si="63"/>
        <v>0.20000000000000284</v>
      </c>
      <c r="L414" s="23">
        <f t="shared" si="64"/>
        <v>3.1999999999999957</v>
      </c>
      <c r="M414" s="23">
        <f t="shared" si="65"/>
        <v>6.2500000000000968</v>
      </c>
      <c r="O414" s="35">
        <f t="shared" si="66"/>
        <v>22.556390977443559</v>
      </c>
      <c r="P414" s="35">
        <f t="shared" si="67"/>
        <v>25.563909774436084</v>
      </c>
      <c r="Q414" s="21">
        <f t="shared" si="68"/>
        <v>75.825023194271708</v>
      </c>
      <c r="R414" s="21">
        <f t="shared" si="69"/>
        <v>79.173237479986</v>
      </c>
    </row>
    <row r="415" spans="2:18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H415" s="23">
        <f t="shared" si="60"/>
        <v>0</v>
      </c>
      <c r="I415" s="23">
        <f t="shared" si="61"/>
        <v>0.25</v>
      </c>
      <c r="J415" s="23">
        <f t="shared" si="62"/>
        <v>0.5</v>
      </c>
      <c r="K415" s="23">
        <f t="shared" si="63"/>
        <v>0.20000000000000284</v>
      </c>
      <c r="L415" s="23">
        <f t="shared" si="64"/>
        <v>3.1999999999999957</v>
      </c>
      <c r="M415" s="23">
        <f t="shared" si="65"/>
        <v>6.2500000000000968</v>
      </c>
      <c r="O415" s="35">
        <f t="shared" si="66"/>
        <v>23.622047244094439</v>
      </c>
      <c r="P415" s="35">
        <f t="shared" si="67"/>
        <v>26.771653543307082</v>
      </c>
      <c r="Q415" s="21">
        <f t="shared" si="68"/>
        <v>82.521451765700277</v>
      </c>
      <c r="R415" s="21">
        <f t="shared" si="69"/>
        <v>85.869666051414555</v>
      </c>
    </row>
    <row r="416" spans="2:18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H416" s="23">
        <f t="shared" si="60"/>
        <v>0</v>
      </c>
      <c r="I416" s="23">
        <f t="shared" si="61"/>
        <v>0.25</v>
      </c>
      <c r="J416" s="23">
        <f t="shared" si="62"/>
        <v>0.55000000000000071</v>
      </c>
      <c r="K416" s="23">
        <f t="shared" si="63"/>
        <v>4.9999999999997158E-2</v>
      </c>
      <c r="L416" s="23">
        <f t="shared" si="64"/>
        <v>2.9499999999999957</v>
      </c>
      <c r="M416" s="23">
        <f t="shared" si="65"/>
        <v>1.6949152542371941</v>
      </c>
      <c r="O416" s="35">
        <f t="shared" si="66"/>
        <v>24.390243902438971</v>
      </c>
      <c r="P416" s="35">
        <f t="shared" si="67"/>
        <v>23.577235772357717</v>
      </c>
      <c r="Q416" s="21">
        <f t="shared" si="68"/>
        <v>89.217880337128832</v>
      </c>
      <c r="R416" s="21">
        <f t="shared" si="69"/>
        <v>92.72877622090607</v>
      </c>
    </row>
    <row r="417" spans="2:18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H417" s="23">
        <f t="shared" si="60"/>
        <v>9.9999999999997868E-2</v>
      </c>
      <c r="I417" s="23">
        <f t="shared" si="61"/>
        <v>0.10000000000000142</v>
      </c>
      <c r="J417" s="23">
        <f t="shared" si="62"/>
        <v>0.39999999999999858</v>
      </c>
      <c r="K417" s="23">
        <f t="shared" si="63"/>
        <v>29.949999999999996</v>
      </c>
      <c r="L417" s="23">
        <f t="shared" si="64"/>
        <v>32.349999999999994</v>
      </c>
      <c r="M417" s="23">
        <f t="shared" si="65"/>
        <v>92.581143740340039</v>
      </c>
      <c r="O417" s="35">
        <f t="shared" si="66"/>
        <v>88.368794326241115</v>
      </c>
      <c r="P417" s="35">
        <f t="shared" si="67"/>
        <v>3.404255319148934</v>
      </c>
      <c r="Q417" s="21">
        <f t="shared" si="68"/>
        <v>96.239672104683322</v>
      </c>
      <c r="R417" s="21">
        <f t="shared" si="69"/>
        <v>92.933202685385467</v>
      </c>
    </row>
    <row r="418" spans="2:18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H418" s="23">
        <f t="shared" si="60"/>
        <v>0</v>
      </c>
      <c r="I418" s="23">
        <f t="shared" si="61"/>
        <v>4.9999999999997158E-2</v>
      </c>
      <c r="J418" s="23">
        <f t="shared" si="62"/>
        <v>0.19999999999999929</v>
      </c>
      <c r="K418" s="23">
        <f t="shared" si="63"/>
        <v>29.95</v>
      </c>
      <c r="L418" s="23">
        <f t="shared" si="64"/>
        <v>32.149999999999991</v>
      </c>
      <c r="M418" s="23">
        <f t="shared" si="65"/>
        <v>93.157076205287737</v>
      </c>
      <c r="O418" s="35">
        <f t="shared" si="66"/>
        <v>89.096126255380199</v>
      </c>
      <c r="P418" s="35">
        <f t="shared" si="67"/>
        <v>3.1563845050215154</v>
      </c>
      <c r="Q418" s="21">
        <f t="shared" si="68"/>
        <v>89.626733266087612</v>
      </c>
      <c r="R418" s="21">
        <f t="shared" si="69"/>
        <v>86.299694830184478</v>
      </c>
    </row>
    <row r="419" spans="2:18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H419" s="23">
        <f t="shared" si="60"/>
        <v>0</v>
      </c>
      <c r="I419" s="23">
        <f t="shared" si="61"/>
        <v>0.25</v>
      </c>
      <c r="J419" s="23">
        <f t="shared" si="62"/>
        <v>0.40000000000000213</v>
      </c>
      <c r="K419" s="23">
        <f t="shared" si="63"/>
        <v>29.999999999999996</v>
      </c>
      <c r="L419" s="23">
        <f t="shared" si="64"/>
        <v>32.099999999999994</v>
      </c>
      <c r="M419" s="23">
        <f t="shared" si="65"/>
        <v>93.45794392523365</v>
      </c>
      <c r="O419" s="35">
        <f t="shared" si="66"/>
        <v>89.610389610389603</v>
      </c>
      <c r="P419" s="35">
        <f t="shared" si="67"/>
        <v>3.0303030303030325</v>
      </c>
      <c r="Q419" s="21">
        <f t="shared" si="68"/>
        <v>82.972656394281344</v>
      </c>
      <c r="R419" s="21">
        <f t="shared" si="69"/>
        <v>79.634872682665858</v>
      </c>
    </row>
    <row r="420" spans="2:18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H420" s="23">
        <f t="shared" si="60"/>
        <v>0.55000000000000071</v>
      </c>
      <c r="I420" s="23">
        <f t="shared" si="61"/>
        <v>0</v>
      </c>
      <c r="J420" s="23">
        <f t="shared" si="62"/>
        <v>0.75</v>
      </c>
      <c r="K420" s="23">
        <f t="shared" si="63"/>
        <v>30.249999999999996</v>
      </c>
      <c r="L420" s="23">
        <f t="shared" si="64"/>
        <v>31.849999999999998</v>
      </c>
      <c r="M420" s="23">
        <f t="shared" si="65"/>
        <v>94.976452119309258</v>
      </c>
      <c r="O420" s="35">
        <f t="shared" si="66"/>
        <v>90.65693430656934</v>
      </c>
      <c r="P420" s="35">
        <f t="shared" si="67"/>
        <v>2.3357664233576663</v>
      </c>
      <c r="Q420" s="21">
        <f t="shared" si="68"/>
        <v>76.297088971050371</v>
      </c>
      <c r="R420" s="21">
        <f t="shared" si="69"/>
        <v>72.905072823932187</v>
      </c>
    </row>
    <row r="421" spans="2:18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H421" s="23">
        <f t="shared" si="60"/>
        <v>0</v>
      </c>
      <c r="I421" s="23">
        <f t="shared" si="61"/>
        <v>9.9999999999997868E-2</v>
      </c>
      <c r="J421" s="23">
        <f t="shared" si="62"/>
        <v>0.29999999999999716</v>
      </c>
      <c r="K421" s="23">
        <f t="shared" si="63"/>
        <v>29.699999999999996</v>
      </c>
      <c r="L421" s="23">
        <f t="shared" si="64"/>
        <v>31.299999999999997</v>
      </c>
      <c r="M421" s="23">
        <f t="shared" si="65"/>
        <v>94.888178913738017</v>
      </c>
      <c r="O421" s="35">
        <f t="shared" si="66"/>
        <v>91.044776119402968</v>
      </c>
      <c r="P421" s="35">
        <f t="shared" si="67"/>
        <v>2.3880597014925393</v>
      </c>
      <c r="Q421" s="21">
        <f t="shared" si="68"/>
        <v>69.513056676813989</v>
      </c>
      <c r="R421" s="21">
        <f t="shared" si="69"/>
        <v>66.124193144180495</v>
      </c>
    </row>
    <row r="422" spans="2:18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H422" s="23">
        <f t="shared" si="60"/>
        <v>0</v>
      </c>
      <c r="I422" s="23">
        <f t="shared" si="61"/>
        <v>5.0000000000000711E-2</v>
      </c>
      <c r="J422" s="23">
        <f t="shared" si="62"/>
        <v>0.40000000000000213</v>
      </c>
      <c r="K422" s="23">
        <f t="shared" si="63"/>
        <v>29.799999999999994</v>
      </c>
      <c r="L422" s="23">
        <f t="shared" si="64"/>
        <v>31.2</v>
      </c>
      <c r="M422" s="23">
        <f t="shared" si="65"/>
        <v>95.512820512820497</v>
      </c>
      <c r="O422" s="35">
        <f t="shared" si="66"/>
        <v>91.867469879518055</v>
      </c>
      <c r="P422" s="35">
        <f t="shared" si="67"/>
        <v>2.1084337349397675</v>
      </c>
      <c r="Q422" s="21">
        <f t="shared" si="68"/>
        <v>62.735329611547002</v>
      </c>
      <c r="R422" s="21">
        <f t="shared" si="69"/>
        <v>59.324157450374841</v>
      </c>
    </row>
    <row r="423" spans="2:18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H423" s="23">
        <f t="shared" si="60"/>
        <v>0.19999999999999929</v>
      </c>
      <c r="I423" s="23">
        <f t="shared" si="61"/>
        <v>0</v>
      </c>
      <c r="J423" s="23">
        <f t="shared" si="62"/>
        <v>0.64999999999999858</v>
      </c>
      <c r="K423" s="23">
        <f t="shared" si="63"/>
        <v>29.849999999999994</v>
      </c>
      <c r="L423" s="23">
        <f t="shared" si="64"/>
        <v>31.15</v>
      </c>
      <c r="M423" s="23">
        <f t="shared" si="65"/>
        <v>95.8266452648475</v>
      </c>
      <c r="O423" s="35">
        <f t="shared" si="66"/>
        <v>92.987804878048777</v>
      </c>
      <c r="P423" s="35">
        <f t="shared" si="67"/>
        <v>1.9817073170731774</v>
      </c>
      <c r="Q423" s="21">
        <f t="shared" si="68"/>
        <v>55.912985289202673</v>
      </c>
      <c r="R423" s="21">
        <f t="shared" si="69"/>
        <v>52.490605101172406</v>
      </c>
    </row>
    <row r="424" spans="2:18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H424" s="23">
        <f t="shared" si="60"/>
        <v>0.39999999999999858</v>
      </c>
      <c r="I424" s="23">
        <f t="shared" si="61"/>
        <v>0</v>
      </c>
      <c r="J424" s="23">
        <f t="shared" si="62"/>
        <v>0.55000000000000071</v>
      </c>
      <c r="K424" s="23">
        <f t="shared" si="63"/>
        <v>29.649999999999995</v>
      </c>
      <c r="L424" s="23">
        <f t="shared" si="64"/>
        <v>30.95</v>
      </c>
      <c r="M424" s="23">
        <f t="shared" si="65"/>
        <v>95.799676898222927</v>
      </c>
      <c r="O424" s="35">
        <f t="shared" si="66"/>
        <v>94.245723172628303</v>
      </c>
      <c r="P424" s="35">
        <f t="shared" si="67"/>
        <v>2.0217729393468185</v>
      </c>
      <c r="Q424" s="21">
        <f t="shared" si="68"/>
        <v>49.068224913142139</v>
      </c>
      <c r="R424" s="21">
        <f t="shared" si="69"/>
        <v>45.646807881062749</v>
      </c>
    </row>
    <row r="425" spans="2:18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H425" s="23">
        <f t="shared" si="60"/>
        <v>0</v>
      </c>
      <c r="I425" s="23">
        <f t="shared" si="61"/>
        <v>0</v>
      </c>
      <c r="J425" s="23">
        <f t="shared" si="62"/>
        <v>0.35000000000000142</v>
      </c>
      <c r="K425" s="23">
        <f t="shared" si="63"/>
        <v>29.249999999999996</v>
      </c>
      <c r="L425" s="23">
        <f t="shared" si="64"/>
        <v>30.55</v>
      </c>
      <c r="M425" s="23">
        <f t="shared" si="65"/>
        <v>95.744680851063819</v>
      </c>
      <c r="O425" s="35">
        <f t="shared" si="66"/>
        <v>94.620253164556971</v>
      </c>
      <c r="P425" s="35">
        <f t="shared" si="67"/>
        <v>2.0569620253164627</v>
      </c>
      <c r="Q425" s="21">
        <f t="shared" si="68"/>
        <v>42.225390848983359</v>
      </c>
      <c r="R425" s="21">
        <f t="shared" si="69"/>
        <v>38.805937961445366</v>
      </c>
    </row>
    <row r="426" spans="2:18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H426" s="23">
        <f t="shared" si="60"/>
        <v>0</v>
      </c>
      <c r="I426" s="23">
        <f t="shared" si="61"/>
        <v>0.60000000000000142</v>
      </c>
      <c r="J426" s="23">
        <f t="shared" si="62"/>
        <v>0.69999999999999929</v>
      </c>
      <c r="K426" s="23">
        <f t="shared" si="63"/>
        <v>29.249999999999996</v>
      </c>
      <c r="L426" s="23">
        <f t="shared" si="64"/>
        <v>30.55</v>
      </c>
      <c r="M426" s="23">
        <f t="shared" si="65"/>
        <v>95.744680851063819</v>
      </c>
      <c r="O426" s="35">
        <f t="shared" si="66"/>
        <v>95.68</v>
      </c>
      <c r="P426" s="35">
        <f t="shared" si="67"/>
        <v>2.0800000000000072</v>
      </c>
      <c r="Q426" s="21">
        <f t="shared" si="68"/>
        <v>35.386485073907373</v>
      </c>
      <c r="R426" s="21">
        <f t="shared" si="69"/>
        <v>31.96703218636938</v>
      </c>
    </row>
    <row r="427" spans="2:18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H427" s="23">
        <f t="shared" si="60"/>
        <v>0.25</v>
      </c>
      <c r="I427" s="23">
        <f t="shared" si="61"/>
        <v>5.0000000000000711E-2</v>
      </c>
      <c r="J427" s="23">
        <f t="shared" si="62"/>
        <v>0.44999999999999929</v>
      </c>
      <c r="K427" s="23">
        <f t="shared" si="63"/>
        <v>29.849999999999998</v>
      </c>
      <c r="L427" s="23">
        <f t="shared" si="64"/>
        <v>29.95</v>
      </c>
      <c r="M427" s="23">
        <f t="shared" si="65"/>
        <v>99.66611018363939</v>
      </c>
      <c r="O427" s="35">
        <f t="shared" si="66"/>
        <v>97.872340425531917</v>
      </c>
      <c r="P427" s="35">
        <f t="shared" si="67"/>
        <v>0.16366612111293197</v>
      </c>
      <c r="Q427" s="21">
        <f t="shared" si="68"/>
        <v>28.547579298831383</v>
      </c>
      <c r="R427" s="21">
        <f t="shared" si="69"/>
        <v>24.988075363701405</v>
      </c>
    </row>
    <row r="428" spans="2:18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H428" s="23">
        <f t="shared" si="60"/>
        <v>0</v>
      </c>
      <c r="I428" s="23">
        <f t="shared" si="61"/>
        <v>0</v>
      </c>
      <c r="J428" s="23">
        <f t="shared" si="62"/>
        <v>0.14999999999999858</v>
      </c>
      <c r="K428" s="23">
        <f t="shared" si="63"/>
        <v>29.65</v>
      </c>
      <c r="L428" s="23">
        <f t="shared" si="64"/>
        <v>29.65</v>
      </c>
      <c r="M428" s="23">
        <f t="shared" si="65"/>
        <v>100</v>
      </c>
      <c r="O428" s="35">
        <f t="shared" si="66"/>
        <v>98.504983388704332</v>
      </c>
      <c r="P428" s="35">
        <f t="shared" si="67"/>
        <v>0</v>
      </c>
      <c r="Q428" s="21">
        <f t="shared" si="68"/>
        <v>21.428571428571427</v>
      </c>
      <c r="R428" s="21">
        <f t="shared" si="69"/>
        <v>17.857142857142858</v>
      </c>
    </row>
    <row r="429" spans="2:18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H429" s="23">
        <f t="shared" si="60"/>
        <v>0</v>
      </c>
      <c r="I429" s="23">
        <f t="shared" si="61"/>
        <v>0</v>
      </c>
      <c r="J429" s="23">
        <f t="shared" si="62"/>
        <v>0.30000000000000071</v>
      </c>
      <c r="K429" s="23">
        <f t="shared" si="63"/>
        <v>29.65</v>
      </c>
      <c r="L429" s="23">
        <f t="shared" si="64"/>
        <v>29.65</v>
      </c>
      <c r="M429" s="23">
        <f t="shared" si="65"/>
        <v>100</v>
      </c>
      <c r="O429" s="35">
        <f t="shared" si="66"/>
        <v>98.998330550918183</v>
      </c>
      <c r="P429" s="35">
        <f t="shared" si="67"/>
        <v>0</v>
      </c>
      <c r="Q429" s="21">
        <f t="shared" si="68"/>
        <v>14.285714285714286</v>
      </c>
      <c r="R429" s="21">
        <f t="shared" si="69"/>
        <v>10.714285714285715</v>
      </c>
    </row>
    <row r="430" spans="2:18">
      <c r="B430" s="1" t="s">
        <v>50</v>
      </c>
      <c r="C430" s="2">
        <v>29.6</v>
      </c>
      <c r="D430" s="2">
        <v>29.65</v>
      </c>
      <c r="E430" s="2">
        <v>29.25</v>
      </c>
      <c r="F430" s="3">
        <v>29.35</v>
      </c>
      <c r="H430" s="23">
        <f t="shared" si="60"/>
        <v>29.65</v>
      </c>
      <c r="I430" s="23">
        <f t="shared" si="61"/>
        <v>0</v>
      </c>
      <c r="J430" s="23">
        <f t="shared" si="62"/>
        <v>29.65</v>
      </c>
      <c r="K430" s="23">
        <f t="shared" si="63"/>
        <v>29.65</v>
      </c>
      <c r="L430" s="23">
        <f t="shared" si="64"/>
        <v>29.65</v>
      </c>
      <c r="M430" s="23">
        <f t="shared" si="65"/>
        <v>100</v>
      </c>
      <c r="O430" s="35">
        <f t="shared" si="66"/>
        <v>100</v>
      </c>
      <c r="P430" s="35">
        <f t="shared" si="67"/>
        <v>0</v>
      </c>
      <c r="Q430" s="21">
        <f t="shared" si="68"/>
        <v>7.1428571428571432</v>
      </c>
      <c r="R430" s="21">
        <f t="shared" si="69"/>
        <v>3.5714285714285716</v>
      </c>
    </row>
  </sheetData>
  <mergeCells count="2">
    <mergeCell ref="H2:M2"/>
    <mergeCell ref="O2:R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日K線圖</vt:lpstr>
      <vt:lpstr>周月K線圖</vt:lpstr>
      <vt:lpstr>寶塔K線</vt:lpstr>
      <vt:lpstr>RSI</vt:lpstr>
      <vt:lpstr>MACD</vt:lpstr>
      <vt:lpstr>DMI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wenchun Lin</cp:lastModifiedBy>
  <dcterms:created xsi:type="dcterms:W3CDTF">2018-09-03T14:15:15Z</dcterms:created>
  <dcterms:modified xsi:type="dcterms:W3CDTF">2018-09-30T13:19:53Z</dcterms:modified>
</cp:coreProperties>
</file>