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818\Desktop\data\excel\"/>
    </mc:Choice>
  </mc:AlternateContent>
  <xr:revisionPtr revIDLastSave="0" documentId="13_ncr:1_{B0FBD53B-1770-43BD-A671-DC3E13821157}" xr6:coauthVersionLast="47" xr6:coauthVersionMax="47" xr10:uidLastSave="{00000000-0000-0000-0000-000000000000}"/>
  <bookViews>
    <workbookView xWindow="-110" yWindow="-110" windowWidth="22780" windowHeight="14660" xr2:uid="{E39F1B53-3127-4D6C-88BD-079CCE5E8692}"/>
  </bookViews>
  <sheets>
    <sheet name="tips" sheetId="1" r:id="rId1"/>
  </sheets>
  <definedNames>
    <definedName name="_xlnm._FilterDatabase" localSheetId="0" hidden="1">tips!$A$1:$Q$244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I244" i="1" l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G3" i="1"/>
  <c r="G4" i="1"/>
  <c r="G5" i="1"/>
  <c r="G6" i="1"/>
  <c r="L6" i="1" s="1"/>
  <c r="M6" i="1" s="1"/>
  <c r="G7" i="1"/>
  <c r="G8" i="1"/>
  <c r="G9" i="1"/>
  <c r="G10" i="1"/>
  <c r="L10" i="1" s="1"/>
  <c r="M10" i="1" s="1"/>
  <c r="G11" i="1"/>
  <c r="G12" i="1"/>
  <c r="G13" i="1"/>
  <c r="G14" i="1"/>
  <c r="L14" i="1" s="1"/>
  <c r="M14" i="1" s="1"/>
  <c r="G15" i="1"/>
  <c r="G16" i="1"/>
  <c r="G17" i="1"/>
  <c r="G18" i="1"/>
  <c r="L18" i="1" s="1"/>
  <c r="M18" i="1" s="1"/>
  <c r="G19" i="1"/>
  <c r="G20" i="1"/>
  <c r="G21" i="1"/>
  <c r="G22" i="1"/>
  <c r="L22" i="1" s="1"/>
  <c r="M22" i="1" s="1"/>
  <c r="G23" i="1"/>
  <c r="G24" i="1"/>
  <c r="G25" i="1"/>
  <c r="G26" i="1"/>
  <c r="L26" i="1" s="1"/>
  <c r="M26" i="1" s="1"/>
  <c r="G27" i="1"/>
  <c r="G28" i="1"/>
  <c r="G29" i="1"/>
  <c r="G30" i="1"/>
  <c r="L30" i="1" s="1"/>
  <c r="M30" i="1" s="1"/>
  <c r="G31" i="1"/>
  <c r="G32" i="1"/>
  <c r="G33" i="1"/>
  <c r="G34" i="1"/>
  <c r="L34" i="1" s="1"/>
  <c r="M34" i="1" s="1"/>
  <c r="G35" i="1"/>
  <c r="G36" i="1"/>
  <c r="G37" i="1"/>
  <c r="G38" i="1"/>
  <c r="L38" i="1" s="1"/>
  <c r="M38" i="1" s="1"/>
  <c r="G39" i="1"/>
  <c r="G40" i="1"/>
  <c r="G41" i="1"/>
  <c r="G42" i="1"/>
  <c r="L42" i="1" s="1"/>
  <c r="M42" i="1" s="1"/>
  <c r="G43" i="1"/>
  <c r="G44" i="1"/>
  <c r="G45" i="1"/>
  <c r="G46" i="1"/>
  <c r="L46" i="1" s="1"/>
  <c r="M46" i="1" s="1"/>
  <c r="G47" i="1"/>
  <c r="G48" i="1"/>
  <c r="G49" i="1"/>
  <c r="G50" i="1"/>
  <c r="L50" i="1" s="1"/>
  <c r="M50" i="1" s="1"/>
  <c r="G51" i="1"/>
  <c r="G52" i="1"/>
  <c r="G53" i="1"/>
  <c r="G54" i="1"/>
  <c r="L54" i="1" s="1"/>
  <c r="M54" i="1" s="1"/>
  <c r="G55" i="1"/>
  <c r="G56" i="1"/>
  <c r="G57" i="1"/>
  <c r="G58" i="1"/>
  <c r="L58" i="1" s="1"/>
  <c r="M58" i="1" s="1"/>
  <c r="G59" i="1"/>
  <c r="G60" i="1"/>
  <c r="G61" i="1"/>
  <c r="G62" i="1"/>
  <c r="L62" i="1" s="1"/>
  <c r="M62" i="1" s="1"/>
  <c r="G63" i="1"/>
  <c r="G64" i="1"/>
  <c r="G65" i="1"/>
  <c r="G66" i="1"/>
  <c r="L66" i="1" s="1"/>
  <c r="M66" i="1" s="1"/>
  <c r="G67" i="1"/>
  <c r="G68" i="1"/>
  <c r="G69" i="1"/>
  <c r="G70" i="1"/>
  <c r="L70" i="1" s="1"/>
  <c r="M70" i="1" s="1"/>
  <c r="G71" i="1"/>
  <c r="G72" i="1"/>
  <c r="G73" i="1"/>
  <c r="G74" i="1"/>
  <c r="L74" i="1" s="1"/>
  <c r="M74" i="1" s="1"/>
  <c r="G75" i="1"/>
  <c r="G76" i="1"/>
  <c r="G77" i="1"/>
  <c r="G78" i="1"/>
  <c r="L78" i="1" s="1"/>
  <c r="M78" i="1" s="1"/>
  <c r="G79" i="1"/>
  <c r="G80" i="1"/>
  <c r="G81" i="1"/>
  <c r="G82" i="1"/>
  <c r="L82" i="1" s="1"/>
  <c r="M82" i="1" s="1"/>
  <c r="G83" i="1"/>
  <c r="G84" i="1"/>
  <c r="G85" i="1"/>
  <c r="G86" i="1"/>
  <c r="L86" i="1" s="1"/>
  <c r="M86" i="1" s="1"/>
  <c r="G87" i="1"/>
  <c r="G88" i="1"/>
  <c r="G89" i="1"/>
  <c r="G90" i="1"/>
  <c r="L90" i="1" s="1"/>
  <c r="M90" i="1" s="1"/>
  <c r="G91" i="1"/>
  <c r="G92" i="1"/>
  <c r="G93" i="1"/>
  <c r="G94" i="1"/>
  <c r="L94" i="1" s="1"/>
  <c r="M94" i="1" s="1"/>
  <c r="G95" i="1"/>
  <c r="G96" i="1"/>
  <c r="G97" i="1"/>
  <c r="G98" i="1"/>
  <c r="L98" i="1" s="1"/>
  <c r="M98" i="1" s="1"/>
  <c r="G99" i="1"/>
  <c r="G100" i="1"/>
  <c r="G101" i="1"/>
  <c r="G102" i="1"/>
  <c r="L102" i="1" s="1"/>
  <c r="M102" i="1" s="1"/>
  <c r="G103" i="1"/>
  <c r="G104" i="1"/>
  <c r="G105" i="1"/>
  <c r="G106" i="1"/>
  <c r="G107" i="1"/>
  <c r="G108" i="1"/>
  <c r="G109" i="1"/>
  <c r="G110" i="1"/>
  <c r="L110" i="1" s="1"/>
  <c r="M110" i="1" s="1"/>
  <c r="G111" i="1"/>
  <c r="G112" i="1"/>
  <c r="G113" i="1"/>
  <c r="G114" i="1"/>
  <c r="L114" i="1" s="1"/>
  <c r="M114" i="1" s="1"/>
  <c r="G115" i="1"/>
  <c r="G116" i="1"/>
  <c r="G117" i="1"/>
  <c r="G118" i="1"/>
  <c r="L118" i="1" s="1"/>
  <c r="M118" i="1" s="1"/>
  <c r="G119" i="1"/>
  <c r="G120" i="1"/>
  <c r="G121" i="1"/>
  <c r="G122" i="1"/>
  <c r="L122" i="1" s="1"/>
  <c r="M122" i="1" s="1"/>
  <c r="G123" i="1"/>
  <c r="G124" i="1"/>
  <c r="G125" i="1"/>
  <c r="G126" i="1"/>
  <c r="L126" i="1" s="1"/>
  <c r="M126" i="1" s="1"/>
  <c r="G127" i="1"/>
  <c r="G128" i="1"/>
  <c r="G129" i="1"/>
  <c r="G130" i="1"/>
  <c r="L130" i="1" s="1"/>
  <c r="M130" i="1" s="1"/>
  <c r="G131" i="1"/>
  <c r="G132" i="1"/>
  <c r="G133" i="1"/>
  <c r="G134" i="1"/>
  <c r="L134" i="1" s="1"/>
  <c r="M134" i="1" s="1"/>
  <c r="G135" i="1"/>
  <c r="G136" i="1"/>
  <c r="G137" i="1"/>
  <c r="G138" i="1"/>
  <c r="L138" i="1" s="1"/>
  <c r="M138" i="1" s="1"/>
  <c r="G139" i="1"/>
  <c r="G140" i="1"/>
  <c r="G141" i="1"/>
  <c r="G142" i="1"/>
  <c r="L142" i="1" s="1"/>
  <c r="M142" i="1" s="1"/>
  <c r="G143" i="1"/>
  <c r="G144" i="1"/>
  <c r="G145" i="1"/>
  <c r="G146" i="1"/>
  <c r="L146" i="1" s="1"/>
  <c r="M146" i="1" s="1"/>
  <c r="G147" i="1"/>
  <c r="G148" i="1"/>
  <c r="G149" i="1"/>
  <c r="G150" i="1"/>
  <c r="L150" i="1" s="1"/>
  <c r="M150" i="1" s="1"/>
  <c r="G151" i="1"/>
  <c r="G152" i="1"/>
  <c r="G153" i="1"/>
  <c r="G154" i="1"/>
  <c r="L154" i="1" s="1"/>
  <c r="M154" i="1" s="1"/>
  <c r="G155" i="1"/>
  <c r="G156" i="1"/>
  <c r="G157" i="1"/>
  <c r="G158" i="1"/>
  <c r="L158" i="1" s="1"/>
  <c r="M158" i="1" s="1"/>
  <c r="G159" i="1"/>
  <c r="G160" i="1"/>
  <c r="G161" i="1"/>
  <c r="G162" i="1"/>
  <c r="L162" i="1" s="1"/>
  <c r="M162" i="1" s="1"/>
  <c r="G163" i="1"/>
  <c r="G164" i="1"/>
  <c r="G165" i="1"/>
  <c r="G166" i="1"/>
  <c r="L166" i="1" s="1"/>
  <c r="M166" i="1" s="1"/>
  <c r="G167" i="1"/>
  <c r="G168" i="1"/>
  <c r="G169" i="1"/>
  <c r="G170" i="1"/>
  <c r="L170" i="1" s="1"/>
  <c r="M170" i="1" s="1"/>
  <c r="G171" i="1"/>
  <c r="G172" i="1"/>
  <c r="G173" i="1"/>
  <c r="G174" i="1"/>
  <c r="L174" i="1" s="1"/>
  <c r="M174" i="1" s="1"/>
  <c r="G175" i="1"/>
  <c r="G176" i="1"/>
  <c r="G177" i="1"/>
  <c r="G178" i="1"/>
  <c r="L178" i="1" s="1"/>
  <c r="M178" i="1" s="1"/>
  <c r="G179" i="1"/>
  <c r="G180" i="1"/>
  <c r="G181" i="1"/>
  <c r="G182" i="1"/>
  <c r="L182" i="1" s="1"/>
  <c r="M182" i="1" s="1"/>
  <c r="G183" i="1"/>
  <c r="G184" i="1"/>
  <c r="G185" i="1"/>
  <c r="G186" i="1"/>
  <c r="L186" i="1" s="1"/>
  <c r="M186" i="1" s="1"/>
  <c r="G187" i="1"/>
  <c r="G188" i="1"/>
  <c r="G189" i="1"/>
  <c r="G190" i="1"/>
  <c r="L190" i="1" s="1"/>
  <c r="M190" i="1" s="1"/>
  <c r="G191" i="1"/>
  <c r="G192" i="1"/>
  <c r="G193" i="1"/>
  <c r="G194" i="1"/>
  <c r="L194" i="1" s="1"/>
  <c r="M194" i="1" s="1"/>
  <c r="G195" i="1"/>
  <c r="G196" i="1"/>
  <c r="G197" i="1"/>
  <c r="G198" i="1"/>
  <c r="L198" i="1" s="1"/>
  <c r="M198" i="1" s="1"/>
  <c r="G199" i="1"/>
  <c r="G200" i="1"/>
  <c r="G201" i="1"/>
  <c r="G202" i="1"/>
  <c r="L202" i="1" s="1"/>
  <c r="M202" i="1" s="1"/>
  <c r="G203" i="1"/>
  <c r="G204" i="1"/>
  <c r="G205" i="1"/>
  <c r="G206" i="1"/>
  <c r="L206" i="1" s="1"/>
  <c r="M206" i="1" s="1"/>
  <c r="G207" i="1"/>
  <c r="G208" i="1"/>
  <c r="G209" i="1"/>
  <c r="L209" i="1" s="1"/>
  <c r="M209" i="1" s="1"/>
  <c r="G210" i="1"/>
  <c r="L210" i="1" s="1"/>
  <c r="M210" i="1" s="1"/>
  <c r="G211" i="1"/>
  <c r="G212" i="1"/>
  <c r="G213" i="1"/>
  <c r="L213" i="1" s="1"/>
  <c r="M213" i="1" s="1"/>
  <c r="G214" i="1"/>
  <c r="L214" i="1" s="1"/>
  <c r="M214" i="1" s="1"/>
  <c r="G215" i="1"/>
  <c r="G216" i="1"/>
  <c r="G217" i="1"/>
  <c r="L217" i="1" s="1"/>
  <c r="M217" i="1" s="1"/>
  <c r="G218" i="1"/>
  <c r="L218" i="1" s="1"/>
  <c r="M218" i="1" s="1"/>
  <c r="G219" i="1"/>
  <c r="G220" i="1"/>
  <c r="G221" i="1"/>
  <c r="L221" i="1" s="1"/>
  <c r="M221" i="1" s="1"/>
  <c r="G222" i="1"/>
  <c r="L222" i="1" s="1"/>
  <c r="M222" i="1" s="1"/>
  <c r="G223" i="1"/>
  <c r="G224" i="1"/>
  <c r="G225" i="1"/>
  <c r="L225" i="1" s="1"/>
  <c r="M225" i="1" s="1"/>
  <c r="G226" i="1"/>
  <c r="L226" i="1" s="1"/>
  <c r="M226" i="1" s="1"/>
  <c r="G227" i="1"/>
  <c r="G228" i="1"/>
  <c r="G229" i="1"/>
  <c r="L229" i="1" s="1"/>
  <c r="M229" i="1" s="1"/>
  <c r="G230" i="1"/>
  <c r="L230" i="1" s="1"/>
  <c r="M230" i="1" s="1"/>
  <c r="G231" i="1"/>
  <c r="G232" i="1"/>
  <c r="G233" i="1"/>
  <c r="L233" i="1" s="1"/>
  <c r="M233" i="1" s="1"/>
  <c r="G234" i="1"/>
  <c r="L234" i="1" s="1"/>
  <c r="M234" i="1" s="1"/>
  <c r="G235" i="1"/>
  <c r="G236" i="1"/>
  <c r="G237" i="1"/>
  <c r="L237" i="1" s="1"/>
  <c r="M237" i="1" s="1"/>
  <c r="G238" i="1"/>
  <c r="L238" i="1" s="1"/>
  <c r="M238" i="1" s="1"/>
  <c r="G239" i="1"/>
  <c r="G240" i="1"/>
  <c r="G241" i="1"/>
  <c r="L241" i="1" s="1"/>
  <c r="M241" i="1" s="1"/>
  <c r="G242" i="1"/>
  <c r="L242" i="1" s="1"/>
  <c r="M242" i="1" s="1"/>
  <c r="G243" i="1"/>
  <c r="G244" i="1"/>
  <c r="G2" i="1"/>
  <c r="L2" i="1" s="1"/>
  <c r="M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" i="1"/>
  <c r="L106" i="1" l="1"/>
  <c r="M106" i="1" s="1"/>
  <c r="L205" i="1"/>
  <c r="M205" i="1" s="1"/>
  <c r="L201" i="1"/>
  <c r="M201" i="1" s="1"/>
  <c r="L197" i="1"/>
  <c r="M197" i="1" s="1"/>
  <c r="L193" i="1"/>
  <c r="M193" i="1" s="1"/>
  <c r="L189" i="1"/>
  <c r="M189" i="1" s="1"/>
  <c r="L185" i="1"/>
  <c r="M185" i="1" s="1"/>
  <c r="L181" i="1"/>
  <c r="M181" i="1" s="1"/>
  <c r="L177" i="1"/>
  <c r="M177" i="1" s="1"/>
  <c r="L173" i="1"/>
  <c r="M173" i="1" s="1"/>
  <c r="L169" i="1"/>
  <c r="M169" i="1" s="1"/>
  <c r="L165" i="1"/>
  <c r="M165" i="1" s="1"/>
  <c r="L161" i="1"/>
  <c r="M161" i="1" s="1"/>
  <c r="L157" i="1"/>
  <c r="M157" i="1" s="1"/>
  <c r="L153" i="1"/>
  <c r="M153" i="1" s="1"/>
  <c r="L149" i="1"/>
  <c r="M149" i="1" s="1"/>
  <c r="L145" i="1"/>
  <c r="M145" i="1" s="1"/>
  <c r="L141" i="1"/>
  <c r="M141" i="1" s="1"/>
  <c r="L137" i="1"/>
  <c r="M137" i="1" s="1"/>
  <c r="L133" i="1"/>
  <c r="M133" i="1" s="1"/>
  <c r="L129" i="1"/>
  <c r="M129" i="1" s="1"/>
  <c r="L125" i="1"/>
  <c r="M125" i="1" s="1"/>
  <c r="L121" i="1"/>
  <c r="M121" i="1" s="1"/>
  <c r="L117" i="1"/>
  <c r="M117" i="1" s="1"/>
  <c r="L113" i="1"/>
  <c r="M113" i="1" s="1"/>
  <c r="L109" i="1"/>
  <c r="M109" i="1" s="1"/>
  <c r="L105" i="1"/>
  <c r="M105" i="1" s="1"/>
  <c r="L101" i="1"/>
  <c r="M101" i="1" s="1"/>
  <c r="L97" i="1"/>
  <c r="M97" i="1" s="1"/>
  <c r="L93" i="1"/>
  <c r="M93" i="1" s="1"/>
  <c r="L89" i="1"/>
  <c r="M89" i="1" s="1"/>
  <c r="L85" i="1"/>
  <c r="M85" i="1" s="1"/>
  <c r="L81" i="1"/>
  <c r="M81" i="1" s="1"/>
  <c r="L77" i="1"/>
  <c r="M77" i="1" s="1"/>
  <c r="L73" i="1"/>
  <c r="M73" i="1" s="1"/>
  <c r="L69" i="1"/>
  <c r="M69" i="1" s="1"/>
  <c r="L65" i="1"/>
  <c r="M65" i="1" s="1"/>
  <c r="L61" i="1"/>
  <c r="M61" i="1" s="1"/>
  <c r="L57" i="1"/>
  <c r="M57" i="1" s="1"/>
  <c r="L53" i="1"/>
  <c r="M53" i="1" s="1"/>
  <c r="L49" i="1"/>
  <c r="M49" i="1" s="1"/>
  <c r="L45" i="1"/>
  <c r="M45" i="1" s="1"/>
  <c r="L41" i="1"/>
  <c r="M41" i="1" s="1"/>
  <c r="L37" i="1"/>
  <c r="M37" i="1" s="1"/>
  <c r="L33" i="1"/>
  <c r="M33" i="1" s="1"/>
  <c r="L29" i="1"/>
  <c r="M29" i="1" s="1"/>
  <c r="L25" i="1"/>
  <c r="M25" i="1" s="1"/>
  <c r="L21" i="1"/>
  <c r="M21" i="1" s="1"/>
  <c r="L17" i="1"/>
  <c r="M17" i="1" s="1"/>
  <c r="L13" i="1"/>
  <c r="M13" i="1" s="1"/>
  <c r="L9" i="1"/>
  <c r="M9" i="1" s="1"/>
  <c r="L5" i="1"/>
  <c r="M5" i="1" s="1"/>
  <c r="L244" i="1"/>
  <c r="M244" i="1" s="1"/>
  <c r="L240" i="1"/>
  <c r="M240" i="1" s="1"/>
  <c r="L236" i="1"/>
  <c r="M236" i="1" s="1"/>
  <c r="L232" i="1"/>
  <c r="M232" i="1" s="1"/>
  <c r="L228" i="1"/>
  <c r="M228" i="1" s="1"/>
  <c r="L224" i="1"/>
  <c r="M224" i="1" s="1"/>
  <c r="L220" i="1"/>
  <c r="M220" i="1" s="1"/>
  <c r="L216" i="1"/>
  <c r="M216" i="1" s="1"/>
  <c r="L212" i="1"/>
  <c r="M212" i="1" s="1"/>
  <c r="L208" i="1"/>
  <c r="M208" i="1" s="1"/>
  <c r="L204" i="1"/>
  <c r="M204" i="1" s="1"/>
  <c r="L200" i="1"/>
  <c r="M200" i="1" s="1"/>
  <c r="L196" i="1"/>
  <c r="M196" i="1" s="1"/>
  <c r="L192" i="1"/>
  <c r="M192" i="1" s="1"/>
  <c r="L188" i="1"/>
  <c r="M188" i="1" s="1"/>
  <c r="L184" i="1"/>
  <c r="M184" i="1" s="1"/>
  <c r="L180" i="1"/>
  <c r="M180" i="1" s="1"/>
  <c r="L176" i="1"/>
  <c r="M176" i="1" s="1"/>
  <c r="L172" i="1"/>
  <c r="M172" i="1" s="1"/>
  <c r="L168" i="1"/>
  <c r="M168" i="1" s="1"/>
  <c r="L164" i="1"/>
  <c r="M164" i="1" s="1"/>
  <c r="L160" i="1"/>
  <c r="M160" i="1" s="1"/>
  <c r="L156" i="1"/>
  <c r="M156" i="1" s="1"/>
  <c r="L152" i="1"/>
  <c r="M152" i="1" s="1"/>
  <c r="L148" i="1"/>
  <c r="M148" i="1" s="1"/>
  <c r="L144" i="1"/>
  <c r="M144" i="1" s="1"/>
  <c r="L140" i="1"/>
  <c r="M140" i="1" s="1"/>
  <c r="L136" i="1"/>
  <c r="M136" i="1" s="1"/>
  <c r="L132" i="1"/>
  <c r="M132" i="1" s="1"/>
  <c r="L128" i="1"/>
  <c r="M128" i="1" s="1"/>
  <c r="L124" i="1"/>
  <c r="M124" i="1" s="1"/>
  <c r="L120" i="1"/>
  <c r="M120" i="1" s="1"/>
  <c r="L116" i="1"/>
  <c r="M116" i="1" s="1"/>
  <c r="L112" i="1"/>
  <c r="M112" i="1" s="1"/>
  <c r="L108" i="1"/>
  <c r="M108" i="1" s="1"/>
  <c r="L104" i="1"/>
  <c r="M104" i="1" s="1"/>
  <c r="L100" i="1"/>
  <c r="M100" i="1" s="1"/>
  <c r="L96" i="1"/>
  <c r="M96" i="1" s="1"/>
  <c r="L92" i="1"/>
  <c r="M92" i="1" s="1"/>
  <c r="L88" i="1"/>
  <c r="M88" i="1" s="1"/>
  <c r="L84" i="1"/>
  <c r="M84" i="1" s="1"/>
  <c r="L80" i="1"/>
  <c r="M80" i="1" s="1"/>
  <c r="L76" i="1"/>
  <c r="M76" i="1" s="1"/>
  <c r="L72" i="1"/>
  <c r="M72" i="1" s="1"/>
  <c r="L68" i="1"/>
  <c r="M68" i="1" s="1"/>
  <c r="L64" i="1"/>
  <c r="M64" i="1" s="1"/>
  <c r="L60" i="1"/>
  <c r="M60" i="1" s="1"/>
  <c r="L56" i="1"/>
  <c r="M56" i="1" s="1"/>
  <c r="L52" i="1"/>
  <c r="M52" i="1" s="1"/>
  <c r="L48" i="1"/>
  <c r="M48" i="1" s="1"/>
  <c r="L44" i="1"/>
  <c r="M44" i="1" s="1"/>
  <c r="L40" i="1"/>
  <c r="M40" i="1" s="1"/>
  <c r="L36" i="1"/>
  <c r="M36" i="1" s="1"/>
  <c r="L32" i="1"/>
  <c r="M32" i="1" s="1"/>
  <c r="L28" i="1"/>
  <c r="M28" i="1" s="1"/>
  <c r="L24" i="1"/>
  <c r="M24" i="1" s="1"/>
  <c r="L20" i="1"/>
  <c r="M20" i="1" s="1"/>
  <c r="L16" i="1"/>
  <c r="M16" i="1" s="1"/>
  <c r="L12" i="1"/>
  <c r="M12" i="1" s="1"/>
  <c r="L8" i="1"/>
  <c r="M8" i="1" s="1"/>
  <c r="L4" i="1"/>
  <c r="M4" i="1" s="1"/>
  <c r="L243" i="1"/>
  <c r="M243" i="1" s="1"/>
  <c r="L239" i="1"/>
  <c r="M239" i="1" s="1"/>
  <c r="L235" i="1"/>
  <c r="M235" i="1" s="1"/>
  <c r="L231" i="1"/>
  <c r="M231" i="1" s="1"/>
  <c r="L227" i="1"/>
  <c r="M227" i="1" s="1"/>
  <c r="L223" i="1"/>
  <c r="M223" i="1" s="1"/>
  <c r="L219" i="1"/>
  <c r="M219" i="1" s="1"/>
  <c r="L215" i="1"/>
  <c r="M215" i="1" s="1"/>
  <c r="L211" i="1"/>
  <c r="M211" i="1" s="1"/>
  <c r="L207" i="1"/>
  <c r="M207" i="1" s="1"/>
  <c r="L203" i="1"/>
  <c r="M203" i="1" s="1"/>
  <c r="L199" i="1"/>
  <c r="M199" i="1" s="1"/>
  <c r="L195" i="1"/>
  <c r="M195" i="1" s="1"/>
  <c r="L191" i="1"/>
  <c r="M191" i="1" s="1"/>
  <c r="L187" i="1"/>
  <c r="M187" i="1" s="1"/>
  <c r="L183" i="1"/>
  <c r="M183" i="1" s="1"/>
  <c r="L179" i="1"/>
  <c r="M179" i="1" s="1"/>
  <c r="L175" i="1"/>
  <c r="M175" i="1" s="1"/>
  <c r="L171" i="1"/>
  <c r="M171" i="1" s="1"/>
  <c r="L167" i="1"/>
  <c r="M167" i="1" s="1"/>
  <c r="L163" i="1"/>
  <c r="M163" i="1" s="1"/>
  <c r="L159" i="1"/>
  <c r="M159" i="1" s="1"/>
  <c r="L155" i="1"/>
  <c r="M155" i="1" s="1"/>
  <c r="L151" i="1"/>
  <c r="M151" i="1" s="1"/>
  <c r="L147" i="1"/>
  <c r="M147" i="1" s="1"/>
  <c r="L143" i="1"/>
  <c r="M143" i="1" s="1"/>
  <c r="L139" i="1"/>
  <c r="M139" i="1" s="1"/>
  <c r="L135" i="1"/>
  <c r="M135" i="1" s="1"/>
  <c r="L131" i="1"/>
  <c r="M131" i="1" s="1"/>
  <c r="L127" i="1"/>
  <c r="M127" i="1" s="1"/>
  <c r="L123" i="1"/>
  <c r="M123" i="1" s="1"/>
  <c r="L119" i="1"/>
  <c r="M119" i="1" s="1"/>
  <c r="L115" i="1"/>
  <c r="M115" i="1" s="1"/>
  <c r="L111" i="1"/>
  <c r="M111" i="1" s="1"/>
  <c r="L107" i="1"/>
  <c r="M107" i="1" s="1"/>
  <c r="L103" i="1"/>
  <c r="M103" i="1" s="1"/>
  <c r="L99" i="1"/>
  <c r="M99" i="1" s="1"/>
  <c r="L95" i="1"/>
  <c r="M95" i="1" s="1"/>
  <c r="L91" i="1"/>
  <c r="M91" i="1" s="1"/>
  <c r="L87" i="1"/>
  <c r="M87" i="1" s="1"/>
  <c r="L83" i="1"/>
  <c r="M83" i="1" s="1"/>
  <c r="L79" i="1"/>
  <c r="M79" i="1" s="1"/>
  <c r="L75" i="1"/>
  <c r="M75" i="1" s="1"/>
  <c r="L71" i="1"/>
  <c r="M71" i="1" s="1"/>
  <c r="L67" i="1"/>
  <c r="M67" i="1" s="1"/>
  <c r="L63" i="1"/>
  <c r="M63" i="1" s="1"/>
  <c r="L59" i="1"/>
  <c r="M59" i="1" s="1"/>
  <c r="L55" i="1"/>
  <c r="M55" i="1" s="1"/>
  <c r="L51" i="1"/>
  <c r="M51" i="1" s="1"/>
  <c r="L47" i="1"/>
  <c r="M47" i="1" s="1"/>
  <c r="L43" i="1"/>
  <c r="M43" i="1" s="1"/>
  <c r="L39" i="1"/>
  <c r="M39" i="1" s="1"/>
  <c r="L35" i="1"/>
  <c r="M35" i="1" s="1"/>
  <c r="L31" i="1"/>
  <c r="M31" i="1" s="1"/>
  <c r="L27" i="1"/>
  <c r="M27" i="1" s="1"/>
  <c r="L23" i="1"/>
  <c r="M23" i="1" s="1"/>
  <c r="L19" i="1"/>
  <c r="M19" i="1" s="1"/>
  <c r="L15" i="1"/>
  <c r="M15" i="1" s="1"/>
  <c r="L11" i="1"/>
  <c r="M11" i="1" s="1"/>
  <c r="L7" i="1"/>
  <c r="M7" i="1" s="1"/>
  <c r="L3" i="1"/>
  <c r="M3" i="1" s="1"/>
  <c r="N2" i="1" s="1"/>
</calcChain>
</file>

<file path=xl/sharedStrings.xml><?xml version="1.0" encoding="utf-8"?>
<sst xmlns="http://schemas.openxmlformats.org/spreadsheetml/2006/main" count="1032" uniqueCount="58">
  <si>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</si>
  <si>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</si>
  <si>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</si>
  <si>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</si>
  <si>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</si>
  <si>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</si>
  <si>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</si>
  <si>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</si>
  <si>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</si>
  <si>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</si>
  <si>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</si>
  <si>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</si>
  <si>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</si>
  <si>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</si>
  <si>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</si>
  <si>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</si>
  <si>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</si>
  <si>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</si>
  <si>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</si>
  <si>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</si>
  <si>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</si>
  <si>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</si>
  <si>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</si>
  <si>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</si>
  <si>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</si>
  <si>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</si>
  <si>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sex_numeric</t>
  </si>
  <si>
    <t>smoker_numeric</t>
  </si>
  <si>
    <t>day_numeric</t>
  </si>
  <si>
    <t>time_numeric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</si>
  <si>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</si>
  <si>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</si>
  <si>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</si>
  <si>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</si>
  <si>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</si>
  <si>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</si>
  <si>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</si>
  <si>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</si>
  <si>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</si>
  <si>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</si>
  <si>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</si>
  <si>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</si>
  <si>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</si>
  <si>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</si>
  <si>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</si>
  <si>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</si>
  <si>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</si>
  <si>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</si>
  <si>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</si>
  <si>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</si>
  <si>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</si>
  <si>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</si>
  <si>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</si>
  <si>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</si>
  <si>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tip_predicted</t>
  </si>
  <si>
    <t>RMSE</t>
  </si>
  <si>
    <t>Squared Errors</t>
  </si>
  <si>
    <t>NRMSE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</si>
</sst>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X244"/>
  <sheetViews>
    <sheetView tabSelected="1" zoomScale="40" zoomScaleNormal="40" workbookViewId="0">
      <selection activeCell="Q55" sqref="Q55"/>
    </sheetView>
  </sheetViews>
  <sheetFormatPr defaultColWidth="13.453125" defaultRowHeight="14.5" x14ac:dyDescent="0.35"/>
  <cols>
    <col min="17" max="17" width="46" bestFit="1" customWidth="1"/>
  </cols>
  <sheetData>
    <row r="1" spans="1:17" x14ac:dyDescent="0.35">
      <c r="A1" s="2" t="s">
        <v>14</v>
      </c>
      <c r="B1" s="2" t="s">
        <v>13</v>
      </c>
      <c r="C1" s="2" t="s">
        <v>12</v>
      </c>
      <c r="D1" s="2" t="s">
        <v>11</v>
      </c>
      <c r="E1" s="2" t="s">
        <v>10</v>
      </c>
      <c r="F1" s="2" t="s">
        <v>16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15</v>
      </c>
      <c r="L1" s="3" t="s">
        <v>54</v>
      </c>
      <c r="M1" s="9" t="s">
        <v>56</v>
      </c>
      <c r="N1" s="3" t="s">
        <v>55</v>
      </c>
      <c r="O1" s="3" t="s">
        <v>57</v>
      </c>
    </row>
    <row r="2" spans="1:17" x14ac:dyDescent="0.35">
      <c r="A2" s="1" t="s">
        <v>3</v>
      </c>
      <c r="B2" s="1" t="s">
        <v>2</v>
      </c>
      <c r="C2" s="1" t="s">
        <v>9</v>
      </c>
      <c r="D2" s="1" t="s">
        <v>0</v>
      </c>
      <c r="E2" s="1">
        <v>2</v>
      </c>
      <c r="F2" s="1">
        <v>16.989999999999998</v>
      </c>
      <c r="G2">
        <f>IF(A2="Male", 1, 2)</f>
        <v>2</v>
      </c>
      <c r="H2" s="1">
        <f>IF(B2="Yes", 1, 0)</f>
        <v>0</v>
      </c>
      <c r="I2">
        <f>IF(A2="Thur", 1, IF(A2="Fri", 2, IF(A2="Sat", 3, 4)))</f>
        <v>4</v>
      </c>
      <c r="J2">
        <f>IF(D2="Lunch", 1, 2)</f>
        <v>2</v>
      </c>
      <c r="K2" s="1">
        <v>1.01</v>
      </c>
      <c r="L2" s="4">
        <f>$Q$29+E2*$Q$30+F2*$Q$31+G2*$Q$32+H2*$Q$33+I2*$Q$34+J2*$Q$35</f>
        <v>2.6844132983623665</v>
      </c>
      <c r="M2" s="4">
        <f>(K2-L2)^2</f>
        <v>2.8036598937327395</v>
      </c>
      <c r="N2">
        <f>SQRT(AVERAGE(M2:M244))</f>
        <v>1.0083720229900019</v>
      </c>
      <c r="O2" s="10">
        <f>N2/(MAX(K2:K244)-MIN(K2:K244))</f>
        <v>0.112041335887778</v>
      </c>
    </row>
    <row r="3" spans="1:17" x14ac:dyDescent="0.35">
      <c r="A3" s="1" t="s">
        <v>5</v>
      </c>
      <c r="B3" s="1" t="s">
        <v>2</v>
      </c>
      <c r="C3" s="1" t="s">
        <v>9</v>
      </c>
      <c r="D3" s="1" t="s">
        <v>0</v>
      </c>
      <c r="E3" s="1">
        <v>3</v>
      </c>
      <c r="F3" s="1">
        <v>10.34</v>
      </c>
      <c r="G3">
        <f t="shared" ref="G3:G66" si="0">IF(A3="Male", 1, 2)</f>
        <v>1</v>
      </c>
      <c r="H3" s="1">
        <f t="shared" ref="H3:H66" si="1">IF(B3="Yes", 1, 0)</f>
        <v>0</v>
      </c>
      <c r="I3">
        <f>IF(A3="Thur", 1, IF(A3="Fri", 2, IF(A3="Sat", 3, 4)))</f>
        <v>4</v>
      </c>
      <c r="J3">
        <f t="shared" ref="J3:J66" si="2">IF(D3="Lunch", 1, 2)</f>
        <v>2</v>
      </c>
      <c r="K3" s="1">
        <v>1.66</v>
      </c>
      <c r="L3" s="4">
        <f t="shared" ref="L3:L66" si="3">$Q$29+E3*$Q$30+F3*$Q$31+G3*$Q$32+H3*$Q$33+I3*$Q$34+J3*$Q$35</f>
        <v>2.2096861902480036</v>
      </c>
      <c r="M3" s="4">
        <f t="shared" ref="M3:M66" si="4">(K3-L3)^2</f>
        <v>0.30215490774936449</v>
      </c>
      <c r="P3" s="1" t="s">
        <v>17</v>
      </c>
      <c r="Q3" s="1" t="s">
        <v>18</v>
      </c>
    </row>
    <row r="4" spans="1:17" x14ac:dyDescent="0.35">
      <c r="A4" s="1" t="s">
        <v>5</v>
      </c>
      <c r="B4" s="1" t="s">
        <v>2</v>
      </c>
      <c r="C4" s="1" t="s">
        <v>9</v>
      </c>
      <c r="D4" s="1" t="s">
        <v>0</v>
      </c>
      <c r="E4" s="1">
        <v>3</v>
      </c>
      <c r="F4" s="1">
        <v>21.01</v>
      </c>
      <c r="G4">
        <f t="shared" si="0"/>
        <v>1</v>
      </c>
      <c r="H4" s="1">
        <f t="shared" si="1"/>
        <v>0</v>
      </c>
      <c r="I4">
        <f>IF(A4="Thur", 1, IF(A4="Fri", 2, IF(A4="Sat", 3, 4)))</f>
        <v>4</v>
      </c>
      <c r="J4">
        <f t="shared" si="2"/>
        <v>2</v>
      </c>
      <c r="K4" s="1">
        <v>3.5</v>
      </c>
      <c r="L4" s="4">
        <f t="shared" si="3"/>
        <v>3.2127353118729363</v>
      </c>
      <c r="M4" s="4">
        <f t="shared" si="4"/>
        <v>8.2521001044739195E-2</v>
      </c>
      <c r="P4" s="1" t="s">
        <v>13</v>
      </c>
      <c r="Q4" s="1" t="s">
        <v>24</v>
      </c>
    </row>
    <row r="5" spans="1:17" x14ac:dyDescent="0.35">
      <c r="A5" s="1" t="s">
        <v>5</v>
      </c>
      <c r="B5" s="1" t="s">
        <v>2</v>
      </c>
      <c r="C5" s="1" t="s">
        <v>9</v>
      </c>
      <c r="D5" s="1" t="s">
        <v>0</v>
      </c>
      <c r="E5" s="1">
        <v>2</v>
      </c>
      <c r="F5" s="1">
        <v>23.68</v>
      </c>
      <c r="G5">
        <f t="shared" si="0"/>
        <v>1</v>
      </c>
      <c r="H5" s="1">
        <f t="shared" si="1"/>
        <v>0</v>
      </c>
      <c r="I5">
        <f>IF(A5="Thur", 1, IF(A5="Fri", 2, IF(A5="Sat", 3, 4)))</f>
        <v>4</v>
      </c>
      <c r="J5">
        <f t="shared" si="2"/>
        <v>2</v>
      </c>
      <c r="K5" s="1">
        <v>3.31</v>
      </c>
      <c r="L5" s="4">
        <f t="shared" si="3"/>
        <v>3.2832896175225312</v>
      </c>
      <c r="M5" s="4">
        <f t="shared" si="4"/>
        <v>7.1344453209267334E-4</v>
      </c>
      <c r="P5" s="1" t="s">
        <v>12</v>
      </c>
      <c r="Q5" s="1" t="s">
        <v>19</v>
      </c>
    </row>
    <row r="6" spans="1:17" x14ac:dyDescent="0.35">
      <c r="A6" s="1" t="s">
        <v>3</v>
      </c>
      <c r="B6" s="1" t="s">
        <v>2</v>
      </c>
      <c r="C6" s="1" t="s">
        <v>9</v>
      </c>
      <c r="D6" s="1" t="s">
        <v>0</v>
      </c>
      <c r="E6" s="1">
        <v>4</v>
      </c>
      <c r="F6" s="1">
        <v>24.59</v>
      </c>
      <c r="G6">
        <f t="shared" si="0"/>
        <v>2</v>
      </c>
      <c r="H6" s="1">
        <f t="shared" si="1"/>
        <v>0</v>
      </c>
      <c r="I6">
        <f>IF(A6="Thur", 1, IF(A6="Fri", 2, IF(A6="Sat", 3, 4)))</f>
        <v>4</v>
      </c>
      <c r="J6">
        <f t="shared" si="2"/>
        <v>2</v>
      </c>
      <c r="K6" s="1">
        <v>3.61</v>
      </c>
      <c r="L6" s="4">
        <f t="shared" si="3"/>
        <v>3.7597485140384936</v>
      </c>
      <c r="M6" s="4">
        <f t="shared" si="4"/>
        <v>2.2424617456736965E-2</v>
      </c>
      <c r="P6" s="1" t="s">
        <v>11</v>
      </c>
      <c r="Q6" s="1" t="s">
        <v>25</v>
      </c>
    </row>
    <row r="7" spans="1:17" x14ac:dyDescent="0.35">
      <c r="A7" s="1" t="s">
        <v>5</v>
      </c>
      <c r="B7" s="1" t="s">
        <v>2</v>
      </c>
      <c r="C7" s="1" t="s">
        <v>9</v>
      </c>
      <c r="D7" s="1" t="s">
        <v>0</v>
      </c>
      <c r="E7" s="1">
        <v>4</v>
      </c>
      <c r="F7" s="1">
        <v>25.29</v>
      </c>
      <c r="G7">
        <f t="shared" si="0"/>
        <v>1</v>
      </c>
      <c r="H7" s="1">
        <f t="shared" si="1"/>
        <v>0</v>
      </c>
      <c r="I7">
        <f>IF(A7="Thur", 1, IF(A7="Fri", 2, IF(A7="Sat", 3, 4)))</f>
        <v>4</v>
      </c>
      <c r="J7">
        <f t="shared" si="2"/>
        <v>2</v>
      </c>
      <c r="K7" s="1">
        <v>4.71</v>
      </c>
      <c r="L7" s="4">
        <f t="shared" si="3"/>
        <v>3.7955260292124025</v>
      </c>
      <c r="M7" s="4">
        <f t="shared" si="4"/>
        <v>0.83626264324803579</v>
      </c>
      <c r="P7" s="1" t="s">
        <v>10</v>
      </c>
      <c r="Q7" s="1" t="s">
        <v>20</v>
      </c>
    </row>
    <row r="8" spans="1:17" x14ac:dyDescent="0.35">
      <c r="A8" s="1" t="s">
        <v>5</v>
      </c>
      <c r="B8" s="1" t="s">
        <v>2</v>
      </c>
      <c r="C8" s="1" t="s">
        <v>9</v>
      </c>
      <c r="D8" s="1" t="s">
        <v>0</v>
      </c>
      <c r="E8" s="1">
        <v>2</v>
      </c>
      <c r="F8" s="1">
        <v>8.77</v>
      </c>
      <c r="G8">
        <f t="shared" si="0"/>
        <v>1</v>
      </c>
      <c r="H8" s="1">
        <f t="shared" si="1"/>
        <v>0</v>
      </c>
      <c r="I8">
        <f>IF(A8="Thur", 1, IF(A8="Fri", 2, IF(A8="Sat", 3, 4)))</f>
        <v>4</v>
      </c>
      <c r="J8">
        <f t="shared" si="2"/>
        <v>2</v>
      </c>
      <c r="K8" s="1">
        <v>2</v>
      </c>
      <c r="L8" s="4">
        <f t="shared" si="3"/>
        <v>1.8816530286352078</v>
      </c>
      <c r="M8" s="4">
        <f t="shared" si="4"/>
        <v>1.4006005631218949E-2</v>
      </c>
      <c r="P8" s="1" t="s">
        <v>21</v>
      </c>
      <c r="Q8" s="1" t="s">
        <v>22</v>
      </c>
    </row>
    <row r="9" spans="1:17" x14ac:dyDescent="0.35">
      <c r="A9" s="1" t="s">
        <v>5</v>
      </c>
      <c r="B9" s="1" t="s">
        <v>2</v>
      </c>
      <c r="C9" s="1" t="s">
        <v>9</v>
      </c>
      <c r="D9" s="1" t="s">
        <v>0</v>
      </c>
      <c r="E9" s="1">
        <v>4</v>
      </c>
      <c r="F9" s="1">
        <v>26.88</v>
      </c>
      <c r="G9">
        <f t="shared" si="0"/>
        <v>1</v>
      </c>
      <c r="H9" s="1">
        <f t="shared" si="1"/>
        <v>0</v>
      </c>
      <c r="I9">
        <f>IF(A9="Thur", 1, IF(A9="Fri", 2, IF(A9="Sat", 3, 4)))</f>
        <v>4</v>
      </c>
      <c r="J9">
        <f t="shared" si="2"/>
        <v>2</v>
      </c>
      <c r="K9" s="1">
        <v>3.12</v>
      </c>
      <c r="L9" s="4">
        <f t="shared" si="3"/>
        <v>3.9449963294357993</v>
      </c>
      <c r="M9" s="4">
        <f t="shared" si="4"/>
        <v>0.6806189435825416</v>
      </c>
      <c r="P9" s="1" t="s">
        <v>15</v>
      </c>
      <c r="Q9" s="1" t="s">
        <v>23</v>
      </c>
    </row>
    <row r="10" spans="1:17" x14ac:dyDescent="0.35">
      <c r="A10" s="1" t="s">
        <v>5</v>
      </c>
      <c r="B10" s="1" t="s">
        <v>2</v>
      </c>
      <c r="C10" s="1" t="s">
        <v>9</v>
      </c>
      <c r="D10" s="1" t="s">
        <v>0</v>
      </c>
      <c r="E10" s="1">
        <v>2</v>
      </c>
      <c r="F10" s="1">
        <v>15.04</v>
      </c>
      <c r="G10">
        <f t="shared" si="0"/>
        <v>1</v>
      </c>
      <c r="H10" s="1">
        <f t="shared" si="1"/>
        <v>0</v>
      </c>
      <c r="I10">
        <f>IF(A10="Thur", 1, IF(A10="Fri", 2, IF(A10="Sat", 3, 4)))</f>
        <v>4</v>
      </c>
      <c r="J10">
        <f t="shared" si="2"/>
        <v>2</v>
      </c>
      <c r="K10" s="1">
        <v>1.96</v>
      </c>
      <c r="L10" s="4">
        <f t="shared" si="3"/>
        <v>2.4710736464972816</v>
      </c>
      <c r="M10" s="4">
        <f t="shared" si="4"/>
        <v>0.26119627214402835</v>
      </c>
    </row>
    <row r="11" spans="1:17" x14ac:dyDescent="0.35">
      <c r="A11" s="1" t="s">
        <v>5</v>
      </c>
      <c r="B11" s="1" t="s">
        <v>2</v>
      </c>
      <c r="C11" s="1" t="s">
        <v>9</v>
      </c>
      <c r="D11" s="1" t="s">
        <v>0</v>
      </c>
      <c r="E11" s="1">
        <v>2</v>
      </c>
      <c r="F11" s="1">
        <v>14.78</v>
      </c>
      <c r="G11">
        <f t="shared" si="0"/>
        <v>1</v>
      </c>
      <c r="H11" s="1">
        <f t="shared" si="1"/>
        <v>0</v>
      </c>
      <c r="I11">
        <f>IF(A11="Thur", 1, IF(A11="Fri", 2, IF(A11="Sat", 3, 4)))</f>
        <v>4</v>
      </c>
      <c r="J11">
        <f t="shared" si="2"/>
        <v>2</v>
      </c>
      <c r="K11" s="1">
        <v>3.23</v>
      </c>
      <c r="L11" s="4">
        <f t="shared" si="3"/>
        <v>2.4466319621840218</v>
      </c>
      <c r="M11" s="4">
        <f t="shared" si="4"/>
        <v>0.61366548267165588</v>
      </c>
    </row>
    <row r="12" spans="1:17" x14ac:dyDescent="0.35">
      <c r="A12" s="1" t="s">
        <v>5</v>
      </c>
      <c r="B12" s="1" t="s">
        <v>2</v>
      </c>
      <c r="C12" s="1" t="s">
        <v>9</v>
      </c>
      <c r="D12" s="1" t="s">
        <v>0</v>
      </c>
      <c r="E12" s="1">
        <v>2</v>
      </c>
      <c r="F12" s="1">
        <v>10.27</v>
      </c>
      <c r="G12">
        <f t="shared" si="0"/>
        <v>1</v>
      </c>
      <c r="H12" s="1">
        <f t="shared" si="1"/>
        <v>0</v>
      </c>
      <c r="I12">
        <f>IF(A12="Thur", 1, IF(A12="Fri", 2, IF(A12="Sat", 3, 4)))</f>
        <v>4</v>
      </c>
      <c r="J12">
        <f t="shared" si="2"/>
        <v>2</v>
      </c>
      <c r="K12" s="1">
        <v>1.71</v>
      </c>
      <c r="L12" s="4">
        <f t="shared" si="3"/>
        <v>2.0226627458270916</v>
      </c>
      <c r="M12" s="4">
        <f t="shared" si="4"/>
        <v>9.7757992628136503E-2</v>
      </c>
    </row>
    <row r="13" spans="1:17" x14ac:dyDescent="0.35">
      <c r="A13" s="1" t="s">
        <v>3</v>
      </c>
      <c r="B13" s="1" t="s">
        <v>2</v>
      </c>
      <c r="C13" s="1" t="s">
        <v>9</v>
      </c>
      <c r="D13" s="1" t="s">
        <v>0</v>
      </c>
      <c r="E13" s="1">
        <v>4</v>
      </c>
      <c r="F13" s="1">
        <v>35.26</v>
      </c>
      <c r="G13">
        <f t="shared" si="0"/>
        <v>2</v>
      </c>
      <c r="H13" s="1">
        <f t="shared" si="1"/>
        <v>0</v>
      </c>
      <c r="I13">
        <f>IF(A13="Thur", 1, IF(A13="Fri", 2, IF(A13="Sat", 3, 4)))</f>
        <v>4</v>
      </c>
      <c r="J13">
        <f t="shared" si="2"/>
        <v>2</v>
      </c>
      <c r="K13" s="1">
        <v>5</v>
      </c>
      <c r="L13" s="4">
        <f t="shared" si="3"/>
        <v>4.762797635663425</v>
      </c>
      <c r="M13" s="4">
        <f t="shared" si="4"/>
        <v>5.6264961646861289E-2</v>
      </c>
      <c r="P13" t="s">
        <v>30</v>
      </c>
    </row>
    <row r="14" spans="1:17" ht="15" thickBot="1" x14ac:dyDescent="0.4">
      <c r="A14" s="1" t="s">
        <v>5</v>
      </c>
      <c r="B14" s="1" t="s">
        <v>2</v>
      </c>
      <c r="C14" s="1" t="s">
        <v>9</v>
      </c>
      <c r="D14" s="1" t="s">
        <v>0</v>
      </c>
      <c r="E14" s="1">
        <v>2</v>
      </c>
      <c r="F14" s="1">
        <v>15.42</v>
      </c>
      <c r="G14">
        <f t="shared" si="0"/>
        <v>1</v>
      </c>
      <c r="H14" s="1">
        <f t="shared" si="1"/>
        <v>0</v>
      </c>
      <c r="I14">
        <f>IF(A14="Thur", 1, IF(A14="Fri", 2, IF(A14="Sat", 3, 4)))</f>
        <v>4</v>
      </c>
      <c r="J14">
        <f t="shared" si="2"/>
        <v>2</v>
      </c>
      <c r="K14" s="1">
        <v>1.57</v>
      </c>
      <c r="L14" s="4">
        <f t="shared" si="3"/>
        <v>2.5067961081858923</v>
      </c>
      <c r="M14" s="4">
        <f t="shared" si="4"/>
        <v>0.87758694831223383</v>
      </c>
    </row>
    <row r="15" spans="1:17" x14ac:dyDescent="0.35">
      <c r="A15" s="1" t="s">
        <v>5</v>
      </c>
      <c r="B15" s="1" t="s">
        <v>2</v>
      </c>
      <c r="C15" s="1" t="s">
        <v>9</v>
      </c>
      <c r="D15" s="1" t="s">
        <v>0</v>
      </c>
      <c r="E15" s="1">
        <v>4</v>
      </c>
      <c r="F15" s="1">
        <v>18.43</v>
      </c>
      <c r="G15">
        <f t="shared" si="0"/>
        <v>1</v>
      </c>
      <c r="H15" s="1">
        <f t="shared" si="1"/>
        <v>0</v>
      </c>
      <c r="I15">
        <f>IF(A15="Thur", 1, IF(A15="Fri", 2, IF(A15="Sat", 3, 4)))</f>
        <v>4</v>
      </c>
      <c r="J15">
        <f t="shared" si="2"/>
        <v>2</v>
      </c>
      <c r="K15" s="1">
        <v>3</v>
      </c>
      <c r="L15" s="4">
        <f t="shared" si="3"/>
        <v>3.1506415892548545</v>
      </c>
      <c r="M15" s="4">
        <f t="shared" si="4"/>
        <v>2.2692888413228293E-2</v>
      </c>
      <c r="P15" s="8" t="s">
        <v>31</v>
      </c>
      <c r="Q15" s="8"/>
    </row>
    <row r="16" spans="1:17" x14ac:dyDescent="0.35">
      <c r="A16" s="1" t="s">
        <v>3</v>
      </c>
      <c r="B16" s="1" t="s">
        <v>2</v>
      </c>
      <c r="C16" s="1" t="s">
        <v>9</v>
      </c>
      <c r="D16" s="1" t="s">
        <v>0</v>
      </c>
      <c r="E16" s="1">
        <v>2</v>
      </c>
      <c r="F16" s="1">
        <v>14.83</v>
      </c>
      <c r="G16">
        <f t="shared" si="0"/>
        <v>2</v>
      </c>
      <c r="H16" s="1">
        <f t="shared" si="1"/>
        <v>0</v>
      </c>
      <c r="I16">
        <f>IF(A16="Thur", 1, IF(A16="Fri", 2, IF(A16="Sat", 3, 4)))</f>
        <v>4</v>
      </c>
      <c r="J16">
        <f t="shared" si="2"/>
        <v>2</v>
      </c>
      <c r="K16" s="1">
        <v>3.02</v>
      </c>
      <c r="L16" s="4">
        <f t="shared" si="3"/>
        <v>2.4813593056060546</v>
      </c>
      <c r="M16" s="4">
        <f t="shared" si="4"/>
        <v>0.29013379765719177</v>
      </c>
      <c r="P16" s="5" t="s">
        <v>32</v>
      </c>
      <c r="Q16" s="5">
        <v>0.68397769472432857</v>
      </c>
    </row>
    <row r="17" spans="1:24" x14ac:dyDescent="0.35">
      <c r="A17" s="1" t="s">
        <v>5</v>
      </c>
      <c r="B17" s="1" t="s">
        <v>2</v>
      </c>
      <c r="C17" s="1" t="s">
        <v>9</v>
      </c>
      <c r="D17" s="1" t="s">
        <v>0</v>
      </c>
      <c r="E17" s="1">
        <v>2</v>
      </c>
      <c r="F17" s="1">
        <v>21.58</v>
      </c>
      <c r="G17">
        <f t="shared" si="0"/>
        <v>1</v>
      </c>
      <c r="H17" s="1">
        <f t="shared" si="1"/>
        <v>0</v>
      </c>
      <c r="I17">
        <f>IF(A17="Thur", 1, IF(A17="Fri", 2, IF(A17="Sat", 3, 4)))</f>
        <v>4</v>
      </c>
      <c r="J17">
        <f t="shared" si="2"/>
        <v>2</v>
      </c>
      <c r="K17" s="1">
        <v>3.92</v>
      </c>
      <c r="L17" s="4">
        <f t="shared" si="3"/>
        <v>3.0858760134538943</v>
      </c>
      <c r="M17" s="4">
        <f t="shared" si="4"/>
        <v>0.69576282493156782</v>
      </c>
      <c r="P17" s="5" t="s">
        <v>33</v>
      </c>
      <c r="Q17" s="5">
        <v>0.46782548688040676</v>
      </c>
    </row>
    <row r="18" spans="1:24" x14ac:dyDescent="0.35">
      <c r="A18" s="1" t="s">
        <v>3</v>
      </c>
      <c r="B18" s="1" t="s">
        <v>2</v>
      </c>
      <c r="C18" s="1" t="s">
        <v>9</v>
      </c>
      <c r="D18" s="1" t="s">
        <v>0</v>
      </c>
      <c r="E18" s="1">
        <v>3</v>
      </c>
      <c r="F18" s="1">
        <v>10.33</v>
      </c>
      <c r="G18">
        <f t="shared" si="0"/>
        <v>2</v>
      </c>
      <c r="H18" s="1">
        <f t="shared" si="1"/>
        <v>0</v>
      </c>
      <c r="I18">
        <f>IF(A18="Thur", 1, IF(A18="Fri", 2, IF(A18="Sat", 3, 4)))</f>
        <v>4</v>
      </c>
      <c r="J18">
        <f t="shared" si="2"/>
        <v>2</v>
      </c>
      <c r="K18" s="1">
        <v>1.67</v>
      </c>
      <c r="L18" s="4">
        <f t="shared" si="3"/>
        <v>2.2387731449823614</v>
      </c>
      <c r="M18" s="4">
        <f t="shared" si="4"/>
        <v>0.3235028904531263</v>
      </c>
      <c r="P18" s="5" t="s">
        <v>34</v>
      </c>
      <c r="Q18" s="5">
        <v>0.45429562637736626</v>
      </c>
    </row>
    <row r="19" spans="1:24" x14ac:dyDescent="0.35">
      <c r="A19" s="1" t="s">
        <v>5</v>
      </c>
      <c r="B19" s="1" t="s">
        <v>2</v>
      </c>
      <c r="C19" s="1" t="s">
        <v>9</v>
      </c>
      <c r="D19" s="1" t="s">
        <v>0</v>
      </c>
      <c r="E19" s="1">
        <v>3</v>
      </c>
      <c r="F19" s="1">
        <v>16.29</v>
      </c>
      <c r="G19">
        <f t="shared" si="0"/>
        <v>1</v>
      </c>
      <c r="H19" s="1">
        <f t="shared" si="1"/>
        <v>0</v>
      </c>
      <c r="I19">
        <f>IF(A19="Thur", 1, IF(A19="Fri", 2, IF(A19="Sat", 3, 4)))</f>
        <v>4</v>
      </c>
      <c r="J19">
        <f t="shared" si="2"/>
        <v>2</v>
      </c>
      <c r="K19" s="1">
        <v>3.71</v>
      </c>
      <c r="L19" s="4">
        <f t="shared" si="3"/>
        <v>2.7690247351091424</v>
      </c>
      <c r="M19" s="4">
        <f t="shared" si="4"/>
        <v>0.88543444913641955</v>
      </c>
      <c r="P19" s="5" t="s">
        <v>35</v>
      </c>
      <c r="Q19" s="5">
        <v>1.0231260194002989</v>
      </c>
    </row>
    <row r="20" spans="1:24" ht="15" thickBot="1" x14ac:dyDescent="0.4">
      <c r="A20" s="1" t="s">
        <v>3</v>
      </c>
      <c r="B20" s="1" t="s">
        <v>2</v>
      </c>
      <c r="C20" s="1" t="s">
        <v>9</v>
      </c>
      <c r="D20" s="1" t="s">
        <v>0</v>
      </c>
      <c r="E20" s="1">
        <v>3</v>
      </c>
      <c r="F20" s="1">
        <v>16.97</v>
      </c>
      <c r="G20">
        <f t="shared" si="0"/>
        <v>2</v>
      </c>
      <c r="H20" s="1">
        <f t="shared" si="1"/>
        <v>0</v>
      </c>
      <c r="I20">
        <f>IF(A20="Thur", 1, IF(A20="Fri", 2, IF(A20="Sat", 3, 4)))</f>
        <v>4</v>
      </c>
      <c r="J20">
        <f t="shared" si="2"/>
        <v>2</v>
      </c>
      <c r="K20" s="1">
        <v>3.5</v>
      </c>
      <c r="L20" s="4">
        <f t="shared" si="3"/>
        <v>2.8629761597517662</v>
      </c>
      <c r="M20" s="4">
        <f t="shared" si="4"/>
        <v>0.40579937304460728</v>
      </c>
      <c r="P20" s="6" t="s">
        <v>36</v>
      </c>
      <c r="Q20" s="6">
        <v>243</v>
      </c>
    </row>
    <row r="21" spans="1:24" x14ac:dyDescent="0.35">
      <c r="A21" s="1" t="s">
        <v>5</v>
      </c>
      <c r="B21" s="1" t="s">
        <v>2</v>
      </c>
      <c r="C21" s="1" t="s">
        <v>4</v>
      </c>
      <c r="D21" s="1" t="s">
        <v>0</v>
      </c>
      <c r="E21" s="1">
        <v>3</v>
      </c>
      <c r="F21" s="1">
        <v>20.65</v>
      </c>
      <c r="G21">
        <f t="shared" si="0"/>
        <v>1</v>
      </c>
      <c r="H21" s="1">
        <f t="shared" si="1"/>
        <v>0</v>
      </c>
      <c r="I21">
        <f>IF(A21="Thur", 1, IF(A21="Fri", 2, IF(A21="Sat", 3, 4)))</f>
        <v>4</v>
      </c>
      <c r="J21">
        <f t="shared" si="2"/>
        <v>2</v>
      </c>
      <c r="K21" s="1">
        <v>3.35</v>
      </c>
      <c r="L21" s="4">
        <f t="shared" si="3"/>
        <v>3.1788929797468843</v>
      </c>
      <c r="M21" s="4">
        <f t="shared" si="4"/>
        <v>2.9277612379900165E-2</v>
      </c>
    </row>
    <row r="22" spans="1:24" ht="15" thickBot="1" x14ac:dyDescent="0.4">
      <c r="A22" s="1" t="s">
        <v>5</v>
      </c>
      <c r="B22" s="1" t="s">
        <v>2</v>
      </c>
      <c r="C22" s="1" t="s">
        <v>4</v>
      </c>
      <c r="D22" s="1" t="s">
        <v>0</v>
      </c>
      <c r="E22" s="1">
        <v>2</v>
      </c>
      <c r="F22" s="1">
        <v>17.920000000000002</v>
      </c>
      <c r="G22">
        <f t="shared" si="0"/>
        <v>1</v>
      </c>
      <c r="H22" s="1">
        <f t="shared" si="1"/>
        <v>0</v>
      </c>
      <c r="I22">
        <f>IF(A22="Thur", 1, IF(A22="Fri", 2, IF(A22="Sat", 3, 4)))</f>
        <v>4</v>
      </c>
      <c r="J22">
        <f t="shared" si="2"/>
        <v>2</v>
      </c>
      <c r="K22" s="1">
        <v>4.08</v>
      </c>
      <c r="L22" s="4">
        <f t="shared" si="3"/>
        <v>2.7418123035056983</v>
      </c>
      <c r="M22" s="4">
        <f t="shared" si="4"/>
        <v>1.7907463110487256</v>
      </c>
      <c r="P22" t="s">
        <v>37</v>
      </c>
    </row>
    <row r="23" spans="1:24" x14ac:dyDescent="0.35">
      <c r="A23" s="1" t="s">
        <v>3</v>
      </c>
      <c r="B23" s="1" t="s">
        <v>2</v>
      </c>
      <c r="C23" s="1" t="s">
        <v>4</v>
      </c>
      <c r="D23" s="1" t="s">
        <v>0</v>
      </c>
      <c r="E23" s="1">
        <v>2</v>
      </c>
      <c r="F23" s="1">
        <v>20.29</v>
      </c>
      <c r="G23">
        <f t="shared" si="0"/>
        <v>2</v>
      </c>
      <c r="H23" s="1">
        <f t="shared" si="1"/>
        <v>0</v>
      </c>
      <c r="I23">
        <f>IF(A23="Thur", 1, IF(A23="Fri", 2, IF(A23="Sat", 3, 4)))</f>
        <v>4</v>
      </c>
      <c r="J23">
        <f t="shared" si="2"/>
        <v>2</v>
      </c>
      <c r="K23" s="1">
        <v>2.75</v>
      </c>
      <c r="L23" s="4">
        <f t="shared" si="3"/>
        <v>2.9946346761845111</v>
      </c>
      <c r="M23" s="4">
        <f t="shared" si="4"/>
        <v>5.9846124791900587E-2</v>
      </c>
      <c r="P23" s="7"/>
      <c r="Q23" s="7" t="s">
        <v>42</v>
      </c>
      <c r="R23" s="7" t="s">
        <v>43</v>
      </c>
      <c r="S23" s="7" t="s">
        <v>44</v>
      </c>
      <c r="T23" s="7" t="s">
        <v>45</v>
      </c>
      <c r="U23" s="7" t="s">
        <v>46</v>
      </c>
    </row>
    <row r="24" spans="1:24" x14ac:dyDescent="0.35">
      <c r="A24" s="1" t="s">
        <v>3</v>
      </c>
      <c r="B24" s="1" t="s">
        <v>2</v>
      </c>
      <c r="C24" s="1" t="s">
        <v>4</v>
      </c>
      <c r="D24" s="1" t="s">
        <v>0</v>
      </c>
      <c r="E24" s="1">
        <v>2</v>
      </c>
      <c r="F24" s="1">
        <v>15.77</v>
      </c>
      <c r="G24">
        <f t="shared" si="0"/>
        <v>2</v>
      </c>
      <c r="H24" s="1">
        <f t="shared" si="1"/>
        <v>0</v>
      </c>
      <c r="I24">
        <f>IF(A24="Thur", 1, IF(A24="Fri", 2, IF(A24="Sat", 3, 4)))</f>
        <v>4</v>
      </c>
      <c r="J24">
        <f t="shared" si="2"/>
        <v>2</v>
      </c>
      <c r="K24" s="1">
        <v>2.23</v>
      </c>
      <c r="L24" s="4">
        <f t="shared" si="3"/>
        <v>2.5697253950463015</v>
      </c>
      <c r="M24" s="4">
        <f t="shared" si="4"/>
        <v>0.11541334403936562</v>
      </c>
      <c r="P24" s="5" t="s">
        <v>38</v>
      </c>
      <c r="Q24" s="5">
        <v>6</v>
      </c>
      <c r="R24" s="5">
        <v>217.17011866641951</v>
      </c>
      <c r="S24" s="5">
        <v>36.195019777736583</v>
      </c>
      <c r="T24" s="5">
        <v>34.57725870678965</v>
      </c>
      <c r="U24" s="5">
        <v>7.5257243230362979E-30</v>
      </c>
    </row>
    <row r="25" spans="1:24" x14ac:dyDescent="0.35">
      <c r="A25" s="1" t="s">
        <v>5</v>
      </c>
      <c r="B25" s="1" t="s">
        <v>2</v>
      </c>
      <c r="C25" s="1" t="s">
        <v>4</v>
      </c>
      <c r="D25" s="1" t="s">
        <v>0</v>
      </c>
      <c r="E25" s="1">
        <v>4</v>
      </c>
      <c r="F25" s="1">
        <v>39.42</v>
      </c>
      <c r="G25">
        <f t="shared" si="0"/>
        <v>1</v>
      </c>
      <c r="H25" s="1">
        <f t="shared" si="1"/>
        <v>0</v>
      </c>
      <c r="I25">
        <f>IF(A25="Thur", 1, IF(A25="Fri", 2, IF(A25="Sat", 3, 4)))</f>
        <v>4</v>
      </c>
      <c r="J25">
        <f t="shared" si="2"/>
        <v>2</v>
      </c>
      <c r="K25" s="1">
        <v>7.58</v>
      </c>
      <c r="L25" s="4">
        <f t="shared" si="3"/>
        <v>5.1238375651599473</v>
      </c>
      <c r="M25" s="4">
        <f t="shared" si="4"/>
        <v>6.0327339063194163</v>
      </c>
      <c r="P25" s="5" t="s">
        <v>39</v>
      </c>
      <c r="Q25" s="5">
        <v>236</v>
      </c>
      <c r="R25" s="5">
        <v>247.04169697144056</v>
      </c>
      <c r="S25" s="5">
        <v>1.0467868515739007</v>
      </c>
      <c r="T25" s="5"/>
      <c r="U25" s="5"/>
    </row>
    <row r="26" spans="1:24" ht="15" thickBot="1" x14ac:dyDescent="0.4">
      <c r="A26" s="1" t="s">
        <v>5</v>
      </c>
      <c r="B26" s="1" t="s">
        <v>2</v>
      </c>
      <c r="C26" s="1" t="s">
        <v>4</v>
      </c>
      <c r="D26" s="1" t="s">
        <v>0</v>
      </c>
      <c r="E26" s="1">
        <v>2</v>
      </c>
      <c r="F26" s="1">
        <v>19.82</v>
      </c>
      <c r="G26">
        <f t="shared" si="0"/>
        <v>1</v>
      </c>
      <c r="H26" s="1">
        <f t="shared" si="1"/>
        <v>0</v>
      </c>
      <c r="I26">
        <f>IF(A26="Thur", 1, IF(A26="Fri", 2, IF(A26="Sat", 3, 4)))</f>
        <v>4</v>
      </c>
      <c r="J26">
        <f t="shared" si="2"/>
        <v>2</v>
      </c>
      <c r="K26" s="1">
        <v>3.18</v>
      </c>
      <c r="L26" s="4">
        <f t="shared" si="3"/>
        <v>2.9204246119487509</v>
      </c>
      <c r="M26" s="4">
        <f t="shared" si="4"/>
        <v>6.7379382081956624E-2</v>
      </c>
      <c r="P26" s="6" t="s">
        <v>40</v>
      </c>
      <c r="Q26" s="6">
        <v>242</v>
      </c>
      <c r="R26" s="6">
        <v>464.21181563786007</v>
      </c>
      <c r="S26" s="6"/>
      <c r="T26" s="6"/>
      <c r="U26" s="6"/>
    </row>
    <row r="27" spans="1:24" ht="15" thickBot="1" x14ac:dyDescent="0.4">
      <c r="A27" s="1" t="s">
        <v>5</v>
      </c>
      <c r="B27" s="1" t="s">
        <v>2</v>
      </c>
      <c r="C27" s="1" t="s">
        <v>4</v>
      </c>
      <c r="D27" s="1" t="s">
        <v>0</v>
      </c>
      <c r="E27" s="1">
        <v>4</v>
      </c>
      <c r="F27" s="1">
        <v>17.809999999999999</v>
      </c>
      <c r="G27">
        <f t="shared" si="0"/>
        <v>1</v>
      </c>
      <c r="H27" s="1">
        <f t="shared" si="1"/>
        <v>0</v>
      </c>
      <c r="I27">
        <f>IF(A27="Thur", 1, IF(A27="Fri", 2, IF(A27="Sat", 3, 4)))</f>
        <v>4</v>
      </c>
      <c r="J27">
        <f t="shared" si="2"/>
        <v>2</v>
      </c>
      <c r="K27" s="1">
        <v>2.34</v>
      </c>
      <c r="L27" s="4">
        <f t="shared" si="3"/>
        <v>3.0923575728155424</v>
      </c>
      <c r="M27" s="4">
        <f t="shared" si="4"/>
        <v>0.56604191737289433</v>
      </c>
    </row>
    <row r="28" spans="1:24" x14ac:dyDescent="0.35">
      <c r="A28" s="1" t="s">
        <v>5</v>
      </c>
      <c r="B28" s="1" t="s">
        <v>2</v>
      </c>
      <c r="C28" s="1" t="s">
        <v>4</v>
      </c>
      <c r="D28" s="1" t="s">
        <v>0</v>
      </c>
      <c r="E28" s="1">
        <v>2</v>
      </c>
      <c r="F28" s="1">
        <v>13.37</v>
      </c>
      <c r="G28">
        <f t="shared" si="0"/>
        <v>1</v>
      </c>
      <c r="H28" s="1">
        <f t="shared" si="1"/>
        <v>0</v>
      </c>
      <c r="I28">
        <f>IF(A28="Thur", 1, IF(A28="Fri", 2, IF(A28="Sat", 3, 4)))</f>
        <v>4</v>
      </c>
      <c r="J28">
        <f t="shared" si="2"/>
        <v>2</v>
      </c>
      <c r="K28" s="1">
        <v>2</v>
      </c>
      <c r="L28" s="4">
        <f t="shared" si="3"/>
        <v>2.314082828023651</v>
      </c>
      <c r="M28" s="4">
        <f t="shared" si="4"/>
        <v>9.86480228593343E-2</v>
      </c>
      <c r="P28" s="7"/>
      <c r="Q28" s="7" t="s">
        <v>47</v>
      </c>
      <c r="R28" s="7" t="s">
        <v>35</v>
      </c>
      <c r="S28" s="7" t="s">
        <v>48</v>
      </c>
      <c r="T28" s="7" t="s">
        <v>49</v>
      </c>
      <c r="U28" s="7" t="s">
        <v>50</v>
      </c>
      <c r="V28" s="7" t="s">
        <v>51</v>
      </c>
      <c r="W28" s="7" t="s">
        <v>52</v>
      </c>
      <c r="X28" s="7" t="s">
        <v>53</v>
      </c>
    </row>
    <row r="29" spans="1:24" x14ac:dyDescent="0.35">
      <c r="A29" s="1" t="s">
        <v>5</v>
      </c>
      <c r="B29" s="1" t="s">
        <v>2</v>
      </c>
      <c r="C29" s="1" t="s">
        <v>4</v>
      </c>
      <c r="D29" s="1" t="s">
        <v>0</v>
      </c>
      <c r="E29" s="1">
        <v>2</v>
      </c>
      <c r="F29" s="1">
        <v>12.69</v>
      </c>
      <c r="G29">
        <f t="shared" si="0"/>
        <v>1</v>
      </c>
      <c r="H29" s="1">
        <f t="shared" si="1"/>
        <v>0</v>
      </c>
      <c r="I29">
        <f>IF(A29="Thur", 1, IF(A29="Fri", 2, IF(A29="Sat", 3, 4)))</f>
        <v>4</v>
      </c>
      <c r="J29">
        <f t="shared" si="2"/>
        <v>2</v>
      </c>
      <c r="K29" s="1">
        <v>2</v>
      </c>
      <c r="L29" s="4">
        <f t="shared" si="3"/>
        <v>2.2501584228966638</v>
      </c>
      <c r="M29" s="4">
        <f t="shared" si="4"/>
        <v>6.2579236546146083E-2</v>
      </c>
      <c r="P29" s="5" t="s">
        <v>41</v>
      </c>
      <c r="Q29" s="5">
        <v>0.6621681208946163</v>
      </c>
      <c r="R29" s="5">
        <v>0.39884299044767108</v>
      </c>
      <c r="S29" s="5">
        <v>1.660222535568151</v>
      </c>
      <c r="T29" s="5">
        <v>9.8197755271753701E-2</v>
      </c>
      <c r="U29" s="5">
        <v>-0.12357923417846739</v>
      </c>
      <c r="V29" s="5">
        <v>1.4479154759677</v>
      </c>
      <c r="W29" s="5">
        <v>-0.12357923417846739</v>
      </c>
      <c r="X29" s="5">
        <v>1.4479154759677</v>
      </c>
    </row>
    <row r="30" spans="1:24" x14ac:dyDescent="0.35">
      <c r="A30" s="1" t="s">
        <v>5</v>
      </c>
      <c r="B30" s="1" t="s">
        <v>2</v>
      </c>
      <c r="C30" s="1" t="s">
        <v>4</v>
      </c>
      <c r="D30" s="1" t="s">
        <v>0</v>
      </c>
      <c r="E30" s="1">
        <v>2</v>
      </c>
      <c r="F30" s="1">
        <v>21.7</v>
      </c>
      <c r="G30">
        <f t="shared" si="0"/>
        <v>1</v>
      </c>
      <c r="H30" s="1">
        <f t="shared" si="1"/>
        <v>0</v>
      </c>
      <c r="I30">
        <f>IF(A30="Thur", 1, IF(A30="Fri", 2, IF(A30="Sat", 3, 4)))</f>
        <v>4</v>
      </c>
      <c r="J30">
        <f t="shared" si="2"/>
        <v>2</v>
      </c>
      <c r="K30" s="1">
        <v>4.3</v>
      </c>
      <c r="L30" s="4">
        <f t="shared" si="3"/>
        <v>3.0971567908292452</v>
      </c>
      <c r="M30" s="4">
        <f t="shared" si="4"/>
        <v>1.4468317858481996</v>
      </c>
      <c r="P30" s="5" t="s">
        <v>10</v>
      </c>
      <c r="Q30" s="5">
        <v>0.18044299095195795</v>
      </c>
      <c r="R30" s="5">
        <v>8.8523937630104577E-2</v>
      </c>
      <c r="S30" s="5">
        <v>2.0383525155188558</v>
      </c>
      <c r="T30" s="5">
        <v>4.2629700537883009E-2</v>
      </c>
      <c r="U30" s="5">
        <v>6.0449157208091742E-3</v>
      </c>
      <c r="V30" s="5">
        <v>0.35484106618310673</v>
      </c>
      <c r="W30" s="5">
        <v>6.0449157208091742E-3</v>
      </c>
      <c r="X30" s="5">
        <v>0.35484106618310673</v>
      </c>
    </row>
    <row r="31" spans="1:24" x14ac:dyDescent="0.35">
      <c r="A31" s="1" t="s">
        <v>3</v>
      </c>
      <c r="B31" s="1" t="s">
        <v>2</v>
      </c>
      <c r="C31" s="1" t="s">
        <v>4</v>
      </c>
      <c r="D31" s="1" t="s">
        <v>0</v>
      </c>
      <c r="E31" s="1">
        <v>2</v>
      </c>
      <c r="F31" s="1">
        <v>19.649999999999999</v>
      </c>
      <c r="G31">
        <f t="shared" si="0"/>
        <v>2</v>
      </c>
      <c r="H31" s="1">
        <f t="shared" si="1"/>
        <v>0</v>
      </c>
      <c r="I31">
        <f>IF(A31="Thur", 1, IF(A31="Fri", 2, IF(A31="Sat", 3, 4)))</f>
        <v>4</v>
      </c>
      <c r="J31">
        <f t="shared" si="2"/>
        <v>2</v>
      </c>
      <c r="K31" s="1">
        <v>3</v>
      </c>
      <c r="L31" s="4">
        <f t="shared" si="3"/>
        <v>2.9344705301826406</v>
      </c>
      <c r="M31" s="4">
        <f t="shared" si="4"/>
        <v>4.2941114145442182E-3</v>
      </c>
      <c r="P31" s="5" t="s">
        <v>16</v>
      </c>
      <c r="Q31" s="5">
        <v>9.4006478127922455E-2</v>
      </c>
      <c r="R31" s="5">
        <v>9.5465272181325927E-3</v>
      </c>
      <c r="S31" s="5">
        <v>9.8471911282426721</v>
      </c>
      <c r="T31" s="5">
        <v>2.1818621850099479E-19</v>
      </c>
      <c r="U31" s="5">
        <v>7.5199181293242212E-2</v>
      </c>
      <c r="V31" s="5">
        <v>0.1128137749626027</v>
      </c>
      <c r="W31" s="5">
        <v>7.5199181293242212E-2</v>
      </c>
      <c r="X31" s="5">
        <v>0.1128137749626027</v>
      </c>
    </row>
    <row r="32" spans="1:24" x14ac:dyDescent="0.35">
      <c r="A32" s="1" t="s">
        <v>5</v>
      </c>
      <c r="B32" s="1" t="s">
        <v>2</v>
      </c>
      <c r="C32" s="1" t="s">
        <v>4</v>
      </c>
      <c r="D32" s="1" t="s">
        <v>0</v>
      </c>
      <c r="E32" s="1">
        <v>2</v>
      </c>
      <c r="F32" s="1">
        <v>9.5500000000000007</v>
      </c>
      <c r="G32">
        <f t="shared" si="0"/>
        <v>1</v>
      </c>
      <c r="H32" s="1">
        <f t="shared" si="1"/>
        <v>0</v>
      </c>
      <c r="I32">
        <f>IF(A32="Thur", 1, IF(A32="Fri", 2, IF(A32="Sat", 3, 4)))</f>
        <v>4</v>
      </c>
      <c r="J32">
        <f t="shared" si="2"/>
        <v>2</v>
      </c>
      <c r="K32" s="1">
        <v>1.45</v>
      </c>
      <c r="L32" s="4">
        <f t="shared" si="3"/>
        <v>1.9549780815749875</v>
      </c>
      <c r="M32" s="4">
        <f t="shared" si="4"/>
        <v>0.25500286287115481</v>
      </c>
      <c r="P32" s="5" t="s">
        <v>26</v>
      </c>
      <c r="Q32" s="5">
        <v>3.0027019515636407E-2</v>
      </c>
      <c r="R32" s="5">
        <v>0.14089390771417581</v>
      </c>
      <c r="S32" s="5">
        <v>0.21311794102943521</v>
      </c>
      <c r="T32" s="5">
        <v>0.8314189538477661</v>
      </c>
      <c r="U32" s="5">
        <v>-0.24754339787609098</v>
      </c>
      <c r="V32" s="5">
        <v>0.3075974369073638</v>
      </c>
      <c r="W32" s="5">
        <v>-0.24754339787609098</v>
      </c>
      <c r="X32" s="5">
        <v>0.3075974369073638</v>
      </c>
    </row>
    <row r="33" spans="1:24" x14ac:dyDescent="0.35">
      <c r="A33" s="1" t="s">
        <v>5</v>
      </c>
      <c r="B33" s="1" t="s">
        <v>2</v>
      </c>
      <c r="C33" s="1" t="s">
        <v>4</v>
      </c>
      <c r="D33" s="1" t="s">
        <v>0</v>
      </c>
      <c r="E33" s="1">
        <v>4</v>
      </c>
      <c r="F33" s="1">
        <v>18.350000000000001</v>
      </c>
      <c r="G33">
        <f t="shared" si="0"/>
        <v>1</v>
      </c>
      <c r="H33" s="1">
        <f t="shared" si="1"/>
        <v>0</v>
      </c>
      <c r="I33">
        <f>IF(A33="Thur", 1, IF(A33="Fri", 2, IF(A33="Sat", 3, 4)))</f>
        <v>4</v>
      </c>
      <c r="J33">
        <f t="shared" si="2"/>
        <v>2</v>
      </c>
      <c r="K33" s="1">
        <v>2.5</v>
      </c>
      <c r="L33" s="4">
        <f t="shared" si="3"/>
        <v>3.1431210710046211</v>
      </c>
      <c r="M33" s="4">
        <f t="shared" si="4"/>
        <v>0.41360471197013093</v>
      </c>
      <c r="P33" s="5" t="s">
        <v>27</v>
      </c>
      <c r="Q33" s="5">
        <v>-8.1179183170011646E-2</v>
      </c>
      <c r="R33" s="5">
        <v>0.13981579777020461</v>
      </c>
      <c r="S33" s="5">
        <v>-0.58061524137232579</v>
      </c>
      <c r="T33" s="5">
        <v>0.56205380164860486</v>
      </c>
      <c r="U33" s="5">
        <v>-0.35662565189712159</v>
      </c>
      <c r="V33" s="5">
        <v>0.19426728555709827</v>
      </c>
      <c r="W33" s="5">
        <v>-0.35662565189712159</v>
      </c>
      <c r="X33" s="5">
        <v>0.19426728555709827</v>
      </c>
    </row>
    <row r="34" spans="1:24" x14ac:dyDescent="0.35">
      <c r="A34" s="1" t="s">
        <v>3</v>
      </c>
      <c r="B34" s="1" t="s">
        <v>2</v>
      </c>
      <c r="C34" s="1" t="s">
        <v>4</v>
      </c>
      <c r="D34" s="1" t="s">
        <v>0</v>
      </c>
      <c r="E34" s="1">
        <v>2</v>
      </c>
      <c r="F34" s="1">
        <v>15.06</v>
      </c>
      <c r="G34">
        <f t="shared" si="0"/>
        <v>2</v>
      </c>
      <c r="H34" s="1">
        <f t="shared" si="1"/>
        <v>0</v>
      </c>
      <c r="I34">
        <f>IF(A34="Thur", 1, IF(A34="Fri", 2, IF(A34="Sat", 3, 4)))</f>
        <v>4</v>
      </c>
      <c r="J34">
        <f t="shared" si="2"/>
        <v>2</v>
      </c>
      <c r="K34" s="1">
        <v>3</v>
      </c>
      <c r="L34" s="4">
        <f t="shared" si="3"/>
        <v>2.5029807955754766</v>
      </c>
      <c r="M34" s="4">
        <f t="shared" si="4"/>
        <v>0.24702808956678618</v>
      </c>
      <c r="P34" s="5" t="s">
        <v>28</v>
      </c>
      <c r="Q34" s="5">
        <v>0</v>
      </c>
      <c r="R34" s="5">
        <v>0</v>
      </c>
      <c r="S34" s="5">
        <v>65535</v>
      </c>
      <c r="T34" s="5" t="e">
        <v>#NUM!</v>
      </c>
      <c r="U34" s="5">
        <v>0</v>
      </c>
      <c r="V34" s="5">
        <v>0</v>
      </c>
      <c r="W34" s="5">
        <v>0</v>
      </c>
      <c r="X34" s="5">
        <v>0</v>
      </c>
    </row>
    <row r="35" spans="1:24" ht="15" thickBot="1" x14ac:dyDescent="0.4">
      <c r="A35" s="1" t="s">
        <v>3</v>
      </c>
      <c r="B35" s="1" t="s">
        <v>2</v>
      </c>
      <c r="C35" s="1" t="s">
        <v>4</v>
      </c>
      <c r="D35" s="1" t="s">
        <v>0</v>
      </c>
      <c r="E35" s="1">
        <v>4</v>
      </c>
      <c r="F35" s="1">
        <v>20.69</v>
      </c>
      <c r="G35">
        <f t="shared" si="0"/>
        <v>2</v>
      </c>
      <c r="H35" s="1">
        <f t="shared" si="1"/>
        <v>0</v>
      </c>
      <c r="I35">
        <f>IF(A35="Thur", 1, IF(A35="Fri", 2, IF(A35="Sat", 3, 4)))</f>
        <v>4</v>
      </c>
      <c r="J35">
        <f t="shared" si="2"/>
        <v>2</v>
      </c>
      <c r="K35" s="1">
        <v>2.4500000000000002</v>
      </c>
      <c r="L35" s="4">
        <f t="shared" si="3"/>
        <v>3.3931232493395957</v>
      </c>
      <c r="M35" s="4">
        <f t="shared" si="4"/>
        <v>0.889481463444877</v>
      </c>
      <c r="P35" s="6" t="s">
        <v>29</v>
      </c>
      <c r="Q35" s="6">
        <v>2.0675465695796451E-3</v>
      </c>
      <c r="R35" s="6">
        <v>0.15188680024438006</v>
      </c>
      <c r="S35" s="6">
        <v>1.3612417710117283E-2</v>
      </c>
      <c r="T35" s="6" t="e">
        <v>#NUM!</v>
      </c>
      <c r="U35" s="6">
        <v>-0.29715960401561708</v>
      </c>
      <c r="V35" s="6">
        <v>0.30129469715477636</v>
      </c>
      <c r="W35" s="6">
        <v>-0.29715960401561708</v>
      </c>
      <c r="X35" s="6">
        <v>0.30129469715477636</v>
      </c>
    </row>
    <row r="36" spans="1:24" x14ac:dyDescent="0.35">
      <c r="A36" s="1" t="s">
        <v>5</v>
      </c>
      <c r="B36" s="1" t="s">
        <v>2</v>
      </c>
      <c r="C36" s="1" t="s">
        <v>4</v>
      </c>
      <c r="D36" s="1" t="s">
        <v>0</v>
      </c>
      <c r="E36" s="1">
        <v>2</v>
      </c>
      <c r="F36" s="1">
        <v>17.78</v>
      </c>
      <c r="G36">
        <f t="shared" si="0"/>
        <v>1</v>
      </c>
      <c r="H36" s="1">
        <f t="shared" si="1"/>
        <v>0</v>
      </c>
      <c r="I36">
        <f>IF(A36="Thur", 1, IF(A36="Fri", 2, IF(A36="Sat", 3, 4)))</f>
        <v>4</v>
      </c>
      <c r="J36">
        <f t="shared" si="2"/>
        <v>2</v>
      </c>
      <c r="K36" s="1">
        <v>3.27</v>
      </c>
      <c r="L36" s="4">
        <f t="shared" si="3"/>
        <v>2.728651396567789</v>
      </c>
      <c r="M36" s="4">
        <f t="shared" si="4"/>
        <v>0.29305831043800529</v>
      </c>
    </row>
    <row r="37" spans="1:24" x14ac:dyDescent="0.35">
      <c r="A37" s="1" t="s">
        <v>5</v>
      </c>
      <c r="B37" s="1" t="s">
        <v>2</v>
      </c>
      <c r="C37" s="1" t="s">
        <v>4</v>
      </c>
      <c r="D37" s="1" t="s">
        <v>0</v>
      </c>
      <c r="E37" s="1">
        <v>3</v>
      </c>
      <c r="F37" s="1">
        <v>24.06</v>
      </c>
      <c r="G37">
        <f t="shared" si="0"/>
        <v>1</v>
      </c>
      <c r="H37" s="1">
        <f t="shared" si="1"/>
        <v>0</v>
      </c>
      <c r="I37">
        <f>IF(A37="Thur", 1, IF(A37="Fri", 2, IF(A37="Sat", 3, 4)))</f>
        <v>4</v>
      </c>
      <c r="J37">
        <f t="shared" si="2"/>
        <v>2</v>
      </c>
      <c r="K37" s="1">
        <v>3.6</v>
      </c>
      <c r="L37" s="4">
        <f t="shared" si="3"/>
        <v>3.4994550701630995</v>
      </c>
      <c r="M37" s="4">
        <f t="shared" si="4"/>
        <v>1.0109282915907255E-2</v>
      </c>
    </row>
    <row r="38" spans="1:24" x14ac:dyDescent="0.35">
      <c r="A38" s="1" t="s">
        <v>5</v>
      </c>
      <c r="B38" s="1" t="s">
        <v>2</v>
      </c>
      <c r="C38" s="1" t="s">
        <v>4</v>
      </c>
      <c r="D38" s="1" t="s">
        <v>0</v>
      </c>
      <c r="E38" s="1">
        <v>3</v>
      </c>
      <c r="F38" s="1">
        <v>16.309999999999999</v>
      </c>
      <c r="G38">
        <f t="shared" si="0"/>
        <v>1</v>
      </c>
      <c r="H38" s="1">
        <f t="shared" si="1"/>
        <v>0</v>
      </c>
      <c r="I38">
        <f>IF(A38="Thur", 1, IF(A38="Fri", 2, IF(A38="Sat", 3, 4)))</f>
        <v>4</v>
      </c>
      <c r="J38">
        <f t="shared" si="2"/>
        <v>2</v>
      </c>
      <c r="K38" s="1">
        <v>2</v>
      </c>
      <c r="L38" s="4">
        <f t="shared" si="3"/>
        <v>2.7709048646717007</v>
      </c>
      <c r="M38" s="4">
        <f t="shared" si="4"/>
        <v>0.59429431037449321</v>
      </c>
    </row>
    <row r="39" spans="1:24" x14ac:dyDescent="0.35">
      <c r="A39" s="1" t="s">
        <v>3</v>
      </c>
      <c r="B39" s="1" t="s">
        <v>2</v>
      </c>
      <c r="C39" s="1" t="s">
        <v>4</v>
      </c>
      <c r="D39" s="1" t="s">
        <v>0</v>
      </c>
      <c r="E39" s="1">
        <v>3</v>
      </c>
      <c r="F39" s="1">
        <v>16.93</v>
      </c>
      <c r="G39">
        <f t="shared" si="0"/>
        <v>2</v>
      </c>
      <c r="H39" s="1">
        <f t="shared" si="1"/>
        <v>0</v>
      </c>
      <c r="I39">
        <f>IF(A39="Thur", 1, IF(A39="Fri", 2, IF(A39="Sat", 3, 4)))</f>
        <v>4</v>
      </c>
      <c r="J39">
        <f t="shared" si="2"/>
        <v>2</v>
      </c>
      <c r="K39" s="1">
        <v>3.07</v>
      </c>
      <c r="L39" s="4">
        <f t="shared" si="3"/>
        <v>2.8592159006266491</v>
      </c>
      <c r="M39" s="4">
        <f t="shared" si="4"/>
        <v>4.4429936548634599E-2</v>
      </c>
    </row>
    <row r="40" spans="1:24" x14ac:dyDescent="0.35">
      <c r="A40" s="1" t="s">
        <v>5</v>
      </c>
      <c r="B40" s="1" t="s">
        <v>2</v>
      </c>
      <c r="C40" s="1" t="s">
        <v>4</v>
      </c>
      <c r="D40" s="1" t="s">
        <v>0</v>
      </c>
      <c r="E40" s="1">
        <v>3</v>
      </c>
      <c r="F40" s="1">
        <v>18.690000000000001</v>
      </c>
      <c r="G40">
        <f t="shared" si="0"/>
        <v>1</v>
      </c>
      <c r="H40" s="1">
        <f t="shared" si="1"/>
        <v>0</v>
      </c>
      <c r="I40">
        <f>IF(A40="Thur", 1, IF(A40="Fri", 2, IF(A40="Sat", 3, 4)))</f>
        <v>4</v>
      </c>
      <c r="J40">
        <f t="shared" si="2"/>
        <v>2</v>
      </c>
      <c r="K40" s="1">
        <v>2.31</v>
      </c>
      <c r="L40" s="4">
        <f t="shared" si="3"/>
        <v>2.9946402826161562</v>
      </c>
      <c r="M40" s="4">
        <f t="shared" si="4"/>
        <v>0.46873231658073017</v>
      </c>
    </row>
    <row r="41" spans="1:24" x14ac:dyDescent="0.35">
      <c r="A41" s="1" t="s">
        <v>5</v>
      </c>
      <c r="B41" s="1" t="s">
        <v>2</v>
      </c>
      <c r="C41" s="1" t="s">
        <v>4</v>
      </c>
      <c r="D41" s="1" t="s">
        <v>0</v>
      </c>
      <c r="E41" s="1">
        <v>3</v>
      </c>
      <c r="F41" s="1">
        <v>31.27</v>
      </c>
      <c r="G41">
        <f t="shared" si="0"/>
        <v>1</v>
      </c>
      <c r="H41" s="1">
        <f t="shared" si="1"/>
        <v>0</v>
      </c>
      <c r="I41">
        <f>IF(A41="Thur", 1, IF(A41="Fri", 2, IF(A41="Sat", 3, 4)))</f>
        <v>4</v>
      </c>
      <c r="J41">
        <f t="shared" si="2"/>
        <v>2</v>
      </c>
      <c r="K41" s="1">
        <v>5</v>
      </c>
      <c r="L41" s="4">
        <f t="shared" si="3"/>
        <v>4.1772417774654214</v>
      </c>
      <c r="M41" s="4">
        <f t="shared" si="4"/>
        <v>0.67693109274825924</v>
      </c>
    </row>
    <row r="42" spans="1:24" x14ac:dyDescent="0.35">
      <c r="A42" s="1" t="s">
        <v>5</v>
      </c>
      <c r="B42" s="1" t="s">
        <v>2</v>
      </c>
      <c r="C42" s="1" t="s">
        <v>4</v>
      </c>
      <c r="D42" s="1" t="s">
        <v>0</v>
      </c>
      <c r="E42" s="1">
        <v>3</v>
      </c>
      <c r="F42" s="1">
        <v>16.04</v>
      </c>
      <c r="G42">
        <f t="shared" si="0"/>
        <v>1</v>
      </c>
      <c r="H42" s="1">
        <f t="shared" si="1"/>
        <v>0</v>
      </c>
      <c r="I42">
        <f>IF(A42="Thur", 1, IF(A42="Fri", 2, IF(A42="Sat", 3, 4)))</f>
        <v>4</v>
      </c>
      <c r="J42">
        <f t="shared" si="2"/>
        <v>2</v>
      </c>
      <c r="K42" s="1">
        <v>2.2400000000000002</v>
      </c>
      <c r="L42" s="4">
        <f t="shared" si="3"/>
        <v>2.745523115577162</v>
      </c>
      <c r="M42" s="4">
        <f t="shared" si="4"/>
        <v>0.25555362038284046</v>
      </c>
    </row>
    <row r="43" spans="1:24" x14ac:dyDescent="0.35">
      <c r="A43" s="1" t="s">
        <v>5</v>
      </c>
      <c r="B43" s="1" t="s">
        <v>2</v>
      </c>
      <c r="C43" s="1" t="s">
        <v>9</v>
      </c>
      <c r="D43" s="1" t="s">
        <v>0</v>
      </c>
      <c r="E43" s="1">
        <v>2</v>
      </c>
      <c r="F43" s="1">
        <v>17.46</v>
      </c>
      <c r="G43">
        <f t="shared" si="0"/>
        <v>1</v>
      </c>
      <c r="H43" s="1">
        <f t="shared" si="1"/>
        <v>0</v>
      </c>
      <c r="I43">
        <f>IF(A43="Thur", 1, IF(A43="Fri", 2, IF(A43="Sat", 3, 4)))</f>
        <v>4</v>
      </c>
      <c r="J43">
        <f t="shared" si="2"/>
        <v>2</v>
      </c>
      <c r="K43" s="1">
        <v>2.54</v>
      </c>
      <c r="L43" s="4">
        <f t="shared" si="3"/>
        <v>2.6985693235668538</v>
      </c>
      <c r="M43" s="4">
        <f t="shared" si="4"/>
        <v>2.5144230376449549E-2</v>
      </c>
    </row>
    <row r="44" spans="1:24" x14ac:dyDescent="0.35">
      <c r="A44" s="1" t="s">
        <v>5</v>
      </c>
      <c r="B44" s="1" t="s">
        <v>2</v>
      </c>
      <c r="C44" s="1" t="s">
        <v>9</v>
      </c>
      <c r="D44" s="1" t="s">
        <v>0</v>
      </c>
      <c r="E44" s="1">
        <v>2</v>
      </c>
      <c r="F44" s="1">
        <v>13.94</v>
      </c>
      <c r="G44">
        <f t="shared" si="0"/>
        <v>1</v>
      </c>
      <c r="H44" s="1">
        <f t="shared" si="1"/>
        <v>0</v>
      </c>
      <c r="I44">
        <f>IF(A44="Thur", 1, IF(A44="Fri", 2, IF(A44="Sat", 3, 4)))</f>
        <v>4</v>
      </c>
      <c r="J44">
        <f t="shared" si="2"/>
        <v>2</v>
      </c>
      <c r="K44" s="1">
        <v>3.06</v>
      </c>
      <c r="L44" s="4">
        <f t="shared" si="3"/>
        <v>2.367666520556567</v>
      </c>
      <c r="M44" s="4">
        <f t="shared" si="4"/>
        <v>0.47932564675825051</v>
      </c>
    </row>
    <row r="45" spans="1:24" x14ac:dyDescent="0.35">
      <c r="A45" s="1" t="s">
        <v>5</v>
      </c>
      <c r="B45" s="1" t="s">
        <v>2</v>
      </c>
      <c r="C45" s="1" t="s">
        <v>9</v>
      </c>
      <c r="D45" s="1" t="s">
        <v>0</v>
      </c>
      <c r="E45" s="1">
        <v>2</v>
      </c>
      <c r="F45" s="1">
        <v>9.68</v>
      </c>
      <c r="G45">
        <f t="shared" si="0"/>
        <v>1</v>
      </c>
      <c r="H45" s="1">
        <f t="shared" si="1"/>
        <v>0</v>
      </c>
      <c r="I45">
        <f>IF(A45="Thur", 1, IF(A45="Fri", 2, IF(A45="Sat", 3, 4)))</f>
        <v>4</v>
      </c>
      <c r="J45">
        <f t="shared" si="2"/>
        <v>2</v>
      </c>
      <c r="K45" s="1">
        <v>1.32</v>
      </c>
      <c r="L45" s="4">
        <f t="shared" si="3"/>
        <v>1.9671989237316174</v>
      </c>
      <c r="M45" s="4">
        <f t="shared" si="4"/>
        <v>0.41886644687936386</v>
      </c>
    </row>
    <row r="46" spans="1:24" x14ac:dyDescent="0.35">
      <c r="A46" s="1" t="s">
        <v>5</v>
      </c>
      <c r="B46" s="1" t="s">
        <v>2</v>
      </c>
      <c r="C46" s="1" t="s">
        <v>9</v>
      </c>
      <c r="D46" s="1" t="s">
        <v>0</v>
      </c>
      <c r="E46" s="1">
        <v>4</v>
      </c>
      <c r="F46" s="1">
        <v>30.4</v>
      </c>
      <c r="G46">
        <f t="shared" si="0"/>
        <v>1</v>
      </c>
      <c r="H46" s="1">
        <f t="shared" si="1"/>
        <v>0</v>
      </c>
      <c r="I46">
        <f>IF(A46="Thur", 1, IF(A46="Fri", 2, IF(A46="Sat", 3, 4)))</f>
        <v>4</v>
      </c>
      <c r="J46">
        <f t="shared" si="2"/>
        <v>2</v>
      </c>
      <c r="K46" s="1">
        <v>5.6</v>
      </c>
      <c r="L46" s="4">
        <f t="shared" si="3"/>
        <v>4.2758991324460869</v>
      </c>
      <c r="M46" s="4">
        <f t="shared" si="4"/>
        <v>1.7532431074570245</v>
      </c>
    </row>
    <row r="47" spans="1:24" x14ac:dyDescent="0.35">
      <c r="A47" s="1" t="s">
        <v>5</v>
      </c>
      <c r="B47" s="1" t="s">
        <v>2</v>
      </c>
      <c r="C47" s="1" t="s">
        <v>9</v>
      </c>
      <c r="D47" s="1" t="s">
        <v>0</v>
      </c>
      <c r="E47" s="1">
        <v>2</v>
      </c>
      <c r="F47" s="1">
        <v>18.29</v>
      </c>
      <c r="G47">
        <f t="shared" si="0"/>
        <v>1</v>
      </c>
      <c r="H47" s="1">
        <f t="shared" si="1"/>
        <v>0</v>
      </c>
      <c r="I47">
        <f>IF(A47="Thur", 1, IF(A47="Fri", 2, IF(A47="Sat", 3, 4)))</f>
        <v>4</v>
      </c>
      <c r="J47">
        <f t="shared" si="2"/>
        <v>2</v>
      </c>
      <c r="K47" s="1">
        <v>3</v>
      </c>
      <c r="L47" s="4">
        <f t="shared" si="3"/>
        <v>2.7765947004130296</v>
      </c>
      <c r="M47" s="4">
        <f t="shared" si="4"/>
        <v>4.9909927883544002E-2</v>
      </c>
    </row>
    <row r="48" spans="1:24" x14ac:dyDescent="0.35">
      <c r="A48" s="1" t="s">
        <v>5</v>
      </c>
      <c r="B48" s="1" t="s">
        <v>2</v>
      </c>
      <c r="C48" s="1" t="s">
        <v>9</v>
      </c>
      <c r="D48" s="1" t="s">
        <v>0</v>
      </c>
      <c r="E48" s="1">
        <v>2</v>
      </c>
      <c r="F48" s="1">
        <v>22.23</v>
      </c>
      <c r="G48">
        <f t="shared" si="0"/>
        <v>1</v>
      </c>
      <c r="H48" s="1">
        <f t="shared" si="1"/>
        <v>0</v>
      </c>
      <c r="I48">
        <f>IF(A48="Thur", 1, IF(A48="Fri", 2, IF(A48="Sat", 3, 4)))</f>
        <v>4</v>
      </c>
      <c r="J48">
        <f t="shared" si="2"/>
        <v>2</v>
      </c>
      <c r="K48" s="1">
        <v>5</v>
      </c>
      <c r="L48" s="4">
        <f t="shared" si="3"/>
        <v>3.1469802242370437</v>
      </c>
      <c r="M48" s="4">
        <f t="shared" si="4"/>
        <v>3.4336822893685968</v>
      </c>
    </row>
    <row r="49" spans="1:13" x14ac:dyDescent="0.35">
      <c r="A49" s="1" t="s">
        <v>5</v>
      </c>
      <c r="B49" s="1" t="s">
        <v>2</v>
      </c>
      <c r="C49" s="1" t="s">
        <v>9</v>
      </c>
      <c r="D49" s="1" t="s">
        <v>0</v>
      </c>
      <c r="E49" s="1">
        <v>4</v>
      </c>
      <c r="F49" s="1">
        <v>32.4</v>
      </c>
      <c r="G49">
        <f t="shared" si="0"/>
        <v>1</v>
      </c>
      <c r="H49" s="1">
        <f t="shared" si="1"/>
        <v>0</v>
      </c>
      <c r="I49">
        <f>IF(A49="Thur", 1, IF(A49="Fri", 2, IF(A49="Sat", 3, 4)))</f>
        <v>4</v>
      </c>
      <c r="J49">
        <f t="shared" si="2"/>
        <v>2</v>
      </c>
      <c r="K49" s="1">
        <v>6</v>
      </c>
      <c r="L49" s="4">
        <f t="shared" si="3"/>
        <v>4.4639120887019317</v>
      </c>
      <c r="M49" s="4">
        <f t="shared" si="4"/>
        <v>2.359566071236062</v>
      </c>
    </row>
    <row r="50" spans="1:13" x14ac:dyDescent="0.35">
      <c r="A50" s="1" t="s">
        <v>5</v>
      </c>
      <c r="B50" s="1" t="s">
        <v>2</v>
      </c>
      <c r="C50" s="1" t="s">
        <v>9</v>
      </c>
      <c r="D50" s="1" t="s">
        <v>0</v>
      </c>
      <c r="E50" s="1">
        <v>3</v>
      </c>
      <c r="F50" s="1">
        <v>28.55</v>
      </c>
      <c r="G50">
        <f t="shared" si="0"/>
        <v>1</v>
      </c>
      <c r="H50" s="1">
        <f t="shared" si="1"/>
        <v>0</v>
      </c>
      <c r="I50">
        <f>IF(A50="Thur", 1, IF(A50="Fri", 2, IF(A50="Sat", 3, 4)))</f>
        <v>4</v>
      </c>
      <c r="J50">
        <f t="shared" si="2"/>
        <v>2</v>
      </c>
      <c r="K50" s="1">
        <v>2.0499999999999998</v>
      </c>
      <c r="L50" s="4">
        <f t="shared" si="3"/>
        <v>3.9215441569574718</v>
      </c>
      <c r="M50" s="4">
        <f t="shared" si="4"/>
        <v>3.5026775314416545</v>
      </c>
    </row>
    <row r="51" spans="1:13" x14ac:dyDescent="0.35">
      <c r="A51" s="1" t="s">
        <v>5</v>
      </c>
      <c r="B51" s="1" t="s">
        <v>2</v>
      </c>
      <c r="C51" s="1" t="s">
        <v>9</v>
      </c>
      <c r="D51" s="1" t="s">
        <v>0</v>
      </c>
      <c r="E51" s="1">
        <v>2</v>
      </c>
      <c r="F51" s="1">
        <v>18.04</v>
      </c>
      <c r="G51">
        <f t="shared" si="0"/>
        <v>1</v>
      </c>
      <c r="H51" s="1">
        <f t="shared" si="1"/>
        <v>0</v>
      </c>
      <c r="I51">
        <f>IF(A51="Thur", 1, IF(A51="Fri", 2, IF(A51="Sat", 3, 4)))</f>
        <v>4</v>
      </c>
      <c r="J51">
        <f t="shared" si="2"/>
        <v>2</v>
      </c>
      <c r="K51" s="1">
        <v>3</v>
      </c>
      <c r="L51" s="4">
        <f t="shared" si="3"/>
        <v>2.7530930808810488</v>
      </c>
      <c r="M51" s="4">
        <f t="shared" si="4"/>
        <v>6.0963026708812332E-2</v>
      </c>
    </row>
    <row r="52" spans="1:13" x14ac:dyDescent="0.35">
      <c r="A52" s="1" t="s">
        <v>5</v>
      </c>
      <c r="B52" s="1" t="s">
        <v>2</v>
      </c>
      <c r="C52" s="1" t="s">
        <v>9</v>
      </c>
      <c r="D52" s="1" t="s">
        <v>0</v>
      </c>
      <c r="E52" s="1">
        <v>2</v>
      </c>
      <c r="F52" s="1">
        <v>12.54</v>
      </c>
      <c r="G52">
        <f t="shared" si="0"/>
        <v>1</v>
      </c>
      <c r="H52" s="1">
        <f t="shared" si="1"/>
        <v>0</v>
      </c>
      <c r="I52">
        <f>IF(A52="Thur", 1, IF(A52="Fri", 2, IF(A52="Sat", 3, 4)))</f>
        <v>4</v>
      </c>
      <c r="J52">
        <f t="shared" si="2"/>
        <v>2</v>
      </c>
      <c r="K52" s="1">
        <v>2.5</v>
      </c>
      <c r="L52" s="4">
        <f t="shared" si="3"/>
        <v>2.2360574511774751</v>
      </c>
      <c r="M52" s="4">
        <f t="shared" si="4"/>
        <v>6.9665669078930931E-2</v>
      </c>
    </row>
    <row r="53" spans="1:13" x14ac:dyDescent="0.35">
      <c r="A53" s="1" t="s">
        <v>3</v>
      </c>
      <c r="B53" s="1" t="s">
        <v>2</v>
      </c>
      <c r="C53" s="1" t="s">
        <v>9</v>
      </c>
      <c r="D53" s="1" t="s">
        <v>0</v>
      </c>
      <c r="E53" s="1">
        <v>2</v>
      </c>
      <c r="F53" s="1">
        <v>10.29</v>
      </c>
      <c r="G53">
        <f t="shared" si="0"/>
        <v>2</v>
      </c>
      <c r="H53" s="1">
        <f t="shared" si="1"/>
        <v>0</v>
      </c>
      <c r="I53">
        <f>IF(A53="Thur", 1, IF(A53="Fri", 2, IF(A53="Sat", 3, 4)))</f>
        <v>4</v>
      </c>
      <c r="J53">
        <f t="shared" si="2"/>
        <v>2</v>
      </c>
      <c r="K53" s="1">
        <v>2.6</v>
      </c>
      <c r="L53" s="4">
        <f t="shared" si="3"/>
        <v>2.0545698949052862</v>
      </c>
      <c r="M53" s="4">
        <f t="shared" si="4"/>
        <v>0.29749399954363065</v>
      </c>
    </row>
    <row r="54" spans="1:13" x14ac:dyDescent="0.35">
      <c r="A54" s="1" t="s">
        <v>3</v>
      </c>
      <c r="B54" s="1" t="s">
        <v>2</v>
      </c>
      <c r="C54" s="1" t="s">
        <v>9</v>
      </c>
      <c r="D54" s="1" t="s">
        <v>0</v>
      </c>
      <c r="E54" s="1">
        <v>4</v>
      </c>
      <c r="F54" s="1">
        <v>34.81</v>
      </c>
      <c r="G54">
        <f t="shared" si="0"/>
        <v>2</v>
      </c>
      <c r="H54" s="1">
        <f t="shared" si="1"/>
        <v>0</v>
      </c>
      <c r="I54">
        <f>IF(A54="Thur", 1, IF(A54="Fri", 2, IF(A54="Sat", 3, 4)))</f>
        <v>4</v>
      </c>
      <c r="J54">
        <f t="shared" si="2"/>
        <v>2</v>
      </c>
      <c r="K54" s="1">
        <v>5.2</v>
      </c>
      <c r="L54" s="4">
        <f t="shared" si="3"/>
        <v>4.7204947205058607</v>
      </c>
      <c r="M54" s="4">
        <f t="shared" si="4"/>
        <v>0.2299253130627528</v>
      </c>
    </row>
    <row r="55" spans="1:13" x14ac:dyDescent="0.35">
      <c r="A55" s="1" t="s">
        <v>5</v>
      </c>
      <c r="B55" s="1" t="s">
        <v>2</v>
      </c>
      <c r="C55" s="1" t="s">
        <v>9</v>
      </c>
      <c r="D55" s="1" t="s">
        <v>0</v>
      </c>
      <c r="E55" s="1">
        <v>2</v>
      </c>
      <c r="F55" s="1">
        <v>9.94</v>
      </c>
      <c r="G55">
        <f t="shared" si="0"/>
        <v>1</v>
      </c>
      <c r="H55" s="1">
        <f t="shared" si="1"/>
        <v>0</v>
      </c>
      <c r="I55">
        <f>IF(A55="Thur", 1, IF(A55="Fri", 2, IF(A55="Sat", 3, 4)))</f>
        <v>4</v>
      </c>
      <c r="J55">
        <f t="shared" si="2"/>
        <v>2</v>
      </c>
      <c r="K55" s="1">
        <v>1.56</v>
      </c>
      <c r="L55" s="4">
        <f t="shared" si="3"/>
        <v>1.9916406080448772</v>
      </c>
      <c r="M55" s="4">
        <f t="shared" si="4"/>
        <v>0.18631361451335127</v>
      </c>
    </row>
    <row r="56" spans="1:13" x14ac:dyDescent="0.35">
      <c r="A56" s="1" t="s">
        <v>5</v>
      </c>
      <c r="B56" s="1" t="s">
        <v>2</v>
      </c>
      <c r="C56" s="1" t="s">
        <v>9</v>
      </c>
      <c r="D56" s="1" t="s">
        <v>0</v>
      </c>
      <c r="E56" s="1">
        <v>4</v>
      </c>
      <c r="F56" s="1">
        <v>25.56</v>
      </c>
      <c r="G56">
        <f t="shared" si="0"/>
        <v>1</v>
      </c>
      <c r="H56" s="1">
        <f t="shared" si="1"/>
        <v>0</v>
      </c>
      <c r="I56">
        <f>IF(A56="Thur", 1, IF(A56="Fri", 2, IF(A56="Sat", 3, 4)))</f>
        <v>4</v>
      </c>
      <c r="J56">
        <f t="shared" si="2"/>
        <v>2</v>
      </c>
      <c r="K56" s="1">
        <v>4.34</v>
      </c>
      <c r="L56" s="4">
        <f t="shared" si="3"/>
        <v>3.8209077783069416</v>
      </c>
      <c r="M56" s="4">
        <f t="shared" si="4"/>
        <v>0.26945673462223513</v>
      </c>
    </row>
    <row r="57" spans="1:13" x14ac:dyDescent="0.35">
      <c r="A57" s="1" t="s">
        <v>5</v>
      </c>
      <c r="B57" s="1" t="s">
        <v>2</v>
      </c>
      <c r="C57" s="1" t="s">
        <v>9</v>
      </c>
      <c r="D57" s="1" t="s">
        <v>0</v>
      </c>
      <c r="E57" s="1">
        <v>2</v>
      </c>
      <c r="F57" s="1">
        <v>19.489999999999998</v>
      </c>
      <c r="G57">
        <f t="shared" si="0"/>
        <v>1</v>
      </c>
      <c r="H57" s="1">
        <f t="shared" si="1"/>
        <v>0</v>
      </c>
      <c r="I57">
        <f>IF(A57="Thur", 1, IF(A57="Fri", 2, IF(A57="Sat", 3, 4)))</f>
        <v>4</v>
      </c>
      <c r="J57">
        <f t="shared" si="2"/>
        <v>2</v>
      </c>
      <c r="K57" s="1">
        <v>3.51</v>
      </c>
      <c r="L57" s="4">
        <f t="shared" si="3"/>
        <v>2.8894024741665363</v>
      </c>
      <c r="M57" s="4">
        <f t="shared" si="4"/>
        <v>0.3851412890706164</v>
      </c>
    </row>
    <row r="58" spans="1:13" x14ac:dyDescent="0.35">
      <c r="A58" s="1" t="s">
        <v>5</v>
      </c>
      <c r="B58" s="1" t="s">
        <v>6</v>
      </c>
      <c r="C58" s="1" t="s">
        <v>4</v>
      </c>
      <c r="D58" s="1" t="s">
        <v>0</v>
      </c>
      <c r="E58" s="1">
        <v>4</v>
      </c>
      <c r="F58" s="1">
        <v>38.01</v>
      </c>
      <c r="G58">
        <f t="shared" si="0"/>
        <v>1</v>
      </c>
      <c r="H58" s="1">
        <f t="shared" si="1"/>
        <v>1</v>
      </c>
      <c r="I58">
        <f>IF(A58="Thur", 1, IF(A58="Fri", 2, IF(A58="Sat", 3, 4)))</f>
        <v>4</v>
      </c>
      <c r="J58">
        <f t="shared" si="2"/>
        <v>2</v>
      </c>
      <c r="K58" s="1">
        <v>3</v>
      </c>
      <c r="L58" s="4">
        <f t="shared" si="3"/>
        <v>4.9101092478295651</v>
      </c>
      <c r="M58" s="4">
        <f t="shared" si="4"/>
        <v>3.6485173386440271</v>
      </c>
    </row>
    <row r="59" spans="1:13" x14ac:dyDescent="0.35">
      <c r="A59" s="1" t="s">
        <v>3</v>
      </c>
      <c r="B59" s="1" t="s">
        <v>2</v>
      </c>
      <c r="C59" s="1" t="s">
        <v>4</v>
      </c>
      <c r="D59" s="1" t="s">
        <v>0</v>
      </c>
      <c r="E59" s="1">
        <v>2</v>
      </c>
      <c r="F59" s="1">
        <v>26.41</v>
      </c>
      <c r="G59">
        <f t="shared" si="0"/>
        <v>2</v>
      </c>
      <c r="H59" s="1">
        <f t="shared" si="1"/>
        <v>0</v>
      </c>
      <c r="I59">
        <f>IF(A59="Thur", 1, IF(A59="Fri", 2, IF(A59="Sat", 3, 4)))</f>
        <v>4</v>
      </c>
      <c r="J59">
        <f t="shared" si="2"/>
        <v>2</v>
      </c>
      <c r="K59" s="1">
        <v>1.5</v>
      </c>
      <c r="L59" s="4">
        <f t="shared" si="3"/>
        <v>3.5699543223273964</v>
      </c>
      <c r="M59" s="4">
        <f t="shared" si="4"/>
        <v>4.2847108965218705</v>
      </c>
    </row>
    <row r="60" spans="1:13" x14ac:dyDescent="0.35">
      <c r="A60" s="1" t="s">
        <v>5</v>
      </c>
      <c r="B60" s="1" t="s">
        <v>6</v>
      </c>
      <c r="C60" s="1" t="s">
        <v>4</v>
      </c>
      <c r="D60" s="1" t="s">
        <v>0</v>
      </c>
      <c r="E60" s="1">
        <v>2</v>
      </c>
      <c r="F60" s="1">
        <v>11.24</v>
      </c>
      <c r="G60">
        <f t="shared" si="0"/>
        <v>1</v>
      </c>
      <c r="H60" s="1">
        <f t="shared" si="1"/>
        <v>1</v>
      </c>
      <c r="I60">
        <f>IF(A60="Thur", 1, IF(A60="Fri", 2, IF(A60="Sat", 3, 4)))</f>
        <v>4</v>
      </c>
      <c r="J60">
        <f t="shared" si="2"/>
        <v>2</v>
      </c>
      <c r="K60" s="1">
        <v>1.76</v>
      </c>
      <c r="L60" s="4">
        <f t="shared" si="3"/>
        <v>2.0326698464411646</v>
      </c>
      <c r="M60" s="4">
        <f t="shared" si="4"/>
        <v>7.4348845158248258E-2</v>
      </c>
    </row>
    <row r="61" spans="1:13" x14ac:dyDescent="0.35">
      <c r="A61" s="1" t="s">
        <v>5</v>
      </c>
      <c r="B61" s="1" t="s">
        <v>2</v>
      </c>
      <c r="C61" s="1" t="s">
        <v>4</v>
      </c>
      <c r="D61" s="1" t="s">
        <v>0</v>
      </c>
      <c r="E61" s="1">
        <v>4</v>
      </c>
      <c r="F61" s="1">
        <v>48.27</v>
      </c>
      <c r="G61">
        <f t="shared" si="0"/>
        <v>1</v>
      </c>
      <c r="H61" s="1">
        <f t="shared" si="1"/>
        <v>0</v>
      </c>
      <c r="I61">
        <f>IF(A61="Thur", 1, IF(A61="Fri", 2, IF(A61="Sat", 3, 4)))</f>
        <v>4</v>
      </c>
      <c r="J61">
        <f t="shared" si="2"/>
        <v>2</v>
      </c>
      <c r="K61" s="1">
        <v>6.73</v>
      </c>
      <c r="L61" s="4">
        <f t="shared" si="3"/>
        <v>5.955794896592062</v>
      </c>
      <c r="M61" s="4">
        <f t="shared" si="4"/>
        <v>0.59939354214289664</v>
      </c>
    </row>
    <row r="62" spans="1:13" x14ac:dyDescent="0.35">
      <c r="A62" s="1" t="s">
        <v>5</v>
      </c>
      <c r="B62" s="1" t="s">
        <v>6</v>
      </c>
      <c r="C62" s="1" t="s">
        <v>4</v>
      </c>
      <c r="D62" s="1" t="s">
        <v>0</v>
      </c>
      <c r="E62" s="1">
        <v>2</v>
      </c>
      <c r="F62" s="1">
        <v>20.29</v>
      </c>
      <c r="G62">
        <f t="shared" si="0"/>
        <v>1</v>
      </c>
      <c r="H62" s="1">
        <f t="shared" si="1"/>
        <v>1</v>
      </c>
      <c r="I62">
        <f>IF(A62="Thur", 1, IF(A62="Fri", 2, IF(A62="Sat", 3, 4)))</f>
        <v>4</v>
      </c>
      <c r="J62">
        <f t="shared" si="2"/>
        <v>2</v>
      </c>
      <c r="K62" s="1">
        <v>3.21</v>
      </c>
      <c r="L62" s="4">
        <f t="shared" si="3"/>
        <v>2.8834284734988627</v>
      </c>
      <c r="M62" s="4">
        <f t="shared" si="4"/>
        <v>0.10664896192128302</v>
      </c>
    </row>
    <row r="63" spans="1:13" x14ac:dyDescent="0.35">
      <c r="A63" s="1" t="s">
        <v>5</v>
      </c>
      <c r="B63" s="1" t="s">
        <v>6</v>
      </c>
      <c r="C63" s="1" t="s">
        <v>4</v>
      </c>
      <c r="D63" s="1" t="s">
        <v>0</v>
      </c>
      <c r="E63" s="1">
        <v>2</v>
      </c>
      <c r="F63" s="1">
        <v>13.81</v>
      </c>
      <c r="G63">
        <f t="shared" si="0"/>
        <v>1</v>
      </c>
      <c r="H63" s="1">
        <f t="shared" si="1"/>
        <v>1</v>
      </c>
      <c r="I63">
        <f>IF(A63="Thur", 1, IF(A63="Fri", 2, IF(A63="Sat", 3, 4)))</f>
        <v>4</v>
      </c>
      <c r="J63">
        <f t="shared" si="2"/>
        <v>2</v>
      </c>
      <c r="K63" s="1">
        <v>2</v>
      </c>
      <c r="L63" s="4">
        <f t="shared" si="3"/>
        <v>2.2742664952299254</v>
      </c>
      <c r="M63" s="4">
        <f t="shared" si="4"/>
        <v>7.5222110405706699E-2</v>
      </c>
    </row>
    <row r="64" spans="1:13" x14ac:dyDescent="0.35">
      <c r="A64" s="1" t="s">
        <v>5</v>
      </c>
      <c r="B64" s="1" t="s">
        <v>6</v>
      </c>
      <c r="C64" s="1" t="s">
        <v>4</v>
      </c>
      <c r="D64" s="1" t="s">
        <v>0</v>
      </c>
      <c r="E64" s="1">
        <v>2</v>
      </c>
      <c r="F64" s="1">
        <v>11.02</v>
      </c>
      <c r="G64">
        <f t="shared" si="0"/>
        <v>1</v>
      </c>
      <c r="H64" s="1">
        <f t="shared" si="1"/>
        <v>1</v>
      </c>
      <c r="I64">
        <f>IF(A64="Thur", 1, IF(A64="Fri", 2, IF(A64="Sat", 3, 4)))</f>
        <v>4</v>
      </c>
      <c r="J64">
        <f t="shared" si="2"/>
        <v>2</v>
      </c>
      <c r="K64" s="1">
        <v>1.98</v>
      </c>
      <c r="L64" s="4">
        <f t="shared" si="3"/>
        <v>2.0119884212530215</v>
      </c>
      <c r="M64" s="4">
        <f t="shared" si="4"/>
        <v>1.0232590942607564E-3</v>
      </c>
    </row>
    <row r="65" spans="1:13" x14ac:dyDescent="0.35">
      <c r="A65" s="1" t="s">
        <v>5</v>
      </c>
      <c r="B65" s="1" t="s">
        <v>6</v>
      </c>
      <c r="C65" s="1" t="s">
        <v>4</v>
      </c>
      <c r="D65" s="1" t="s">
        <v>0</v>
      </c>
      <c r="E65" s="1">
        <v>4</v>
      </c>
      <c r="F65" s="1">
        <v>18.29</v>
      </c>
      <c r="G65">
        <f t="shared" si="0"/>
        <v>1</v>
      </c>
      <c r="H65" s="1">
        <f t="shared" si="1"/>
        <v>1</v>
      </c>
      <c r="I65">
        <f>IF(A65="Thur", 1, IF(A65="Fri", 2, IF(A65="Sat", 3, 4)))</f>
        <v>4</v>
      </c>
      <c r="J65">
        <f t="shared" si="2"/>
        <v>2</v>
      </c>
      <c r="K65" s="1">
        <v>3.76</v>
      </c>
      <c r="L65" s="4">
        <f t="shared" si="3"/>
        <v>3.0563014991469335</v>
      </c>
      <c r="M65" s="4">
        <f t="shared" si="4"/>
        <v>0.49519158010285291</v>
      </c>
    </row>
    <row r="66" spans="1:13" x14ac:dyDescent="0.35">
      <c r="A66" s="1" t="s">
        <v>5</v>
      </c>
      <c r="B66" s="1" t="s">
        <v>2</v>
      </c>
      <c r="C66" s="1" t="s">
        <v>4</v>
      </c>
      <c r="D66" s="1" t="s">
        <v>0</v>
      </c>
      <c r="E66" s="1">
        <v>3</v>
      </c>
      <c r="F66" s="1">
        <v>17.59</v>
      </c>
      <c r="G66">
        <f t="shared" si="0"/>
        <v>1</v>
      </c>
      <c r="H66" s="1">
        <f t="shared" si="1"/>
        <v>0</v>
      </c>
      <c r="I66">
        <f>IF(A66="Thur", 1, IF(A66="Fri", 2, IF(A66="Sat", 3, 4)))</f>
        <v>4</v>
      </c>
      <c r="J66">
        <f t="shared" si="2"/>
        <v>2</v>
      </c>
      <c r="K66" s="1">
        <v>2.64</v>
      </c>
      <c r="L66" s="4">
        <f t="shared" si="3"/>
        <v>2.8912331566754417</v>
      </c>
      <c r="M66" s="4">
        <f t="shared" si="4"/>
        <v>6.3118099013106957E-2</v>
      </c>
    </row>
    <row r="67" spans="1:13" x14ac:dyDescent="0.35">
      <c r="A67" s="1" t="s">
        <v>5</v>
      </c>
      <c r="B67" s="1" t="s">
        <v>2</v>
      </c>
      <c r="C67" s="1" t="s">
        <v>4</v>
      </c>
      <c r="D67" s="1" t="s">
        <v>0</v>
      </c>
      <c r="E67" s="1">
        <v>3</v>
      </c>
      <c r="F67" s="1">
        <v>20.079999999999998</v>
      </c>
      <c r="G67">
        <f t="shared" ref="G67:G130" si="5">IF(A67="Male", 1, 2)</f>
        <v>1</v>
      </c>
      <c r="H67" s="1">
        <f t="shared" ref="H67:H130" si="6">IF(B67="Yes", 1, 0)</f>
        <v>0</v>
      </c>
      <c r="I67">
        <f>IF(A67="Thur", 1, IF(A67="Fri", 2, IF(A67="Sat", 3, 4)))</f>
        <v>4</v>
      </c>
      <c r="J67">
        <f t="shared" ref="J67:J130" si="7">IF(D67="Lunch", 1, 2)</f>
        <v>2</v>
      </c>
      <c r="K67" s="1">
        <v>3.15</v>
      </c>
      <c r="L67" s="4">
        <f t="shared" ref="L67:L130" si="8">$Q$29+E67*$Q$30+F67*$Q$31+G67*$Q$32+H67*$Q$33+I67*$Q$34+J67*$Q$35</f>
        <v>3.1253092872139683</v>
      </c>
      <c r="M67" s="4">
        <f t="shared" ref="M67:M130" si="9">(K67-L67)^2</f>
        <v>6.0963129788230597E-4</v>
      </c>
    </row>
    <row r="68" spans="1:13" x14ac:dyDescent="0.35">
      <c r="A68" s="1" t="s">
        <v>3</v>
      </c>
      <c r="B68" s="1" t="s">
        <v>2</v>
      </c>
      <c r="C68" s="1" t="s">
        <v>4</v>
      </c>
      <c r="D68" s="1" t="s">
        <v>0</v>
      </c>
      <c r="E68" s="1">
        <v>2</v>
      </c>
      <c r="F68" s="1">
        <v>16.45</v>
      </c>
      <c r="G68">
        <f t="shared" si="5"/>
        <v>2</v>
      </c>
      <c r="H68" s="1">
        <f t="shared" si="6"/>
        <v>0</v>
      </c>
      <c r="I68">
        <f>IF(A68="Thur", 1, IF(A68="Fri", 2, IF(A68="Sat", 3, 4)))</f>
        <v>4</v>
      </c>
      <c r="J68">
        <f t="shared" si="7"/>
        <v>2</v>
      </c>
      <c r="K68" s="1">
        <v>2.4700000000000002</v>
      </c>
      <c r="L68" s="4">
        <f t="shared" si="8"/>
        <v>2.6336498001732891</v>
      </c>
      <c r="M68" s="4">
        <f t="shared" si="9"/>
        <v>2.6781257096757386E-2</v>
      </c>
    </row>
    <row r="69" spans="1:13" x14ac:dyDescent="0.35">
      <c r="A69" s="1" t="s">
        <v>3</v>
      </c>
      <c r="B69" s="1" t="s">
        <v>6</v>
      </c>
      <c r="C69" s="1" t="s">
        <v>4</v>
      </c>
      <c r="D69" s="1" t="s">
        <v>0</v>
      </c>
      <c r="E69" s="1">
        <v>1</v>
      </c>
      <c r="F69" s="1">
        <v>3.07</v>
      </c>
      <c r="G69">
        <f t="shared" si="5"/>
        <v>2</v>
      </c>
      <c r="H69" s="1">
        <f t="shared" si="6"/>
        <v>1</v>
      </c>
      <c r="I69">
        <f>IF(A69="Thur", 1, IF(A69="Fri", 2, IF(A69="Sat", 3, 4)))</f>
        <v>4</v>
      </c>
      <c r="J69">
        <f t="shared" si="7"/>
        <v>2</v>
      </c>
      <c r="K69" s="1">
        <v>1</v>
      </c>
      <c r="L69" s="4">
        <f t="shared" si="8"/>
        <v>1.1142209486997163</v>
      </c>
      <c r="M69" s="4">
        <f t="shared" si="9"/>
        <v>1.304642512186323E-2</v>
      </c>
    </row>
    <row r="70" spans="1:13" x14ac:dyDescent="0.35">
      <c r="A70" s="1" t="s">
        <v>5</v>
      </c>
      <c r="B70" s="1" t="s">
        <v>2</v>
      </c>
      <c r="C70" s="1" t="s">
        <v>4</v>
      </c>
      <c r="D70" s="1" t="s">
        <v>0</v>
      </c>
      <c r="E70" s="1">
        <v>2</v>
      </c>
      <c r="F70" s="1">
        <v>20.23</v>
      </c>
      <c r="G70">
        <f t="shared" si="5"/>
        <v>1</v>
      </c>
      <c r="H70" s="1">
        <f t="shared" si="6"/>
        <v>0</v>
      </c>
      <c r="I70">
        <f>IF(A70="Thur", 1, IF(A70="Fri", 2, IF(A70="Sat", 3, 4)))</f>
        <v>4</v>
      </c>
      <c r="J70">
        <f t="shared" si="7"/>
        <v>2</v>
      </c>
      <c r="K70" s="1">
        <v>2.0099999999999998</v>
      </c>
      <c r="L70" s="4">
        <f t="shared" si="8"/>
        <v>2.9589672679811989</v>
      </c>
      <c r="M70" s="4">
        <f t="shared" si="9"/>
        <v>0.90053887569970104</v>
      </c>
    </row>
    <row r="71" spans="1:13" x14ac:dyDescent="0.35">
      <c r="A71" s="1" t="s">
        <v>5</v>
      </c>
      <c r="B71" s="1" t="s">
        <v>6</v>
      </c>
      <c r="C71" s="1" t="s">
        <v>4</v>
      </c>
      <c r="D71" s="1" t="s">
        <v>0</v>
      </c>
      <c r="E71" s="1">
        <v>2</v>
      </c>
      <c r="F71" s="1">
        <v>15.01</v>
      </c>
      <c r="G71">
        <f t="shared" si="5"/>
        <v>1</v>
      </c>
      <c r="H71" s="1">
        <f t="shared" si="6"/>
        <v>1</v>
      </c>
      <c r="I71">
        <f>IF(A71="Thur", 1, IF(A71="Fri", 2, IF(A71="Sat", 3, 4)))</f>
        <v>4</v>
      </c>
      <c r="J71">
        <f t="shared" si="7"/>
        <v>2</v>
      </c>
      <c r="K71" s="1">
        <v>2.09</v>
      </c>
      <c r="L71" s="4">
        <f t="shared" si="8"/>
        <v>2.3870742689834321</v>
      </c>
      <c r="M71" s="4">
        <f t="shared" si="9"/>
        <v>8.8253121292040659E-2</v>
      </c>
    </row>
    <row r="72" spans="1:13" x14ac:dyDescent="0.35">
      <c r="A72" s="1" t="s">
        <v>5</v>
      </c>
      <c r="B72" s="1" t="s">
        <v>2</v>
      </c>
      <c r="C72" s="1" t="s">
        <v>4</v>
      </c>
      <c r="D72" s="1" t="s">
        <v>0</v>
      </c>
      <c r="E72" s="1">
        <v>2</v>
      </c>
      <c r="F72" s="1">
        <v>12.02</v>
      </c>
      <c r="G72">
        <f t="shared" si="5"/>
        <v>1</v>
      </c>
      <c r="H72" s="1">
        <f t="shared" si="6"/>
        <v>0</v>
      </c>
      <c r="I72">
        <f>IF(A72="Thur", 1, IF(A72="Fri", 2, IF(A72="Sat", 3, 4)))</f>
        <v>4</v>
      </c>
      <c r="J72">
        <f t="shared" si="7"/>
        <v>2</v>
      </c>
      <c r="K72" s="1">
        <v>1.97</v>
      </c>
      <c r="L72" s="4">
        <f t="shared" si="8"/>
        <v>2.1871740825509556</v>
      </c>
      <c r="M72" s="4">
        <f t="shared" si="9"/>
        <v>4.7164582131849278E-2</v>
      </c>
    </row>
    <row r="73" spans="1:13" x14ac:dyDescent="0.35">
      <c r="A73" s="1" t="s">
        <v>3</v>
      </c>
      <c r="B73" s="1" t="s">
        <v>2</v>
      </c>
      <c r="C73" s="1" t="s">
        <v>4</v>
      </c>
      <c r="D73" s="1" t="s">
        <v>0</v>
      </c>
      <c r="E73" s="1">
        <v>3</v>
      </c>
      <c r="F73" s="1">
        <v>17.07</v>
      </c>
      <c r="G73">
        <f t="shared" si="5"/>
        <v>2</v>
      </c>
      <c r="H73" s="1">
        <f t="shared" si="6"/>
        <v>0</v>
      </c>
      <c r="I73">
        <f>IF(A73="Thur", 1, IF(A73="Fri", 2, IF(A73="Sat", 3, 4)))</f>
        <v>4</v>
      </c>
      <c r="J73">
        <f t="shared" si="7"/>
        <v>2</v>
      </c>
      <c r="K73" s="1">
        <v>3</v>
      </c>
      <c r="L73" s="4">
        <f t="shared" si="8"/>
        <v>2.8723768075645588</v>
      </c>
      <c r="M73" s="4">
        <f t="shared" si="9"/>
        <v>1.6287679247413651E-2</v>
      </c>
    </row>
    <row r="74" spans="1:13" x14ac:dyDescent="0.35">
      <c r="A74" s="1" t="s">
        <v>3</v>
      </c>
      <c r="B74" s="1" t="s">
        <v>6</v>
      </c>
      <c r="C74" s="1" t="s">
        <v>4</v>
      </c>
      <c r="D74" s="1" t="s">
        <v>0</v>
      </c>
      <c r="E74" s="1">
        <v>2</v>
      </c>
      <c r="F74" s="1">
        <v>26.86</v>
      </c>
      <c r="G74">
        <f t="shared" si="5"/>
        <v>2</v>
      </c>
      <c r="H74" s="1">
        <f t="shared" si="6"/>
        <v>1</v>
      </c>
      <c r="I74">
        <f>IF(A74="Thur", 1, IF(A74="Fri", 2, IF(A74="Sat", 3, 4)))</f>
        <v>4</v>
      </c>
      <c r="J74">
        <f t="shared" si="7"/>
        <v>2</v>
      </c>
      <c r="K74" s="1">
        <v>3.14</v>
      </c>
      <c r="L74" s="4">
        <f t="shared" si="8"/>
        <v>3.5310780543149498</v>
      </c>
      <c r="M74" s="4">
        <f t="shared" si="9"/>
        <v>0.15294204456676674</v>
      </c>
    </row>
    <row r="75" spans="1:13" x14ac:dyDescent="0.35">
      <c r="A75" s="1" t="s">
        <v>3</v>
      </c>
      <c r="B75" s="1" t="s">
        <v>6</v>
      </c>
      <c r="C75" s="1" t="s">
        <v>4</v>
      </c>
      <c r="D75" s="1" t="s">
        <v>0</v>
      </c>
      <c r="E75" s="1">
        <v>2</v>
      </c>
      <c r="F75" s="1">
        <v>25.28</v>
      </c>
      <c r="G75">
        <f t="shared" si="5"/>
        <v>2</v>
      </c>
      <c r="H75" s="1">
        <f t="shared" si="6"/>
        <v>1</v>
      </c>
      <c r="I75">
        <f>IF(A75="Thur", 1, IF(A75="Fri", 2, IF(A75="Sat", 3, 4)))</f>
        <v>4</v>
      </c>
      <c r="J75">
        <f t="shared" si="7"/>
        <v>2</v>
      </c>
      <c r="K75" s="1">
        <v>5</v>
      </c>
      <c r="L75" s="4">
        <f t="shared" si="8"/>
        <v>3.3825478188728324</v>
      </c>
      <c r="M75" s="4">
        <f t="shared" si="9"/>
        <v>2.6161515582330317</v>
      </c>
    </row>
    <row r="76" spans="1:13" x14ac:dyDescent="0.35">
      <c r="A76" s="1" t="s">
        <v>3</v>
      </c>
      <c r="B76" s="1" t="s">
        <v>2</v>
      </c>
      <c r="C76" s="1" t="s">
        <v>4</v>
      </c>
      <c r="D76" s="1" t="s">
        <v>0</v>
      </c>
      <c r="E76" s="1">
        <v>2</v>
      </c>
      <c r="F76" s="1">
        <v>14.73</v>
      </c>
      <c r="G76">
        <f t="shared" si="5"/>
        <v>2</v>
      </c>
      <c r="H76" s="1">
        <f t="shared" si="6"/>
        <v>0</v>
      </c>
      <c r="I76">
        <f>IF(A76="Thur", 1, IF(A76="Fri", 2, IF(A76="Sat", 3, 4)))</f>
        <v>4</v>
      </c>
      <c r="J76">
        <f t="shared" si="7"/>
        <v>2</v>
      </c>
      <c r="K76" s="1">
        <v>2.2000000000000002</v>
      </c>
      <c r="L76" s="4">
        <f t="shared" si="8"/>
        <v>2.471958657793262</v>
      </c>
      <c r="M76" s="4">
        <f t="shared" si="9"/>
        <v>7.3961511548712472E-2</v>
      </c>
    </row>
    <row r="77" spans="1:13" x14ac:dyDescent="0.35">
      <c r="A77" s="1" t="s">
        <v>5</v>
      </c>
      <c r="B77" s="1" t="s">
        <v>2</v>
      </c>
      <c r="C77" s="1" t="s">
        <v>4</v>
      </c>
      <c r="D77" s="1" t="s">
        <v>0</v>
      </c>
      <c r="E77" s="1">
        <v>2</v>
      </c>
      <c r="F77" s="1">
        <v>10.51</v>
      </c>
      <c r="G77">
        <f t="shared" si="5"/>
        <v>1</v>
      </c>
      <c r="H77" s="1">
        <f t="shared" si="6"/>
        <v>0</v>
      </c>
      <c r="I77">
        <f>IF(A77="Thur", 1, IF(A77="Fri", 2, IF(A77="Sat", 3, 4)))</f>
        <v>4</v>
      </c>
      <c r="J77">
        <f t="shared" si="7"/>
        <v>2</v>
      </c>
      <c r="K77" s="1">
        <v>1.25</v>
      </c>
      <c r="L77" s="4">
        <f t="shared" si="8"/>
        <v>2.0452243005777926</v>
      </c>
      <c r="M77" s="4">
        <f t="shared" si="9"/>
        <v>0.63238168822943941</v>
      </c>
    </row>
    <row r="78" spans="1:13" x14ac:dyDescent="0.35">
      <c r="A78" s="1" t="s">
        <v>5</v>
      </c>
      <c r="B78" s="1" t="s">
        <v>6</v>
      </c>
      <c r="C78" s="1" t="s">
        <v>4</v>
      </c>
      <c r="D78" s="1" t="s">
        <v>0</v>
      </c>
      <c r="E78" s="1">
        <v>2</v>
      </c>
      <c r="F78" s="1">
        <v>17.920000000000002</v>
      </c>
      <c r="G78">
        <f t="shared" si="5"/>
        <v>1</v>
      </c>
      <c r="H78" s="1">
        <f t="shared" si="6"/>
        <v>1</v>
      </c>
      <c r="I78">
        <f>IF(A78="Thur", 1, IF(A78="Fri", 2, IF(A78="Sat", 3, 4)))</f>
        <v>4</v>
      </c>
      <c r="J78">
        <f t="shared" si="7"/>
        <v>2</v>
      </c>
      <c r="K78" s="1">
        <v>3.08</v>
      </c>
      <c r="L78" s="4">
        <f t="shared" si="8"/>
        <v>2.6606331203356866</v>
      </c>
      <c r="M78" s="4">
        <f t="shared" si="9"/>
        <v>0.1758685797593828</v>
      </c>
    </row>
    <row r="79" spans="1:13" x14ac:dyDescent="0.35">
      <c r="A79" s="1" t="s">
        <v>5</v>
      </c>
      <c r="B79" s="1" t="s">
        <v>2</v>
      </c>
      <c r="C79" s="1" t="s">
        <v>1</v>
      </c>
      <c r="D79" s="1" t="s">
        <v>7</v>
      </c>
      <c r="E79" s="1">
        <v>4</v>
      </c>
      <c r="F79" s="1">
        <v>27.2</v>
      </c>
      <c r="G79">
        <f t="shared" si="5"/>
        <v>1</v>
      </c>
      <c r="H79" s="1">
        <f t="shared" si="6"/>
        <v>0</v>
      </c>
      <c r="I79">
        <f>IF(A79="Thur", 1, IF(A79="Fri", 2, IF(A79="Sat", 3, 4)))</f>
        <v>4</v>
      </c>
      <c r="J79">
        <f t="shared" si="7"/>
        <v>1</v>
      </c>
      <c r="K79" s="1">
        <v>4</v>
      </c>
      <c r="L79" s="4">
        <f t="shared" si="8"/>
        <v>3.9730108558671549</v>
      </c>
      <c r="M79" s="4">
        <f t="shared" si="9"/>
        <v>7.2841390102348946E-4</v>
      </c>
    </row>
    <row r="80" spans="1:13" x14ac:dyDescent="0.35">
      <c r="A80" s="1" t="s">
        <v>5</v>
      </c>
      <c r="B80" s="1" t="s">
        <v>2</v>
      </c>
      <c r="C80" s="1" t="s">
        <v>1</v>
      </c>
      <c r="D80" s="1" t="s">
        <v>7</v>
      </c>
      <c r="E80" s="1">
        <v>2</v>
      </c>
      <c r="F80" s="1">
        <v>22.76</v>
      </c>
      <c r="G80">
        <f t="shared" si="5"/>
        <v>1</v>
      </c>
      <c r="H80" s="1">
        <f t="shared" si="6"/>
        <v>0</v>
      </c>
      <c r="I80">
        <f>IF(A80="Thur", 1, IF(A80="Fri", 2, IF(A80="Sat", 3, 4)))</f>
        <v>4</v>
      </c>
      <c r="J80">
        <f t="shared" si="7"/>
        <v>1</v>
      </c>
      <c r="K80" s="1">
        <v>3</v>
      </c>
      <c r="L80" s="4">
        <f t="shared" si="8"/>
        <v>3.1947361110752635</v>
      </c>
      <c r="M80" s="4">
        <f t="shared" si="9"/>
        <v>3.7922152956717345E-2</v>
      </c>
    </row>
    <row r="81" spans="1:13" x14ac:dyDescent="0.35">
      <c r="A81" s="1" t="s">
        <v>5</v>
      </c>
      <c r="B81" s="1" t="s">
        <v>2</v>
      </c>
      <c r="C81" s="1" t="s">
        <v>1</v>
      </c>
      <c r="D81" s="1" t="s">
        <v>7</v>
      </c>
      <c r="E81" s="1">
        <v>2</v>
      </c>
      <c r="F81" s="1">
        <v>17.29</v>
      </c>
      <c r="G81">
        <f t="shared" si="5"/>
        <v>1</v>
      </c>
      <c r="H81" s="1">
        <f t="shared" si="6"/>
        <v>0</v>
      </c>
      <c r="I81">
        <f>IF(A81="Thur", 1, IF(A81="Fri", 2, IF(A81="Sat", 3, 4)))</f>
        <v>4</v>
      </c>
      <c r="J81">
        <f t="shared" si="7"/>
        <v>1</v>
      </c>
      <c r="K81" s="1">
        <v>2.71</v>
      </c>
      <c r="L81" s="4">
        <f t="shared" si="8"/>
        <v>2.6805206757155275</v>
      </c>
      <c r="M81" s="4">
        <f t="shared" si="9"/>
        <v>8.6903056026908527E-4</v>
      </c>
    </row>
    <row r="82" spans="1:13" x14ac:dyDescent="0.35">
      <c r="A82" s="1" t="s">
        <v>5</v>
      </c>
      <c r="B82" s="1" t="s">
        <v>6</v>
      </c>
      <c r="C82" s="1" t="s">
        <v>1</v>
      </c>
      <c r="D82" s="1" t="s">
        <v>7</v>
      </c>
      <c r="E82" s="1">
        <v>2</v>
      </c>
      <c r="F82" s="1">
        <v>19.440000000000001</v>
      </c>
      <c r="G82">
        <f t="shared" si="5"/>
        <v>1</v>
      </c>
      <c r="H82" s="1">
        <f t="shared" si="6"/>
        <v>1</v>
      </c>
      <c r="I82">
        <f>IF(A82="Thur", 1, IF(A82="Fri", 2, IF(A82="Sat", 3, 4)))</f>
        <v>4</v>
      </c>
      <c r="J82">
        <f t="shared" si="7"/>
        <v>1</v>
      </c>
      <c r="K82" s="1">
        <v>3</v>
      </c>
      <c r="L82" s="4">
        <f t="shared" si="8"/>
        <v>2.8014554205205493</v>
      </c>
      <c r="M82" s="4">
        <f t="shared" si="9"/>
        <v>3.9419950040671919E-2</v>
      </c>
    </row>
    <row r="83" spans="1:13" x14ac:dyDescent="0.35">
      <c r="A83" s="1" t="s">
        <v>5</v>
      </c>
      <c r="B83" s="1" t="s">
        <v>2</v>
      </c>
      <c r="C83" s="1" t="s">
        <v>1</v>
      </c>
      <c r="D83" s="1" t="s">
        <v>7</v>
      </c>
      <c r="E83" s="1">
        <v>2</v>
      </c>
      <c r="F83" s="1">
        <v>16.66</v>
      </c>
      <c r="G83">
        <f t="shared" si="5"/>
        <v>1</v>
      </c>
      <c r="H83" s="1">
        <f t="shared" si="6"/>
        <v>0</v>
      </c>
      <c r="I83">
        <f>IF(A83="Thur", 1, IF(A83="Fri", 2, IF(A83="Sat", 3, 4)))</f>
        <v>4</v>
      </c>
      <c r="J83">
        <f t="shared" si="7"/>
        <v>1</v>
      </c>
      <c r="K83" s="1">
        <v>3.4</v>
      </c>
      <c r="L83" s="4">
        <f t="shared" si="8"/>
        <v>2.621296594494936</v>
      </c>
      <c r="M83" s="4">
        <f t="shared" si="9"/>
        <v>0.606378993745184</v>
      </c>
    </row>
    <row r="84" spans="1:13" x14ac:dyDescent="0.35">
      <c r="A84" s="1" t="s">
        <v>3</v>
      </c>
      <c r="B84" s="1" t="s">
        <v>2</v>
      </c>
      <c r="C84" s="1" t="s">
        <v>1</v>
      </c>
      <c r="D84" s="1" t="s">
        <v>7</v>
      </c>
      <c r="E84" s="1">
        <v>1</v>
      </c>
      <c r="F84" s="1">
        <v>10.07</v>
      </c>
      <c r="G84">
        <f t="shared" si="5"/>
        <v>2</v>
      </c>
      <c r="H84" s="1">
        <f t="shared" si="6"/>
        <v>0</v>
      </c>
      <c r="I84">
        <f>IF(A84="Thur", 1, IF(A84="Fri", 2, IF(A84="Sat", 3, 4)))</f>
        <v>4</v>
      </c>
      <c r="J84">
        <f t="shared" si="7"/>
        <v>1</v>
      </c>
      <c r="K84" s="1">
        <v>1.83</v>
      </c>
      <c r="L84" s="4">
        <f t="shared" si="8"/>
        <v>1.8513779321956056</v>
      </c>
      <c r="M84" s="4">
        <f t="shared" si="9"/>
        <v>4.5701598495990944E-4</v>
      </c>
    </row>
    <row r="85" spans="1:13" x14ac:dyDescent="0.35">
      <c r="A85" s="1" t="s">
        <v>5</v>
      </c>
      <c r="B85" s="1" t="s">
        <v>6</v>
      </c>
      <c r="C85" s="1" t="s">
        <v>1</v>
      </c>
      <c r="D85" s="1" t="s">
        <v>7</v>
      </c>
      <c r="E85" s="1">
        <v>2</v>
      </c>
      <c r="F85" s="1">
        <v>32.68</v>
      </c>
      <c r="G85">
        <f t="shared" si="5"/>
        <v>1</v>
      </c>
      <c r="H85" s="1">
        <f t="shared" si="6"/>
        <v>1</v>
      </c>
      <c r="I85">
        <f>IF(A85="Thur", 1, IF(A85="Fri", 2, IF(A85="Sat", 3, 4)))</f>
        <v>4</v>
      </c>
      <c r="J85">
        <f t="shared" si="7"/>
        <v>1</v>
      </c>
      <c r="K85" s="1">
        <v>5</v>
      </c>
      <c r="L85" s="4">
        <f t="shared" si="8"/>
        <v>4.0461011909342437</v>
      </c>
      <c r="M85" s="4">
        <f t="shared" si="9"/>
        <v>0.90992293793706824</v>
      </c>
    </row>
    <row r="86" spans="1:13" x14ac:dyDescent="0.35">
      <c r="A86" s="1" t="s">
        <v>5</v>
      </c>
      <c r="B86" s="1" t="s">
        <v>2</v>
      </c>
      <c r="C86" s="1" t="s">
        <v>1</v>
      </c>
      <c r="D86" s="1" t="s">
        <v>7</v>
      </c>
      <c r="E86" s="1">
        <v>2</v>
      </c>
      <c r="F86" s="1">
        <v>15.98</v>
      </c>
      <c r="G86">
        <f t="shared" si="5"/>
        <v>1</v>
      </c>
      <c r="H86" s="1">
        <f t="shared" si="6"/>
        <v>0</v>
      </c>
      <c r="I86">
        <f>IF(A86="Thur", 1, IF(A86="Fri", 2, IF(A86="Sat", 3, 4)))</f>
        <v>4</v>
      </c>
      <c r="J86">
        <f t="shared" si="7"/>
        <v>1</v>
      </c>
      <c r="K86" s="1">
        <v>2.0299999999999998</v>
      </c>
      <c r="L86" s="4">
        <f t="shared" si="8"/>
        <v>2.5573721893679489</v>
      </c>
      <c r="M86" s="4">
        <f t="shared" si="9"/>
        <v>0.27812142611874391</v>
      </c>
    </row>
    <row r="87" spans="1:13" x14ac:dyDescent="0.35">
      <c r="A87" s="1" t="s">
        <v>3</v>
      </c>
      <c r="B87" s="1" t="s">
        <v>2</v>
      </c>
      <c r="C87" s="1" t="s">
        <v>1</v>
      </c>
      <c r="D87" s="1" t="s">
        <v>7</v>
      </c>
      <c r="E87" s="1">
        <v>4</v>
      </c>
      <c r="F87" s="1">
        <v>34.83</v>
      </c>
      <c r="G87">
        <f t="shared" si="5"/>
        <v>2</v>
      </c>
      <c r="H87" s="1">
        <f t="shared" si="6"/>
        <v>0</v>
      </c>
      <c r="I87">
        <f>IF(A87="Thur", 1, IF(A87="Fri", 2, IF(A87="Sat", 3, 4)))</f>
        <v>4</v>
      </c>
      <c r="J87">
        <f t="shared" si="7"/>
        <v>1</v>
      </c>
      <c r="K87" s="1">
        <v>5.17</v>
      </c>
      <c r="L87" s="4">
        <f t="shared" si="8"/>
        <v>4.7203073034988394</v>
      </c>
      <c r="M87" s="4">
        <f t="shared" si="9"/>
        <v>0.20222352128648485</v>
      </c>
    </row>
    <row r="88" spans="1:13" x14ac:dyDescent="0.35">
      <c r="A88" s="1" t="s">
        <v>5</v>
      </c>
      <c r="B88" s="1" t="s">
        <v>2</v>
      </c>
      <c r="C88" s="1" t="s">
        <v>1</v>
      </c>
      <c r="D88" s="1" t="s">
        <v>7</v>
      </c>
      <c r="E88" s="1">
        <v>2</v>
      </c>
      <c r="F88" s="1">
        <v>13.03</v>
      </c>
      <c r="G88">
        <f t="shared" si="5"/>
        <v>1</v>
      </c>
      <c r="H88" s="1">
        <f t="shared" si="6"/>
        <v>0</v>
      </c>
      <c r="I88">
        <f>IF(A88="Thur", 1, IF(A88="Fri", 2, IF(A88="Sat", 3, 4)))</f>
        <v>4</v>
      </c>
      <c r="J88">
        <f t="shared" si="7"/>
        <v>1</v>
      </c>
      <c r="K88" s="1">
        <v>2</v>
      </c>
      <c r="L88" s="4">
        <f t="shared" si="8"/>
        <v>2.2800530788905777</v>
      </c>
      <c r="M88" s="4">
        <f t="shared" si="9"/>
        <v>7.8429726996092158E-2</v>
      </c>
    </row>
    <row r="89" spans="1:13" x14ac:dyDescent="0.35">
      <c r="A89" s="1" t="s">
        <v>5</v>
      </c>
      <c r="B89" s="1" t="s">
        <v>2</v>
      </c>
      <c r="C89" s="1" t="s">
        <v>1</v>
      </c>
      <c r="D89" s="1" t="s">
        <v>7</v>
      </c>
      <c r="E89" s="1">
        <v>2</v>
      </c>
      <c r="F89" s="1">
        <v>18.28</v>
      </c>
      <c r="G89">
        <f t="shared" si="5"/>
        <v>1</v>
      </c>
      <c r="H89" s="1">
        <f t="shared" si="6"/>
        <v>0</v>
      </c>
      <c r="I89">
        <f>IF(A89="Thur", 1, IF(A89="Fri", 2, IF(A89="Sat", 3, 4)))</f>
        <v>4</v>
      </c>
      <c r="J89">
        <f t="shared" si="7"/>
        <v>1</v>
      </c>
      <c r="K89" s="1">
        <v>4</v>
      </c>
      <c r="L89" s="4">
        <f t="shared" si="8"/>
        <v>2.773587089062171</v>
      </c>
      <c r="M89" s="4">
        <f t="shared" si="9"/>
        <v>1.5040886281149992</v>
      </c>
    </row>
    <row r="90" spans="1:13" x14ac:dyDescent="0.35">
      <c r="A90" s="1" t="s">
        <v>5</v>
      </c>
      <c r="B90" s="1" t="s">
        <v>2</v>
      </c>
      <c r="C90" s="1" t="s">
        <v>1</v>
      </c>
      <c r="D90" s="1" t="s">
        <v>7</v>
      </c>
      <c r="E90" s="1">
        <v>2</v>
      </c>
      <c r="F90" s="1">
        <v>24.71</v>
      </c>
      <c r="G90">
        <f t="shared" si="5"/>
        <v>1</v>
      </c>
      <c r="H90" s="1">
        <f t="shared" si="6"/>
        <v>0</v>
      </c>
      <c r="I90">
        <f>IF(A90="Thur", 1, IF(A90="Fri", 2, IF(A90="Sat", 3, 4)))</f>
        <v>4</v>
      </c>
      <c r="J90">
        <f t="shared" si="7"/>
        <v>1</v>
      </c>
      <c r="K90" s="1">
        <v>5.85</v>
      </c>
      <c r="L90" s="4">
        <f t="shared" si="8"/>
        <v>3.3780487434247117</v>
      </c>
      <c r="M90" s="4">
        <f t="shared" si="9"/>
        <v>6.1105430148841453</v>
      </c>
    </row>
    <row r="91" spans="1:13" x14ac:dyDescent="0.35">
      <c r="A91" s="1" t="s">
        <v>5</v>
      </c>
      <c r="B91" s="1" t="s">
        <v>2</v>
      </c>
      <c r="C91" s="1" t="s">
        <v>1</v>
      </c>
      <c r="D91" s="1" t="s">
        <v>7</v>
      </c>
      <c r="E91" s="1">
        <v>2</v>
      </c>
      <c r="F91" s="1">
        <v>21.16</v>
      </c>
      <c r="G91">
        <f t="shared" si="5"/>
        <v>1</v>
      </c>
      <c r="H91" s="1">
        <f t="shared" si="6"/>
        <v>0</v>
      </c>
      <c r="I91">
        <f>IF(A91="Thur", 1, IF(A91="Fri", 2, IF(A91="Sat", 3, 4)))</f>
        <v>4</v>
      </c>
      <c r="J91">
        <f t="shared" si="7"/>
        <v>1</v>
      </c>
      <c r="K91" s="1">
        <v>3</v>
      </c>
      <c r="L91" s="4">
        <f t="shared" si="8"/>
        <v>3.0443257460705873</v>
      </c>
      <c r="M91" s="4">
        <f t="shared" si="9"/>
        <v>1.9647717647141819E-3</v>
      </c>
    </row>
    <row r="92" spans="1:13" x14ac:dyDescent="0.35">
      <c r="A92" s="1" t="s">
        <v>5</v>
      </c>
      <c r="B92" s="1" t="s">
        <v>6</v>
      </c>
      <c r="C92" s="1" t="s">
        <v>8</v>
      </c>
      <c r="D92" s="1" t="s">
        <v>0</v>
      </c>
      <c r="E92" s="1">
        <v>2</v>
      </c>
      <c r="F92" s="1">
        <v>28.97</v>
      </c>
      <c r="G92">
        <f t="shared" si="5"/>
        <v>1</v>
      </c>
      <c r="H92" s="1">
        <f t="shared" si="6"/>
        <v>1</v>
      </c>
      <c r="I92">
        <f>IF(A92="Thur", 1, IF(A92="Fri", 2, IF(A92="Sat", 3, 4)))</f>
        <v>4</v>
      </c>
      <c r="J92">
        <f t="shared" si="7"/>
        <v>2</v>
      </c>
      <c r="K92" s="1">
        <v>3</v>
      </c>
      <c r="L92" s="4">
        <f t="shared" si="8"/>
        <v>3.6994047036492299</v>
      </c>
      <c r="M92" s="4">
        <f t="shared" si="9"/>
        <v>0.48916693948666712</v>
      </c>
    </row>
    <row r="93" spans="1:13" x14ac:dyDescent="0.35">
      <c r="A93" s="1" t="s">
        <v>5</v>
      </c>
      <c r="B93" s="1" t="s">
        <v>2</v>
      </c>
      <c r="C93" s="1" t="s">
        <v>8</v>
      </c>
      <c r="D93" s="1" t="s">
        <v>0</v>
      </c>
      <c r="E93" s="1">
        <v>2</v>
      </c>
      <c r="F93" s="1">
        <v>22.49</v>
      </c>
      <c r="G93">
        <f t="shared" si="5"/>
        <v>1</v>
      </c>
      <c r="H93" s="1">
        <f t="shared" si="6"/>
        <v>0</v>
      </c>
      <c r="I93">
        <f>IF(A93="Thur", 1, IF(A93="Fri", 2, IF(A93="Sat", 3, 4)))</f>
        <v>4</v>
      </c>
      <c r="J93">
        <f t="shared" si="7"/>
        <v>2</v>
      </c>
      <c r="K93" s="1">
        <v>3.5</v>
      </c>
      <c r="L93" s="4">
        <f t="shared" si="8"/>
        <v>3.1714219085503035</v>
      </c>
      <c r="M93" s="4">
        <f t="shared" si="9"/>
        <v>0.10796356218072513</v>
      </c>
    </row>
    <row r="94" spans="1:13" x14ac:dyDescent="0.35">
      <c r="A94" s="1" t="s">
        <v>3</v>
      </c>
      <c r="B94" s="1" t="s">
        <v>6</v>
      </c>
      <c r="C94" s="1" t="s">
        <v>8</v>
      </c>
      <c r="D94" s="1" t="s">
        <v>0</v>
      </c>
      <c r="E94" s="1">
        <v>2</v>
      </c>
      <c r="F94" s="1">
        <v>5.75</v>
      </c>
      <c r="G94">
        <f t="shared" si="5"/>
        <v>2</v>
      </c>
      <c r="H94" s="1">
        <f t="shared" si="6"/>
        <v>1</v>
      </c>
      <c r="I94">
        <f>IF(A94="Thur", 1, IF(A94="Fri", 2, IF(A94="Sat", 3, 4)))</f>
        <v>4</v>
      </c>
      <c r="J94">
        <f t="shared" si="7"/>
        <v>2</v>
      </c>
      <c r="K94" s="1">
        <v>1</v>
      </c>
      <c r="L94" s="4">
        <f t="shared" si="8"/>
        <v>1.5466013010345068</v>
      </c>
      <c r="M94" s="4">
        <f t="shared" si="9"/>
        <v>0.29877298229261551</v>
      </c>
    </row>
    <row r="95" spans="1:13" x14ac:dyDescent="0.35">
      <c r="A95" s="1" t="s">
        <v>3</v>
      </c>
      <c r="B95" s="1" t="s">
        <v>6</v>
      </c>
      <c r="C95" s="1" t="s">
        <v>8</v>
      </c>
      <c r="D95" s="1" t="s">
        <v>0</v>
      </c>
      <c r="E95" s="1">
        <v>2</v>
      </c>
      <c r="F95" s="1">
        <v>16.32</v>
      </c>
      <c r="G95">
        <f t="shared" si="5"/>
        <v>2</v>
      </c>
      <c r="H95" s="1">
        <f t="shared" si="6"/>
        <v>1</v>
      </c>
      <c r="I95">
        <f>IF(A95="Thur", 1, IF(A95="Fri", 2, IF(A95="Sat", 3, 4)))</f>
        <v>4</v>
      </c>
      <c r="J95">
        <f t="shared" si="7"/>
        <v>2</v>
      </c>
      <c r="K95" s="1">
        <v>4.3</v>
      </c>
      <c r="L95" s="4">
        <f t="shared" si="8"/>
        <v>2.5402497748466475</v>
      </c>
      <c r="M95" s="4">
        <f t="shared" si="9"/>
        <v>3.0967208549272742</v>
      </c>
    </row>
    <row r="96" spans="1:13" x14ac:dyDescent="0.35">
      <c r="A96" s="1" t="s">
        <v>3</v>
      </c>
      <c r="B96" s="1" t="s">
        <v>2</v>
      </c>
      <c r="C96" s="1" t="s">
        <v>8</v>
      </c>
      <c r="D96" s="1" t="s">
        <v>0</v>
      </c>
      <c r="E96" s="1">
        <v>2</v>
      </c>
      <c r="F96" s="1">
        <v>22.75</v>
      </c>
      <c r="G96">
        <f t="shared" si="5"/>
        <v>2</v>
      </c>
      <c r="H96" s="1">
        <f t="shared" si="6"/>
        <v>0</v>
      </c>
      <c r="I96">
        <f>IF(A96="Thur", 1, IF(A96="Fri", 2, IF(A96="Sat", 3, 4)))</f>
        <v>4</v>
      </c>
      <c r="J96">
        <f t="shared" si="7"/>
        <v>2</v>
      </c>
      <c r="K96" s="1">
        <v>3.25</v>
      </c>
      <c r="L96" s="4">
        <f t="shared" si="8"/>
        <v>3.2258906123791999</v>
      </c>
      <c r="M96" s="4">
        <f t="shared" si="9"/>
        <v>5.8126257144998719E-4</v>
      </c>
    </row>
    <row r="97" spans="1:13" x14ac:dyDescent="0.35">
      <c r="A97" s="1" t="s">
        <v>5</v>
      </c>
      <c r="B97" s="1" t="s">
        <v>6</v>
      </c>
      <c r="C97" s="1" t="s">
        <v>8</v>
      </c>
      <c r="D97" s="1" t="s">
        <v>0</v>
      </c>
      <c r="E97" s="1">
        <v>4</v>
      </c>
      <c r="F97" s="1">
        <v>40.17</v>
      </c>
      <c r="G97">
        <f t="shared" si="5"/>
        <v>1</v>
      </c>
      <c r="H97" s="1">
        <f t="shared" si="6"/>
        <v>1</v>
      </c>
      <c r="I97">
        <f>IF(A97="Thur", 1, IF(A97="Fri", 2, IF(A97="Sat", 3, 4)))</f>
        <v>4</v>
      </c>
      <c r="J97">
        <f t="shared" si="7"/>
        <v>2</v>
      </c>
      <c r="K97" s="1">
        <v>4.7300000000000004</v>
      </c>
      <c r="L97" s="4">
        <f t="shared" si="8"/>
        <v>5.1131632405858785</v>
      </c>
      <c r="M97" s="4">
        <f t="shared" si="9"/>
        <v>0.14681406893627144</v>
      </c>
    </row>
    <row r="98" spans="1:13" x14ac:dyDescent="0.35">
      <c r="A98" s="1" t="s">
        <v>5</v>
      </c>
      <c r="B98" s="1" t="s">
        <v>6</v>
      </c>
      <c r="C98" s="1" t="s">
        <v>8</v>
      </c>
      <c r="D98" s="1" t="s">
        <v>0</v>
      </c>
      <c r="E98" s="1">
        <v>2</v>
      </c>
      <c r="F98" s="1">
        <v>27.28</v>
      </c>
      <c r="G98">
        <f t="shared" si="5"/>
        <v>1</v>
      </c>
      <c r="H98" s="1">
        <f t="shared" si="6"/>
        <v>1</v>
      </c>
      <c r="I98">
        <f>IF(A98="Thur", 1, IF(A98="Fri", 2, IF(A98="Sat", 3, 4)))</f>
        <v>4</v>
      </c>
      <c r="J98">
        <f t="shared" si="7"/>
        <v>2</v>
      </c>
      <c r="K98" s="1">
        <v>4</v>
      </c>
      <c r="L98" s="4">
        <f t="shared" si="8"/>
        <v>3.5405337556130405</v>
      </c>
      <c r="M98" s="4">
        <f t="shared" si="9"/>
        <v>0.21110922973105717</v>
      </c>
    </row>
    <row r="99" spans="1:13" x14ac:dyDescent="0.35">
      <c r="A99" s="1" t="s">
        <v>5</v>
      </c>
      <c r="B99" s="1" t="s">
        <v>6</v>
      </c>
      <c r="C99" s="1" t="s">
        <v>8</v>
      </c>
      <c r="D99" s="1" t="s">
        <v>0</v>
      </c>
      <c r="E99" s="1">
        <v>2</v>
      </c>
      <c r="F99" s="1">
        <v>12.03</v>
      </c>
      <c r="G99">
        <f t="shared" si="5"/>
        <v>1</v>
      </c>
      <c r="H99" s="1">
        <f t="shared" si="6"/>
        <v>1</v>
      </c>
      <c r="I99">
        <f>IF(A99="Thur", 1, IF(A99="Fri", 2, IF(A99="Sat", 3, 4)))</f>
        <v>4</v>
      </c>
      <c r="J99">
        <f t="shared" si="7"/>
        <v>2</v>
      </c>
      <c r="K99" s="1">
        <v>1.5</v>
      </c>
      <c r="L99" s="4">
        <f t="shared" si="8"/>
        <v>2.1069349641622228</v>
      </c>
      <c r="M99" s="4">
        <f t="shared" si="9"/>
        <v>0.36837005072259871</v>
      </c>
    </row>
    <row r="100" spans="1:13" x14ac:dyDescent="0.35">
      <c r="A100" s="1" t="s">
        <v>5</v>
      </c>
      <c r="B100" s="1" t="s">
        <v>6</v>
      </c>
      <c r="C100" s="1" t="s">
        <v>8</v>
      </c>
      <c r="D100" s="1" t="s">
        <v>0</v>
      </c>
      <c r="E100" s="1">
        <v>2</v>
      </c>
      <c r="F100" s="1">
        <v>21.01</v>
      </c>
      <c r="G100">
        <f t="shared" si="5"/>
        <v>1</v>
      </c>
      <c r="H100" s="1">
        <f t="shared" si="6"/>
        <v>1</v>
      </c>
      <c r="I100">
        <f>IF(A100="Thur", 1, IF(A100="Fri", 2, IF(A100="Sat", 3, 4)))</f>
        <v>4</v>
      </c>
      <c r="J100">
        <f t="shared" si="7"/>
        <v>2</v>
      </c>
      <c r="K100" s="1">
        <v>3</v>
      </c>
      <c r="L100" s="4">
        <f t="shared" si="8"/>
        <v>2.951113137750967</v>
      </c>
      <c r="M100" s="4">
        <f t="shared" si="9"/>
        <v>2.3899253005559323E-3</v>
      </c>
    </row>
    <row r="101" spans="1:13" x14ac:dyDescent="0.35">
      <c r="A101" s="1" t="s">
        <v>5</v>
      </c>
      <c r="B101" s="1" t="s">
        <v>2</v>
      </c>
      <c r="C101" s="1" t="s">
        <v>8</v>
      </c>
      <c r="D101" s="1" t="s">
        <v>0</v>
      </c>
      <c r="E101" s="1">
        <v>2</v>
      </c>
      <c r="F101" s="1">
        <v>12.46</v>
      </c>
      <c r="G101">
        <f t="shared" si="5"/>
        <v>1</v>
      </c>
      <c r="H101" s="1">
        <f t="shared" si="6"/>
        <v>0</v>
      </c>
      <c r="I101">
        <f>IF(A101="Thur", 1, IF(A101="Fri", 2, IF(A101="Sat", 3, 4)))</f>
        <v>4</v>
      </c>
      <c r="J101">
        <f t="shared" si="7"/>
        <v>2</v>
      </c>
      <c r="K101" s="1">
        <v>1.5</v>
      </c>
      <c r="L101" s="4">
        <f t="shared" si="8"/>
        <v>2.2285369329272418</v>
      </c>
      <c r="M101" s="4">
        <f t="shared" si="9"/>
        <v>0.53076606263903237</v>
      </c>
    </row>
    <row r="102" spans="1:13" x14ac:dyDescent="0.35">
      <c r="A102" s="1" t="s">
        <v>3</v>
      </c>
      <c r="B102" s="1" t="s">
        <v>6</v>
      </c>
      <c r="C102" s="1" t="s">
        <v>8</v>
      </c>
      <c r="D102" s="1" t="s">
        <v>0</v>
      </c>
      <c r="E102" s="1">
        <v>2</v>
      </c>
      <c r="F102" s="1">
        <v>11.35</v>
      </c>
      <c r="G102">
        <f t="shared" si="5"/>
        <v>2</v>
      </c>
      <c r="H102" s="1">
        <f t="shared" si="6"/>
        <v>1</v>
      </c>
      <c r="I102">
        <f>IF(A102="Thur", 1, IF(A102="Fri", 2, IF(A102="Sat", 3, 4)))</f>
        <v>4</v>
      </c>
      <c r="J102">
        <f t="shared" si="7"/>
        <v>2</v>
      </c>
      <c r="K102" s="1">
        <v>2.5</v>
      </c>
      <c r="L102" s="4">
        <f t="shared" si="8"/>
        <v>2.0730375785508723</v>
      </c>
      <c r="M102" s="4">
        <f t="shared" si="9"/>
        <v>0.18229690932970249</v>
      </c>
    </row>
    <row r="103" spans="1:13" x14ac:dyDescent="0.35">
      <c r="A103" s="1" t="s">
        <v>3</v>
      </c>
      <c r="B103" s="1" t="s">
        <v>6</v>
      </c>
      <c r="C103" s="1" t="s">
        <v>8</v>
      </c>
      <c r="D103" s="1" t="s">
        <v>0</v>
      </c>
      <c r="E103" s="1">
        <v>2</v>
      </c>
      <c r="F103" s="1">
        <v>15.38</v>
      </c>
      <c r="G103">
        <f t="shared" si="5"/>
        <v>2</v>
      </c>
      <c r="H103" s="1">
        <f t="shared" si="6"/>
        <v>1</v>
      </c>
      <c r="I103">
        <f>IF(A103="Thur", 1, IF(A103="Fri", 2, IF(A103="Sat", 3, 4)))</f>
        <v>4</v>
      </c>
      <c r="J103">
        <f t="shared" si="7"/>
        <v>2</v>
      </c>
      <c r="K103" s="1">
        <v>3</v>
      </c>
      <c r="L103" s="4">
        <f t="shared" si="8"/>
        <v>2.4518836854064001</v>
      </c>
      <c r="M103" s="4">
        <f t="shared" si="9"/>
        <v>0.30043149432367017</v>
      </c>
    </row>
    <row r="104" spans="1:13" x14ac:dyDescent="0.35">
      <c r="A104" s="1" t="s">
        <v>3</v>
      </c>
      <c r="B104" s="1" t="s">
        <v>6</v>
      </c>
      <c r="C104" s="1" t="s">
        <v>4</v>
      </c>
      <c r="D104" s="1" t="s">
        <v>0</v>
      </c>
      <c r="E104" s="1">
        <v>3</v>
      </c>
      <c r="F104" s="1">
        <v>44.3</v>
      </c>
      <c r="G104">
        <f t="shared" si="5"/>
        <v>2</v>
      </c>
      <c r="H104" s="1">
        <f t="shared" si="6"/>
        <v>1</v>
      </c>
      <c r="I104">
        <f>IF(A104="Thur", 1, IF(A104="Fri", 2, IF(A104="Sat", 3, 4)))</f>
        <v>4</v>
      </c>
      <c r="J104">
        <f t="shared" si="7"/>
        <v>2</v>
      </c>
      <c r="K104" s="1">
        <v>2.5</v>
      </c>
      <c r="L104" s="4">
        <f t="shared" si="8"/>
        <v>5.3509940238178757</v>
      </c>
      <c r="M104" s="4">
        <f t="shared" si="9"/>
        <v>8.1281669238452423</v>
      </c>
    </row>
    <row r="105" spans="1:13" x14ac:dyDescent="0.35">
      <c r="A105" s="1" t="s">
        <v>3</v>
      </c>
      <c r="B105" s="1" t="s">
        <v>6</v>
      </c>
      <c r="C105" s="1" t="s">
        <v>4</v>
      </c>
      <c r="D105" s="1" t="s">
        <v>0</v>
      </c>
      <c r="E105" s="1">
        <v>2</v>
      </c>
      <c r="F105" s="1">
        <v>22.42</v>
      </c>
      <c r="G105">
        <f t="shared" si="5"/>
        <v>2</v>
      </c>
      <c r="H105" s="1">
        <f t="shared" si="6"/>
        <v>1</v>
      </c>
      <c r="I105">
        <f>IF(A105="Thur", 1, IF(A105="Fri", 2, IF(A105="Sat", 3, 4)))</f>
        <v>4</v>
      </c>
      <c r="J105">
        <f t="shared" si="7"/>
        <v>2</v>
      </c>
      <c r="K105" s="1">
        <v>3.48</v>
      </c>
      <c r="L105" s="4">
        <f t="shared" si="8"/>
        <v>3.113689291426974</v>
      </c>
      <c r="M105" s="4">
        <f t="shared" si="9"/>
        <v>0.13418353521527235</v>
      </c>
    </row>
    <row r="106" spans="1:13" x14ac:dyDescent="0.35">
      <c r="A106" s="1" t="s">
        <v>3</v>
      </c>
      <c r="B106" s="1" t="s">
        <v>2</v>
      </c>
      <c r="C106" s="1" t="s">
        <v>4</v>
      </c>
      <c r="D106" s="1" t="s">
        <v>0</v>
      </c>
      <c r="E106" s="1">
        <v>2</v>
      </c>
      <c r="F106" s="1">
        <v>20.92</v>
      </c>
      <c r="G106">
        <f t="shared" si="5"/>
        <v>2</v>
      </c>
      <c r="H106" s="1">
        <f t="shared" si="6"/>
        <v>0</v>
      </c>
      <c r="I106">
        <f>IF(A106="Thur", 1, IF(A106="Fri", 2, IF(A106="Sat", 3, 4)))</f>
        <v>4</v>
      </c>
      <c r="J106">
        <f t="shared" si="7"/>
        <v>2</v>
      </c>
      <c r="K106" s="1">
        <v>4.08</v>
      </c>
      <c r="L106" s="4">
        <f t="shared" si="8"/>
        <v>3.0538587574051026</v>
      </c>
      <c r="M106" s="4">
        <f t="shared" si="9"/>
        <v>1.0529658497542003</v>
      </c>
    </row>
    <row r="107" spans="1:13" x14ac:dyDescent="0.35">
      <c r="A107" s="1" t="s">
        <v>5</v>
      </c>
      <c r="B107" s="1" t="s">
        <v>6</v>
      </c>
      <c r="C107" s="1" t="s">
        <v>4</v>
      </c>
      <c r="D107" s="1" t="s">
        <v>0</v>
      </c>
      <c r="E107" s="1">
        <v>2</v>
      </c>
      <c r="F107" s="1">
        <v>15.36</v>
      </c>
      <c r="G107">
        <f t="shared" si="5"/>
        <v>1</v>
      </c>
      <c r="H107" s="1">
        <f t="shared" si="6"/>
        <v>1</v>
      </c>
      <c r="I107">
        <f>IF(A107="Thur", 1, IF(A107="Fri", 2, IF(A107="Sat", 3, 4)))</f>
        <v>4</v>
      </c>
      <c r="J107">
        <f t="shared" si="7"/>
        <v>2</v>
      </c>
      <c r="K107" s="1">
        <v>1.64</v>
      </c>
      <c r="L107" s="4">
        <f t="shared" si="8"/>
        <v>2.4199765363282051</v>
      </c>
      <c r="M107" s="4">
        <f t="shared" si="9"/>
        <v>0.60836339722254396</v>
      </c>
    </row>
    <row r="108" spans="1:13" x14ac:dyDescent="0.35">
      <c r="A108" s="1" t="s">
        <v>5</v>
      </c>
      <c r="B108" s="1" t="s">
        <v>6</v>
      </c>
      <c r="C108" s="1" t="s">
        <v>4</v>
      </c>
      <c r="D108" s="1" t="s">
        <v>0</v>
      </c>
      <c r="E108" s="1">
        <v>2</v>
      </c>
      <c r="F108" s="1">
        <v>20.49</v>
      </c>
      <c r="G108">
        <f t="shared" si="5"/>
        <v>1</v>
      </c>
      <c r="H108" s="1">
        <f t="shared" si="6"/>
        <v>1</v>
      </c>
      <c r="I108">
        <f>IF(A108="Thur", 1, IF(A108="Fri", 2, IF(A108="Sat", 3, 4)))</f>
        <v>4</v>
      </c>
      <c r="J108">
        <f t="shared" si="7"/>
        <v>2</v>
      </c>
      <c r="K108" s="1">
        <v>4.0599999999999996</v>
      </c>
      <c r="L108" s="4">
        <f t="shared" si="8"/>
        <v>2.902229769124447</v>
      </c>
      <c r="M108" s="4">
        <f t="shared" si="9"/>
        <v>1.3404319075016304</v>
      </c>
    </row>
    <row r="109" spans="1:13" x14ac:dyDescent="0.35">
      <c r="A109" s="1" t="s">
        <v>5</v>
      </c>
      <c r="B109" s="1" t="s">
        <v>6</v>
      </c>
      <c r="C109" s="1" t="s">
        <v>4</v>
      </c>
      <c r="D109" s="1" t="s">
        <v>0</v>
      </c>
      <c r="E109" s="1">
        <v>2</v>
      </c>
      <c r="F109" s="1">
        <v>25.21</v>
      </c>
      <c r="G109">
        <f t="shared" si="5"/>
        <v>1</v>
      </c>
      <c r="H109" s="1">
        <f t="shared" si="6"/>
        <v>1</v>
      </c>
      <c r="I109">
        <f>IF(A109="Thur", 1, IF(A109="Fri", 2, IF(A109="Sat", 3, 4)))</f>
        <v>4</v>
      </c>
      <c r="J109">
        <f t="shared" si="7"/>
        <v>2</v>
      </c>
      <c r="K109" s="1">
        <v>4.29</v>
      </c>
      <c r="L109" s="4">
        <f t="shared" si="8"/>
        <v>3.3459403458882413</v>
      </c>
      <c r="M109" s="4">
        <f t="shared" si="9"/>
        <v>0.89124863052161352</v>
      </c>
    </row>
    <row r="110" spans="1:13" x14ac:dyDescent="0.35">
      <c r="A110" s="1" t="s">
        <v>5</v>
      </c>
      <c r="B110" s="1" t="s">
        <v>2</v>
      </c>
      <c r="C110" s="1" t="s">
        <v>4</v>
      </c>
      <c r="D110" s="1" t="s">
        <v>0</v>
      </c>
      <c r="E110" s="1">
        <v>2</v>
      </c>
      <c r="F110" s="1">
        <v>18.239999999999998</v>
      </c>
      <c r="G110">
        <f t="shared" si="5"/>
        <v>1</v>
      </c>
      <c r="H110" s="1">
        <f t="shared" si="6"/>
        <v>0</v>
      </c>
      <c r="I110">
        <f>IF(A110="Thur", 1, IF(A110="Fri", 2, IF(A110="Sat", 3, 4)))</f>
        <v>4</v>
      </c>
      <c r="J110">
        <f t="shared" si="7"/>
        <v>2</v>
      </c>
      <c r="K110" s="1">
        <v>3.76</v>
      </c>
      <c r="L110" s="4">
        <f t="shared" si="8"/>
        <v>2.7718943765066331</v>
      </c>
      <c r="M110" s="4">
        <f t="shared" si="9"/>
        <v>0.97635272317921495</v>
      </c>
    </row>
    <row r="111" spans="1:13" x14ac:dyDescent="0.35">
      <c r="A111" s="1" t="s">
        <v>3</v>
      </c>
      <c r="B111" s="1" t="s">
        <v>6</v>
      </c>
      <c r="C111" s="1" t="s">
        <v>4</v>
      </c>
      <c r="D111" s="1" t="s">
        <v>0</v>
      </c>
      <c r="E111" s="1">
        <v>2</v>
      </c>
      <c r="F111" s="1">
        <v>14.31</v>
      </c>
      <c r="G111">
        <f t="shared" si="5"/>
        <v>2</v>
      </c>
      <c r="H111" s="1">
        <f t="shared" si="6"/>
        <v>1</v>
      </c>
      <c r="I111">
        <f>IF(A111="Thur", 1, IF(A111="Fri", 2, IF(A111="Sat", 3, 4)))</f>
        <v>4</v>
      </c>
      <c r="J111">
        <f t="shared" si="7"/>
        <v>2</v>
      </c>
      <c r="K111" s="1">
        <v>4</v>
      </c>
      <c r="L111" s="4">
        <f t="shared" si="8"/>
        <v>2.3512967538095229</v>
      </c>
      <c r="M111" s="4">
        <f t="shared" si="9"/>
        <v>2.7182223939990169</v>
      </c>
    </row>
    <row r="112" spans="1:13" x14ac:dyDescent="0.35">
      <c r="A112" s="1" t="s">
        <v>5</v>
      </c>
      <c r="B112" s="1" t="s">
        <v>2</v>
      </c>
      <c r="C112" s="1" t="s">
        <v>4</v>
      </c>
      <c r="D112" s="1" t="s">
        <v>0</v>
      </c>
      <c r="E112" s="1">
        <v>2</v>
      </c>
      <c r="F112" s="1">
        <v>14</v>
      </c>
      <c r="G112">
        <f t="shared" si="5"/>
        <v>1</v>
      </c>
      <c r="H112" s="1">
        <f t="shared" si="6"/>
        <v>0</v>
      </c>
      <c r="I112">
        <f>IF(A112="Thur", 1, IF(A112="Fri", 2, IF(A112="Sat", 3, 4)))</f>
        <v>4</v>
      </c>
      <c r="J112">
        <f t="shared" si="7"/>
        <v>2</v>
      </c>
      <c r="K112" s="1">
        <v>3</v>
      </c>
      <c r="L112" s="4">
        <f t="shared" si="8"/>
        <v>2.3733069092442425</v>
      </c>
      <c r="M112" s="4">
        <f t="shared" si="9"/>
        <v>0.39274423000100411</v>
      </c>
    </row>
    <row r="113" spans="1:13" x14ac:dyDescent="0.35">
      <c r="A113" s="1" t="s">
        <v>3</v>
      </c>
      <c r="B113" s="1" t="s">
        <v>2</v>
      </c>
      <c r="C113" s="1" t="s">
        <v>4</v>
      </c>
      <c r="D113" s="1" t="s">
        <v>0</v>
      </c>
      <c r="E113" s="1">
        <v>1</v>
      </c>
      <c r="F113" s="1">
        <v>7.25</v>
      </c>
      <c r="G113">
        <f t="shared" si="5"/>
        <v>2</v>
      </c>
      <c r="H113" s="1">
        <f t="shared" si="6"/>
        <v>0</v>
      </c>
      <c r="I113">
        <f>IF(A113="Thur", 1, IF(A113="Fri", 2, IF(A113="Sat", 3, 4)))</f>
        <v>4</v>
      </c>
      <c r="J113">
        <f t="shared" si="7"/>
        <v>2</v>
      </c>
      <c r="K113" s="1">
        <v>1</v>
      </c>
      <c r="L113" s="4">
        <f t="shared" si="8"/>
        <v>1.588347210444444</v>
      </c>
      <c r="M113" s="4">
        <f t="shared" si="9"/>
        <v>0.34615244003775891</v>
      </c>
    </row>
    <row r="114" spans="1:13" x14ac:dyDescent="0.35">
      <c r="A114" s="1" t="s">
        <v>5</v>
      </c>
      <c r="B114" s="1" t="s">
        <v>2</v>
      </c>
      <c r="C114" s="1" t="s">
        <v>9</v>
      </c>
      <c r="D114" s="1" t="s">
        <v>0</v>
      </c>
      <c r="E114" s="1">
        <v>3</v>
      </c>
      <c r="F114" s="1">
        <v>38.07</v>
      </c>
      <c r="G114">
        <f t="shared" si="5"/>
        <v>1</v>
      </c>
      <c r="H114" s="1">
        <f t="shared" si="6"/>
        <v>0</v>
      </c>
      <c r="I114">
        <f>IF(A114="Thur", 1, IF(A114="Fri", 2, IF(A114="Sat", 3, 4)))</f>
        <v>4</v>
      </c>
      <c r="J114">
        <f t="shared" si="7"/>
        <v>2</v>
      </c>
      <c r="K114" s="1">
        <v>4</v>
      </c>
      <c r="L114" s="4">
        <f t="shared" si="8"/>
        <v>4.8164858287352939</v>
      </c>
      <c r="M114" s="4">
        <f t="shared" si="9"/>
        <v>0.66664910852555959</v>
      </c>
    </row>
    <row r="115" spans="1:13" x14ac:dyDescent="0.35">
      <c r="A115" s="1" t="s">
        <v>5</v>
      </c>
      <c r="B115" s="1" t="s">
        <v>2</v>
      </c>
      <c r="C115" s="1" t="s">
        <v>9</v>
      </c>
      <c r="D115" s="1" t="s">
        <v>0</v>
      </c>
      <c r="E115" s="1">
        <v>2</v>
      </c>
      <c r="F115" s="1">
        <v>23.95</v>
      </c>
      <c r="G115">
        <f t="shared" si="5"/>
        <v>1</v>
      </c>
      <c r="H115" s="1">
        <f t="shared" si="6"/>
        <v>0</v>
      </c>
      <c r="I115">
        <f>IF(A115="Thur", 1, IF(A115="Fri", 2, IF(A115="Sat", 3, 4)))</f>
        <v>4</v>
      </c>
      <c r="J115">
        <f t="shared" si="7"/>
        <v>2</v>
      </c>
      <c r="K115" s="1">
        <v>2.5499999999999998</v>
      </c>
      <c r="L115" s="4">
        <f t="shared" si="8"/>
        <v>3.3086713666170708</v>
      </c>
      <c r="M115" s="4">
        <f t="shared" si="9"/>
        <v>0.57558224252461421</v>
      </c>
    </row>
    <row r="116" spans="1:13" x14ac:dyDescent="0.35">
      <c r="A116" s="1" t="s">
        <v>3</v>
      </c>
      <c r="B116" s="1" t="s">
        <v>2</v>
      </c>
      <c r="C116" s="1" t="s">
        <v>9</v>
      </c>
      <c r="D116" s="1" t="s">
        <v>0</v>
      </c>
      <c r="E116" s="1">
        <v>3</v>
      </c>
      <c r="F116" s="1">
        <v>25.71</v>
      </c>
      <c r="G116">
        <f t="shared" si="5"/>
        <v>2</v>
      </c>
      <c r="H116" s="1">
        <f t="shared" si="6"/>
        <v>0</v>
      </c>
      <c r="I116">
        <f>IF(A116="Thur", 1, IF(A116="Fri", 2, IF(A116="Sat", 3, 4)))</f>
        <v>4</v>
      </c>
      <c r="J116">
        <f t="shared" si="7"/>
        <v>2</v>
      </c>
      <c r="K116" s="1">
        <v>4</v>
      </c>
      <c r="L116" s="4">
        <f t="shared" si="8"/>
        <v>3.6845927785898085</v>
      </c>
      <c r="M116" s="4">
        <f t="shared" si="9"/>
        <v>9.9481715317697561E-2</v>
      </c>
    </row>
    <row r="117" spans="1:13" x14ac:dyDescent="0.35">
      <c r="A117" s="1" t="s">
        <v>3</v>
      </c>
      <c r="B117" s="1" t="s">
        <v>2</v>
      </c>
      <c r="C117" s="1" t="s">
        <v>9</v>
      </c>
      <c r="D117" s="1" t="s">
        <v>0</v>
      </c>
      <c r="E117" s="1">
        <v>2</v>
      </c>
      <c r="F117" s="1">
        <v>17.309999999999999</v>
      </c>
      <c r="G117">
        <f t="shared" si="5"/>
        <v>2</v>
      </c>
      <c r="H117" s="1">
        <f t="shared" si="6"/>
        <v>0</v>
      </c>
      <c r="I117">
        <f>IF(A117="Thur", 1, IF(A117="Fri", 2, IF(A117="Sat", 3, 4)))</f>
        <v>4</v>
      </c>
      <c r="J117">
        <f t="shared" si="7"/>
        <v>2</v>
      </c>
      <c r="K117" s="1">
        <v>3.5</v>
      </c>
      <c r="L117" s="4">
        <f t="shared" si="8"/>
        <v>2.7144953713633018</v>
      </c>
      <c r="M117" s="4">
        <f t="shared" si="9"/>
        <v>0.61701752160967716</v>
      </c>
    </row>
    <row r="118" spans="1:13" x14ac:dyDescent="0.35">
      <c r="A118" s="1" t="s">
        <v>5</v>
      </c>
      <c r="B118" s="1" t="s">
        <v>2</v>
      </c>
      <c r="C118" s="1" t="s">
        <v>9</v>
      </c>
      <c r="D118" s="1" t="s">
        <v>0</v>
      </c>
      <c r="E118" s="1">
        <v>4</v>
      </c>
      <c r="F118" s="1">
        <v>29.93</v>
      </c>
      <c r="G118">
        <f t="shared" si="5"/>
        <v>1</v>
      </c>
      <c r="H118" s="1">
        <f t="shared" si="6"/>
        <v>0</v>
      </c>
      <c r="I118">
        <f>IF(A118="Thur", 1, IF(A118="Fri", 2, IF(A118="Sat", 3, 4)))</f>
        <v>4</v>
      </c>
      <c r="J118">
        <f t="shared" si="7"/>
        <v>2</v>
      </c>
      <c r="K118" s="1">
        <v>5.07</v>
      </c>
      <c r="L118" s="4">
        <f t="shared" si="8"/>
        <v>4.231716087725963</v>
      </c>
      <c r="M118" s="4">
        <f t="shared" si="9"/>
        <v>0.70271991757746588</v>
      </c>
    </row>
    <row r="119" spans="1:13" x14ac:dyDescent="0.35">
      <c r="A119" s="1" t="s">
        <v>3</v>
      </c>
      <c r="B119" s="1" t="s">
        <v>2</v>
      </c>
      <c r="C119" s="1" t="s">
        <v>1</v>
      </c>
      <c r="D119" s="1" t="s">
        <v>7</v>
      </c>
      <c r="E119" s="1">
        <v>2</v>
      </c>
      <c r="F119" s="1">
        <v>10.65</v>
      </c>
      <c r="G119">
        <f t="shared" si="5"/>
        <v>2</v>
      </c>
      <c r="H119" s="1">
        <f t="shared" si="6"/>
        <v>0</v>
      </c>
      <c r="I119">
        <f>IF(A119="Thur", 1, IF(A119="Fri", 2, IF(A119="Sat", 3, 4)))</f>
        <v>4</v>
      </c>
      <c r="J119">
        <f t="shared" si="7"/>
        <v>1</v>
      </c>
      <c r="K119" s="1">
        <v>1.5</v>
      </c>
      <c r="L119" s="4">
        <f t="shared" si="8"/>
        <v>2.0863446804617589</v>
      </c>
      <c r="M119" s="4">
        <f t="shared" si="9"/>
        <v>0.34380008430580217</v>
      </c>
    </row>
    <row r="120" spans="1:13" x14ac:dyDescent="0.35">
      <c r="A120" s="1" t="s">
        <v>3</v>
      </c>
      <c r="B120" s="1" t="s">
        <v>2</v>
      </c>
      <c r="C120" s="1" t="s">
        <v>1</v>
      </c>
      <c r="D120" s="1" t="s">
        <v>7</v>
      </c>
      <c r="E120" s="1">
        <v>2</v>
      </c>
      <c r="F120" s="1">
        <v>12.43</v>
      </c>
      <c r="G120">
        <f t="shared" si="5"/>
        <v>2</v>
      </c>
      <c r="H120" s="1">
        <f t="shared" si="6"/>
        <v>0</v>
      </c>
      <c r="I120">
        <f>IF(A120="Thur", 1, IF(A120="Fri", 2, IF(A120="Sat", 3, 4)))</f>
        <v>4</v>
      </c>
      <c r="J120">
        <f t="shared" si="7"/>
        <v>1</v>
      </c>
      <c r="K120" s="1">
        <v>1.8</v>
      </c>
      <c r="L120" s="4">
        <f t="shared" si="8"/>
        <v>2.2536762115294611</v>
      </c>
      <c r="M120" s="4">
        <f t="shared" si="9"/>
        <v>0.20582210490772426</v>
      </c>
    </row>
    <row r="121" spans="1:13" x14ac:dyDescent="0.35">
      <c r="A121" s="1" t="s">
        <v>3</v>
      </c>
      <c r="B121" s="1" t="s">
        <v>2</v>
      </c>
      <c r="C121" s="1" t="s">
        <v>1</v>
      </c>
      <c r="D121" s="1" t="s">
        <v>7</v>
      </c>
      <c r="E121" s="1">
        <v>4</v>
      </c>
      <c r="F121" s="1">
        <v>24.08</v>
      </c>
      <c r="G121">
        <f t="shared" si="5"/>
        <v>2</v>
      </c>
      <c r="H121" s="1">
        <f t="shared" si="6"/>
        <v>0</v>
      </c>
      <c r="I121">
        <f>IF(A121="Thur", 1, IF(A121="Fri", 2, IF(A121="Sat", 3, 4)))</f>
        <v>4</v>
      </c>
      <c r="J121">
        <f t="shared" si="7"/>
        <v>1</v>
      </c>
      <c r="K121" s="1">
        <v>2.92</v>
      </c>
      <c r="L121" s="4">
        <f t="shared" si="8"/>
        <v>3.7097376636236734</v>
      </c>
      <c r="M121" s="4">
        <f t="shared" si="9"/>
        <v>0.62368557734577845</v>
      </c>
    </row>
    <row r="122" spans="1:13" x14ac:dyDescent="0.35">
      <c r="A122" s="1" t="s">
        <v>5</v>
      </c>
      <c r="B122" s="1" t="s">
        <v>2</v>
      </c>
      <c r="C122" s="1" t="s">
        <v>1</v>
      </c>
      <c r="D122" s="1" t="s">
        <v>7</v>
      </c>
      <c r="E122" s="1">
        <v>2</v>
      </c>
      <c r="F122" s="1">
        <v>11.69</v>
      </c>
      <c r="G122">
        <f t="shared" si="5"/>
        <v>1</v>
      </c>
      <c r="H122" s="1">
        <f t="shared" si="6"/>
        <v>0</v>
      </c>
      <c r="I122">
        <f>IF(A122="Thur", 1, IF(A122="Fri", 2, IF(A122="Sat", 3, 4)))</f>
        <v>4</v>
      </c>
      <c r="J122">
        <f t="shared" si="7"/>
        <v>1</v>
      </c>
      <c r="K122" s="1">
        <v>2.31</v>
      </c>
      <c r="L122" s="4">
        <f t="shared" si="8"/>
        <v>2.1540843981991618</v>
      </c>
      <c r="M122" s="4">
        <f t="shared" si="9"/>
        <v>2.430967488491757E-2</v>
      </c>
    </row>
    <row r="123" spans="1:13" x14ac:dyDescent="0.35">
      <c r="A123" s="1" t="s">
        <v>3</v>
      </c>
      <c r="B123" s="1" t="s">
        <v>2</v>
      </c>
      <c r="C123" s="1" t="s">
        <v>1</v>
      </c>
      <c r="D123" s="1" t="s">
        <v>7</v>
      </c>
      <c r="E123" s="1">
        <v>2</v>
      </c>
      <c r="F123" s="1">
        <v>13.42</v>
      </c>
      <c r="G123">
        <f t="shared" si="5"/>
        <v>2</v>
      </c>
      <c r="H123" s="1">
        <f t="shared" si="6"/>
        <v>0</v>
      </c>
      <c r="I123">
        <f>IF(A123="Thur", 1, IF(A123="Fri", 2, IF(A123="Sat", 3, 4)))</f>
        <v>4</v>
      </c>
      <c r="J123">
        <f t="shared" si="7"/>
        <v>1</v>
      </c>
      <c r="K123" s="1">
        <v>1.68</v>
      </c>
      <c r="L123" s="4">
        <f t="shared" si="8"/>
        <v>2.3467426248761041</v>
      </c>
      <c r="M123" s="4">
        <f t="shared" si="9"/>
        <v>0.44454572782667734</v>
      </c>
    </row>
    <row r="124" spans="1:13" x14ac:dyDescent="0.35">
      <c r="A124" s="1" t="s">
        <v>5</v>
      </c>
      <c r="B124" s="1" t="s">
        <v>2</v>
      </c>
      <c r="C124" s="1" t="s">
        <v>1</v>
      </c>
      <c r="D124" s="1" t="s">
        <v>7</v>
      </c>
      <c r="E124" s="1">
        <v>2</v>
      </c>
      <c r="F124" s="1">
        <v>14.26</v>
      </c>
      <c r="G124">
        <f t="shared" si="5"/>
        <v>1</v>
      </c>
      <c r="H124" s="1">
        <f t="shared" si="6"/>
        <v>0</v>
      </c>
      <c r="I124">
        <f>IF(A124="Thur", 1, IF(A124="Fri", 2, IF(A124="Sat", 3, 4)))</f>
        <v>4</v>
      </c>
      <c r="J124">
        <f t="shared" si="7"/>
        <v>1</v>
      </c>
      <c r="K124" s="1">
        <v>2.5</v>
      </c>
      <c r="L124" s="4">
        <f t="shared" si="8"/>
        <v>2.3956810469879226</v>
      </c>
      <c r="M124" s="4">
        <f t="shared" si="9"/>
        <v>1.0882443957536009E-2</v>
      </c>
    </row>
    <row r="125" spans="1:13" x14ac:dyDescent="0.35">
      <c r="A125" s="1" t="s">
        <v>5</v>
      </c>
      <c r="B125" s="1" t="s">
        <v>2</v>
      </c>
      <c r="C125" s="1" t="s">
        <v>1</v>
      </c>
      <c r="D125" s="1" t="s">
        <v>7</v>
      </c>
      <c r="E125" s="1">
        <v>2</v>
      </c>
      <c r="F125" s="1">
        <v>15.95</v>
      </c>
      <c r="G125">
        <f t="shared" si="5"/>
        <v>1</v>
      </c>
      <c r="H125" s="1">
        <f t="shared" si="6"/>
        <v>0</v>
      </c>
      <c r="I125">
        <f>IF(A125="Thur", 1, IF(A125="Fri", 2, IF(A125="Sat", 3, 4)))</f>
        <v>4</v>
      </c>
      <c r="J125">
        <f t="shared" si="7"/>
        <v>1</v>
      </c>
      <c r="K125" s="1">
        <v>2</v>
      </c>
      <c r="L125" s="4">
        <f t="shared" si="8"/>
        <v>2.5545519950241111</v>
      </c>
      <c r="M125" s="4">
        <f t="shared" si="9"/>
        <v>0.30752791518522177</v>
      </c>
    </row>
    <row r="126" spans="1:13" x14ac:dyDescent="0.35">
      <c r="A126" s="1" t="s">
        <v>3</v>
      </c>
      <c r="B126" s="1" t="s">
        <v>2</v>
      </c>
      <c r="C126" s="1" t="s">
        <v>1</v>
      </c>
      <c r="D126" s="1" t="s">
        <v>7</v>
      </c>
      <c r="E126" s="1">
        <v>2</v>
      </c>
      <c r="F126" s="1">
        <v>12.48</v>
      </c>
      <c r="G126">
        <f t="shared" si="5"/>
        <v>2</v>
      </c>
      <c r="H126" s="1">
        <f t="shared" si="6"/>
        <v>0</v>
      </c>
      <c r="I126">
        <f>IF(A126="Thur", 1, IF(A126="Fri", 2, IF(A126="Sat", 3, 4)))</f>
        <v>4</v>
      </c>
      <c r="J126">
        <f t="shared" si="7"/>
        <v>1</v>
      </c>
      <c r="K126" s="1">
        <v>2.52</v>
      </c>
      <c r="L126" s="4">
        <f t="shared" si="8"/>
        <v>2.2583765354358571</v>
      </c>
      <c r="M126" s="4">
        <f t="shared" si="9"/>
        <v>6.8446837210545314E-2</v>
      </c>
    </row>
    <row r="127" spans="1:13" x14ac:dyDescent="0.35">
      <c r="A127" s="1" t="s">
        <v>3</v>
      </c>
      <c r="B127" s="1" t="s">
        <v>2</v>
      </c>
      <c r="C127" s="1" t="s">
        <v>1</v>
      </c>
      <c r="D127" s="1" t="s">
        <v>7</v>
      </c>
      <c r="E127" s="1">
        <v>6</v>
      </c>
      <c r="F127" s="1">
        <v>29.8</v>
      </c>
      <c r="G127">
        <f t="shared" si="5"/>
        <v>2</v>
      </c>
      <c r="H127" s="1">
        <f t="shared" si="6"/>
        <v>0</v>
      </c>
      <c r="I127">
        <f>IF(A127="Thur", 1, IF(A127="Fri", 2, IF(A127="Sat", 3, 4)))</f>
        <v>4</v>
      </c>
      <c r="J127">
        <f t="shared" si="7"/>
        <v>1</v>
      </c>
      <c r="K127" s="1">
        <v>4.2</v>
      </c>
      <c r="L127" s="4">
        <f t="shared" si="8"/>
        <v>4.6083407004193058</v>
      </c>
      <c r="M127" s="4">
        <f t="shared" si="9"/>
        <v>0.16674212761892906</v>
      </c>
    </row>
    <row r="128" spans="1:13" x14ac:dyDescent="0.35">
      <c r="A128" s="1" t="s">
        <v>5</v>
      </c>
      <c r="B128" s="1" t="s">
        <v>2</v>
      </c>
      <c r="C128" s="1" t="s">
        <v>1</v>
      </c>
      <c r="D128" s="1" t="s">
        <v>7</v>
      </c>
      <c r="E128" s="1">
        <v>2</v>
      </c>
      <c r="F128" s="1">
        <v>8.52</v>
      </c>
      <c r="G128">
        <f t="shared" si="5"/>
        <v>1</v>
      </c>
      <c r="H128" s="1">
        <f t="shared" si="6"/>
        <v>0</v>
      </c>
      <c r="I128">
        <f>IF(A128="Thur", 1, IF(A128="Fri", 2, IF(A128="Sat", 3, 4)))</f>
        <v>4</v>
      </c>
      <c r="J128">
        <f t="shared" si="7"/>
        <v>1</v>
      </c>
      <c r="K128" s="1">
        <v>1.48</v>
      </c>
      <c r="L128" s="4">
        <f t="shared" si="8"/>
        <v>1.8560838625336478</v>
      </c>
      <c r="M128" s="4">
        <f t="shared" si="9"/>
        <v>0.14143907165822769</v>
      </c>
    </row>
    <row r="129" spans="1:13" x14ac:dyDescent="0.35">
      <c r="A129" s="1" t="s">
        <v>3</v>
      </c>
      <c r="B129" s="1" t="s">
        <v>2</v>
      </c>
      <c r="C129" s="1" t="s">
        <v>1</v>
      </c>
      <c r="D129" s="1" t="s">
        <v>7</v>
      </c>
      <c r="E129" s="1">
        <v>2</v>
      </c>
      <c r="F129" s="1">
        <v>14.52</v>
      </c>
      <c r="G129">
        <f t="shared" si="5"/>
        <v>2</v>
      </c>
      <c r="H129" s="1">
        <f t="shared" si="6"/>
        <v>0</v>
      </c>
      <c r="I129">
        <f>IF(A129="Thur", 1, IF(A129="Fri", 2, IF(A129="Sat", 3, 4)))</f>
        <v>4</v>
      </c>
      <c r="J129">
        <f t="shared" si="7"/>
        <v>1</v>
      </c>
      <c r="K129" s="1">
        <v>2</v>
      </c>
      <c r="L129" s="4">
        <f t="shared" si="8"/>
        <v>2.4501497508168191</v>
      </c>
      <c r="M129" s="4">
        <f t="shared" si="9"/>
        <v>0.2026347981604443</v>
      </c>
    </row>
    <row r="130" spans="1:13" x14ac:dyDescent="0.35">
      <c r="A130" s="1" t="s">
        <v>3</v>
      </c>
      <c r="B130" s="1" t="s">
        <v>2</v>
      </c>
      <c r="C130" s="1" t="s">
        <v>1</v>
      </c>
      <c r="D130" s="1" t="s">
        <v>7</v>
      </c>
      <c r="E130" s="1">
        <v>2</v>
      </c>
      <c r="F130" s="1">
        <v>11.38</v>
      </c>
      <c r="G130">
        <f t="shared" si="5"/>
        <v>2</v>
      </c>
      <c r="H130" s="1">
        <f t="shared" si="6"/>
        <v>0</v>
      </c>
      <c r="I130">
        <f>IF(A130="Thur", 1, IF(A130="Fri", 2, IF(A130="Sat", 3, 4)))</f>
        <v>4</v>
      </c>
      <c r="J130">
        <f t="shared" si="7"/>
        <v>1</v>
      </c>
      <c r="K130" s="1">
        <v>2</v>
      </c>
      <c r="L130" s="4">
        <f t="shared" si="8"/>
        <v>2.1549694094951422</v>
      </c>
      <c r="M130" s="4">
        <f t="shared" si="9"/>
        <v>2.4015517879273054E-2</v>
      </c>
    </row>
    <row r="131" spans="1:13" x14ac:dyDescent="0.35">
      <c r="A131" s="1" t="s">
        <v>5</v>
      </c>
      <c r="B131" s="1" t="s">
        <v>2</v>
      </c>
      <c r="C131" s="1" t="s">
        <v>1</v>
      </c>
      <c r="D131" s="1" t="s">
        <v>7</v>
      </c>
      <c r="E131" s="1">
        <v>3</v>
      </c>
      <c r="F131" s="1">
        <v>22.82</v>
      </c>
      <c r="G131">
        <f t="shared" ref="G131:G194" si="10">IF(A131="Male", 1, 2)</f>
        <v>1</v>
      </c>
      <c r="H131" s="1">
        <f t="shared" ref="H131:H194" si="11">IF(B131="Yes", 1, 0)</f>
        <v>0</v>
      </c>
      <c r="I131">
        <f>IF(A131="Thur", 1, IF(A131="Fri", 2, IF(A131="Sat", 3, 4)))</f>
        <v>4</v>
      </c>
      <c r="J131">
        <f t="shared" ref="J131:J194" si="12">IF(D131="Lunch", 1, 2)</f>
        <v>1</v>
      </c>
      <c r="K131" s="1">
        <v>2.1800000000000002</v>
      </c>
      <c r="L131" s="4">
        <f t="shared" ref="L131:L194" si="13">$Q$29+E131*$Q$30+F131*$Q$31+G131*$Q$32+H131*$Q$33+I131*$Q$34+J131*$Q$35</f>
        <v>3.3808194907148965</v>
      </c>
      <c r="M131" s="4">
        <f t="shared" ref="M131:M194" si="14">(K131-L131)^2</f>
        <v>1.441967449280783</v>
      </c>
    </row>
    <row r="132" spans="1:13" x14ac:dyDescent="0.35">
      <c r="A132" s="1" t="s">
        <v>5</v>
      </c>
      <c r="B132" s="1" t="s">
        <v>2</v>
      </c>
      <c r="C132" s="1" t="s">
        <v>1</v>
      </c>
      <c r="D132" s="1" t="s">
        <v>7</v>
      </c>
      <c r="E132" s="1">
        <v>2</v>
      </c>
      <c r="F132" s="1">
        <v>19.079999999999998</v>
      </c>
      <c r="G132">
        <f t="shared" si="10"/>
        <v>1</v>
      </c>
      <c r="H132" s="1">
        <f t="shared" si="11"/>
        <v>0</v>
      </c>
      <c r="I132">
        <f>IF(A132="Thur", 1, IF(A132="Fri", 2, IF(A132="Sat", 3, 4)))</f>
        <v>4</v>
      </c>
      <c r="J132">
        <f t="shared" si="12"/>
        <v>1</v>
      </c>
      <c r="K132" s="1">
        <v>1.5</v>
      </c>
      <c r="L132" s="4">
        <f t="shared" si="13"/>
        <v>2.8487922715645082</v>
      </c>
      <c r="M132" s="4">
        <f t="shared" si="14"/>
        <v>1.8192405918321461</v>
      </c>
    </row>
    <row r="133" spans="1:13" x14ac:dyDescent="0.35">
      <c r="A133" s="1" t="s">
        <v>3</v>
      </c>
      <c r="B133" s="1" t="s">
        <v>2</v>
      </c>
      <c r="C133" s="1" t="s">
        <v>1</v>
      </c>
      <c r="D133" s="1" t="s">
        <v>7</v>
      </c>
      <c r="E133" s="1">
        <v>2</v>
      </c>
      <c r="F133" s="1">
        <v>20.27</v>
      </c>
      <c r="G133">
        <f t="shared" si="10"/>
        <v>2</v>
      </c>
      <c r="H133" s="1">
        <f t="shared" si="11"/>
        <v>0</v>
      </c>
      <c r="I133">
        <f>IF(A133="Thur", 1, IF(A133="Fri", 2, IF(A133="Sat", 3, 4)))</f>
        <v>4</v>
      </c>
      <c r="J133">
        <f t="shared" si="12"/>
        <v>1</v>
      </c>
      <c r="K133" s="1">
        <v>2.83</v>
      </c>
      <c r="L133" s="4">
        <f t="shared" si="13"/>
        <v>2.9906870000523726</v>
      </c>
      <c r="M133" s="4">
        <f t="shared" si="14"/>
        <v>2.5820311985831183E-2</v>
      </c>
    </row>
    <row r="134" spans="1:13" x14ac:dyDescent="0.35">
      <c r="A134" s="1" t="s">
        <v>3</v>
      </c>
      <c r="B134" s="1" t="s">
        <v>2</v>
      </c>
      <c r="C134" s="1" t="s">
        <v>1</v>
      </c>
      <c r="D134" s="1" t="s">
        <v>7</v>
      </c>
      <c r="E134" s="1">
        <v>2</v>
      </c>
      <c r="F134" s="1">
        <v>11.17</v>
      </c>
      <c r="G134">
        <f t="shared" si="10"/>
        <v>2</v>
      </c>
      <c r="H134" s="1">
        <f t="shared" si="11"/>
        <v>0</v>
      </c>
      <c r="I134">
        <f>IF(A134="Thur", 1, IF(A134="Fri", 2, IF(A134="Sat", 3, 4)))</f>
        <v>4</v>
      </c>
      <c r="J134">
        <f t="shared" si="12"/>
        <v>1</v>
      </c>
      <c r="K134" s="1">
        <v>1.5</v>
      </c>
      <c r="L134" s="4">
        <f t="shared" si="13"/>
        <v>2.1352280490882789</v>
      </c>
      <c r="M134" s="4">
        <f t="shared" si="14"/>
        <v>0.40351467434850086</v>
      </c>
    </row>
    <row r="135" spans="1:13" x14ac:dyDescent="0.35">
      <c r="A135" s="1" t="s">
        <v>3</v>
      </c>
      <c r="B135" s="1" t="s">
        <v>2</v>
      </c>
      <c r="C135" s="1" t="s">
        <v>1</v>
      </c>
      <c r="D135" s="1" t="s">
        <v>7</v>
      </c>
      <c r="E135" s="1">
        <v>2</v>
      </c>
      <c r="F135" s="1">
        <v>12.26</v>
      </c>
      <c r="G135">
        <f t="shared" si="10"/>
        <v>2</v>
      </c>
      <c r="H135" s="1">
        <f t="shared" si="11"/>
        <v>0</v>
      </c>
      <c r="I135">
        <f>IF(A135="Thur", 1, IF(A135="Fri", 2, IF(A135="Sat", 3, 4)))</f>
        <v>4</v>
      </c>
      <c r="J135">
        <f t="shared" si="12"/>
        <v>1</v>
      </c>
      <c r="K135" s="1">
        <v>2</v>
      </c>
      <c r="L135" s="4">
        <f t="shared" si="13"/>
        <v>2.2376951102477141</v>
      </c>
      <c r="M135" s="4">
        <f t="shared" si="14"/>
        <v>5.649896543567294E-2</v>
      </c>
    </row>
    <row r="136" spans="1:13" x14ac:dyDescent="0.35">
      <c r="A136" s="1" t="s">
        <v>3</v>
      </c>
      <c r="B136" s="1" t="s">
        <v>2</v>
      </c>
      <c r="C136" s="1" t="s">
        <v>1</v>
      </c>
      <c r="D136" s="1" t="s">
        <v>7</v>
      </c>
      <c r="E136" s="1">
        <v>2</v>
      </c>
      <c r="F136" s="1">
        <v>18.260000000000002</v>
      </c>
      <c r="G136">
        <f t="shared" si="10"/>
        <v>2</v>
      </c>
      <c r="H136" s="1">
        <f t="shared" si="11"/>
        <v>0</v>
      </c>
      <c r="I136">
        <f>IF(A136="Thur", 1, IF(A136="Fri", 2, IF(A136="Sat", 3, 4)))</f>
        <v>4</v>
      </c>
      <c r="J136">
        <f t="shared" si="12"/>
        <v>1</v>
      </c>
      <c r="K136" s="1">
        <v>3.25</v>
      </c>
      <c r="L136" s="4">
        <f t="shared" si="13"/>
        <v>2.8017339790152489</v>
      </c>
      <c r="M136" s="4">
        <f t="shared" si="14"/>
        <v>0.20094242556950132</v>
      </c>
    </row>
    <row r="137" spans="1:13" x14ac:dyDescent="0.35">
      <c r="A137" s="1" t="s">
        <v>3</v>
      </c>
      <c r="B137" s="1" t="s">
        <v>2</v>
      </c>
      <c r="C137" s="1" t="s">
        <v>1</v>
      </c>
      <c r="D137" s="1" t="s">
        <v>7</v>
      </c>
      <c r="E137" s="1">
        <v>2</v>
      </c>
      <c r="F137" s="1">
        <v>8.51</v>
      </c>
      <c r="G137">
        <f t="shared" si="10"/>
        <v>2</v>
      </c>
      <c r="H137" s="1">
        <f t="shared" si="11"/>
        <v>0</v>
      </c>
      <c r="I137">
        <f>IF(A137="Thur", 1, IF(A137="Fri", 2, IF(A137="Sat", 3, 4)))</f>
        <v>4</v>
      </c>
      <c r="J137">
        <f t="shared" si="12"/>
        <v>1</v>
      </c>
      <c r="K137" s="1">
        <v>1.25</v>
      </c>
      <c r="L137" s="4">
        <f t="shared" si="13"/>
        <v>1.8851708172680046</v>
      </c>
      <c r="M137" s="4">
        <f t="shared" si="14"/>
        <v>0.4034419671089049</v>
      </c>
    </row>
    <row r="138" spans="1:13" x14ac:dyDescent="0.35">
      <c r="A138" s="1" t="s">
        <v>3</v>
      </c>
      <c r="B138" s="1" t="s">
        <v>2</v>
      </c>
      <c r="C138" s="1" t="s">
        <v>1</v>
      </c>
      <c r="D138" s="1" t="s">
        <v>7</v>
      </c>
      <c r="E138" s="1">
        <v>2</v>
      </c>
      <c r="F138" s="1">
        <v>10.33</v>
      </c>
      <c r="G138">
        <f t="shared" si="10"/>
        <v>2</v>
      </c>
      <c r="H138" s="1">
        <f t="shared" si="11"/>
        <v>0</v>
      </c>
      <c r="I138">
        <f>IF(A138="Thur", 1, IF(A138="Fri", 2, IF(A138="Sat", 3, 4)))</f>
        <v>4</v>
      </c>
      <c r="J138">
        <f t="shared" si="12"/>
        <v>1</v>
      </c>
      <c r="K138" s="1">
        <v>2</v>
      </c>
      <c r="L138" s="4">
        <f t="shared" si="13"/>
        <v>2.0562626074608237</v>
      </c>
      <c r="M138" s="4">
        <f t="shared" si="14"/>
        <v>3.1654809982907322E-3</v>
      </c>
    </row>
    <row r="139" spans="1:13" x14ac:dyDescent="0.35">
      <c r="A139" s="1" t="s">
        <v>3</v>
      </c>
      <c r="B139" s="1" t="s">
        <v>2</v>
      </c>
      <c r="C139" s="1" t="s">
        <v>1</v>
      </c>
      <c r="D139" s="1" t="s">
        <v>7</v>
      </c>
      <c r="E139" s="1">
        <v>2</v>
      </c>
      <c r="F139" s="1">
        <v>14.15</v>
      </c>
      <c r="G139">
        <f t="shared" si="10"/>
        <v>2</v>
      </c>
      <c r="H139" s="1">
        <f t="shared" si="11"/>
        <v>0</v>
      </c>
      <c r="I139">
        <f>IF(A139="Thur", 1, IF(A139="Fri", 2, IF(A139="Sat", 3, 4)))</f>
        <v>4</v>
      </c>
      <c r="J139">
        <f t="shared" si="12"/>
        <v>1</v>
      </c>
      <c r="K139" s="1">
        <v>2</v>
      </c>
      <c r="L139" s="4">
        <f t="shared" si="13"/>
        <v>2.4153673539094873</v>
      </c>
      <c r="M139" s="4">
        <f t="shared" si="14"/>
        <v>0.17253003869376929</v>
      </c>
    </row>
    <row r="140" spans="1:13" x14ac:dyDescent="0.35">
      <c r="A140" s="1" t="s">
        <v>5</v>
      </c>
      <c r="B140" s="1" t="s">
        <v>6</v>
      </c>
      <c r="C140" s="1" t="s">
        <v>1</v>
      </c>
      <c r="D140" s="1" t="s">
        <v>7</v>
      </c>
      <c r="E140" s="1">
        <v>2</v>
      </c>
      <c r="F140" s="1">
        <v>16</v>
      </c>
      <c r="G140">
        <f t="shared" si="10"/>
        <v>1</v>
      </c>
      <c r="H140" s="1">
        <f t="shared" si="11"/>
        <v>1</v>
      </c>
      <c r="I140">
        <f>IF(A140="Thur", 1, IF(A140="Fri", 2, IF(A140="Sat", 3, 4)))</f>
        <v>4</v>
      </c>
      <c r="J140">
        <f t="shared" si="12"/>
        <v>1</v>
      </c>
      <c r="K140" s="1">
        <v>2</v>
      </c>
      <c r="L140" s="4">
        <f t="shared" si="13"/>
        <v>2.4780731357604959</v>
      </c>
      <c r="M140" s="4">
        <f t="shared" si="14"/>
        <v>0.22855392313587358</v>
      </c>
    </row>
    <row r="141" spans="1:13" x14ac:dyDescent="0.35">
      <c r="A141" s="1" t="s">
        <v>3</v>
      </c>
      <c r="B141" s="1" t="s">
        <v>2</v>
      </c>
      <c r="C141" s="1" t="s">
        <v>1</v>
      </c>
      <c r="D141" s="1" t="s">
        <v>7</v>
      </c>
      <c r="E141" s="1">
        <v>2</v>
      </c>
      <c r="F141" s="1">
        <v>13.16</v>
      </c>
      <c r="G141">
        <f t="shared" si="10"/>
        <v>2</v>
      </c>
      <c r="H141" s="1">
        <f t="shared" si="11"/>
        <v>0</v>
      </c>
      <c r="I141">
        <f>IF(A141="Thur", 1, IF(A141="Fri", 2, IF(A141="Sat", 3, 4)))</f>
        <v>4</v>
      </c>
      <c r="J141">
        <f t="shared" si="12"/>
        <v>1</v>
      </c>
      <c r="K141" s="1">
        <v>2.75</v>
      </c>
      <c r="L141" s="4">
        <f t="shared" si="13"/>
        <v>2.3223009405628443</v>
      </c>
      <c r="M141" s="4">
        <f t="shared" si="14"/>
        <v>0.18292648544342763</v>
      </c>
    </row>
    <row r="142" spans="1:13" x14ac:dyDescent="0.35">
      <c r="A142" s="1" t="s">
        <v>3</v>
      </c>
      <c r="B142" s="1" t="s">
        <v>2</v>
      </c>
      <c r="C142" s="1" t="s">
        <v>1</v>
      </c>
      <c r="D142" s="1" t="s">
        <v>7</v>
      </c>
      <c r="E142" s="1">
        <v>2</v>
      </c>
      <c r="F142" s="1">
        <v>17.47</v>
      </c>
      <c r="G142">
        <f t="shared" si="10"/>
        <v>2</v>
      </c>
      <c r="H142" s="1">
        <f t="shared" si="11"/>
        <v>0</v>
      </c>
      <c r="I142">
        <f>IF(A142="Thur", 1, IF(A142="Fri", 2, IF(A142="Sat", 3, 4)))</f>
        <v>4</v>
      </c>
      <c r="J142">
        <f t="shared" si="12"/>
        <v>1</v>
      </c>
      <c r="K142" s="1">
        <v>3.5</v>
      </c>
      <c r="L142" s="4">
        <f t="shared" si="13"/>
        <v>2.7274688612941898</v>
      </c>
      <c r="M142" s="4">
        <f t="shared" si="14"/>
        <v>0.59680436027009587</v>
      </c>
    </row>
    <row r="143" spans="1:13" x14ac:dyDescent="0.35">
      <c r="A143" s="1" t="s">
        <v>5</v>
      </c>
      <c r="B143" s="1" t="s">
        <v>2</v>
      </c>
      <c r="C143" s="1" t="s">
        <v>1</v>
      </c>
      <c r="D143" s="1" t="s">
        <v>7</v>
      </c>
      <c r="E143" s="1">
        <v>6</v>
      </c>
      <c r="F143" s="1">
        <v>34.299999999999997</v>
      </c>
      <c r="G143">
        <f t="shared" si="10"/>
        <v>1</v>
      </c>
      <c r="H143" s="1">
        <f t="shared" si="11"/>
        <v>0</v>
      </c>
      <c r="I143">
        <f>IF(A143="Thur", 1, IF(A143="Fri", 2, IF(A143="Sat", 3, 4)))</f>
        <v>4</v>
      </c>
      <c r="J143">
        <f t="shared" si="12"/>
        <v>1</v>
      </c>
      <c r="K143" s="1">
        <v>6.7</v>
      </c>
      <c r="L143" s="4">
        <f t="shared" si="13"/>
        <v>5.0013428324793203</v>
      </c>
      <c r="M143" s="4">
        <f t="shared" si="14"/>
        <v>2.8854361727693791</v>
      </c>
    </row>
    <row r="144" spans="1:13" x14ac:dyDescent="0.35">
      <c r="A144" s="1" t="s">
        <v>5</v>
      </c>
      <c r="B144" s="1" t="s">
        <v>2</v>
      </c>
      <c r="C144" s="1" t="s">
        <v>1</v>
      </c>
      <c r="D144" s="1" t="s">
        <v>7</v>
      </c>
      <c r="E144" s="1">
        <v>5</v>
      </c>
      <c r="F144" s="1">
        <v>41.19</v>
      </c>
      <c r="G144">
        <f t="shared" si="10"/>
        <v>1</v>
      </c>
      <c r="H144" s="1">
        <f t="shared" si="11"/>
        <v>0</v>
      </c>
      <c r="I144">
        <f>IF(A144="Thur", 1, IF(A144="Fri", 2, IF(A144="Sat", 3, 4)))</f>
        <v>4</v>
      </c>
      <c r="J144">
        <f t="shared" si="12"/>
        <v>1</v>
      </c>
      <c r="K144" s="1">
        <v>5</v>
      </c>
      <c r="L144" s="4">
        <f t="shared" si="13"/>
        <v>5.468604475828748</v>
      </c>
      <c r="M144" s="4">
        <f t="shared" si="14"/>
        <v>0.21959015476673566</v>
      </c>
    </row>
    <row r="145" spans="1:13" x14ac:dyDescent="0.35">
      <c r="A145" s="1" t="s">
        <v>3</v>
      </c>
      <c r="B145" s="1" t="s">
        <v>2</v>
      </c>
      <c r="C145" s="1" t="s">
        <v>1</v>
      </c>
      <c r="D145" s="1" t="s">
        <v>7</v>
      </c>
      <c r="E145" s="1">
        <v>6</v>
      </c>
      <c r="F145" s="1">
        <v>27.05</v>
      </c>
      <c r="G145">
        <f t="shared" si="10"/>
        <v>2</v>
      </c>
      <c r="H145" s="1">
        <f t="shared" si="11"/>
        <v>0</v>
      </c>
      <c r="I145">
        <f>IF(A145="Thur", 1, IF(A145="Fri", 2, IF(A145="Sat", 3, 4)))</f>
        <v>4</v>
      </c>
      <c r="J145">
        <f t="shared" si="12"/>
        <v>1</v>
      </c>
      <c r="K145" s="1">
        <v>5</v>
      </c>
      <c r="L145" s="4">
        <f t="shared" si="13"/>
        <v>4.3498228855675194</v>
      </c>
      <c r="M145" s="4">
        <f t="shared" si="14"/>
        <v>0.42273028013174696</v>
      </c>
    </row>
    <row r="146" spans="1:13" x14ac:dyDescent="0.35">
      <c r="A146" s="1" t="s">
        <v>3</v>
      </c>
      <c r="B146" s="1" t="s">
        <v>2</v>
      </c>
      <c r="C146" s="1" t="s">
        <v>1</v>
      </c>
      <c r="D146" s="1" t="s">
        <v>7</v>
      </c>
      <c r="E146" s="1">
        <v>2</v>
      </c>
      <c r="F146" s="1">
        <v>16.43</v>
      </c>
      <c r="G146">
        <f t="shared" si="10"/>
        <v>2</v>
      </c>
      <c r="H146" s="1">
        <f t="shared" si="11"/>
        <v>0</v>
      </c>
      <c r="I146">
        <f>IF(A146="Thur", 1, IF(A146="Fri", 2, IF(A146="Sat", 3, 4)))</f>
        <v>4</v>
      </c>
      <c r="J146">
        <f t="shared" si="12"/>
        <v>1</v>
      </c>
      <c r="K146" s="1">
        <v>2.2999999999999998</v>
      </c>
      <c r="L146" s="4">
        <f t="shared" si="13"/>
        <v>2.6297021240411507</v>
      </c>
      <c r="M146" s="4">
        <f t="shared" si="14"/>
        <v>0.10870349059724642</v>
      </c>
    </row>
    <row r="147" spans="1:13" x14ac:dyDescent="0.35">
      <c r="A147" s="1" t="s">
        <v>3</v>
      </c>
      <c r="B147" s="1" t="s">
        <v>2</v>
      </c>
      <c r="C147" s="1" t="s">
        <v>1</v>
      </c>
      <c r="D147" s="1" t="s">
        <v>7</v>
      </c>
      <c r="E147" s="1">
        <v>2</v>
      </c>
      <c r="F147" s="1">
        <v>8.35</v>
      </c>
      <c r="G147">
        <f t="shared" si="10"/>
        <v>2</v>
      </c>
      <c r="H147" s="1">
        <f t="shared" si="11"/>
        <v>0</v>
      </c>
      <c r="I147">
        <f>IF(A147="Thur", 1, IF(A147="Fri", 2, IF(A147="Sat", 3, 4)))</f>
        <v>4</v>
      </c>
      <c r="J147">
        <f t="shared" si="12"/>
        <v>1</v>
      </c>
      <c r="K147" s="1">
        <v>1.5</v>
      </c>
      <c r="L147" s="4">
        <f t="shared" si="13"/>
        <v>1.870129780767537</v>
      </c>
      <c r="M147" s="4">
        <f t="shared" si="14"/>
        <v>0.13699605461102501</v>
      </c>
    </row>
    <row r="148" spans="1:13" x14ac:dyDescent="0.35">
      <c r="A148" s="1" t="s">
        <v>3</v>
      </c>
      <c r="B148" s="1" t="s">
        <v>2</v>
      </c>
      <c r="C148" s="1" t="s">
        <v>1</v>
      </c>
      <c r="D148" s="1" t="s">
        <v>7</v>
      </c>
      <c r="E148" s="1">
        <v>3</v>
      </c>
      <c r="F148" s="1">
        <v>18.64</v>
      </c>
      <c r="G148">
        <f t="shared" si="10"/>
        <v>2</v>
      </c>
      <c r="H148" s="1">
        <f t="shared" si="11"/>
        <v>0</v>
      </c>
      <c r="I148">
        <f>IF(A148="Thur", 1, IF(A148="Fri", 2, IF(A148="Sat", 3, 4)))</f>
        <v>4</v>
      </c>
      <c r="J148">
        <f t="shared" si="12"/>
        <v>1</v>
      </c>
      <c r="K148" s="1">
        <v>1.36</v>
      </c>
      <c r="L148" s="4">
        <f t="shared" si="13"/>
        <v>3.0178994316558172</v>
      </c>
      <c r="M148" s="4">
        <f t="shared" si="14"/>
        <v>2.7486305254846815</v>
      </c>
    </row>
    <row r="149" spans="1:13" x14ac:dyDescent="0.35">
      <c r="A149" s="1" t="s">
        <v>3</v>
      </c>
      <c r="B149" s="1" t="s">
        <v>2</v>
      </c>
      <c r="C149" s="1" t="s">
        <v>1</v>
      </c>
      <c r="D149" s="1" t="s">
        <v>7</v>
      </c>
      <c r="E149" s="1">
        <v>2</v>
      </c>
      <c r="F149" s="1">
        <v>11.87</v>
      </c>
      <c r="G149">
        <f t="shared" si="10"/>
        <v>2</v>
      </c>
      <c r="H149" s="1">
        <f t="shared" si="11"/>
        <v>0</v>
      </c>
      <c r="I149">
        <f>IF(A149="Thur", 1, IF(A149="Fri", 2, IF(A149="Sat", 3, 4)))</f>
        <v>4</v>
      </c>
      <c r="J149">
        <f t="shared" si="12"/>
        <v>1</v>
      </c>
      <c r="K149" s="1">
        <v>1.63</v>
      </c>
      <c r="L149" s="4">
        <f t="shared" si="13"/>
        <v>2.2010325837778244</v>
      </c>
      <c r="M149" s="4">
        <f t="shared" si="14"/>
        <v>0.32607821173597817</v>
      </c>
    </row>
    <row r="150" spans="1:13" x14ac:dyDescent="0.35">
      <c r="A150" s="1" t="s">
        <v>5</v>
      </c>
      <c r="B150" s="1" t="s">
        <v>2</v>
      </c>
      <c r="C150" s="1" t="s">
        <v>1</v>
      </c>
      <c r="D150" s="1" t="s">
        <v>7</v>
      </c>
      <c r="E150" s="1">
        <v>2</v>
      </c>
      <c r="F150" s="1">
        <v>9.7799999999999994</v>
      </c>
      <c r="G150">
        <f t="shared" si="10"/>
        <v>1</v>
      </c>
      <c r="H150" s="1">
        <f t="shared" si="11"/>
        <v>0</v>
      </c>
      <c r="I150">
        <f>IF(A150="Thur", 1, IF(A150="Fri", 2, IF(A150="Sat", 3, 4)))</f>
        <v>4</v>
      </c>
      <c r="J150">
        <f t="shared" si="12"/>
        <v>1</v>
      </c>
      <c r="K150" s="1">
        <v>1.73</v>
      </c>
      <c r="L150" s="4">
        <f t="shared" si="13"/>
        <v>1.9745320249748299</v>
      </c>
      <c r="M150" s="4">
        <f t="shared" si="14"/>
        <v>5.9795911238290859E-2</v>
      </c>
    </row>
    <row r="151" spans="1:13" x14ac:dyDescent="0.35">
      <c r="A151" s="1" t="s">
        <v>5</v>
      </c>
      <c r="B151" s="1" t="s">
        <v>2</v>
      </c>
      <c r="C151" s="1" t="s">
        <v>1</v>
      </c>
      <c r="D151" s="1" t="s">
        <v>7</v>
      </c>
      <c r="E151" s="1">
        <v>2</v>
      </c>
      <c r="F151" s="1">
        <v>7.51</v>
      </c>
      <c r="G151">
        <f t="shared" si="10"/>
        <v>1</v>
      </c>
      <c r="H151" s="1">
        <f t="shared" si="11"/>
        <v>0</v>
      </c>
      <c r="I151">
        <f>IF(A151="Thur", 1, IF(A151="Fri", 2, IF(A151="Sat", 3, 4)))</f>
        <v>4</v>
      </c>
      <c r="J151">
        <f t="shared" si="12"/>
        <v>1</v>
      </c>
      <c r="K151" s="1">
        <v>2</v>
      </c>
      <c r="L151" s="4">
        <f t="shared" si="13"/>
        <v>1.761137319624446</v>
      </c>
      <c r="M151" s="4">
        <f t="shared" si="14"/>
        <v>5.7055380076194082E-2</v>
      </c>
    </row>
    <row r="152" spans="1:13" x14ac:dyDescent="0.35">
      <c r="A152" s="1" t="s">
        <v>5</v>
      </c>
      <c r="B152" s="1" t="s">
        <v>2</v>
      </c>
      <c r="C152" s="1" t="s">
        <v>9</v>
      </c>
      <c r="D152" s="1" t="s">
        <v>0</v>
      </c>
      <c r="E152" s="1">
        <v>2</v>
      </c>
      <c r="F152" s="1">
        <v>14.07</v>
      </c>
      <c r="G152">
        <f t="shared" si="10"/>
        <v>1</v>
      </c>
      <c r="H152" s="1">
        <f t="shared" si="11"/>
        <v>0</v>
      </c>
      <c r="I152">
        <f>IF(A152="Thur", 1, IF(A152="Fri", 2, IF(A152="Sat", 3, 4)))</f>
        <v>4</v>
      </c>
      <c r="J152">
        <f t="shared" si="12"/>
        <v>2</v>
      </c>
      <c r="K152" s="1">
        <v>2.5</v>
      </c>
      <c r="L152" s="4">
        <f t="shared" si="13"/>
        <v>2.3798873627131969</v>
      </c>
      <c r="M152" s="4">
        <f t="shared" si="14"/>
        <v>1.4427045635991124E-2</v>
      </c>
    </row>
    <row r="153" spans="1:13" x14ac:dyDescent="0.35">
      <c r="A153" s="1" t="s">
        <v>5</v>
      </c>
      <c r="B153" s="1" t="s">
        <v>2</v>
      </c>
      <c r="C153" s="1" t="s">
        <v>9</v>
      </c>
      <c r="D153" s="1" t="s">
        <v>0</v>
      </c>
      <c r="E153" s="1">
        <v>2</v>
      </c>
      <c r="F153" s="1">
        <v>13.13</v>
      </c>
      <c r="G153">
        <f t="shared" si="10"/>
        <v>1</v>
      </c>
      <c r="H153" s="1">
        <f t="shared" si="11"/>
        <v>0</v>
      </c>
      <c r="I153">
        <f>IF(A153="Thur", 1, IF(A153="Fri", 2, IF(A153="Sat", 3, 4)))</f>
        <v>4</v>
      </c>
      <c r="J153">
        <f t="shared" si="12"/>
        <v>2</v>
      </c>
      <c r="K153" s="1">
        <v>2</v>
      </c>
      <c r="L153" s="4">
        <f t="shared" si="13"/>
        <v>2.29152127327295</v>
      </c>
      <c r="M153" s="4">
        <f t="shared" si="14"/>
        <v>8.498465277068197E-2</v>
      </c>
    </row>
    <row r="154" spans="1:13" x14ac:dyDescent="0.35">
      <c r="A154" s="1" t="s">
        <v>5</v>
      </c>
      <c r="B154" s="1" t="s">
        <v>2</v>
      </c>
      <c r="C154" s="1" t="s">
        <v>9</v>
      </c>
      <c r="D154" s="1" t="s">
        <v>0</v>
      </c>
      <c r="E154" s="1">
        <v>3</v>
      </c>
      <c r="F154" s="1">
        <v>17.260000000000002</v>
      </c>
      <c r="G154">
        <f t="shared" si="10"/>
        <v>1</v>
      </c>
      <c r="H154" s="1">
        <f t="shared" si="11"/>
        <v>0</v>
      </c>
      <c r="I154">
        <f>IF(A154="Thur", 1, IF(A154="Fri", 2, IF(A154="Sat", 3, 4)))</f>
        <v>4</v>
      </c>
      <c r="J154">
        <f t="shared" si="12"/>
        <v>2</v>
      </c>
      <c r="K154" s="1">
        <v>2.74</v>
      </c>
      <c r="L154" s="4">
        <f t="shared" si="13"/>
        <v>2.8602110188932275</v>
      </c>
      <c r="M154" s="4">
        <f t="shared" si="14"/>
        <v>1.4450689063347844E-2</v>
      </c>
    </row>
    <row r="155" spans="1:13" x14ac:dyDescent="0.35">
      <c r="A155" s="1" t="s">
        <v>5</v>
      </c>
      <c r="B155" s="1" t="s">
        <v>2</v>
      </c>
      <c r="C155" s="1" t="s">
        <v>9</v>
      </c>
      <c r="D155" s="1" t="s">
        <v>0</v>
      </c>
      <c r="E155" s="1">
        <v>4</v>
      </c>
      <c r="F155" s="1">
        <v>24.55</v>
      </c>
      <c r="G155">
        <f t="shared" si="10"/>
        <v>1</v>
      </c>
      <c r="H155" s="1">
        <f t="shared" si="11"/>
        <v>0</v>
      </c>
      <c r="I155">
        <f>IF(A155="Thur", 1, IF(A155="Fri", 2, IF(A155="Sat", 3, 4)))</f>
        <v>4</v>
      </c>
      <c r="J155">
        <f t="shared" si="12"/>
        <v>2</v>
      </c>
      <c r="K155" s="1">
        <v>2</v>
      </c>
      <c r="L155" s="4">
        <f t="shared" si="13"/>
        <v>3.7259612353977398</v>
      </c>
      <c r="M155" s="4">
        <f t="shared" si="14"/>
        <v>2.9789421860956922</v>
      </c>
    </row>
    <row r="156" spans="1:13" x14ac:dyDescent="0.35">
      <c r="A156" s="1" t="s">
        <v>5</v>
      </c>
      <c r="B156" s="1" t="s">
        <v>2</v>
      </c>
      <c r="C156" s="1" t="s">
        <v>9</v>
      </c>
      <c r="D156" s="1" t="s">
        <v>0</v>
      </c>
      <c r="E156" s="1">
        <v>4</v>
      </c>
      <c r="F156" s="1">
        <v>19.77</v>
      </c>
      <c r="G156">
        <f t="shared" si="10"/>
        <v>1</v>
      </c>
      <c r="H156" s="1">
        <f t="shared" si="11"/>
        <v>0</v>
      </c>
      <c r="I156">
        <f>IF(A156="Thur", 1, IF(A156="Fri", 2, IF(A156="Sat", 3, 4)))</f>
        <v>4</v>
      </c>
      <c r="J156">
        <f t="shared" si="12"/>
        <v>2</v>
      </c>
      <c r="K156" s="1">
        <v>2</v>
      </c>
      <c r="L156" s="4">
        <f t="shared" si="13"/>
        <v>3.2766102699462705</v>
      </c>
      <c r="M156" s="4">
        <f t="shared" si="14"/>
        <v>1.6297337813322896</v>
      </c>
    </row>
    <row r="157" spans="1:13" x14ac:dyDescent="0.35">
      <c r="A157" s="1" t="s">
        <v>3</v>
      </c>
      <c r="B157" s="1" t="s">
        <v>2</v>
      </c>
      <c r="C157" s="1" t="s">
        <v>9</v>
      </c>
      <c r="D157" s="1" t="s">
        <v>0</v>
      </c>
      <c r="E157" s="1">
        <v>5</v>
      </c>
      <c r="F157" s="1">
        <v>29.85</v>
      </c>
      <c r="G157">
        <f t="shared" si="10"/>
        <v>2</v>
      </c>
      <c r="H157" s="1">
        <f t="shared" si="11"/>
        <v>0</v>
      </c>
      <c r="I157">
        <f>IF(A157="Thur", 1, IF(A157="Fri", 2, IF(A157="Sat", 3, 4)))</f>
        <v>4</v>
      </c>
      <c r="J157">
        <f t="shared" si="12"/>
        <v>2</v>
      </c>
      <c r="K157" s="1">
        <v>5.14</v>
      </c>
      <c r="L157" s="4">
        <f t="shared" si="13"/>
        <v>4.4346655799433234</v>
      </c>
      <c r="M157" s="4">
        <f t="shared" si="14"/>
        <v>0.49749664411668781</v>
      </c>
    </row>
    <row r="158" spans="1:13" x14ac:dyDescent="0.35">
      <c r="A158" s="1" t="s">
        <v>5</v>
      </c>
      <c r="B158" s="1" t="s">
        <v>2</v>
      </c>
      <c r="C158" s="1" t="s">
        <v>9</v>
      </c>
      <c r="D158" s="1" t="s">
        <v>0</v>
      </c>
      <c r="E158" s="1">
        <v>6</v>
      </c>
      <c r="F158" s="1">
        <v>48.17</v>
      </c>
      <c r="G158">
        <f t="shared" si="10"/>
        <v>1</v>
      </c>
      <c r="H158" s="1">
        <f t="shared" si="11"/>
        <v>0</v>
      </c>
      <c r="I158">
        <f>IF(A158="Thur", 1, IF(A158="Fri", 2, IF(A158="Sat", 3, 4)))</f>
        <v>4</v>
      </c>
      <c r="J158">
        <f t="shared" si="12"/>
        <v>2</v>
      </c>
      <c r="K158" s="1">
        <v>5</v>
      </c>
      <c r="L158" s="4">
        <f t="shared" si="13"/>
        <v>6.307280230683185</v>
      </c>
      <c r="M158" s="4">
        <f t="shared" si="14"/>
        <v>1.7089816015350814</v>
      </c>
    </row>
    <row r="159" spans="1:13" x14ac:dyDescent="0.35">
      <c r="A159" s="1" t="s">
        <v>3</v>
      </c>
      <c r="B159" s="1" t="s">
        <v>2</v>
      </c>
      <c r="C159" s="1" t="s">
        <v>9</v>
      </c>
      <c r="D159" s="1" t="s">
        <v>0</v>
      </c>
      <c r="E159" s="1">
        <v>4</v>
      </c>
      <c r="F159" s="1">
        <v>25</v>
      </c>
      <c r="G159">
        <f t="shared" si="10"/>
        <v>2</v>
      </c>
      <c r="H159" s="1">
        <f t="shared" si="11"/>
        <v>0</v>
      </c>
      <c r="I159">
        <f>IF(A159="Thur", 1, IF(A159="Fri", 2, IF(A159="Sat", 3, 4)))</f>
        <v>4</v>
      </c>
      <c r="J159">
        <f t="shared" si="12"/>
        <v>2</v>
      </c>
      <c r="K159" s="1">
        <v>3.75</v>
      </c>
      <c r="L159" s="4">
        <f t="shared" si="13"/>
        <v>3.7982911700709416</v>
      </c>
      <c r="M159" s="4">
        <f t="shared" si="14"/>
        <v>2.3320371068206091E-3</v>
      </c>
    </row>
    <row r="160" spans="1:13" x14ac:dyDescent="0.35">
      <c r="A160" s="1" t="s">
        <v>3</v>
      </c>
      <c r="B160" s="1" t="s">
        <v>2</v>
      </c>
      <c r="C160" s="1" t="s">
        <v>9</v>
      </c>
      <c r="D160" s="1" t="s">
        <v>0</v>
      </c>
      <c r="E160" s="1">
        <v>2</v>
      </c>
      <c r="F160" s="1">
        <v>13.39</v>
      </c>
      <c r="G160">
        <f t="shared" si="10"/>
        <v>2</v>
      </c>
      <c r="H160" s="1">
        <f t="shared" si="11"/>
        <v>0</v>
      </c>
      <c r="I160">
        <f>IF(A160="Thur", 1, IF(A160="Fri", 2, IF(A160="Sat", 3, 4)))</f>
        <v>4</v>
      </c>
      <c r="J160">
        <f t="shared" si="12"/>
        <v>2</v>
      </c>
      <c r="K160" s="1">
        <v>2.61</v>
      </c>
      <c r="L160" s="4">
        <f t="shared" si="13"/>
        <v>2.3459899771018464</v>
      </c>
      <c r="M160" s="4">
        <f t="shared" si="14"/>
        <v>6.9701292190683509E-2</v>
      </c>
    </row>
    <row r="161" spans="1:13" x14ac:dyDescent="0.35">
      <c r="A161" s="1" t="s">
        <v>5</v>
      </c>
      <c r="B161" s="1" t="s">
        <v>2</v>
      </c>
      <c r="C161" s="1" t="s">
        <v>9</v>
      </c>
      <c r="D161" s="1" t="s">
        <v>0</v>
      </c>
      <c r="E161" s="1">
        <v>4</v>
      </c>
      <c r="F161" s="1">
        <v>16.489999999999998</v>
      </c>
      <c r="G161">
        <f t="shared" si="10"/>
        <v>1</v>
      </c>
      <c r="H161" s="1">
        <f t="shared" si="11"/>
        <v>0</v>
      </c>
      <c r="I161">
        <f>IF(A161="Thur", 1, IF(A161="Fri", 2, IF(A161="Sat", 3, 4)))</f>
        <v>4</v>
      </c>
      <c r="J161">
        <f t="shared" si="12"/>
        <v>2</v>
      </c>
      <c r="K161" s="1">
        <v>2</v>
      </c>
      <c r="L161" s="4">
        <f t="shared" si="13"/>
        <v>2.9682690216866847</v>
      </c>
      <c r="M161" s="4">
        <f t="shared" si="14"/>
        <v>0.93754489835808952</v>
      </c>
    </row>
    <row r="162" spans="1:13" x14ac:dyDescent="0.35">
      <c r="A162" s="1" t="s">
        <v>5</v>
      </c>
      <c r="B162" s="1" t="s">
        <v>2</v>
      </c>
      <c r="C162" s="1" t="s">
        <v>9</v>
      </c>
      <c r="D162" s="1" t="s">
        <v>0</v>
      </c>
      <c r="E162" s="1">
        <v>4</v>
      </c>
      <c r="F162" s="1">
        <v>21.5</v>
      </c>
      <c r="G162">
        <f t="shared" si="10"/>
        <v>1</v>
      </c>
      <c r="H162" s="1">
        <f t="shared" si="11"/>
        <v>0</v>
      </c>
      <c r="I162">
        <f>IF(A162="Thur", 1, IF(A162="Fri", 2, IF(A162="Sat", 3, 4)))</f>
        <v>4</v>
      </c>
      <c r="J162">
        <f t="shared" si="12"/>
        <v>2</v>
      </c>
      <c r="K162" s="1">
        <v>3.5</v>
      </c>
      <c r="L162" s="4">
        <f t="shared" si="13"/>
        <v>3.4392414771075766</v>
      </c>
      <c r="M162" s="4">
        <f t="shared" si="14"/>
        <v>3.6915981040691443E-3</v>
      </c>
    </row>
    <row r="163" spans="1:13" x14ac:dyDescent="0.35">
      <c r="A163" s="1" t="s">
        <v>5</v>
      </c>
      <c r="B163" s="1" t="s">
        <v>2</v>
      </c>
      <c r="C163" s="1" t="s">
        <v>9</v>
      </c>
      <c r="D163" s="1" t="s">
        <v>0</v>
      </c>
      <c r="E163" s="1">
        <v>2</v>
      </c>
      <c r="F163" s="1">
        <v>12.66</v>
      </c>
      <c r="G163">
        <f t="shared" si="10"/>
        <v>1</v>
      </c>
      <c r="H163" s="1">
        <f t="shared" si="11"/>
        <v>0</v>
      </c>
      <c r="I163">
        <f>IF(A163="Thur", 1, IF(A163="Fri", 2, IF(A163="Sat", 3, 4)))</f>
        <v>4</v>
      </c>
      <c r="J163">
        <f t="shared" si="12"/>
        <v>2</v>
      </c>
      <c r="K163" s="1">
        <v>2.5</v>
      </c>
      <c r="L163" s="4">
        <f t="shared" si="13"/>
        <v>2.2473382285528261</v>
      </c>
      <c r="M163" s="4">
        <f t="shared" si="14"/>
        <v>6.3837970750823966E-2</v>
      </c>
    </row>
    <row r="164" spans="1:13" x14ac:dyDescent="0.35">
      <c r="A164" s="1" t="s">
        <v>3</v>
      </c>
      <c r="B164" s="1" t="s">
        <v>2</v>
      </c>
      <c r="C164" s="1" t="s">
        <v>9</v>
      </c>
      <c r="D164" s="1" t="s">
        <v>0</v>
      </c>
      <c r="E164" s="1">
        <v>3</v>
      </c>
      <c r="F164" s="1">
        <v>16.21</v>
      </c>
      <c r="G164">
        <f t="shared" si="10"/>
        <v>2</v>
      </c>
      <c r="H164" s="1">
        <f t="shared" si="11"/>
        <v>0</v>
      </c>
      <c r="I164">
        <f>IF(A164="Thur", 1, IF(A164="Fri", 2, IF(A164="Sat", 3, 4)))</f>
        <v>4</v>
      </c>
      <c r="J164">
        <f t="shared" si="12"/>
        <v>2</v>
      </c>
      <c r="K164" s="1">
        <v>2</v>
      </c>
      <c r="L164" s="4">
        <f t="shared" si="13"/>
        <v>2.7915312363745453</v>
      </c>
      <c r="M164" s="4">
        <f t="shared" si="14"/>
        <v>0.62652169815661618</v>
      </c>
    </row>
    <row r="165" spans="1:13" x14ac:dyDescent="0.35">
      <c r="A165" s="1" t="s">
        <v>5</v>
      </c>
      <c r="B165" s="1" t="s">
        <v>2</v>
      </c>
      <c r="C165" s="1" t="s">
        <v>9</v>
      </c>
      <c r="D165" s="1" t="s">
        <v>0</v>
      </c>
      <c r="E165" s="1">
        <v>2</v>
      </c>
      <c r="F165" s="1">
        <v>13.81</v>
      </c>
      <c r="G165">
        <f t="shared" si="10"/>
        <v>1</v>
      </c>
      <c r="H165" s="1">
        <f t="shared" si="11"/>
        <v>0</v>
      </c>
      <c r="I165">
        <f>IF(A165="Thur", 1, IF(A165="Fri", 2, IF(A165="Sat", 3, 4)))</f>
        <v>4</v>
      </c>
      <c r="J165">
        <f t="shared" si="12"/>
        <v>2</v>
      </c>
      <c r="K165" s="1">
        <v>2</v>
      </c>
      <c r="L165" s="4">
        <f t="shared" si="13"/>
        <v>2.3554456783999371</v>
      </c>
      <c r="M165" s="4">
        <f t="shared" si="14"/>
        <v>0.12634163029319154</v>
      </c>
    </row>
    <row r="166" spans="1:13" x14ac:dyDescent="0.35">
      <c r="A166" s="1" t="s">
        <v>3</v>
      </c>
      <c r="B166" s="1" t="s">
        <v>6</v>
      </c>
      <c r="C166" s="1" t="s">
        <v>9</v>
      </c>
      <c r="D166" s="1" t="s">
        <v>0</v>
      </c>
      <c r="E166" s="1">
        <v>2</v>
      </c>
      <c r="F166" s="1">
        <v>17.510000000000002</v>
      </c>
      <c r="G166">
        <f t="shared" si="10"/>
        <v>2</v>
      </c>
      <c r="H166" s="1">
        <f t="shared" si="11"/>
        <v>1</v>
      </c>
      <c r="I166">
        <f>IF(A166="Thur", 1, IF(A166="Fri", 2, IF(A166="Sat", 3, 4)))</f>
        <v>4</v>
      </c>
      <c r="J166">
        <f t="shared" si="12"/>
        <v>2</v>
      </c>
      <c r="K166" s="1">
        <v>3</v>
      </c>
      <c r="L166" s="4">
        <f t="shared" si="13"/>
        <v>2.6521174838188752</v>
      </c>
      <c r="M166" s="4">
        <f t="shared" si="14"/>
        <v>0.12102224506451052</v>
      </c>
    </row>
    <row r="167" spans="1:13" x14ac:dyDescent="0.35">
      <c r="A167" s="1" t="s">
        <v>5</v>
      </c>
      <c r="B167" s="1" t="s">
        <v>2</v>
      </c>
      <c r="C167" s="1" t="s">
        <v>9</v>
      </c>
      <c r="D167" s="1" t="s">
        <v>0</v>
      </c>
      <c r="E167" s="1">
        <v>3</v>
      </c>
      <c r="F167" s="1">
        <v>24.52</v>
      </c>
      <c r="G167">
        <f t="shared" si="10"/>
        <v>1</v>
      </c>
      <c r="H167" s="1">
        <f t="shared" si="11"/>
        <v>0</v>
      </c>
      <c r="I167">
        <f>IF(A167="Thur", 1, IF(A167="Fri", 2, IF(A167="Sat", 3, 4)))</f>
        <v>4</v>
      </c>
      <c r="J167">
        <f t="shared" si="12"/>
        <v>2</v>
      </c>
      <c r="K167" s="1">
        <v>3.48</v>
      </c>
      <c r="L167" s="4">
        <f t="shared" si="13"/>
        <v>3.5426980501019441</v>
      </c>
      <c r="M167" s="4">
        <f t="shared" si="14"/>
        <v>3.931045486585889E-3</v>
      </c>
    </row>
    <row r="168" spans="1:13" x14ac:dyDescent="0.35">
      <c r="A168" s="1" t="s">
        <v>5</v>
      </c>
      <c r="B168" s="1" t="s">
        <v>2</v>
      </c>
      <c r="C168" s="1" t="s">
        <v>9</v>
      </c>
      <c r="D168" s="1" t="s">
        <v>0</v>
      </c>
      <c r="E168" s="1">
        <v>2</v>
      </c>
      <c r="F168" s="1">
        <v>20.76</v>
      </c>
      <c r="G168">
        <f t="shared" si="10"/>
        <v>1</v>
      </c>
      <c r="H168" s="1">
        <f t="shared" si="11"/>
        <v>0</v>
      </c>
      <c r="I168">
        <f>IF(A168="Thur", 1, IF(A168="Fri", 2, IF(A168="Sat", 3, 4)))</f>
        <v>4</v>
      </c>
      <c r="J168">
        <f t="shared" si="12"/>
        <v>2</v>
      </c>
      <c r="K168" s="1">
        <v>2.2400000000000002</v>
      </c>
      <c r="L168" s="4">
        <f t="shared" si="13"/>
        <v>3.0087907013889983</v>
      </c>
      <c r="M168" s="4">
        <f t="shared" si="14"/>
        <v>0.59103914254218759</v>
      </c>
    </row>
    <row r="169" spans="1:13" x14ac:dyDescent="0.35">
      <c r="A169" s="1" t="s">
        <v>5</v>
      </c>
      <c r="B169" s="1" t="s">
        <v>2</v>
      </c>
      <c r="C169" s="1" t="s">
        <v>9</v>
      </c>
      <c r="D169" s="1" t="s">
        <v>0</v>
      </c>
      <c r="E169" s="1">
        <v>4</v>
      </c>
      <c r="F169" s="1">
        <v>31.71</v>
      </c>
      <c r="G169">
        <f t="shared" si="10"/>
        <v>1</v>
      </c>
      <c r="H169" s="1">
        <f t="shared" si="11"/>
        <v>0</v>
      </c>
      <c r="I169">
        <f>IF(A169="Thur", 1, IF(A169="Fri", 2, IF(A169="Sat", 3, 4)))</f>
        <v>4</v>
      </c>
      <c r="J169">
        <f t="shared" si="12"/>
        <v>2</v>
      </c>
      <c r="K169" s="1">
        <v>4.5</v>
      </c>
      <c r="L169" s="4">
        <f t="shared" si="13"/>
        <v>4.3990476187936647</v>
      </c>
      <c r="M169" s="4">
        <f t="shared" si="14"/>
        <v>1.0191383271229244E-2</v>
      </c>
    </row>
    <row r="170" spans="1:13" x14ac:dyDescent="0.35">
      <c r="A170" s="1" t="s">
        <v>3</v>
      </c>
      <c r="B170" s="1" t="s">
        <v>6</v>
      </c>
      <c r="C170" s="1" t="s">
        <v>4</v>
      </c>
      <c r="D170" s="1" t="s">
        <v>0</v>
      </c>
      <c r="E170" s="1">
        <v>2</v>
      </c>
      <c r="F170" s="1">
        <v>10.59</v>
      </c>
      <c r="G170">
        <f t="shared" si="10"/>
        <v>2</v>
      </c>
      <c r="H170" s="1">
        <f t="shared" si="11"/>
        <v>1</v>
      </c>
      <c r="I170">
        <f>IF(A170="Thur", 1, IF(A170="Fri", 2, IF(A170="Sat", 3, 4)))</f>
        <v>4</v>
      </c>
      <c r="J170">
        <f t="shared" si="12"/>
        <v>2</v>
      </c>
      <c r="K170" s="1">
        <v>1.61</v>
      </c>
      <c r="L170" s="4">
        <f t="shared" si="13"/>
        <v>2.0015926551736514</v>
      </c>
      <c r="M170" s="4">
        <f t="shared" si="14"/>
        <v>0.15334480758595015</v>
      </c>
    </row>
    <row r="171" spans="1:13" x14ac:dyDescent="0.35">
      <c r="A171" s="1" t="s">
        <v>3</v>
      </c>
      <c r="B171" s="1" t="s">
        <v>6</v>
      </c>
      <c r="C171" s="1" t="s">
        <v>4</v>
      </c>
      <c r="D171" s="1" t="s">
        <v>0</v>
      </c>
      <c r="E171" s="1">
        <v>2</v>
      </c>
      <c r="F171" s="1">
        <v>10.63</v>
      </c>
      <c r="G171">
        <f t="shared" si="10"/>
        <v>2</v>
      </c>
      <c r="H171" s="1">
        <f t="shared" si="11"/>
        <v>1</v>
      </c>
      <c r="I171">
        <f>IF(A171="Thur", 1, IF(A171="Fri", 2, IF(A171="Sat", 3, 4)))</f>
        <v>4</v>
      </c>
      <c r="J171">
        <f t="shared" si="12"/>
        <v>2</v>
      </c>
      <c r="K171" s="1">
        <v>2</v>
      </c>
      <c r="L171" s="4">
        <f t="shared" si="13"/>
        <v>2.0053529142987685</v>
      </c>
      <c r="M171" s="4">
        <f t="shared" si="14"/>
        <v>2.8653691489960223E-5</v>
      </c>
    </row>
    <row r="172" spans="1:13" x14ac:dyDescent="0.35">
      <c r="A172" s="1" t="s">
        <v>5</v>
      </c>
      <c r="B172" s="1" t="s">
        <v>6</v>
      </c>
      <c r="C172" s="1" t="s">
        <v>4</v>
      </c>
      <c r="D172" s="1" t="s">
        <v>0</v>
      </c>
      <c r="E172" s="1">
        <v>3</v>
      </c>
      <c r="F172" s="1">
        <v>50.81</v>
      </c>
      <c r="G172">
        <f t="shared" si="10"/>
        <v>1</v>
      </c>
      <c r="H172" s="1">
        <f t="shared" si="11"/>
        <v>1</v>
      </c>
      <c r="I172">
        <f>IF(A172="Thur", 1, IF(A172="Fri", 2, IF(A172="Sat", 3, 4)))</f>
        <v>4</v>
      </c>
      <c r="J172">
        <f t="shared" si="12"/>
        <v>2</v>
      </c>
      <c r="K172" s="1">
        <v>10</v>
      </c>
      <c r="L172" s="4">
        <f t="shared" si="13"/>
        <v>5.9329491769150149</v>
      </c>
      <c r="M172" s="4">
        <f t="shared" si="14"/>
        <v>16.540902397556255</v>
      </c>
    </row>
    <row r="173" spans="1:13" x14ac:dyDescent="0.35">
      <c r="A173" s="1" t="s">
        <v>5</v>
      </c>
      <c r="B173" s="1" t="s">
        <v>6</v>
      </c>
      <c r="C173" s="1" t="s">
        <v>4</v>
      </c>
      <c r="D173" s="1" t="s">
        <v>0</v>
      </c>
      <c r="E173" s="1">
        <v>2</v>
      </c>
      <c r="F173" s="1">
        <v>15.81</v>
      </c>
      <c r="G173">
        <f t="shared" si="10"/>
        <v>1</v>
      </c>
      <c r="H173" s="1">
        <f t="shared" si="11"/>
        <v>1</v>
      </c>
      <c r="I173">
        <f>IF(A173="Thur", 1, IF(A173="Fri", 2, IF(A173="Sat", 3, 4)))</f>
        <v>4</v>
      </c>
      <c r="J173">
        <f t="shared" si="12"/>
        <v>2</v>
      </c>
      <c r="K173" s="1">
        <v>3.16</v>
      </c>
      <c r="L173" s="4">
        <f t="shared" si="13"/>
        <v>2.4622794514857702</v>
      </c>
      <c r="M173" s="4">
        <f t="shared" si="14"/>
        <v>0.48681396381899789</v>
      </c>
    </row>
    <row r="174" spans="1:13" x14ac:dyDescent="0.35">
      <c r="A174" s="1" t="s">
        <v>5</v>
      </c>
      <c r="B174" s="1" t="s">
        <v>6</v>
      </c>
      <c r="C174" s="1" t="s">
        <v>9</v>
      </c>
      <c r="D174" s="1" t="s">
        <v>0</v>
      </c>
      <c r="E174" s="1">
        <v>2</v>
      </c>
      <c r="F174" s="1">
        <v>7.25</v>
      </c>
      <c r="G174">
        <f t="shared" si="10"/>
        <v>1</v>
      </c>
      <c r="H174" s="1">
        <f t="shared" si="11"/>
        <v>1</v>
      </c>
      <c r="I174">
        <f>IF(A174="Thur", 1, IF(A174="Fri", 2, IF(A174="Sat", 3, 4)))</f>
        <v>4</v>
      </c>
      <c r="J174">
        <f t="shared" si="12"/>
        <v>2</v>
      </c>
      <c r="K174" s="1">
        <v>5.15</v>
      </c>
      <c r="L174" s="4">
        <f t="shared" si="13"/>
        <v>1.6575839987107541</v>
      </c>
      <c r="M174" s="4">
        <f t="shared" si="14"/>
        <v>12.196969526061169</v>
      </c>
    </row>
    <row r="175" spans="1:13" x14ac:dyDescent="0.35">
      <c r="A175" s="1" t="s">
        <v>5</v>
      </c>
      <c r="B175" s="1" t="s">
        <v>6</v>
      </c>
      <c r="C175" s="1" t="s">
        <v>9</v>
      </c>
      <c r="D175" s="1" t="s">
        <v>0</v>
      </c>
      <c r="E175" s="1">
        <v>2</v>
      </c>
      <c r="F175" s="1">
        <v>31.85</v>
      </c>
      <c r="G175">
        <f t="shared" si="10"/>
        <v>1</v>
      </c>
      <c r="H175" s="1">
        <f t="shared" si="11"/>
        <v>1</v>
      </c>
      <c r="I175">
        <f>IF(A175="Thur", 1, IF(A175="Fri", 2, IF(A175="Sat", 3, 4)))</f>
        <v>4</v>
      </c>
      <c r="J175">
        <f t="shared" si="12"/>
        <v>2</v>
      </c>
      <c r="K175" s="1">
        <v>3.18</v>
      </c>
      <c r="L175" s="4">
        <f t="shared" si="13"/>
        <v>3.9701433606576466</v>
      </c>
      <c r="M175" s="4">
        <f t="shared" si="14"/>
        <v>0.62432653039135955</v>
      </c>
    </row>
    <row r="176" spans="1:13" x14ac:dyDescent="0.35">
      <c r="A176" s="1" t="s">
        <v>5</v>
      </c>
      <c r="B176" s="1" t="s">
        <v>6</v>
      </c>
      <c r="C176" s="1" t="s">
        <v>9</v>
      </c>
      <c r="D176" s="1" t="s">
        <v>0</v>
      </c>
      <c r="E176" s="1">
        <v>2</v>
      </c>
      <c r="F176" s="1">
        <v>16.82</v>
      </c>
      <c r="G176">
        <f t="shared" si="10"/>
        <v>1</v>
      </c>
      <c r="H176" s="1">
        <f t="shared" si="11"/>
        <v>1</v>
      </c>
      <c r="I176">
        <f>IF(A176="Thur", 1, IF(A176="Fri", 2, IF(A176="Sat", 3, 4)))</f>
        <v>4</v>
      </c>
      <c r="J176">
        <f t="shared" si="12"/>
        <v>2</v>
      </c>
      <c r="K176" s="1">
        <v>4</v>
      </c>
      <c r="L176" s="4">
        <f t="shared" si="13"/>
        <v>2.5572259943949716</v>
      </c>
      <c r="M176" s="4">
        <f t="shared" si="14"/>
        <v>2.0815968312495787</v>
      </c>
    </row>
    <row r="177" spans="1:13" x14ac:dyDescent="0.35">
      <c r="A177" s="1" t="s">
        <v>5</v>
      </c>
      <c r="B177" s="1" t="s">
        <v>6</v>
      </c>
      <c r="C177" s="1" t="s">
        <v>9</v>
      </c>
      <c r="D177" s="1" t="s">
        <v>0</v>
      </c>
      <c r="E177" s="1">
        <v>2</v>
      </c>
      <c r="F177" s="1">
        <v>32.9</v>
      </c>
      <c r="G177">
        <f t="shared" si="10"/>
        <v>1</v>
      </c>
      <c r="H177" s="1">
        <f t="shared" si="11"/>
        <v>1</v>
      </c>
      <c r="I177">
        <f>IF(A177="Thur", 1, IF(A177="Fri", 2, IF(A177="Sat", 3, 4)))</f>
        <v>4</v>
      </c>
      <c r="J177">
        <f t="shared" si="12"/>
        <v>2</v>
      </c>
      <c r="K177" s="1">
        <v>3.11</v>
      </c>
      <c r="L177" s="4">
        <f t="shared" si="13"/>
        <v>4.068850162691966</v>
      </c>
      <c r="M177" s="4">
        <f t="shared" si="14"/>
        <v>0.91939363449440981</v>
      </c>
    </row>
    <row r="178" spans="1:13" x14ac:dyDescent="0.35">
      <c r="A178" s="1" t="s">
        <v>5</v>
      </c>
      <c r="B178" s="1" t="s">
        <v>6</v>
      </c>
      <c r="C178" s="1" t="s">
        <v>9</v>
      </c>
      <c r="D178" s="1" t="s">
        <v>0</v>
      </c>
      <c r="E178" s="1">
        <v>2</v>
      </c>
      <c r="F178" s="1">
        <v>17.89</v>
      </c>
      <c r="G178">
        <f t="shared" si="10"/>
        <v>1</v>
      </c>
      <c r="H178" s="1">
        <f t="shared" si="11"/>
        <v>1</v>
      </c>
      <c r="I178">
        <f>IF(A178="Thur", 1, IF(A178="Fri", 2, IF(A178="Sat", 3, 4)))</f>
        <v>4</v>
      </c>
      <c r="J178">
        <f t="shared" si="12"/>
        <v>2</v>
      </c>
      <c r="K178" s="1">
        <v>2</v>
      </c>
      <c r="L178" s="4">
        <f t="shared" si="13"/>
        <v>2.6578129259918488</v>
      </c>
      <c r="M178" s="4">
        <f t="shared" si="14"/>
        <v>0.43271784560195758</v>
      </c>
    </row>
    <row r="179" spans="1:13" x14ac:dyDescent="0.35">
      <c r="A179" s="1" t="s">
        <v>5</v>
      </c>
      <c r="B179" s="1" t="s">
        <v>6</v>
      </c>
      <c r="C179" s="1" t="s">
        <v>9</v>
      </c>
      <c r="D179" s="1" t="s">
        <v>0</v>
      </c>
      <c r="E179" s="1">
        <v>2</v>
      </c>
      <c r="F179" s="1">
        <v>14.48</v>
      </c>
      <c r="G179">
        <f t="shared" si="10"/>
        <v>1</v>
      </c>
      <c r="H179" s="1">
        <f t="shared" si="11"/>
        <v>1</v>
      </c>
      <c r="I179">
        <f>IF(A179="Thur", 1, IF(A179="Fri", 2, IF(A179="Sat", 3, 4)))</f>
        <v>4</v>
      </c>
      <c r="J179">
        <f t="shared" si="12"/>
        <v>2</v>
      </c>
      <c r="K179" s="1">
        <v>2</v>
      </c>
      <c r="L179" s="4">
        <f t="shared" si="13"/>
        <v>2.3372508355756332</v>
      </c>
      <c r="M179" s="4">
        <f t="shared" si="14"/>
        <v>0.11373812609646276</v>
      </c>
    </row>
    <row r="180" spans="1:13" x14ac:dyDescent="0.35">
      <c r="A180" s="1" t="s">
        <v>3</v>
      </c>
      <c r="B180" s="1" t="s">
        <v>6</v>
      </c>
      <c r="C180" s="1" t="s">
        <v>9</v>
      </c>
      <c r="D180" s="1" t="s">
        <v>0</v>
      </c>
      <c r="E180" s="1">
        <v>2</v>
      </c>
      <c r="F180" s="1">
        <v>9.6</v>
      </c>
      <c r="G180">
        <f t="shared" si="10"/>
        <v>2</v>
      </c>
      <c r="H180" s="1">
        <f t="shared" si="11"/>
        <v>1</v>
      </c>
      <c r="I180">
        <f>IF(A180="Thur", 1, IF(A180="Fri", 2, IF(A180="Sat", 3, 4)))</f>
        <v>4</v>
      </c>
      <c r="J180">
        <f t="shared" si="12"/>
        <v>2</v>
      </c>
      <c r="K180" s="1">
        <v>4</v>
      </c>
      <c r="L180" s="4">
        <f t="shared" si="13"/>
        <v>1.9085262418270081</v>
      </c>
      <c r="M180" s="4">
        <f t="shared" si="14"/>
        <v>4.3742624811262578</v>
      </c>
    </row>
    <row r="181" spans="1:13" x14ac:dyDescent="0.35">
      <c r="A181" s="1" t="s">
        <v>5</v>
      </c>
      <c r="B181" s="1" t="s">
        <v>6</v>
      </c>
      <c r="C181" s="1" t="s">
        <v>9</v>
      </c>
      <c r="D181" s="1" t="s">
        <v>0</v>
      </c>
      <c r="E181" s="1">
        <v>2</v>
      </c>
      <c r="F181" s="1">
        <v>34.630000000000003</v>
      </c>
      <c r="G181">
        <f t="shared" si="10"/>
        <v>1</v>
      </c>
      <c r="H181" s="1">
        <f t="shared" si="11"/>
        <v>1</v>
      </c>
      <c r="I181">
        <f>IF(A181="Thur", 1, IF(A181="Fri", 2, IF(A181="Sat", 3, 4)))</f>
        <v>4</v>
      </c>
      <c r="J181">
        <f t="shared" si="12"/>
        <v>2</v>
      </c>
      <c r="K181" s="1">
        <v>3.55</v>
      </c>
      <c r="L181" s="4">
        <f t="shared" si="13"/>
        <v>4.2314813698532721</v>
      </c>
      <c r="M181" s="4">
        <f t="shared" si="14"/>
        <v>0.46441685745709244</v>
      </c>
    </row>
    <row r="182" spans="1:13" x14ac:dyDescent="0.35">
      <c r="A182" s="1" t="s">
        <v>5</v>
      </c>
      <c r="B182" s="1" t="s">
        <v>6</v>
      </c>
      <c r="C182" s="1" t="s">
        <v>9</v>
      </c>
      <c r="D182" s="1" t="s">
        <v>0</v>
      </c>
      <c r="E182" s="1">
        <v>4</v>
      </c>
      <c r="F182" s="1">
        <v>34.65</v>
      </c>
      <c r="G182">
        <f t="shared" si="10"/>
        <v>1</v>
      </c>
      <c r="H182" s="1">
        <f t="shared" si="11"/>
        <v>1</v>
      </c>
      <c r="I182">
        <f>IF(A182="Thur", 1, IF(A182="Fri", 2, IF(A182="Sat", 3, 4)))</f>
        <v>4</v>
      </c>
      <c r="J182">
        <f t="shared" si="12"/>
        <v>2</v>
      </c>
      <c r="K182" s="1">
        <v>3.68</v>
      </c>
      <c r="L182" s="4">
        <f t="shared" si="13"/>
        <v>4.594247481319746</v>
      </c>
      <c r="M182" s="4">
        <f t="shared" si="14"/>
        <v>0.83584845709949906</v>
      </c>
    </row>
    <row r="183" spans="1:13" x14ac:dyDescent="0.35">
      <c r="A183" s="1" t="s">
        <v>5</v>
      </c>
      <c r="B183" s="1" t="s">
        <v>6</v>
      </c>
      <c r="C183" s="1" t="s">
        <v>9</v>
      </c>
      <c r="D183" s="1" t="s">
        <v>0</v>
      </c>
      <c r="E183" s="1">
        <v>2</v>
      </c>
      <c r="F183" s="1">
        <v>23.33</v>
      </c>
      <c r="G183">
        <f t="shared" si="10"/>
        <v>1</v>
      </c>
      <c r="H183" s="1">
        <f t="shared" si="11"/>
        <v>1</v>
      </c>
      <c r="I183">
        <f>IF(A183="Thur", 1, IF(A183="Fri", 2, IF(A183="Sat", 3, 4)))</f>
        <v>4</v>
      </c>
      <c r="J183">
        <f t="shared" si="12"/>
        <v>2</v>
      </c>
      <c r="K183" s="1">
        <v>5.65</v>
      </c>
      <c r="L183" s="4">
        <f t="shared" si="13"/>
        <v>3.1692081670077465</v>
      </c>
      <c r="M183" s="4">
        <f t="shared" si="14"/>
        <v>6.1543281186410663</v>
      </c>
    </row>
    <row r="184" spans="1:13" x14ac:dyDescent="0.35">
      <c r="A184" s="1" t="s">
        <v>5</v>
      </c>
      <c r="B184" s="1" t="s">
        <v>6</v>
      </c>
      <c r="C184" s="1" t="s">
        <v>9</v>
      </c>
      <c r="D184" s="1" t="s">
        <v>0</v>
      </c>
      <c r="E184" s="1">
        <v>3</v>
      </c>
      <c r="F184" s="1">
        <v>45.35</v>
      </c>
      <c r="G184">
        <f t="shared" si="10"/>
        <v>1</v>
      </c>
      <c r="H184" s="1">
        <f t="shared" si="11"/>
        <v>1</v>
      </c>
      <c r="I184">
        <f>IF(A184="Thur", 1, IF(A184="Fri", 2, IF(A184="Sat", 3, 4)))</f>
        <v>4</v>
      </c>
      <c r="J184">
        <f t="shared" si="12"/>
        <v>2</v>
      </c>
      <c r="K184" s="1">
        <v>3.5</v>
      </c>
      <c r="L184" s="4">
        <f t="shared" si="13"/>
        <v>5.4196738063365579</v>
      </c>
      <c r="M184" s="4">
        <f t="shared" si="14"/>
        <v>3.6851475227346886</v>
      </c>
    </row>
    <row r="185" spans="1:13" x14ac:dyDescent="0.35">
      <c r="A185" s="1" t="s">
        <v>5</v>
      </c>
      <c r="B185" s="1" t="s">
        <v>6</v>
      </c>
      <c r="C185" s="1" t="s">
        <v>9</v>
      </c>
      <c r="D185" s="1" t="s">
        <v>0</v>
      </c>
      <c r="E185" s="1">
        <v>4</v>
      </c>
      <c r="F185" s="1">
        <v>23.17</v>
      </c>
      <c r="G185">
        <f t="shared" si="10"/>
        <v>1</v>
      </c>
      <c r="H185" s="1">
        <f t="shared" si="11"/>
        <v>1</v>
      </c>
      <c r="I185">
        <f>IF(A185="Thur", 1, IF(A185="Fri", 2, IF(A185="Sat", 3, 4)))</f>
        <v>4</v>
      </c>
      <c r="J185">
        <f t="shared" si="12"/>
        <v>2</v>
      </c>
      <c r="K185" s="1">
        <v>6.5</v>
      </c>
      <c r="L185" s="4">
        <f t="shared" si="13"/>
        <v>3.5150531124111954</v>
      </c>
      <c r="M185" s="4">
        <f t="shared" si="14"/>
        <v>8.9099079217260915</v>
      </c>
    </row>
    <row r="186" spans="1:13" x14ac:dyDescent="0.35">
      <c r="A186" s="1" t="s">
        <v>5</v>
      </c>
      <c r="B186" s="1" t="s">
        <v>6</v>
      </c>
      <c r="C186" s="1" t="s">
        <v>9</v>
      </c>
      <c r="D186" s="1" t="s">
        <v>0</v>
      </c>
      <c r="E186" s="1">
        <v>2</v>
      </c>
      <c r="F186" s="1">
        <v>40.549999999999997</v>
      </c>
      <c r="G186">
        <f t="shared" si="10"/>
        <v>1</v>
      </c>
      <c r="H186" s="1">
        <f t="shared" si="11"/>
        <v>1</v>
      </c>
      <c r="I186">
        <f>IF(A186="Thur", 1, IF(A186="Fri", 2, IF(A186="Sat", 3, 4)))</f>
        <v>4</v>
      </c>
      <c r="J186">
        <f t="shared" si="12"/>
        <v>2</v>
      </c>
      <c r="K186" s="1">
        <v>3</v>
      </c>
      <c r="L186" s="4">
        <f t="shared" si="13"/>
        <v>4.7879997203705722</v>
      </c>
      <c r="M186" s="4">
        <f t="shared" si="14"/>
        <v>3.1969430000452443</v>
      </c>
    </row>
    <row r="187" spans="1:13" x14ac:dyDescent="0.35">
      <c r="A187" s="1" t="s">
        <v>5</v>
      </c>
      <c r="B187" s="1" t="s">
        <v>2</v>
      </c>
      <c r="C187" s="1" t="s">
        <v>9</v>
      </c>
      <c r="D187" s="1" t="s">
        <v>0</v>
      </c>
      <c r="E187" s="1">
        <v>5</v>
      </c>
      <c r="F187" s="1">
        <v>20.69</v>
      </c>
      <c r="G187">
        <f t="shared" si="10"/>
        <v>1</v>
      </c>
      <c r="H187" s="1">
        <f t="shared" si="11"/>
        <v>0</v>
      </c>
      <c r="I187">
        <f>IF(A187="Thur", 1, IF(A187="Fri", 2, IF(A187="Sat", 3, 4)))</f>
        <v>4</v>
      </c>
      <c r="J187">
        <f t="shared" si="12"/>
        <v>2</v>
      </c>
      <c r="K187" s="1">
        <v>5</v>
      </c>
      <c r="L187" s="4">
        <f t="shared" si="13"/>
        <v>3.5435392207759171</v>
      </c>
      <c r="M187" s="4">
        <f t="shared" si="14"/>
        <v>2.1212780014180228</v>
      </c>
    </row>
    <row r="188" spans="1:13" x14ac:dyDescent="0.35">
      <c r="A188" s="1" t="s">
        <v>3</v>
      </c>
      <c r="B188" s="1" t="s">
        <v>6</v>
      </c>
      <c r="C188" s="1" t="s">
        <v>9</v>
      </c>
      <c r="D188" s="1" t="s">
        <v>0</v>
      </c>
      <c r="E188" s="1">
        <v>3</v>
      </c>
      <c r="F188" s="1">
        <v>20.9</v>
      </c>
      <c r="G188">
        <f t="shared" si="10"/>
        <v>2</v>
      </c>
      <c r="H188" s="1">
        <f t="shared" si="11"/>
        <v>1</v>
      </c>
      <c r="I188">
        <f>IF(A188="Thur", 1, IF(A188="Fri", 2, IF(A188="Sat", 3, 4)))</f>
        <v>4</v>
      </c>
      <c r="J188">
        <f t="shared" si="12"/>
        <v>2</v>
      </c>
      <c r="K188" s="1">
        <v>3.5</v>
      </c>
      <c r="L188" s="4">
        <f t="shared" si="13"/>
        <v>3.1512424356244897</v>
      </c>
      <c r="M188" s="4">
        <f t="shared" si="14"/>
        <v>0.12163183870913821</v>
      </c>
    </row>
    <row r="189" spans="1:13" x14ac:dyDescent="0.35">
      <c r="A189" s="1" t="s">
        <v>5</v>
      </c>
      <c r="B189" s="1" t="s">
        <v>6</v>
      </c>
      <c r="C189" s="1" t="s">
        <v>9</v>
      </c>
      <c r="D189" s="1" t="s">
        <v>0</v>
      </c>
      <c r="E189" s="1">
        <v>5</v>
      </c>
      <c r="F189" s="1">
        <v>30.46</v>
      </c>
      <c r="G189">
        <f t="shared" si="10"/>
        <v>1</v>
      </c>
      <c r="H189" s="1">
        <f t="shared" si="11"/>
        <v>1</v>
      </c>
      <c r="I189">
        <f>IF(A189="Thur", 1, IF(A189="Fri", 2, IF(A189="Sat", 3, 4)))</f>
        <v>4</v>
      </c>
      <c r="J189">
        <f t="shared" si="12"/>
        <v>2</v>
      </c>
      <c r="K189" s="1">
        <v>2</v>
      </c>
      <c r="L189" s="4">
        <f t="shared" si="13"/>
        <v>4.3808033289157091</v>
      </c>
      <c r="M189" s="4">
        <f t="shared" si="14"/>
        <v>5.6682244909761224</v>
      </c>
    </row>
    <row r="190" spans="1:13" x14ac:dyDescent="0.35">
      <c r="A190" s="1" t="s">
        <v>3</v>
      </c>
      <c r="B190" s="1" t="s">
        <v>6</v>
      </c>
      <c r="C190" s="1" t="s">
        <v>9</v>
      </c>
      <c r="D190" s="1" t="s">
        <v>0</v>
      </c>
      <c r="E190" s="1">
        <v>3</v>
      </c>
      <c r="F190" s="1">
        <v>18.149999999999999</v>
      </c>
      <c r="G190">
        <f t="shared" si="10"/>
        <v>2</v>
      </c>
      <c r="H190" s="1">
        <f t="shared" si="11"/>
        <v>1</v>
      </c>
      <c r="I190">
        <f>IF(A190="Thur", 1, IF(A190="Fri", 2, IF(A190="Sat", 3, 4)))</f>
        <v>4</v>
      </c>
      <c r="J190">
        <f t="shared" si="12"/>
        <v>2</v>
      </c>
      <c r="K190" s="1">
        <v>3.5</v>
      </c>
      <c r="L190" s="4">
        <f t="shared" si="13"/>
        <v>2.8927246207727029</v>
      </c>
      <c r="M190" s="4">
        <f t="shared" si="14"/>
        <v>0.36878338621565754</v>
      </c>
    </row>
    <row r="191" spans="1:13" x14ac:dyDescent="0.35">
      <c r="A191" s="1" t="s">
        <v>5</v>
      </c>
      <c r="B191" s="1" t="s">
        <v>6</v>
      </c>
      <c r="C191" s="1" t="s">
        <v>9</v>
      </c>
      <c r="D191" s="1" t="s">
        <v>0</v>
      </c>
      <c r="E191" s="1">
        <v>3</v>
      </c>
      <c r="F191" s="1">
        <v>23.1</v>
      </c>
      <c r="G191">
        <f t="shared" si="10"/>
        <v>1</v>
      </c>
      <c r="H191" s="1">
        <f t="shared" si="11"/>
        <v>1</v>
      </c>
      <c r="I191">
        <f>IF(A191="Thur", 1, IF(A191="Fri", 2, IF(A191="Sat", 3, 4)))</f>
        <v>4</v>
      </c>
      <c r="J191">
        <f t="shared" si="12"/>
        <v>2</v>
      </c>
      <c r="K191" s="1">
        <v>4</v>
      </c>
      <c r="L191" s="4">
        <f t="shared" si="13"/>
        <v>3.3280296679902825</v>
      </c>
      <c r="M191" s="4">
        <f t="shared" si="14"/>
        <v>0.45154412710124991</v>
      </c>
    </row>
    <row r="192" spans="1:13" x14ac:dyDescent="0.35">
      <c r="A192" s="1" t="s">
        <v>5</v>
      </c>
      <c r="B192" s="1" t="s">
        <v>6</v>
      </c>
      <c r="C192" s="1" t="s">
        <v>9</v>
      </c>
      <c r="D192" s="1" t="s">
        <v>0</v>
      </c>
      <c r="E192" s="1">
        <v>2</v>
      </c>
      <c r="F192" s="1">
        <v>15.69</v>
      </c>
      <c r="G192">
        <f t="shared" si="10"/>
        <v>1</v>
      </c>
      <c r="H192" s="1">
        <f t="shared" si="11"/>
        <v>1</v>
      </c>
      <c r="I192">
        <f>IF(A192="Thur", 1, IF(A192="Fri", 2, IF(A192="Sat", 3, 4)))</f>
        <v>4</v>
      </c>
      <c r="J192">
        <f t="shared" si="12"/>
        <v>2</v>
      </c>
      <c r="K192" s="1">
        <v>1.5</v>
      </c>
      <c r="L192" s="4">
        <f t="shared" si="13"/>
        <v>2.4509986741104193</v>
      </c>
      <c r="M192" s="4">
        <f t="shared" si="14"/>
        <v>0.90439847815977548</v>
      </c>
    </row>
    <row r="193" spans="1:13" x14ac:dyDescent="0.35">
      <c r="A193" s="1" t="s">
        <v>3</v>
      </c>
      <c r="B193" s="1" t="s">
        <v>6</v>
      </c>
      <c r="C193" s="1" t="s">
        <v>1</v>
      </c>
      <c r="D193" s="1" t="s">
        <v>7</v>
      </c>
      <c r="E193" s="1">
        <v>2</v>
      </c>
      <c r="F193" s="1">
        <v>19.809999999999999</v>
      </c>
      <c r="G193">
        <f t="shared" si="10"/>
        <v>2</v>
      </c>
      <c r="H193" s="1">
        <f t="shared" si="11"/>
        <v>1</v>
      </c>
      <c r="I193">
        <f>IF(A193="Thur", 1, IF(A193="Fri", 2, IF(A193="Sat", 3, 4)))</f>
        <v>4</v>
      </c>
      <c r="J193">
        <f t="shared" si="12"/>
        <v>1</v>
      </c>
      <c r="K193" s="1">
        <v>4.1900000000000004</v>
      </c>
      <c r="L193" s="4">
        <f t="shared" si="13"/>
        <v>2.8662648369435169</v>
      </c>
      <c r="M193" s="4">
        <f t="shared" si="14"/>
        <v>1.7522747819121751</v>
      </c>
    </row>
    <row r="194" spans="1:13" x14ac:dyDescent="0.35">
      <c r="A194" s="1" t="s">
        <v>5</v>
      </c>
      <c r="B194" s="1" t="s">
        <v>6</v>
      </c>
      <c r="C194" s="1" t="s">
        <v>1</v>
      </c>
      <c r="D194" s="1" t="s">
        <v>7</v>
      </c>
      <c r="E194" s="1">
        <v>2</v>
      </c>
      <c r="F194" s="1">
        <v>28.44</v>
      </c>
      <c r="G194">
        <f t="shared" si="10"/>
        <v>1</v>
      </c>
      <c r="H194" s="1">
        <f t="shared" si="11"/>
        <v>1</v>
      </c>
      <c r="I194">
        <f>IF(A194="Thur", 1, IF(A194="Fri", 2, IF(A194="Sat", 3, 4)))</f>
        <v>4</v>
      </c>
      <c r="J194">
        <f t="shared" si="12"/>
        <v>1</v>
      </c>
      <c r="K194" s="1">
        <v>2.56</v>
      </c>
      <c r="L194" s="4">
        <f t="shared" si="13"/>
        <v>3.6475137236718509</v>
      </c>
      <c r="M194" s="4">
        <f t="shared" si="14"/>
        <v>1.1826860991746146</v>
      </c>
    </row>
    <row r="195" spans="1:13" x14ac:dyDescent="0.35">
      <c r="A195" s="1" t="s">
        <v>5</v>
      </c>
      <c r="B195" s="1" t="s">
        <v>6</v>
      </c>
      <c r="C195" s="1" t="s">
        <v>1</v>
      </c>
      <c r="D195" s="1" t="s">
        <v>7</v>
      </c>
      <c r="E195" s="1">
        <v>2</v>
      </c>
      <c r="F195" s="1">
        <v>15.48</v>
      </c>
      <c r="G195">
        <f t="shared" ref="G195:G244" si="15">IF(A195="Male", 1, 2)</f>
        <v>1</v>
      </c>
      <c r="H195" s="1">
        <f t="shared" ref="H195:H244" si="16">IF(B195="Yes", 1, 0)</f>
        <v>1</v>
      </c>
      <c r="I195">
        <f>IF(A195="Thur", 1, IF(A195="Fri", 2, IF(A195="Sat", 3, 4)))</f>
        <v>4</v>
      </c>
      <c r="J195">
        <f t="shared" ref="J195:J244" si="17">IF(D195="Lunch", 1, 2)</f>
        <v>1</v>
      </c>
      <c r="K195" s="1">
        <v>2.02</v>
      </c>
      <c r="L195" s="4">
        <f t="shared" ref="L195:L244" si="18">$Q$29+E195*$Q$30+F195*$Q$31+G195*$Q$32+H195*$Q$33+I195*$Q$34+J195*$Q$35</f>
        <v>2.4291897671339764</v>
      </c>
      <c r="M195" s="4">
        <f t="shared" ref="M195:M244" si="19">(K195-L195)^2</f>
        <v>0.16743626552715782</v>
      </c>
    </row>
    <row r="196" spans="1:13" x14ac:dyDescent="0.35">
      <c r="A196" s="1" t="s">
        <v>5</v>
      </c>
      <c r="B196" s="1" t="s">
        <v>6</v>
      </c>
      <c r="C196" s="1" t="s">
        <v>1</v>
      </c>
      <c r="D196" s="1" t="s">
        <v>7</v>
      </c>
      <c r="E196" s="1">
        <v>2</v>
      </c>
      <c r="F196" s="1">
        <v>16.579999999999998</v>
      </c>
      <c r="G196">
        <f t="shared" si="15"/>
        <v>1</v>
      </c>
      <c r="H196" s="1">
        <f t="shared" si="16"/>
        <v>1</v>
      </c>
      <c r="I196">
        <f>IF(A196="Thur", 1, IF(A196="Fri", 2, IF(A196="Sat", 3, 4)))</f>
        <v>4</v>
      </c>
      <c r="J196">
        <f t="shared" si="17"/>
        <v>1</v>
      </c>
      <c r="K196" s="1">
        <v>4</v>
      </c>
      <c r="L196" s="4">
        <f t="shared" si="18"/>
        <v>2.5325968930746905</v>
      </c>
      <c r="M196" s="4">
        <f t="shared" si="19"/>
        <v>2.1532718782140514</v>
      </c>
    </row>
    <row r="197" spans="1:13" x14ac:dyDescent="0.35">
      <c r="A197" s="1" t="s">
        <v>5</v>
      </c>
      <c r="B197" s="1" t="s">
        <v>2</v>
      </c>
      <c r="C197" s="1" t="s">
        <v>1</v>
      </c>
      <c r="D197" s="1" t="s">
        <v>7</v>
      </c>
      <c r="E197" s="1">
        <v>2</v>
      </c>
      <c r="F197" s="1">
        <v>7.56</v>
      </c>
      <c r="G197">
        <f t="shared" si="15"/>
        <v>1</v>
      </c>
      <c r="H197" s="1">
        <f t="shared" si="16"/>
        <v>0</v>
      </c>
      <c r="I197">
        <f>IF(A197="Thur", 1, IF(A197="Fri", 2, IF(A197="Sat", 3, 4)))</f>
        <v>4</v>
      </c>
      <c r="J197">
        <f t="shared" si="17"/>
        <v>1</v>
      </c>
      <c r="K197" s="1">
        <v>1.44</v>
      </c>
      <c r="L197" s="4">
        <f t="shared" si="18"/>
        <v>1.765837643530842</v>
      </c>
      <c r="M197" s="4">
        <f t="shared" si="19"/>
        <v>0.10617016994173213</v>
      </c>
    </row>
    <row r="198" spans="1:13" x14ac:dyDescent="0.35">
      <c r="A198" s="1" t="s">
        <v>5</v>
      </c>
      <c r="B198" s="1" t="s">
        <v>6</v>
      </c>
      <c r="C198" s="1" t="s">
        <v>1</v>
      </c>
      <c r="D198" s="1" t="s">
        <v>7</v>
      </c>
      <c r="E198" s="1">
        <v>2</v>
      </c>
      <c r="F198" s="1">
        <v>10.34</v>
      </c>
      <c r="G198">
        <f t="shared" si="15"/>
        <v>1</v>
      </c>
      <c r="H198" s="1">
        <f t="shared" si="16"/>
        <v>1</v>
      </c>
      <c r="I198">
        <f>IF(A198="Thur", 1, IF(A198="Fri", 2, IF(A198="Sat", 3, 4)))</f>
        <v>4</v>
      </c>
      <c r="J198">
        <f t="shared" si="17"/>
        <v>1</v>
      </c>
      <c r="K198" s="1">
        <v>2</v>
      </c>
      <c r="L198" s="4">
        <f t="shared" si="18"/>
        <v>1.9459964695564547</v>
      </c>
      <c r="M198" s="4">
        <f t="shared" si="19"/>
        <v>2.9163813003669275E-3</v>
      </c>
    </row>
    <row r="199" spans="1:13" x14ac:dyDescent="0.35">
      <c r="A199" s="1" t="s">
        <v>3</v>
      </c>
      <c r="B199" s="1" t="s">
        <v>6</v>
      </c>
      <c r="C199" s="1" t="s">
        <v>1</v>
      </c>
      <c r="D199" s="1" t="s">
        <v>7</v>
      </c>
      <c r="E199" s="1">
        <v>4</v>
      </c>
      <c r="F199" s="1">
        <v>43.11</v>
      </c>
      <c r="G199">
        <f t="shared" si="15"/>
        <v>2</v>
      </c>
      <c r="H199" s="1">
        <f t="shared" si="16"/>
        <v>1</v>
      </c>
      <c r="I199">
        <f>IF(A199="Thur", 1, IF(A199="Fri", 2, IF(A199="Sat", 3, 4)))</f>
        <v>4</v>
      </c>
      <c r="J199">
        <f t="shared" si="17"/>
        <v>1</v>
      </c>
      <c r="K199" s="1">
        <v>5</v>
      </c>
      <c r="L199" s="4">
        <f t="shared" si="18"/>
        <v>5.4175017592280259</v>
      </c>
      <c r="M199" s="4">
        <f t="shared" si="19"/>
        <v>0.1743077189584965</v>
      </c>
    </row>
    <row r="200" spans="1:13" x14ac:dyDescent="0.35">
      <c r="A200" s="1" t="s">
        <v>3</v>
      </c>
      <c r="B200" s="1" t="s">
        <v>6</v>
      </c>
      <c r="C200" s="1" t="s">
        <v>1</v>
      </c>
      <c r="D200" s="1" t="s">
        <v>7</v>
      </c>
      <c r="E200" s="1">
        <v>2</v>
      </c>
      <c r="F200" s="1">
        <v>13</v>
      </c>
      <c r="G200">
        <f t="shared" si="15"/>
        <v>2</v>
      </c>
      <c r="H200" s="1">
        <f t="shared" si="16"/>
        <v>1</v>
      </c>
      <c r="I200">
        <f>IF(A200="Thur", 1, IF(A200="Fri", 2, IF(A200="Sat", 3, 4)))</f>
        <v>4</v>
      </c>
      <c r="J200">
        <f t="shared" si="17"/>
        <v>1</v>
      </c>
      <c r="K200" s="1">
        <v>2</v>
      </c>
      <c r="L200" s="4">
        <f t="shared" si="18"/>
        <v>2.226080720892365</v>
      </c>
      <c r="M200" s="4">
        <f t="shared" si="19"/>
        <v>5.1112492359211434E-2</v>
      </c>
    </row>
    <row r="201" spans="1:13" x14ac:dyDescent="0.35">
      <c r="A201" s="1" t="s">
        <v>5</v>
      </c>
      <c r="B201" s="1" t="s">
        <v>6</v>
      </c>
      <c r="C201" s="1" t="s">
        <v>1</v>
      </c>
      <c r="D201" s="1" t="s">
        <v>7</v>
      </c>
      <c r="E201" s="1">
        <v>2</v>
      </c>
      <c r="F201" s="1">
        <v>13.51</v>
      </c>
      <c r="G201">
        <f t="shared" si="15"/>
        <v>1</v>
      </c>
      <c r="H201" s="1">
        <f t="shared" si="16"/>
        <v>1</v>
      </c>
      <c r="I201">
        <f>IF(A201="Thur", 1, IF(A201="Fri", 2, IF(A201="Sat", 3, 4)))</f>
        <v>4</v>
      </c>
      <c r="J201">
        <f t="shared" si="17"/>
        <v>1</v>
      </c>
      <c r="K201" s="1">
        <v>2</v>
      </c>
      <c r="L201" s="4">
        <f t="shared" si="18"/>
        <v>2.2439970052219689</v>
      </c>
      <c r="M201" s="4">
        <f t="shared" si="19"/>
        <v>5.9534538557289504E-2</v>
      </c>
    </row>
    <row r="202" spans="1:13" x14ac:dyDescent="0.35">
      <c r="A202" s="1" t="s">
        <v>5</v>
      </c>
      <c r="B202" s="1" t="s">
        <v>6</v>
      </c>
      <c r="C202" s="1" t="s">
        <v>1</v>
      </c>
      <c r="D202" s="1" t="s">
        <v>7</v>
      </c>
      <c r="E202" s="1">
        <v>3</v>
      </c>
      <c r="F202" s="1">
        <v>18.71</v>
      </c>
      <c r="G202">
        <f t="shared" si="15"/>
        <v>1</v>
      </c>
      <c r="H202" s="1">
        <f t="shared" si="16"/>
        <v>1</v>
      </c>
      <c r="I202">
        <f>IF(A202="Thur", 1, IF(A202="Fri", 2, IF(A202="Sat", 3, 4)))</f>
        <v>4</v>
      </c>
      <c r="J202">
        <f t="shared" si="17"/>
        <v>1</v>
      </c>
      <c r="K202" s="1">
        <v>4</v>
      </c>
      <c r="L202" s="4">
        <f t="shared" si="18"/>
        <v>2.9132736824391237</v>
      </c>
      <c r="M202" s="4">
        <f t="shared" si="19"/>
        <v>1.1809740892794227</v>
      </c>
    </row>
    <row r="203" spans="1:13" x14ac:dyDescent="0.35">
      <c r="A203" s="1" t="s">
        <v>3</v>
      </c>
      <c r="B203" s="1" t="s">
        <v>6</v>
      </c>
      <c r="C203" s="1" t="s">
        <v>1</v>
      </c>
      <c r="D203" s="1" t="s">
        <v>7</v>
      </c>
      <c r="E203" s="1">
        <v>2</v>
      </c>
      <c r="F203" s="1">
        <v>12.74</v>
      </c>
      <c r="G203">
        <f t="shared" si="15"/>
        <v>2</v>
      </c>
      <c r="H203" s="1">
        <f t="shared" si="16"/>
        <v>1</v>
      </c>
      <c r="I203">
        <f>IF(A203="Thur", 1, IF(A203="Fri", 2, IF(A203="Sat", 3, 4)))</f>
        <v>4</v>
      </c>
      <c r="J203">
        <f t="shared" si="17"/>
        <v>1</v>
      </c>
      <c r="K203" s="1">
        <v>2.0099999999999998</v>
      </c>
      <c r="L203" s="4">
        <f t="shared" si="18"/>
        <v>2.2016390365791052</v>
      </c>
      <c r="M203" s="4">
        <f t="shared" si="19"/>
        <v>3.6725520340967703E-2</v>
      </c>
    </row>
    <row r="204" spans="1:13" x14ac:dyDescent="0.35">
      <c r="A204" s="1" t="s">
        <v>3</v>
      </c>
      <c r="B204" s="1" t="s">
        <v>6</v>
      </c>
      <c r="C204" s="1" t="s">
        <v>1</v>
      </c>
      <c r="D204" s="1" t="s">
        <v>7</v>
      </c>
      <c r="E204" s="1">
        <v>2</v>
      </c>
      <c r="F204" s="1">
        <v>16.399999999999999</v>
      </c>
      <c r="G204">
        <f t="shared" si="15"/>
        <v>2</v>
      </c>
      <c r="H204" s="1">
        <f t="shared" si="16"/>
        <v>1</v>
      </c>
      <c r="I204">
        <f>IF(A204="Thur", 1, IF(A204="Fri", 2, IF(A204="Sat", 3, 4)))</f>
        <v>4</v>
      </c>
      <c r="J204">
        <f t="shared" si="17"/>
        <v>1</v>
      </c>
      <c r="K204" s="1">
        <v>2.5</v>
      </c>
      <c r="L204" s="4">
        <f t="shared" si="18"/>
        <v>2.5457027465273012</v>
      </c>
      <c r="M204" s="4">
        <f t="shared" si="19"/>
        <v>2.0887410401387438E-3</v>
      </c>
    </row>
    <row r="205" spans="1:13" x14ac:dyDescent="0.35">
      <c r="A205" s="1" t="s">
        <v>5</v>
      </c>
      <c r="B205" s="1" t="s">
        <v>6</v>
      </c>
      <c r="C205" s="1" t="s">
        <v>1</v>
      </c>
      <c r="D205" s="1" t="s">
        <v>7</v>
      </c>
      <c r="E205" s="1">
        <v>4</v>
      </c>
      <c r="F205" s="1">
        <v>20.53</v>
      </c>
      <c r="G205">
        <f t="shared" si="15"/>
        <v>1</v>
      </c>
      <c r="H205" s="1">
        <f t="shared" si="16"/>
        <v>1</v>
      </c>
      <c r="I205">
        <f>IF(A205="Thur", 1, IF(A205="Fri", 2, IF(A205="Sat", 3, 4)))</f>
        <v>4</v>
      </c>
      <c r="J205">
        <f t="shared" si="17"/>
        <v>1</v>
      </c>
      <c r="K205" s="1">
        <v>4</v>
      </c>
      <c r="L205" s="4">
        <f t="shared" si="18"/>
        <v>3.2648084635839001</v>
      </c>
      <c r="M205" s="4">
        <f t="shared" si="19"/>
        <v>0.54050659521786559</v>
      </c>
    </row>
    <row r="206" spans="1:13" x14ac:dyDescent="0.35">
      <c r="A206" s="1" t="s">
        <v>3</v>
      </c>
      <c r="B206" s="1" t="s">
        <v>6</v>
      </c>
      <c r="C206" s="1" t="s">
        <v>1</v>
      </c>
      <c r="D206" s="1" t="s">
        <v>7</v>
      </c>
      <c r="E206" s="1">
        <v>3</v>
      </c>
      <c r="F206" s="1">
        <v>16.47</v>
      </c>
      <c r="G206">
        <f t="shared" si="15"/>
        <v>2</v>
      </c>
      <c r="H206" s="1">
        <f t="shared" si="16"/>
        <v>1</v>
      </c>
      <c r="I206">
        <f>IF(A206="Thur", 1, IF(A206="Fri", 2, IF(A206="Sat", 3, 4)))</f>
        <v>4</v>
      </c>
      <c r="J206">
        <f t="shared" si="17"/>
        <v>1</v>
      </c>
      <c r="K206" s="1">
        <v>3.23</v>
      </c>
      <c r="L206" s="4">
        <f t="shared" si="18"/>
        <v>2.7327261909482137</v>
      </c>
      <c r="M206" s="4">
        <f t="shared" si="19"/>
        <v>0.24728124116887243</v>
      </c>
    </row>
    <row r="207" spans="1:13" x14ac:dyDescent="0.35">
      <c r="A207" s="1" t="s">
        <v>5</v>
      </c>
      <c r="B207" s="1" t="s">
        <v>6</v>
      </c>
      <c r="C207" s="1" t="s">
        <v>4</v>
      </c>
      <c r="D207" s="1" t="s">
        <v>0</v>
      </c>
      <c r="E207" s="1">
        <v>3</v>
      </c>
      <c r="F207" s="1">
        <v>26.59</v>
      </c>
      <c r="G207">
        <f t="shared" si="15"/>
        <v>1</v>
      </c>
      <c r="H207" s="1">
        <f t="shared" si="16"/>
        <v>1</v>
      </c>
      <c r="I207">
        <f>IF(A207="Thur", 1, IF(A207="Fri", 2, IF(A207="Sat", 3, 4)))</f>
        <v>4</v>
      </c>
      <c r="J207">
        <f t="shared" si="17"/>
        <v>2</v>
      </c>
      <c r="K207" s="1">
        <v>3.41</v>
      </c>
      <c r="L207" s="4">
        <f t="shared" si="18"/>
        <v>3.656112276656732</v>
      </c>
      <c r="M207" s="4">
        <f t="shared" si="19"/>
        <v>6.0571252721159721E-2</v>
      </c>
    </row>
    <row r="208" spans="1:13" x14ac:dyDescent="0.35">
      <c r="A208" s="1" t="s">
        <v>5</v>
      </c>
      <c r="B208" s="1" t="s">
        <v>6</v>
      </c>
      <c r="C208" s="1" t="s">
        <v>4</v>
      </c>
      <c r="D208" s="1" t="s">
        <v>0</v>
      </c>
      <c r="E208" s="1">
        <v>4</v>
      </c>
      <c r="F208" s="1">
        <v>38.729999999999997</v>
      </c>
      <c r="G208">
        <f t="shared" si="15"/>
        <v>1</v>
      </c>
      <c r="H208" s="1">
        <f t="shared" si="16"/>
        <v>1</v>
      </c>
      <c r="I208">
        <f>IF(A208="Thur", 1, IF(A208="Fri", 2, IF(A208="Sat", 3, 4)))</f>
        <v>4</v>
      </c>
      <c r="J208">
        <f t="shared" si="17"/>
        <v>2</v>
      </c>
      <c r="K208" s="1">
        <v>3</v>
      </c>
      <c r="L208" s="4">
        <f t="shared" si="18"/>
        <v>4.977793912081669</v>
      </c>
      <c r="M208" s="4">
        <f t="shared" si="19"/>
        <v>3.9116687586673127</v>
      </c>
    </row>
    <row r="209" spans="1:13" x14ac:dyDescent="0.35">
      <c r="A209" s="1" t="s">
        <v>5</v>
      </c>
      <c r="B209" s="1" t="s">
        <v>6</v>
      </c>
      <c r="C209" s="1" t="s">
        <v>4</v>
      </c>
      <c r="D209" s="1" t="s">
        <v>0</v>
      </c>
      <c r="E209" s="1">
        <v>2</v>
      </c>
      <c r="F209" s="1">
        <v>24.27</v>
      </c>
      <c r="G209">
        <f t="shared" si="15"/>
        <v>1</v>
      </c>
      <c r="H209" s="1">
        <f t="shared" si="16"/>
        <v>1</v>
      </c>
      <c r="I209">
        <f>IF(A209="Thur", 1, IF(A209="Fri", 2, IF(A209="Sat", 3, 4)))</f>
        <v>4</v>
      </c>
      <c r="J209">
        <f t="shared" si="17"/>
        <v>2</v>
      </c>
      <c r="K209" s="1">
        <v>2.0299999999999998</v>
      </c>
      <c r="L209" s="4">
        <f t="shared" si="18"/>
        <v>3.2575742564479944</v>
      </c>
      <c r="M209" s="4">
        <f t="shared" si="19"/>
        <v>1.5069385550938468</v>
      </c>
    </row>
    <row r="210" spans="1:13" x14ac:dyDescent="0.35">
      <c r="A210" s="1" t="s">
        <v>3</v>
      </c>
      <c r="B210" s="1" t="s">
        <v>6</v>
      </c>
      <c r="C210" s="1" t="s">
        <v>4</v>
      </c>
      <c r="D210" s="1" t="s">
        <v>0</v>
      </c>
      <c r="E210" s="1">
        <v>2</v>
      </c>
      <c r="F210" s="1">
        <v>12.76</v>
      </c>
      <c r="G210">
        <f t="shared" si="15"/>
        <v>2</v>
      </c>
      <c r="H210" s="1">
        <f t="shared" si="16"/>
        <v>1</v>
      </c>
      <c r="I210">
        <f>IF(A210="Thur", 1, IF(A210="Fri", 2, IF(A210="Sat", 3, 4)))</f>
        <v>4</v>
      </c>
      <c r="J210">
        <f t="shared" si="17"/>
        <v>2</v>
      </c>
      <c r="K210" s="1">
        <v>2.23</v>
      </c>
      <c r="L210" s="4">
        <f t="shared" si="18"/>
        <v>2.2055867127112432</v>
      </c>
      <c r="M210" s="4">
        <f t="shared" si="19"/>
        <v>5.9600859624337442E-4</v>
      </c>
    </row>
    <row r="211" spans="1:13" x14ac:dyDescent="0.35">
      <c r="A211" s="1" t="s">
        <v>5</v>
      </c>
      <c r="B211" s="1" t="s">
        <v>6</v>
      </c>
      <c r="C211" s="1" t="s">
        <v>4</v>
      </c>
      <c r="D211" s="1" t="s">
        <v>0</v>
      </c>
      <c r="E211" s="1">
        <v>3</v>
      </c>
      <c r="F211" s="1">
        <v>30.06</v>
      </c>
      <c r="G211">
        <f t="shared" si="15"/>
        <v>1</v>
      </c>
      <c r="H211" s="1">
        <f t="shared" si="16"/>
        <v>1</v>
      </c>
      <c r="I211">
        <f>IF(A211="Thur", 1, IF(A211="Fri", 2, IF(A211="Sat", 3, 4)))</f>
        <v>4</v>
      </c>
      <c r="J211">
        <f t="shared" si="17"/>
        <v>2</v>
      </c>
      <c r="K211" s="1">
        <v>2</v>
      </c>
      <c r="L211" s="4">
        <f t="shared" si="18"/>
        <v>3.9823147557606231</v>
      </c>
      <c r="M211" s="4">
        <f t="shared" si="19"/>
        <v>3.9295717909062988</v>
      </c>
    </row>
    <row r="212" spans="1:13" x14ac:dyDescent="0.35">
      <c r="A212" s="1" t="s">
        <v>5</v>
      </c>
      <c r="B212" s="1" t="s">
        <v>6</v>
      </c>
      <c r="C212" s="1" t="s">
        <v>4</v>
      </c>
      <c r="D212" s="1" t="s">
        <v>0</v>
      </c>
      <c r="E212" s="1">
        <v>4</v>
      </c>
      <c r="F212" s="1">
        <v>25.89</v>
      </c>
      <c r="G212">
        <f t="shared" si="15"/>
        <v>1</v>
      </c>
      <c r="H212" s="1">
        <f t="shared" si="16"/>
        <v>1</v>
      </c>
      <c r="I212">
        <f>IF(A212="Thur", 1, IF(A212="Fri", 2, IF(A212="Sat", 3, 4)))</f>
        <v>4</v>
      </c>
      <c r="J212">
        <f t="shared" si="17"/>
        <v>2</v>
      </c>
      <c r="K212" s="1">
        <v>5.16</v>
      </c>
      <c r="L212" s="4">
        <f t="shared" si="18"/>
        <v>3.7707507329191445</v>
      </c>
      <c r="M212" s="4">
        <f t="shared" si="19"/>
        <v>1.9300135260846945</v>
      </c>
    </row>
    <row r="213" spans="1:13" x14ac:dyDescent="0.35">
      <c r="A213" s="1" t="s">
        <v>5</v>
      </c>
      <c r="B213" s="1" t="s">
        <v>2</v>
      </c>
      <c r="C213" s="1" t="s">
        <v>4</v>
      </c>
      <c r="D213" s="1" t="s">
        <v>0</v>
      </c>
      <c r="E213" s="1">
        <v>4</v>
      </c>
      <c r="F213" s="1">
        <v>48.33</v>
      </c>
      <c r="G213">
        <f t="shared" si="15"/>
        <v>1</v>
      </c>
      <c r="H213" s="1">
        <f t="shared" si="16"/>
        <v>0</v>
      </c>
      <c r="I213">
        <f>IF(A213="Thur", 1, IF(A213="Fri", 2, IF(A213="Sat", 3, 4)))</f>
        <v>4</v>
      </c>
      <c r="J213">
        <f t="shared" si="17"/>
        <v>2</v>
      </c>
      <c r="K213" s="1">
        <v>9</v>
      </c>
      <c r="L213" s="4">
        <f t="shared" si="18"/>
        <v>5.9614352852797357</v>
      </c>
      <c r="M213" s="4">
        <f t="shared" si="19"/>
        <v>9.2328755255430419</v>
      </c>
    </row>
    <row r="214" spans="1:13" x14ac:dyDescent="0.35">
      <c r="A214" s="1" t="s">
        <v>3</v>
      </c>
      <c r="B214" s="1" t="s">
        <v>6</v>
      </c>
      <c r="C214" s="1" t="s">
        <v>4</v>
      </c>
      <c r="D214" s="1" t="s">
        <v>0</v>
      </c>
      <c r="E214" s="1">
        <v>2</v>
      </c>
      <c r="F214" s="1">
        <v>13.27</v>
      </c>
      <c r="G214">
        <f t="shared" si="15"/>
        <v>2</v>
      </c>
      <c r="H214" s="1">
        <f t="shared" si="16"/>
        <v>1</v>
      </c>
      <c r="I214">
        <f>IF(A214="Thur", 1, IF(A214="Fri", 2, IF(A214="Sat", 3, 4)))</f>
        <v>4</v>
      </c>
      <c r="J214">
        <f t="shared" si="17"/>
        <v>2</v>
      </c>
      <c r="K214" s="1">
        <v>2.5</v>
      </c>
      <c r="L214" s="4">
        <f t="shared" si="18"/>
        <v>2.2535300165564838</v>
      </c>
      <c r="M214" s="4">
        <f t="shared" si="19"/>
        <v>6.0747452738647165E-2</v>
      </c>
    </row>
    <row r="215" spans="1:13" x14ac:dyDescent="0.35">
      <c r="A215" s="1" t="s">
        <v>3</v>
      </c>
      <c r="B215" s="1" t="s">
        <v>6</v>
      </c>
      <c r="C215" s="1" t="s">
        <v>4</v>
      </c>
      <c r="D215" s="1" t="s">
        <v>0</v>
      </c>
      <c r="E215" s="1">
        <v>3</v>
      </c>
      <c r="F215" s="1">
        <v>28.17</v>
      </c>
      <c r="G215">
        <f t="shared" si="15"/>
        <v>2</v>
      </c>
      <c r="H215" s="1">
        <f t="shared" si="16"/>
        <v>1</v>
      </c>
      <c r="I215">
        <f>IF(A215="Thur", 1, IF(A215="Fri", 2, IF(A215="Sat", 3, 4)))</f>
        <v>4</v>
      </c>
      <c r="J215">
        <f t="shared" si="17"/>
        <v>2</v>
      </c>
      <c r="K215" s="1">
        <v>6.5</v>
      </c>
      <c r="L215" s="4">
        <f t="shared" si="18"/>
        <v>3.8346695316144861</v>
      </c>
      <c r="M215" s="4">
        <f t="shared" si="19"/>
        <v>7.1039865057041434</v>
      </c>
    </row>
    <row r="216" spans="1:13" x14ac:dyDescent="0.35">
      <c r="A216" s="1" t="s">
        <v>3</v>
      </c>
      <c r="B216" s="1" t="s">
        <v>6</v>
      </c>
      <c r="C216" s="1" t="s">
        <v>4</v>
      </c>
      <c r="D216" s="1" t="s">
        <v>0</v>
      </c>
      <c r="E216" s="1">
        <v>2</v>
      </c>
      <c r="F216" s="1">
        <v>12.9</v>
      </c>
      <c r="G216">
        <f t="shared" si="15"/>
        <v>2</v>
      </c>
      <c r="H216" s="1">
        <f t="shared" si="16"/>
        <v>1</v>
      </c>
      <c r="I216">
        <f>IF(A216="Thur", 1, IF(A216="Fri", 2, IF(A216="Sat", 3, 4)))</f>
        <v>4</v>
      </c>
      <c r="J216">
        <f t="shared" si="17"/>
        <v>2</v>
      </c>
      <c r="K216" s="1">
        <v>1.1000000000000001</v>
      </c>
      <c r="L216" s="4">
        <f t="shared" si="18"/>
        <v>2.2187476196491525</v>
      </c>
      <c r="M216" s="4">
        <f t="shared" si="19"/>
        <v>1.2515962364706446</v>
      </c>
    </row>
    <row r="217" spans="1:13" x14ac:dyDescent="0.35">
      <c r="A217" s="1" t="s">
        <v>5</v>
      </c>
      <c r="B217" s="1" t="s">
        <v>6</v>
      </c>
      <c r="C217" s="1" t="s">
        <v>4</v>
      </c>
      <c r="D217" s="1" t="s">
        <v>0</v>
      </c>
      <c r="E217" s="1">
        <v>5</v>
      </c>
      <c r="F217" s="1">
        <v>28.15</v>
      </c>
      <c r="G217">
        <f t="shared" si="15"/>
        <v>1</v>
      </c>
      <c r="H217" s="1">
        <f t="shared" si="16"/>
        <v>1</v>
      </c>
      <c r="I217">
        <f>IF(A217="Thur", 1, IF(A217="Fri", 2, IF(A217="Sat", 3, 4)))</f>
        <v>4</v>
      </c>
      <c r="J217">
        <f t="shared" si="17"/>
        <v>2</v>
      </c>
      <c r="K217" s="1">
        <v>3</v>
      </c>
      <c r="L217" s="4">
        <f t="shared" si="18"/>
        <v>4.163648364440208</v>
      </c>
      <c r="M217" s="4">
        <f t="shared" si="19"/>
        <v>1.3540775160643712</v>
      </c>
    </row>
    <row r="218" spans="1:13" x14ac:dyDescent="0.35">
      <c r="A218" s="1" t="s">
        <v>5</v>
      </c>
      <c r="B218" s="1" t="s">
        <v>6</v>
      </c>
      <c r="C218" s="1" t="s">
        <v>4</v>
      </c>
      <c r="D218" s="1" t="s">
        <v>0</v>
      </c>
      <c r="E218" s="1">
        <v>2</v>
      </c>
      <c r="F218" s="1">
        <v>11.59</v>
      </c>
      <c r="G218">
        <f t="shared" si="15"/>
        <v>1</v>
      </c>
      <c r="H218" s="1">
        <f t="shared" si="16"/>
        <v>1</v>
      </c>
      <c r="I218">
        <f>IF(A218="Thur", 1, IF(A218="Fri", 2, IF(A218="Sat", 3, 4)))</f>
        <v>4</v>
      </c>
      <c r="J218">
        <f t="shared" si="17"/>
        <v>2</v>
      </c>
      <c r="K218" s="1">
        <v>1.5</v>
      </c>
      <c r="L218" s="4">
        <f t="shared" si="18"/>
        <v>2.0655721137859375</v>
      </c>
      <c r="M218" s="4">
        <f t="shared" si="19"/>
        <v>0.31987181589229347</v>
      </c>
    </row>
    <row r="219" spans="1:13" x14ac:dyDescent="0.35">
      <c r="A219" s="1" t="s">
        <v>5</v>
      </c>
      <c r="B219" s="1" t="s">
        <v>6</v>
      </c>
      <c r="C219" s="1" t="s">
        <v>4</v>
      </c>
      <c r="D219" s="1" t="s">
        <v>0</v>
      </c>
      <c r="E219" s="1">
        <v>2</v>
      </c>
      <c r="F219" s="1">
        <v>7.74</v>
      </c>
      <c r="G219">
        <f t="shared" si="15"/>
        <v>1</v>
      </c>
      <c r="H219" s="1">
        <f t="shared" si="16"/>
        <v>1</v>
      </c>
      <c r="I219">
        <f>IF(A219="Thur", 1, IF(A219="Fri", 2, IF(A219="Sat", 3, 4)))</f>
        <v>4</v>
      </c>
      <c r="J219">
        <f t="shared" si="17"/>
        <v>2</v>
      </c>
      <c r="K219" s="1">
        <v>1.44</v>
      </c>
      <c r="L219" s="4">
        <f t="shared" si="18"/>
        <v>1.7036471729934362</v>
      </c>
      <c r="M219" s="4">
        <f t="shared" si="19"/>
        <v>6.9509831827430882E-2</v>
      </c>
    </row>
    <row r="220" spans="1:13" x14ac:dyDescent="0.35">
      <c r="A220" s="1" t="s">
        <v>3</v>
      </c>
      <c r="B220" s="1" t="s">
        <v>6</v>
      </c>
      <c r="C220" s="1" t="s">
        <v>4</v>
      </c>
      <c r="D220" s="1" t="s">
        <v>0</v>
      </c>
      <c r="E220" s="1">
        <v>4</v>
      </c>
      <c r="F220" s="1">
        <v>30.14</v>
      </c>
      <c r="G220">
        <f t="shared" si="15"/>
        <v>2</v>
      </c>
      <c r="H220" s="1">
        <f t="shared" si="16"/>
        <v>1</v>
      </c>
      <c r="I220">
        <f>IF(A220="Thur", 1, IF(A220="Fri", 2, IF(A220="Sat", 3, 4)))</f>
        <v>4</v>
      </c>
      <c r="J220">
        <f t="shared" si="17"/>
        <v>2</v>
      </c>
      <c r="K220" s="1">
        <v>3.09</v>
      </c>
      <c r="L220" s="4">
        <f t="shared" si="18"/>
        <v>4.2003052844784516</v>
      </c>
      <c r="M220" s="4">
        <f t="shared" si="19"/>
        <v>1.2327778247407757</v>
      </c>
    </row>
    <row r="221" spans="1:13" x14ac:dyDescent="0.35">
      <c r="A221" s="1" t="s">
        <v>5</v>
      </c>
      <c r="B221" s="1" t="s">
        <v>6</v>
      </c>
      <c r="C221" s="1" t="s">
        <v>8</v>
      </c>
      <c r="D221" s="1" t="s">
        <v>7</v>
      </c>
      <c r="E221" s="1">
        <v>2</v>
      </c>
      <c r="F221" s="1">
        <v>12.16</v>
      </c>
      <c r="G221">
        <f t="shared" si="15"/>
        <v>1</v>
      </c>
      <c r="H221" s="1">
        <f t="shared" si="16"/>
        <v>1</v>
      </c>
      <c r="I221">
        <f>IF(A221="Thur", 1, IF(A221="Fri", 2, IF(A221="Sat", 3, 4)))</f>
        <v>4</v>
      </c>
      <c r="J221">
        <f t="shared" si="17"/>
        <v>1</v>
      </c>
      <c r="K221" s="1">
        <v>2.2000000000000002</v>
      </c>
      <c r="L221" s="4">
        <f t="shared" si="18"/>
        <v>2.1170882597492735</v>
      </c>
      <c r="M221" s="4">
        <f t="shared" si="19"/>
        <v>6.8743566714039696E-3</v>
      </c>
    </row>
    <row r="222" spans="1:13" x14ac:dyDescent="0.35">
      <c r="A222" s="1" t="s">
        <v>3</v>
      </c>
      <c r="B222" s="1" t="s">
        <v>6</v>
      </c>
      <c r="C222" s="1" t="s">
        <v>8</v>
      </c>
      <c r="D222" s="1" t="s">
        <v>7</v>
      </c>
      <c r="E222" s="1">
        <v>2</v>
      </c>
      <c r="F222" s="1">
        <v>13.42</v>
      </c>
      <c r="G222">
        <f t="shared" si="15"/>
        <v>2</v>
      </c>
      <c r="H222" s="1">
        <f t="shared" si="16"/>
        <v>1</v>
      </c>
      <c r="I222">
        <f>IF(A222="Thur", 1, IF(A222="Fri", 2, IF(A222="Sat", 3, 4)))</f>
        <v>4</v>
      </c>
      <c r="J222">
        <f t="shared" si="17"/>
        <v>1</v>
      </c>
      <c r="K222" s="1">
        <v>3.48</v>
      </c>
      <c r="L222" s="4">
        <f t="shared" si="18"/>
        <v>2.2655634417060924</v>
      </c>
      <c r="M222" s="4">
        <f t="shared" si="19"/>
        <v>1.4748561541207517</v>
      </c>
    </row>
    <row r="223" spans="1:13" x14ac:dyDescent="0.35">
      <c r="A223" s="1" t="s">
        <v>5</v>
      </c>
      <c r="B223" s="1" t="s">
        <v>6</v>
      </c>
      <c r="C223" s="1" t="s">
        <v>8</v>
      </c>
      <c r="D223" s="1" t="s">
        <v>7</v>
      </c>
      <c r="E223" s="1">
        <v>1</v>
      </c>
      <c r="F223" s="1">
        <v>8.58</v>
      </c>
      <c r="G223">
        <f t="shared" si="15"/>
        <v>1</v>
      </c>
      <c r="H223" s="1">
        <f t="shared" si="16"/>
        <v>1</v>
      </c>
      <c r="I223">
        <f>IF(A223="Thur", 1, IF(A223="Fri", 2, IF(A223="Sat", 3, 4)))</f>
        <v>4</v>
      </c>
      <c r="J223">
        <f t="shared" si="17"/>
        <v>1</v>
      </c>
      <c r="K223" s="1">
        <v>1.92</v>
      </c>
      <c r="L223" s="4">
        <f t="shared" si="18"/>
        <v>1.6001020770993533</v>
      </c>
      <c r="M223" s="4">
        <f t="shared" si="19"/>
        <v>0.10233468107614808</v>
      </c>
    </row>
    <row r="224" spans="1:13" x14ac:dyDescent="0.35">
      <c r="A224" s="1" t="s">
        <v>3</v>
      </c>
      <c r="B224" s="1" t="s">
        <v>2</v>
      </c>
      <c r="C224" s="1" t="s">
        <v>8</v>
      </c>
      <c r="D224" s="1" t="s">
        <v>7</v>
      </c>
      <c r="E224" s="1">
        <v>3</v>
      </c>
      <c r="F224" s="1">
        <v>15.98</v>
      </c>
      <c r="G224">
        <f t="shared" si="15"/>
        <v>2</v>
      </c>
      <c r="H224" s="1">
        <f t="shared" si="16"/>
        <v>0</v>
      </c>
      <c r="I224">
        <f>IF(A224="Thur", 1, IF(A224="Fri", 2, IF(A224="Sat", 3, 4)))</f>
        <v>4</v>
      </c>
      <c r="J224">
        <f t="shared" si="17"/>
        <v>1</v>
      </c>
      <c r="K224" s="1">
        <v>3</v>
      </c>
      <c r="L224" s="4">
        <f t="shared" si="18"/>
        <v>2.7678421998355436</v>
      </c>
      <c r="M224" s="4">
        <f t="shared" si="19"/>
        <v>5.3897244177199682E-2</v>
      </c>
    </row>
    <row r="225" spans="1:13" x14ac:dyDescent="0.35">
      <c r="A225" s="1" t="s">
        <v>5</v>
      </c>
      <c r="B225" s="1" t="s">
        <v>6</v>
      </c>
      <c r="C225" s="1" t="s">
        <v>8</v>
      </c>
      <c r="D225" s="1" t="s">
        <v>7</v>
      </c>
      <c r="E225" s="1">
        <v>2</v>
      </c>
      <c r="F225" s="1">
        <v>13.42</v>
      </c>
      <c r="G225">
        <f t="shared" si="15"/>
        <v>1</v>
      </c>
      <c r="H225" s="1">
        <f t="shared" si="16"/>
        <v>1</v>
      </c>
      <c r="I225">
        <f>IF(A225="Thur", 1, IF(A225="Fri", 2, IF(A225="Sat", 3, 4)))</f>
        <v>4</v>
      </c>
      <c r="J225">
        <f t="shared" si="17"/>
        <v>1</v>
      </c>
      <c r="K225" s="1">
        <v>1.58</v>
      </c>
      <c r="L225" s="4">
        <f t="shared" si="18"/>
        <v>2.2355364221904557</v>
      </c>
      <c r="M225" s="4">
        <f t="shared" si="19"/>
        <v>0.42972800081826323</v>
      </c>
    </row>
    <row r="226" spans="1:13" x14ac:dyDescent="0.35">
      <c r="A226" s="1" t="s">
        <v>3</v>
      </c>
      <c r="B226" s="1" t="s">
        <v>6</v>
      </c>
      <c r="C226" s="1" t="s">
        <v>8</v>
      </c>
      <c r="D226" s="1" t="s">
        <v>7</v>
      </c>
      <c r="E226" s="1">
        <v>2</v>
      </c>
      <c r="F226" s="1">
        <v>16.27</v>
      </c>
      <c r="G226">
        <f t="shared" si="15"/>
        <v>2</v>
      </c>
      <c r="H226" s="1">
        <f t="shared" si="16"/>
        <v>1</v>
      </c>
      <c r="I226">
        <f>IF(A226="Thur", 1, IF(A226="Fri", 2, IF(A226="Sat", 3, 4)))</f>
        <v>4</v>
      </c>
      <c r="J226">
        <f t="shared" si="17"/>
        <v>1</v>
      </c>
      <c r="K226" s="1">
        <v>2.5</v>
      </c>
      <c r="L226" s="4">
        <f t="shared" si="18"/>
        <v>2.5334819043706713</v>
      </c>
      <c r="M226" s="4">
        <f t="shared" si="19"/>
        <v>1.1210379202867802E-3</v>
      </c>
    </row>
    <row r="227" spans="1:13" x14ac:dyDescent="0.35">
      <c r="A227" s="1" t="s">
        <v>3</v>
      </c>
      <c r="B227" s="1" t="s">
        <v>6</v>
      </c>
      <c r="C227" s="1" t="s">
        <v>8</v>
      </c>
      <c r="D227" s="1" t="s">
        <v>7</v>
      </c>
      <c r="E227" s="1">
        <v>2</v>
      </c>
      <c r="F227" s="1">
        <v>10.09</v>
      </c>
      <c r="G227">
        <f t="shared" si="15"/>
        <v>2</v>
      </c>
      <c r="H227" s="1">
        <f t="shared" si="16"/>
        <v>1</v>
      </c>
      <c r="I227">
        <f>IF(A227="Thur", 1, IF(A227="Fri", 2, IF(A227="Sat", 3, 4)))</f>
        <v>4</v>
      </c>
      <c r="J227">
        <f t="shared" si="17"/>
        <v>1</v>
      </c>
      <c r="K227" s="1">
        <v>2</v>
      </c>
      <c r="L227" s="4">
        <f t="shared" si="18"/>
        <v>1.9525218695401105</v>
      </c>
      <c r="M227" s="4">
        <f t="shared" si="19"/>
        <v>2.2541728719662839E-3</v>
      </c>
    </row>
    <row r="228" spans="1:13" x14ac:dyDescent="0.35">
      <c r="A228" s="1" t="s">
        <v>5</v>
      </c>
      <c r="B228" s="1" t="s">
        <v>2</v>
      </c>
      <c r="C228" s="1" t="s">
        <v>4</v>
      </c>
      <c r="D228" s="1" t="s">
        <v>0</v>
      </c>
      <c r="E228" s="1">
        <v>4</v>
      </c>
      <c r="F228" s="1">
        <v>20.45</v>
      </c>
      <c r="G228">
        <f t="shared" si="15"/>
        <v>1</v>
      </c>
      <c r="H228" s="1">
        <f t="shared" si="16"/>
        <v>0</v>
      </c>
      <c r="I228">
        <f>IF(A228="Thur", 1, IF(A228="Fri", 2, IF(A228="Sat", 3, 4)))</f>
        <v>4</v>
      </c>
      <c r="J228">
        <f t="shared" si="17"/>
        <v>2</v>
      </c>
      <c r="K228" s="1">
        <v>3</v>
      </c>
      <c r="L228" s="4">
        <f t="shared" si="18"/>
        <v>3.3405346750732581</v>
      </c>
      <c r="M228" s="4">
        <f t="shared" si="19"/>
        <v>0.11596386492724946</v>
      </c>
    </row>
    <row r="229" spans="1:13" x14ac:dyDescent="0.35">
      <c r="A229" s="1" t="s">
        <v>5</v>
      </c>
      <c r="B229" s="1" t="s">
        <v>2</v>
      </c>
      <c r="C229" s="1" t="s">
        <v>4</v>
      </c>
      <c r="D229" s="1" t="s">
        <v>0</v>
      </c>
      <c r="E229" s="1">
        <v>2</v>
      </c>
      <c r="F229" s="1">
        <v>13.28</v>
      </c>
      <c r="G229">
        <f t="shared" si="15"/>
        <v>1</v>
      </c>
      <c r="H229" s="1">
        <f t="shared" si="16"/>
        <v>0</v>
      </c>
      <c r="I229">
        <f>IF(A229="Thur", 1, IF(A229="Fri", 2, IF(A229="Sat", 3, 4)))</f>
        <v>4</v>
      </c>
      <c r="J229">
        <f t="shared" si="17"/>
        <v>2</v>
      </c>
      <c r="K229" s="1">
        <v>2.72</v>
      </c>
      <c r="L229" s="4">
        <f t="shared" si="18"/>
        <v>2.3056222449921377</v>
      </c>
      <c r="M229" s="4">
        <f t="shared" si="19"/>
        <v>0.17170892384535608</v>
      </c>
    </row>
    <row r="230" spans="1:13" x14ac:dyDescent="0.35">
      <c r="A230" s="1" t="s">
        <v>3</v>
      </c>
      <c r="B230" s="1" t="s">
        <v>6</v>
      </c>
      <c r="C230" s="1" t="s">
        <v>4</v>
      </c>
      <c r="D230" s="1" t="s">
        <v>0</v>
      </c>
      <c r="E230" s="1">
        <v>2</v>
      </c>
      <c r="F230" s="1">
        <v>22.12</v>
      </c>
      <c r="G230">
        <f t="shared" si="15"/>
        <v>2</v>
      </c>
      <c r="H230" s="1">
        <f t="shared" si="16"/>
        <v>1</v>
      </c>
      <c r="I230">
        <f>IF(A230="Thur", 1, IF(A230="Fri", 2, IF(A230="Sat", 3, 4)))</f>
        <v>4</v>
      </c>
      <c r="J230">
        <f t="shared" si="17"/>
        <v>2</v>
      </c>
      <c r="K230" s="1">
        <v>2.88</v>
      </c>
      <c r="L230" s="4">
        <f t="shared" si="18"/>
        <v>3.0854873479885976</v>
      </c>
      <c r="M230" s="4">
        <f t="shared" si="19"/>
        <v>4.2225050183387042E-2</v>
      </c>
    </row>
    <row r="231" spans="1:13" x14ac:dyDescent="0.35">
      <c r="A231" s="1" t="s">
        <v>5</v>
      </c>
      <c r="B231" s="1" t="s">
        <v>6</v>
      </c>
      <c r="C231" s="1" t="s">
        <v>4</v>
      </c>
      <c r="D231" s="1" t="s">
        <v>0</v>
      </c>
      <c r="E231" s="1">
        <v>4</v>
      </c>
      <c r="F231" s="1">
        <v>24.01</v>
      </c>
      <c r="G231">
        <f t="shared" si="15"/>
        <v>1</v>
      </c>
      <c r="H231" s="1">
        <f t="shared" si="16"/>
        <v>1</v>
      </c>
      <c r="I231">
        <f>IF(A231="Thur", 1, IF(A231="Fri", 2, IF(A231="Sat", 3, 4)))</f>
        <v>4</v>
      </c>
      <c r="J231">
        <f t="shared" si="17"/>
        <v>2</v>
      </c>
      <c r="K231" s="1">
        <v>2</v>
      </c>
      <c r="L231" s="4">
        <f t="shared" si="18"/>
        <v>3.5940185540386502</v>
      </c>
      <c r="M231" s="4">
        <f t="shared" si="19"/>
        <v>2.5408951506194692</v>
      </c>
    </row>
    <row r="232" spans="1:13" x14ac:dyDescent="0.35">
      <c r="A232" s="1" t="s">
        <v>5</v>
      </c>
      <c r="B232" s="1" t="s">
        <v>6</v>
      </c>
      <c r="C232" s="1" t="s">
        <v>4</v>
      </c>
      <c r="D232" s="1" t="s">
        <v>0</v>
      </c>
      <c r="E232" s="1">
        <v>3</v>
      </c>
      <c r="F232" s="1">
        <v>15.69</v>
      </c>
      <c r="G232">
        <f t="shared" si="15"/>
        <v>1</v>
      </c>
      <c r="H232" s="1">
        <f t="shared" si="16"/>
        <v>1</v>
      </c>
      <c r="I232">
        <f>IF(A232="Thur", 1, IF(A232="Fri", 2, IF(A232="Sat", 3, 4)))</f>
        <v>4</v>
      </c>
      <c r="J232">
        <f t="shared" si="17"/>
        <v>2</v>
      </c>
      <c r="K232" s="1">
        <v>3</v>
      </c>
      <c r="L232" s="4">
        <f t="shared" si="18"/>
        <v>2.6314416650623773</v>
      </c>
      <c r="M232" s="4">
        <f t="shared" si="19"/>
        <v>0.13583524625199286</v>
      </c>
    </row>
    <row r="233" spans="1:13" x14ac:dyDescent="0.35">
      <c r="A233" s="1" t="s">
        <v>5</v>
      </c>
      <c r="B233" s="1" t="s">
        <v>2</v>
      </c>
      <c r="C233" s="1" t="s">
        <v>4</v>
      </c>
      <c r="D233" s="1" t="s">
        <v>0</v>
      </c>
      <c r="E233" s="1">
        <v>2</v>
      </c>
      <c r="F233" s="1">
        <v>11.61</v>
      </c>
      <c r="G233">
        <f t="shared" si="15"/>
        <v>1</v>
      </c>
      <c r="H233" s="1">
        <f t="shared" si="16"/>
        <v>0</v>
      </c>
      <c r="I233">
        <f>IF(A233="Thur", 1, IF(A233="Fri", 2, IF(A233="Sat", 3, 4)))</f>
        <v>4</v>
      </c>
      <c r="J233">
        <f t="shared" si="17"/>
        <v>2</v>
      </c>
      <c r="K233" s="1">
        <v>3.39</v>
      </c>
      <c r="L233" s="4">
        <f t="shared" si="18"/>
        <v>2.1486314265185071</v>
      </c>
      <c r="M233" s="4">
        <f t="shared" si="19"/>
        <v>1.5409959352274769</v>
      </c>
    </row>
    <row r="234" spans="1:13" x14ac:dyDescent="0.35">
      <c r="A234" s="1" t="s">
        <v>5</v>
      </c>
      <c r="B234" s="1" t="s">
        <v>2</v>
      </c>
      <c r="C234" s="1" t="s">
        <v>4</v>
      </c>
      <c r="D234" s="1" t="s">
        <v>0</v>
      </c>
      <c r="E234" s="1">
        <v>2</v>
      </c>
      <c r="F234" s="1">
        <v>10.77</v>
      </c>
      <c r="G234">
        <f t="shared" si="15"/>
        <v>1</v>
      </c>
      <c r="H234" s="1">
        <f t="shared" si="16"/>
        <v>0</v>
      </c>
      <c r="I234">
        <f>IF(A234="Thur", 1, IF(A234="Fri", 2, IF(A234="Sat", 3, 4)))</f>
        <v>4</v>
      </c>
      <c r="J234">
        <f t="shared" si="17"/>
        <v>2</v>
      </c>
      <c r="K234" s="1">
        <v>1.47</v>
      </c>
      <c r="L234" s="4">
        <f t="shared" si="18"/>
        <v>2.0696659848910524</v>
      </c>
      <c r="M234" s="4">
        <f t="shared" si="19"/>
        <v>0.35959929343535585</v>
      </c>
    </row>
    <row r="235" spans="1:13" x14ac:dyDescent="0.35">
      <c r="A235" s="1" t="s">
        <v>5</v>
      </c>
      <c r="B235" s="1" t="s">
        <v>6</v>
      </c>
      <c r="C235" s="1" t="s">
        <v>4</v>
      </c>
      <c r="D235" s="1" t="s">
        <v>0</v>
      </c>
      <c r="E235" s="1">
        <v>2</v>
      </c>
      <c r="F235" s="1">
        <v>15.53</v>
      </c>
      <c r="G235">
        <f t="shared" si="15"/>
        <v>1</v>
      </c>
      <c r="H235" s="1">
        <f t="shared" si="16"/>
        <v>1</v>
      </c>
      <c r="I235">
        <f>IF(A235="Thur", 1, IF(A235="Fri", 2, IF(A235="Sat", 3, 4)))</f>
        <v>4</v>
      </c>
      <c r="J235">
        <f t="shared" si="17"/>
        <v>2</v>
      </c>
      <c r="K235" s="1">
        <v>3</v>
      </c>
      <c r="L235" s="4">
        <f t="shared" si="18"/>
        <v>2.4359576376099517</v>
      </c>
      <c r="M235" s="4">
        <f t="shared" si="19"/>
        <v>0.31814378657054665</v>
      </c>
    </row>
    <row r="236" spans="1:13" x14ac:dyDescent="0.35">
      <c r="A236" s="1" t="s">
        <v>5</v>
      </c>
      <c r="B236" s="1" t="s">
        <v>2</v>
      </c>
      <c r="C236" s="1" t="s">
        <v>4</v>
      </c>
      <c r="D236" s="1" t="s">
        <v>0</v>
      </c>
      <c r="E236" s="1">
        <v>2</v>
      </c>
      <c r="F236" s="1">
        <v>10.07</v>
      </c>
      <c r="G236">
        <f t="shared" si="15"/>
        <v>1</v>
      </c>
      <c r="H236" s="1">
        <f t="shared" si="16"/>
        <v>0</v>
      </c>
      <c r="I236">
        <f>IF(A236="Thur", 1, IF(A236="Fri", 2, IF(A236="Sat", 3, 4)))</f>
        <v>4</v>
      </c>
      <c r="J236">
        <f t="shared" si="17"/>
        <v>2</v>
      </c>
      <c r="K236" s="1">
        <v>1.25</v>
      </c>
      <c r="L236" s="4">
        <f t="shared" si="18"/>
        <v>2.0038614502015073</v>
      </c>
      <c r="M236" s="4">
        <f t="shared" si="19"/>
        <v>0.56830708609991964</v>
      </c>
    </row>
    <row r="237" spans="1:13" x14ac:dyDescent="0.35">
      <c r="A237" s="1" t="s">
        <v>5</v>
      </c>
      <c r="B237" s="1" t="s">
        <v>6</v>
      </c>
      <c r="C237" s="1" t="s">
        <v>4</v>
      </c>
      <c r="D237" s="1" t="s">
        <v>0</v>
      </c>
      <c r="E237" s="1">
        <v>2</v>
      </c>
      <c r="F237" s="1">
        <v>12.6</v>
      </c>
      <c r="G237">
        <f t="shared" si="15"/>
        <v>1</v>
      </c>
      <c r="H237" s="1">
        <f t="shared" si="16"/>
        <v>1</v>
      </c>
      <c r="I237">
        <f>IF(A237="Thur", 1, IF(A237="Fri", 2, IF(A237="Sat", 3, 4)))</f>
        <v>4</v>
      </c>
      <c r="J237">
        <f t="shared" si="17"/>
        <v>2</v>
      </c>
      <c r="K237" s="1">
        <v>1</v>
      </c>
      <c r="L237" s="4">
        <f t="shared" si="18"/>
        <v>2.1605186566951389</v>
      </c>
      <c r="M237" s="4">
        <f t="shared" si="19"/>
        <v>1.3468035525374895</v>
      </c>
    </row>
    <row r="238" spans="1:13" x14ac:dyDescent="0.35">
      <c r="A238" s="1" t="s">
        <v>5</v>
      </c>
      <c r="B238" s="1" t="s">
        <v>6</v>
      </c>
      <c r="C238" s="1" t="s">
        <v>4</v>
      </c>
      <c r="D238" s="1" t="s">
        <v>0</v>
      </c>
      <c r="E238" s="1">
        <v>2</v>
      </c>
      <c r="F238" s="1">
        <v>32.83</v>
      </c>
      <c r="G238">
        <f t="shared" si="15"/>
        <v>1</v>
      </c>
      <c r="H238" s="1">
        <f t="shared" si="16"/>
        <v>1</v>
      </c>
      <c r="I238">
        <f>IF(A238="Thur", 1, IF(A238="Fri", 2, IF(A238="Sat", 3, 4)))</f>
        <v>4</v>
      </c>
      <c r="J238">
        <f t="shared" si="17"/>
        <v>2</v>
      </c>
      <c r="K238" s="1">
        <v>1.17</v>
      </c>
      <c r="L238" s="4">
        <f t="shared" si="18"/>
        <v>4.0622697092230107</v>
      </c>
      <c r="M238" s="4">
        <f t="shared" si="19"/>
        <v>8.3652240708889583</v>
      </c>
    </row>
    <row r="239" spans="1:13" x14ac:dyDescent="0.35">
      <c r="A239" s="1" t="s">
        <v>3</v>
      </c>
      <c r="B239" s="1" t="s">
        <v>2</v>
      </c>
      <c r="C239" s="1" t="s">
        <v>4</v>
      </c>
      <c r="D239" s="1" t="s">
        <v>0</v>
      </c>
      <c r="E239" s="1">
        <v>3</v>
      </c>
      <c r="F239" s="1">
        <v>35.83</v>
      </c>
      <c r="G239">
        <f t="shared" si="15"/>
        <v>2</v>
      </c>
      <c r="H239" s="1">
        <f t="shared" si="16"/>
        <v>0</v>
      </c>
      <c r="I239">
        <f>IF(A239="Thur", 1, IF(A239="Fri", 2, IF(A239="Sat", 3, 4)))</f>
        <v>4</v>
      </c>
      <c r="J239">
        <f t="shared" si="17"/>
        <v>2</v>
      </c>
      <c r="K239" s="1">
        <v>4.67</v>
      </c>
      <c r="L239" s="4">
        <f t="shared" si="18"/>
        <v>4.635938337244383</v>
      </c>
      <c r="M239" s="4">
        <f t="shared" si="19"/>
        <v>1.1601968696773829E-3</v>
      </c>
    </row>
    <row r="240" spans="1:13" x14ac:dyDescent="0.35">
      <c r="A240" s="1" t="s">
        <v>5</v>
      </c>
      <c r="B240" s="1" t="s">
        <v>2</v>
      </c>
      <c r="C240" s="1" t="s">
        <v>4</v>
      </c>
      <c r="D240" s="1" t="s">
        <v>0</v>
      </c>
      <c r="E240" s="1">
        <v>3</v>
      </c>
      <c r="F240" s="1">
        <v>29.03</v>
      </c>
      <c r="G240">
        <f t="shared" si="15"/>
        <v>1</v>
      </c>
      <c r="H240" s="1">
        <f t="shared" si="16"/>
        <v>0</v>
      </c>
      <c r="I240">
        <f>IF(A240="Thur", 1, IF(A240="Fri", 2, IF(A240="Sat", 3, 4)))</f>
        <v>4</v>
      </c>
      <c r="J240">
        <f t="shared" si="17"/>
        <v>2</v>
      </c>
      <c r="K240" s="1">
        <v>5.92</v>
      </c>
      <c r="L240" s="4">
        <f t="shared" si="18"/>
        <v>3.9666672664588747</v>
      </c>
      <c r="M240" s="4">
        <f t="shared" si="19"/>
        <v>3.8155087679232444</v>
      </c>
    </row>
    <row r="241" spans="1:13" x14ac:dyDescent="0.35">
      <c r="A241" s="1" t="s">
        <v>3</v>
      </c>
      <c r="B241" s="1" t="s">
        <v>6</v>
      </c>
      <c r="C241" s="1" t="s">
        <v>4</v>
      </c>
      <c r="D241" s="1" t="s">
        <v>0</v>
      </c>
      <c r="E241" s="1">
        <v>2</v>
      </c>
      <c r="F241" s="1">
        <v>27.18</v>
      </c>
      <c r="G241">
        <f t="shared" si="15"/>
        <v>2</v>
      </c>
      <c r="H241" s="1">
        <f t="shared" si="16"/>
        <v>1</v>
      </c>
      <c r="I241">
        <f>IF(A241="Thur", 1, IF(A241="Fri", 2, IF(A241="Sat", 3, 4)))</f>
        <v>4</v>
      </c>
      <c r="J241">
        <f t="shared" si="17"/>
        <v>2</v>
      </c>
      <c r="K241" s="1">
        <v>2</v>
      </c>
      <c r="L241" s="4">
        <f t="shared" si="18"/>
        <v>3.561160127315885</v>
      </c>
      <c r="M241" s="4">
        <f t="shared" si="19"/>
        <v>2.4372209431209506</v>
      </c>
    </row>
    <row r="242" spans="1:13" x14ac:dyDescent="0.35">
      <c r="A242" s="1" t="s">
        <v>5</v>
      </c>
      <c r="B242" s="1" t="s">
        <v>6</v>
      </c>
      <c r="C242" s="1" t="s">
        <v>4</v>
      </c>
      <c r="D242" s="1" t="s">
        <v>0</v>
      </c>
      <c r="E242" s="1">
        <v>2</v>
      </c>
      <c r="F242" s="1">
        <v>22.67</v>
      </c>
      <c r="G242">
        <f t="shared" si="15"/>
        <v>1</v>
      </c>
      <c r="H242" s="1">
        <f t="shared" si="16"/>
        <v>1</v>
      </c>
      <c r="I242">
        <f>IF(A242="Thur", 1, IF(A242="Fri", 2, IF(A242="Sat", 3, 4)))</f>
        <v>4</v>
      </c>
      <c r="J242">
        <f t="shared" si="17"/>
        <v>2</v>
      </c>
      <c r="K242" s="1">
        <v>2</v>
      </c>
      <c r="L242" s="4">
        <f t="shared" si="18"/>
        <v>3.1071638914433182</v>
      </c>
      <c r="M242" s="4">
        <f t="shared" si="19"/>
        <v>1.2258118825159117</v>
      </c>
    </row>
    <row r="243" spans="1:13" x14ac:dyDescent="0.35">
      <c r="A243" s="1" t="s">
        <v>5</v>
      </c>
      <c r="B243" s="1" t="s">
        <v>2</v>
      </c>
      <c r="C243" s="1" t="s">
        <v>4</v>
      </c>
      <c r="D243" s="1" t="s">
        <v>0</v>
      </c>
      <c r="E243" s="1">
        <v>2</v>
      </c>
      <c r="F243" s="1">
        <v>17.82</v>
      </c>
      <c r="G243">
        <f t="shared" si="15"/>
        <v>1</v>
      </c>
      <c r="H243" s="1">
        <f t="shared" si="16"/>
        <v>0</v>
      </c>
      <c r="I243">
        <f>IF(A243="Thur", 1, IF(A243="Fri", 2, IF(A243="Sat", 3, 4)))</f>
        <v>4</v>
      </c>
      <c r="J243">
        <f t="shared" si="17"/>
        <v>2</v>
      </c>
      <c r="K243" s="1">
        <v>1.75</v>
      </c>
      <c r="L243" s="4">
        <f t="shared" si="18"/>
        <v>2.7324116556929057</v>
      </c>
      <c r="M243" s="4">
        <f t="shared" si="19"/>
        <v>0.96513266124127628</v>
      </c>
    </row>
    <row r="244" spans="1:13" x14ac:dyDescent="0.35">
      <c r="A244" s="1" t="s">
        <v>3</v>
      </c>
      <c r="B244" s="1" t="s">
        <v>2</v>
      </c>
      <c r="C244" s="1" t="s">
        <v>1</v>
      </c>
      <c r="D244" s="1" t="s">
        <v>0</v>
      </c>
      <c r="E244" s="1">
        <v>2</v>
      </c>
      <c r="F244" s="1">
        <v>18.78</v>
      </c>
      <c r="G244">
        <f t="shared" si="15"/>
        <v>2</v>
      </c>
      <c r="H244" s="1">
        <f t="shared" si="16"/>
        <v>0</v>
      </c>
      <c r="I244">
        <f>IF(A244="Thur", 1, IF(A244="Fri", 2, IF(A244="Sat", 3, 4)))</f>
        <v>4</v>
      </c>
      <c r="J244">
        <f t="shared" si="17"/>
        <v>2</v>
      </c>
      <c r="K244" s="1">
        <v>3</v>
      </c>
      <c r="L244" s="4">
        <f t="shared" si="18"/>
        <v>2.8526848942113481</v>
      </c>
      <c r="M244" s="4">
        <f t="shared" si="19"/>
        <v>2.1701740393521709E-2</v>
      </c>
    </row>
  </sheetData>
  <autoFilter ref="A1:Q244" xr:uid="{8E47EB0B-904D-4A32-AC49-EEE4C90252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london pboc</cp:lastModifiedBy>
  <dcterms:created xsi:type="dcterms:W3CDTF">2021-10-26T16:10:41Z</dcterms:created>
  <dcterms:modified xsi:type="dcterms:W3CDTF">2024-09-10T14:03:10Z</dcterms:modified>
</cp:coreProperties>
</file>