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ThisWorkbook"/>
  <mc:AlternateContent xmlns:mc="http://schemas.openxmlformats.org/markup-compatibility/2006">
    <mc:Choice Requires="x15">
      <x15ac:absPath xmlns:x15ac="http://schemas.microsoft.com/office/spreadsheetml/2010/11/ac" url="/Users/rl/Nutstore Files/我的坚果云/520-python/excel_translate/"/>
    </mc:Choice>
  </mc:AlternateContent>
  <xr:revisionPtr revIDLastSave="0" documentId="13_ncr:1_{365EA219-9952-8146-8A13-728AD0B0B874}" xr6:coauthVersionLast="47" xr6:coauthVersionMax="47" xr10:uidLastSave="{00000000-0000-0000-0000-000000000000}"/>
  <bookViews>
    <workbookView xWindow="3620" yWindow="460" windowWidth="20740" windowHeight="11320" tabRatio="866" xr2:uid="{00000000-000D-0000-FFFF-FFFF00000000}"/>
  </bookViews>
  <sheets>
    <sheet name="現地作業手順(2FTB)" sheetId="67" r:id="rId1"/>
    <sheet name="工程表、連絡体制" sheetId="28" state="hidden" r:id="rId2"/>
    <sheet name="作業手順（6月13日）" sheetId="36" state="hidden" r:id="rId3"/>
    <sheet name="作業手順（6月14日）" sheetId="44" state="hidden" r:id="rId4"/>
  </sheets>
  <definedNames>
    <definedName name="_1Excel_BuiltIn__FilterDatabase_1">#REF!</definedName>
    <definedName name="_2Excel_BuiltIn__FilterDatabase_2">#REF!</definedName>
    <definedName name="DB台帳">#REF!</definedName>
    <definedName name="_xlnm.Print_Area" localSheetId="1">'工程表、連絡体制'!$A$1:$CO$103</definedName>
    <definedName name="_xlnm.Print_Area" localSheetId="2">'作業手順（6月13日）'!$A$1:$M$25</definedName>
    <definedName name="_xlnm.Print_Area" localSheetId="3">'作業手順（6月14日）'!$A$1:$N$43</definedName>
    <definedName name="_xlnm.Print_Titles" localSheetId="0">'現地作業手順(2FTB)'!$1:$1</definedName>
    <definedName name="_xlnm.Print_Titles" localSheetId="2">'作業手順（6月13日）'!$2:$4</definedName>
    <definedName name="_xlnm.Print_Titles" localSheetId="3">'作業手順（6月14日）'!$2:$4</definedName>
    <definedName name="Z_750B410C_AF65_4507_BDE5_B900ECE0571D_.wvu.PrintAre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66" i="28" l="1"/>
  <c r="AC58" i="28"/>
  <c r="AC50" i="28"/>
  <c r="AC42" i="28"/>
  <c r="AC34" i="28"/>
  <c r="AC26" i="28"/>
  <c r="AC18" i="28"/>
  <c r="AC10" i="28"/>
  <c r="AC5" i="28"/>
  <c r="Y52" i="28"/>
  <c r="C52" i="28"/>
  <c r="AA44" i="28"/>
  <c r="Y44" i="28"/>
  <c r="C44" i="28"/>
  <c r="AA53" i="28"/>
  <c r="AA52" i="28"/>
  <c r="AA45" i="28"/>
  <c r="Y37" i="28"/>
  <c r="AA29" i="28"/>
  <c r="D5" i="44"/>
  <c r="C10" i="44" s="1"/>
  <c r="B10" i="44"/>
  <c r="B20" i="44" s="1"/>
  <c r="Y60" i="28"/>
  <c r="C60" i="28"/>
  <c r="Y36" i="28"/>
  <c r="C36" i="28"/>
  <c r="Y28" i="28"/>
  <c r="C28" i="28"/>
  <c r="Y20" i="28"/>
  <c r="C20" i="28"/>
  <c r="C12" i="28"/>
  <c r="Y12" i="28"/>
  <c r="C21" i="28"/>
  <c r="Y7" i="28"/>
  <c r="C7" i="28"/>
  <c r="AA36" i="28"/>
  <c r="E34" i="44"/>
  <c r="E35" i="44" s="1"/>
  <c r="B34" i="44"/>
  <c r="E12" i="36"/>
  <c r="E13" i="36" s="1"/>
  <c r="D5" i="36"/>
  <c r="AA7" i="28" s="1"/>
  <c r="B12" i="36"/>
  <c r="C8" i="28"/>
  <c r="C37" i="28"/>
  <c r="AA28" i="28"/>
  <c r="C61" i="28"/>
  <c r="C68" i="28"/>
  <c r="AA68" i="28"/>
  <c r="C63" i="28"/>
  <c r="Y68" i="28"/>
  <c r="AA62" i="28"/>
  <c r="C46" i="28"/>
  <c r="C45" i="28"/>
  <c r="Y38" i="28"/>
  <c r="AA54" i="28"/>
  <c r="C13" i="28" l="1"/>
  <c r="AA12" i="28"/>
  <c r="D10" i="44"/>
  <c r="C20" i="44" s="1"/>
  <c r="D20" i="44" s="1"/>
  <c r="C30" i="44" s="1"/>
  <c r="D30" i="44" s="1"/>
  <c r="Y13" i="28"/>
  <c r="B30" i="44"/>
  <c r="C15" i="28" s="1"/>
  <c r="AA31" i="28"/>
  <c r="AA30" i="28"/>
  <c r="AA22" i="28"/>
  <c r="Y22" i="28"/>
  <c r="C22" i="28"/>
  <c r="Y63" i="28"/>
  <c r="AA21" i="28"/>
  <c r="Y21" i="28"/>
  <c r="AA63" i="28"/>
  <c r="Y46" i="28"/>
  <c r="C54" i="28"/>
  <c r="C30" i="28"/>
  <c r="Y29" i="28"/>
  <c r="AA38" i="28"/>
  <c r="AA46" i="28"/>
  <c r="Y45" i="28"/>
  <c r="C47" i="28"/>
  <c r="C53" i="28"/>
  <c r="Y62" i="28"/>
  <c r="C62" i="28"/>
  <c r="Y30" i="28"/>
  <c r="C29" i="28"/>
  <c r="AA37" i="28"/>
  <c r="Y54" i="28"/>
  <c r="C38" i="28"/>
  <c r="Y47" i="28"/>
  <c r="Y53" i="28"/>
  <c r="AA13" i="28"/>
  <c r="AA20" i="28"/>
  <c r="AA60" i="28"/>
  <c r="C55" i="28"/>
  <c r="Y55" i="28"/>
  <c r="AA55" i="28"/>
  <c r="Y39" i="28"/>
  <c r="AA39" i="28"/>
  <c r="C39" i="28"/>
  <c r="C23" i="28"/>
  <c r="Y23" i="28"/>
  <c r="AA23" i="28"/>
  <c r="Y61" i="28"/>
  <c r="AA61" i="28"/>
  <c r="C14" i="28"/>
  <c r="AA15" i="28" l="1"/>
  <c r="AA14" i="28"/>
  <c r="Y14" i="28"/>
  <c r="Y15" i="28"/>
  <c r="Y31" i="28"/>
  <c r="AA47" i="28"/>
  <c r="C31" i="28"/>
</calcChain>
</file>

<file path=xl/sharedStrings.xml><?xml version="1.0" encoding="utf-8"?>
<sst xmlns="http://schemas.openxmlformats.org/spreadsheetml/2006/main" count="457" uniqueCount="225">
  <si>
    <t>項目</t>
    <rPh sb="0" eb="2">
      <t>コウモク</t>
    </rPh>
    <phoneticPr fontId="3"/>
  </si>
  <si>
    <t>作業内容</t>
    <rPh sb="0" eb="2">
      <t>サギョウ</t>
    </rPh>
    <rPh sb="2" eb="4">
      <t>ナイヨウ</t>
    </rPh>
    <phoneticPr fontId="3"/>
  </si>
  <si>
    <t>確認</t>
    <rPh sb="0" eb="2">
      <t>カクニン</t>
    </rPh>
    <phoneticPr fontId="3"/>
  </si>
  <si>
    <t>備考</t>
    <rPh sb="0" eb="2">
      <t>ビコウ</t>
    </rPh>
    <phoneticPr fontId="3"/>
  </si>
  <si>
    <t>分</t>
    <rPh sb="0" eb="1">
      <t>フン</t>
    </rPh>
    <phoneticPr fontId="3"/>
  </si>
  <si>
    <t>時間</t>
    <rPh sb="0" eb="2">
      <t>ジカン</t>
    </rPh>
    <phoneticPr fontId="3"/>
  </si>
  <si>
    <t>開始</t>
    <rPh sb="0" eb="2">
      <t>カイシ</t>
    </rPh>
    <phoneticPr fontId="3"/>
  </si>
  <si>
    <t>終了</t>
    <rPh sb="0" eb="2">
      <t>シュウリョウ</t>
    </rPh>
    <phoneticPr fontId="3"/>
  </si>
  <si>
    <t>予定時間</t>
    <rPh sb="0" eb="2">
      <t>ヨテイ</t>
    </rPh>
    <rPh sb="2" eb="4">
      <t>ジカン</t>
    </rPh>
    <phoneticPr fontId="3"/>
  </si>
  <si>
    <t>実施結果</t>
    <rPh sb="0" eb="2">
      <t>ジッシ</t>
    </rPh>
    <rPh sb="2" eb="4">
      <t>ケッカ</t>
    </rPh>
    <phoneticPr fontId="3"/>
  </si>
  <si>
    <t>項　　　　　　目</t>
    <rPh sb="0" eb="1">
      <t>コウ</t>
    </rPh>
    <rPh sb="7" eb="8">
      <t>メ</t>
    </rPh>
    <phoneticPr fontId="3"/>
  </si>
  <si>
    <t>場所</t>
    <rPh sb="0" eb="2">
      <t>バショ</t>
    </rPh>
    <phoneticPr fontId="3"/>
  </si>
  <si>
    <t>作業者</t>
    <rPh sb="0" eb="2">
      <t>サギョウ</t>
    </rPh>
    <rPh sb="2" eb="3">
      <t>シャ</t>
    </rPh>
    <phoneticPr fontId="3"/>
  </si>
  <si>
    <t>所要</t>
    <rPh sb="0" eb="2">
      <t>ショヨウ</t>
    </rPh>
    <phoneticPr fontId="3"/>
  </si>
  <si>
    <t>No</t>
    <phoneticPr fontId="3"/>
  </si>
  <si>
    <t>■報告事項（残工事、変更点、その他気になった点を記載）</t>
    <phoneticPr fontId="3"/>
  </si>
  <si>
    <t>日時：</t>
    <phoneticPr fontId="3"/>
  </si>
  <si>
    <t>～</t>
    <phoneticPr fontId="3"/>
  </si>
  <si>
    <t>UAL</t>
    <phoneticPr fontId="3"/>
  </si>
  <si>
    <t>■連絡体制表</t>
    <phoneticPr fontId="3"/>
  </si>
  <si>
    <t>Fab</t>
    <phoneticPr fontId="3"/>
  </si>
  <si>
    <t>現場担当者様と事前作業打合せ</t>
    <rPh sb="5" eb="6">
      <t>サマ</t>
    </rPh>
    <rPh sb="7" eb="9">
      <t>ジゼン</t>
    </rPh>
    <rPh sb="9" eb="11">
      <t>サギョウ</t>
    </rPh>
    <rPh sb="11" eb="13">
      <t>ウチアワ</t>
    </rPh>
    <phoneticPr fontId="3"/>
  </si>
  <si>
    <t>後片付けの後、現場から退場</t>
    <rPh sb="5" eb="6">
      <t>アト</t>
    </rPh>
    <rPh sb="7" eb="9">
      <t>ゲンバ</t>
    </rPh>
    <rPh sb="11" eb="13">
      <t>タイジョウ</t>
    </rPh>
    <phoneticPr fontId="3"/>
  </si>
  <si>
    <t>朝礼・KYM</t>
    <rPh sb="0" eb="2">
      <t>チョウレイ</t>
    </rPh>
    <phoneticPr fontId="3"/>
  </si>
  <si>
    <t>■報告事項（残工事、変更点、その他気になった点を記載）</t>
    <phoneticPr fontId="3"/>
  </si>
  <si>
    <t>・KYミーティングを実施</t>
    <rPh sb="10" eb="12">
      <t>ジッシ</t>
    </rPh>
    <phoneticPr fontId="3"/>
  </si>
  <si>
    <t>対象</t>
    <rPh sb="0" eb="2">
      <t>タイショウ</t>
    </rPh>
    <phoneticPr fontId="3"/>
  </si>
  <si>
    <t>→ダイフク仮設事務所に移動</t>
    <rPh sb="5" eb="7">
      <t>カセツ</t>
    </rPh>
    <rPh sb="7" eb="9">
      <t>ジム</t>
    </rPh>
    <rPh sb="9" eb="10">
      <t>ショ</t>
    </rPh>
    <rPh sb="11" eb="13">
      <t>イドウ</t>
    </rPh>
    <phoneticPr fontId="3"/>
  </si>
  <si>
    <t>７．工程表</t>
    <rPh sb="2" eb="4">
      <t>コウテイ</t>
    </rPh>
    <rPh sb="4" eb="5">
      <t>ヒョウ</t>
    </rPh>
    <phoneticPr fontId="3"/>
  </si>
  <si>
    <t>Fab退場</t>
    <rPh sb="3" eb="4">
      <t>タイ</t>
    </rPh>
    <phoneticPr fontId="3"/>
  </si>
  <si>
    <t>UAL/TDC</t>
    <phoneticPr fontId="3"/>
  </si>
  <si>
    <t>作業者：宮口、チェック者：並川</t>
    <rPh sb="0" eb="3">
      <t>サギョウシャ</t>
    </rPh>
    <rPh sb="4" eb="5">
      <t>ミヤ</t>
    </rPh>
    <rPh sb="5" eb="6">
      <t>クチ</t>
    </rPh>
    <rPh sb="11" eb="12">
      <t>シャ</t>
    </rPh>
    <rPh sb="13" eb="14">
      <t>ナミ</t>
    </rPh>
    <rPh sb="14" eb="15">
      <t>カワ</t>
    </rPh>
    <phoneticPr fontId="3"/>
  </si>
  <si>
    <t>・Fab入場</t>
    <rPh sb="4" eb="6">
      <t>ニュウジョウ</t>
    </rPh>
    <phoneticPr fontId="3"/>
  </si>
  <si>
    <t>台中</t>
    <rPh sb="0" eb="2">
      <t>タイチュウ</t>
    </rPh>
    <phoneticPr fontId="3"/>
  </si>
  <si>
    <t>移動日</t>
    <rPh sb="0" eb="2">
      <t>イドウ</t>
    </rPh>
    <rPh sb="2" eb="3">
      <t>ビ</t>
    </rPh>
    <phoneticPr fontId="3"/>
  </si>
  <si>
    <t>2016年6月13日（月）</t>
    <rPh sb="4" eb="5">
      <t>ネン</t>
    </rPh>
    <rPh sb="6" eb="7">
      <t>ガツ</t>
    </rPh>
    <rPh sb="9" eb="10">
      <t>ニチ</t>
    </rPh>
    <rPh sb="11" eb="12">
      <t>ツキ</t>
    </rPh>
    <phoneticPr fontId="3"/>
  </si>
  <si>
    <t>2016年6月14日（火）</t>
    <rPh sb="4" eb="5">
      <t>ネン</t>
    </rPh>
    <rPh sb="6" eb="7">
      <t>ガツ</t>
    </rPh>
    <rPh sb="9" eb="10">
      <t>ニチ</t>
    </rPh>
    <rPh sb="11" eb="12">
      <t>ヒ</t>
    </rPh>
    <phoneticPr fontId="3"/>
  </si>
  <si>
    <t>2016年6月15日（水）</t>
    <rPh sb="4" eb="5">
      <t>ネン</t>
    </rPh>
    <rPh sb="6" eb="7">
      <t>ガツ</t>
    </rPh>
    <rPh sb="9" eb="10">
      <t>ニチ</t>
    </rPh>
    <rPh sb="11" eb="12">
      <t>スイ</t>
    </rPh>
    <phoneticPr fontId="3"/>
  </si>
  <si>
    <t>2016年6月16日(木）</t>
    <rPh sb="4" eb="5">
      <t>ネン</t>
    </rPh>
    <rPh sb="6" eb="7">
      <t>ガツ</t>
    </rPh>
    <rPh sb="9" eb="10">
      <t>ニチ</t>
    </rPh>
    <rPh sb="11" eb="12">
      <t>モク</t>
    </rPh>
    <phoneticPr fontId="3"/>
  </si>
  <si>
    <t>2016年6月17日（金）</t>
    <rPh sb="4" eb="5">
      <t>ネン</t>
    </rPh>
    <rPh sb="6" eb="7">
      <t>ガツ</t>
    </rPh>
    <rPh sb="9" eb="10">
      <t>ニチ</t>
    </rPh>
    <rPh sb="11" eb="12">
      <t>キン</t>
    </rPh>
    <phoneticPr fontId="3"/>
  </si>
  <si>
    <t>2016年6月20日（月）</t>
    <rPh sb="4" eb="5">
      <t>ネン</t>
    </rPh>
    <rPh sb="6" eb="7">
      <t>ガツ</t>
    </rPh>
    <rPh sb="9" eb="10">
      <t>ニチ</t>
    </rPh>
    <rPh sb="11" eb="12">
      <t>ゲツ</t>
    </rPh>
    <phoneticPr fontId="3"/>
  </si>
  <si>
    <t>2016年6月21日（火）</t>
    <rPh sb="4" eb="5">
      <t>ネン</t>
    </rPh>
    <rPh sb="6" eb="7">
      <t>ガツ</t>
    </rPh>
    <rPh sb="9" eb="10">
      <t>ニチ</t>
    </rPh>
    <rPh sb="11" eb="12">
      <t>ヒ</t>
    </rPh>
    <phoneticPr fontId="3"/>
  </si>
  <si>
    <t>2016年6月22日（水）</t>
    <rPh sb="4" eb="5">
      <t>ネン</t>
    </rPh>
    <rPh sb="6" eb="7">
      <t>ガツ</t>
    </rPh>
    <rPh sb="9" eb="10">
      <t>ニチ</t>
    </rPh>
    <rPh sb="11" eb="12">
      <t>ミズ</t>
    </rPh>
    <phoneticPr fontId="3"/>
  </si>
  <si>
    <t>2016年6月23日（木）</t>
    <rPh sb="4" eb="5">
      <t>ネン</t>
    </rPh>
    <rPh sb="6" eb="7">
      <t>ガツ</t>
    </rPh>
    <rPh sb="9" eb="10">
      <t>ニチ</t>
    </rPh>
    <rPh sb="11" eb="12">
      <t>モク</t>
    </rPh>
    <phoneticPr fontId="3"/>
  </si>
  <si>
    <t>2016年6月24日（金）</t>
    <rPh sb="4" eb="5">
      <t>ネン</t>
    </rPh>
    <rPh sb="6" eb="7">
      <t>ガツ</t>
    </rPh>
    <rPh sb="9" eb="10">
      <t>ニチ</t>
    </rPh>
    <rPh sb="11" eb="12">
      <t>キン</t>
    </rPh>
    <phoneticPr fontId="3"/>
  </si>
  <si>
    <t>2016年6月12日（日）</t>
    <rPh sb="4" eb="5">
      <t>ネン</t>
    </rPh>
    <rPh sb="6" eb="7">
      <t>ガツ</t>
    </rPh>
    <rPh sb="9" eb="10">
      <t>ニチ</t>
    </rPh>
    <rPh sb="11" eb="12">
      <t>ニチ</t>
    </rPh>
    <phoneticPr fontId="3"/>
  </si>
  <si>
    <t>作業手順（6月13日）</t>
    <rPh sb="0" eb="2">
      <t>サギョウ</t>
    </rPh>
    <rPh sb="2" eb="4">
      <t>テジュン</t>
    </rPh>
    <rPh sb="6" eb="7">
      <t>ガツ</t>
    </rPh>
    <rPh sb="9" eb="10">
      <t>ヒ</t>
    </rPh>
    <phoneticPr fontId="3"/>
  </si>
  <si>
    <t>作業手順（6月14日）</t>
    <rPh sb="0" eb="2">
      <t>サギョウ</t>
    </rPh>
    <rPh sb="2" eb="4">
      <t>テジュン</t>
    </rPh>
    <rPh sb="6" eb="7">
      <t>ガツ</t>
    </rPh>
    <rPh sb="9" eb="10">
      <t>ヒ</t>
    </rPh>
    <phoneticPr fontId="3"/>
  </si>
  <si>
    <t>現場事前打合せ、セキュリティ教育、テスト実施</t>
    <rPh sb="0" eb="2">
      <t>ゲンバ</t>
    </rPh>
    <rPh sb="2" eb="4">
      <t>ジゼン</t>
    </rPh>
    <rPh sb="4" eb="6">
      <t>ウチアワ</t>
    </rPh>
    <rPh sb="14" eb="16">
      <t>キョウイク</t>
    </rPh>
    <rPh sb="20" eb="22">
      <t>ジッシ</t>
    </rPh>
    <phoneticPr fontId="3"/>
  </si>
  <si>
    <t>・ダイフク様の指示に従い、セキュリティ教育の受講・セキュリティテスト</t>
    <phoneticPr fontId="3"/>
  </si>
  <si>
    <t>・Lv10,Lv30システム担当者様に挨拶</t>
    <rPh sb="14" eb="17">
      <t>タントウシャ</t>
    </rPh>
    <rPh sb="17" eb="18">
      <t>サマ</t>
    </rPh>
    <rPh sb="19" eb="21">
      <t>アイサツ</t>
    </rPh>
    <phoneticPr fontId="3"/>
  </si>
  <si>
    <t>・現場教育日程の調整</t>
    <rPh sb="1" eb="3">
      <t>ゲンバ</t>
    </rPh>
    <rPh sb="3" eb="5">
      <t>キョウイク</t>
    </rPh>
    <rPh sb="5" eb="7">
      <t>ニッテイ</t>
    </rPh>
    <rPh sb="8" eb="10">
      <t>チョウセイ</t>
    </rPh>
    <phoneticPr fontId="3"/>
  </si>
  <si>
    <t>・今回の作業内容説明</t>
    <phoneticPr fontId="3"/>
  </si>
  <si>
    <t>・入場バッチの取得</t>
    <phoneticPr fontId="3"/>
  </si>
  <si>
    <t>・最新資料(機器情報)の確認</t>
    <rPh sb="1" eb="3">
      <t>サイシン</t>
    </rPh>
    <rPh sb="3" eb="5">
      <t>シリョウ</t>
    </rPh>
    <rPh sb="6" eb="8">
      <t>キキ</t>
    </rPh>
    <rPh sb="8" eb="10">
      <t>ジョウホウ</t>
    </rPh>
    <rPh sb="12" eb="14">
      <t>カクニン</t>
    </rPh>
    <phoneticPr fontId="3"/>
  </si>
  <si>
    <t>・P5朝礼集合</t>
    <rPh sb="3" eb="5">
      <t>チョウレイ</t>
    </rPh>
    <rPh sb="5" eb="7">
      <t>シュウゴウ</t>
    </rPh>
    <phoneticPr fontId="3"/>
  </si>
  <si>
    <t>事務所へ戻る</t>
    <rPh sb="0" eb="2">
      <t>ジム</t>
    </rPh>
    <rPh sb="2" eb="3">
      <t>ショ</t>
    </rPh>
    <rPh sb="4" eb="5">
      <t>モド</t>
    </rPh>
    <phoneticPr fontId="3"/>
  </si>
  <si>
    <t>Fab入場は許可待ちのため、事務所へ戻り、資料チェック</t>
    <rPh sb="3" eb="5">
      <t>ニュウジョウ</t>
    </rPh>
    <rPh sb="6" eb="8">
      <t>キョカ</t>
    </rPh>
    <rPh sb="8" eb="9">
      <t>マ</t>
    </rPh>
    <rPh sb="14" eb="16">
      <t>ジム</t>
    </rPh>
    <rPh sb="16" eb="17">
      <t>ショ</t>
    </rPh>
    <rPh sb="18" eb="19">
      <t>モド</t>
    </rPh>
    <rPh sb="21" eb="23">
      <t>シリョウ</t>
    </rPh>
    <phoneticPr fontId="3"/>
  </si>
  <si>
    <t>・資料事前チェック</t>
    <rPh sb="1" eb="3">
      <t>シリョウ</t>
    </rPh>
    <rPh sb="3" eb="5">
      <t>ジゼン</t>
    </rPh>
    <phoneticPr fontId="3"/>
  </si>
  <si>
    <t>Fab退場、監視サーバ場所確認</t>
    <rPh sb="3" eb="4">
      <t>タイ</t>
    </rPh>
    <rPh sb="6" eb="8">
      <t>カンシ</t>
    </rPh>
    <rPh sb="11" eb="13">
      <t>バショ</t>
    </rPh>
    <rPh sb="13" eb="15">
      <t>カクニン</t>
    </rPh>
    <phoneticPr fontId="3"/>
  </si>
  <si>
    <t>Fab入場、監視サーバ確認</t>
    <rPh sb="3" eb="5">
      <t>ニュウジョウ</t>
    </rPh>
    <rPh sb="6" eb="8">
      <t>カンシ</t>
    </rPh>
    <rPh sb="11" eb="13">
      <t>カクニン</t>
    </rPh>
    <phoneticPr fontId="3"/>
  </si>
  <si>
    <t>・監視サーバ設置場所確認(Lv10,Lv30)</t>
    <rPh sb="1" eb="3">
      <t>カンシ</t>
    </rPh>
    <rPh sb="6" eb="8">
      <t>セッチ</t>
    </rPh>
    <rPh sb="8" eb="10">
      <t>バショ</t>
    </rPh>
    <rPh sb="10" eb="12">
      <t>カクニン</t>
    </rPh>
    <phoneticPr fontId="3"/>
  </si>
  <si>
    <t>・ネットワーク現状確認</t>
    <rPh sb="7" eb="9">
      <t>ゲンジョウ</t>
    </rPh>
    <rPh sb="9" eb="11">
      <t>カクニン</t>
    </rPh>
    <phoneticPr fontId="3"/>
  </si>
  <si>
    <t>ダイフク仮設事務所/P5</t>
    <rPh sb="4" eb="6">
      <t>カセツ</t>
    </rPh>
    <rPh sb="6" eb="8">
      <t>ジム</t>
    </rPh>
    <rPh sb="8" eb="9">
      <t>ショ</t>
    </rPh>
    <phoneticPr fontId="3"/>
  </si>
  <si>
    <t>・[D:\Data\Setup\NNMSetup-&lt;日付&gt;]フォルダを作成し、
　証跡を保存すること。
・証跡が持ち出し可能であればデータを回収する。</t>
    <rPh sb="35" eb="37">
      <t>サクセイ</t>
    </rPh>
    <rPh sb="41" eb="43">
      <t>ショウセキ</t>
    </rPh>
    <rPh sb="44" eb="46">
      <t>ホゾン</t>
    </rPh>
    <rPh sb="53" eb="55">
      <t>ショウセキ</t>
    </rPh>
    <rPh sb="56" eb="57">
      <t>モ</t>
    </rPh>
    <rPh sb="58" eb="59">
      <t>ダ</t>
    </rPh>
    <rPh sb="60" eb="62">
      <t>カノウ</t>
    </rPh>
    <rPh sb="70" eb="72">
      <t>カイシュウ</t>
    </rPh>
    <phoneticPr fontId="3"/>
  </si>
  <si>
    <t>入館</t>
    <rPh sb="0" eb="2">
      <t>ニュウカン</t>
    </rPh>
    <phoneticPr fontId="3"/>
  </si>
  <si>
    <t>入館・
作業準備</t>
    <phoneticPr fontId="3"/>
  </si>
  <si>
    <t>監視サーバ
現状確認</t>
    <phoneticPr fontId="3"/>
  </si>
  <si>
    <t xml:space="preserve">・設定ファイルなど準備する。
・現地の入館手順に従い、Fabに入館する。
</t>
    <rPh sb="1" eb="3">
      <t>セッテイ</t>
    </rPh>
    <rPh sb="9" eb="11">
      <t>ジュンビ</t>
    </rPh>
    <rPh sb="16" eb="18">
      <t>ゲンチ</t>
    </rPh>
    <rPh sb="19" eb="23">
      <t>ニュウカンテジュン</t>
    </rPh>
    <rPh sb="24" eb="25">
      <t>シタガ</t>
    </rPh>
    <rPh sb="31" eb="33">
      <t>ニュウカン</t>
    </rPh>
    <phoneticPr fontId="3"/>
  </si>
  <si>
    <t xml:space="preserve">・作業者にて作業内容の確認をする。
</t>
    <rPh sb="1" eb="4">
      <t>サギョウシャ</t>
    </rPh>
    <rPh sb="6" eb="10">
      <t>サギョウナイヨウ</t>
    </rPh>
    <rPh sb="11" eb="13">
      <t>カクニン</t>
    </rPh>
    <phoneticPr fontId="3"/>
  </si>
  <si>
    <t>・設定ァイルが準備できること。
・Fabに入館できること。</t>
    <rPh sb="1" eb="3">
      <t>セッテイ</t>
    </rPh>
    <rPh sb="7" eb="9">
      <t>ジュンビ</t>
    </rPh>
    <phoneticPr fontId="3"/>
  </si>
  <si>
    <t>・作業内容が確認できること。</t>
    <rPh sb="1" eb="5">
      <t>サギョウナイヨウ</t>
    </rPh>
    <rPh sb="6" eb="8">
      <t>カクニン</t>
    </rPh>
    <phoneticPr fontId="3"/>
  </si>
  <si>
    <t>・監視サーバが正しく設置・接続されていること。</t>
    <rPh sb="1" eb="3">
      <t>カンシ</t>
    </rPh>
    <rPh sb="7" eb="8">
      <t>タダ</t>
    </rPh>
    <rPh sb="10" eb="12">
      <t>セッチ</t>
    </rPh>
    <rPh sb="13" eb="15">
      <t>セツゾク</t>
    </rPh>
    <phoneticPr fontId="3"/>
  </si>
  <si>
    <t>同梱品確認</t>
    <rPh sb="0" eb="3">
      <t>ドウコンヒン</t>
    </rPh>
    <rPh sb="3" eb="5">
      <t>カクニン</t>
    </rPh>
    <phoneticPr fontId="3"/>
  </si>
  <si>
    <t>・同梱品が揃っていること。</t>
    <phoneticPr fontId="3"/>
  </si>
  <si>
    <t>電源ON</t>
    <rPh sb="0" eb="2">
      <t>デンゲン</t>
    </rPh>
    <phoneticPr fontId="3"/>
  </si>
  <si>
    <t>作業前
バックアップ</t>
    <rPh sb="0" eb="3">
      <t>サギョウマエ</t>
    </rPh>
    <phoneticPr fontId="3"/>
  </si>
  <si>
    <t>システム
バックアップ</t>
    <phoneticPr fontId="3"/>
  </si>
  <si>
    <t xml:space="preserve">・コマンドプロンプトに進捗が表示され、完了して
　[The backup operation successfully completed.]と表示され、
　10世代以下の場合は[～no. backup copies will be deleted.]
　10世代以上の場合は[1 backups ware deleted.]と表示され、
　10世代以下にローテーションされること。
・[D:\WindowsImageBackup\&lt;ホスト名&gt;]フォルダにある
　バックアップファイルの日付が更新されること。
</t>
    <phoneticPr fontId="3"/>
  </si>
  <si>
    <t xml:space="preserve">・サーバ前面右上にある電源ボタンを押す。
・サーバ前面左側にあるステータスランプを確認する。
　※青色は正常、オレンジは何らかの問題を示す。
</t>
    <rPh sb="25" eb="27">
      <t>ゼンメン</t>
    </rPh>
    <rPh sb="27" eb="28">
      <t>ヒダリ</t>
    </rPh>
    <rPh sb="28" eb="29">
      <t>ガワ</t>
    </rPh>
    <rPh sb="41" eb="43">
      <t>カクニン</t>
    </rPh>
    <rPh sb="49" eb="51">
      <t>アオイロ</t>
    </rPh>
    <rPh sb="52" eb="54">
      <t>セイジョウ</t>
    </rPh>
    <rPh sb="60" eb="61">
      <t>ナン</t>
    </rPh>
    <rPh sb="64" eb="66">
      <t>モンダイ</t>
    </rPh>
    <rPh sb="67" eb="68">
      <t>シメ</t>
    </rPh>
    <phoneticPr fontId="3"/>
  </si>
  <si>
    <t xml:space="preserve">・[納品前の同梱品]シートと比較し、同梱品が揃っていることを確認する。
</t>
    <rPh sb="2" eb="4">
      <t>ノウヒン</t>
    </rPh>
    <rPh sb="4" eb="6">
      <t>ドウコン</t>
    </rPh>
    <rPh sb="6" eb="7">
      <t>ヒン</t>
    </rPh>
    <rPh sb="12" eb="14">
      <t>ヒカク</t>
    </rPh>
    <rPh sb="16" eb="19">
      <t>ドウコンヒン</t>
    </rPh>
    <rPh sb="20" eb="21">
      <t>ソロ</t>
    </rPh>
    <rPh sb="28" eb="30">
      <t>カクニン</t>
    </rPh>
    <phoneticPr fontId="3"/>
  </si>
  <si>
    <t>―</t>
    <phoneticPr fontId="3"/>
  </si>
  <si>
    <t>・[Windows Backup.bat]ショートカットを実行する。</t>
    <phoneticPr fontId="3"/>
  </si>
  <si>
    <t>Control
Panel</t>
    <phoneticPr fontId="3"/>
  </si>
  <si>
    <t>OSログイン</t>
    <phoneticPr fontId="3"/>
  </si>
  <si>
    <t>ログイン画面</t>
    <rPh sb="4" eb="6">
      <t>ガメン</t>
    </rPh>
    <phoneticPr fontId="3"/>
  </si>
  <si>
    <t>・監視サーバの電源がONになること。
・ステータスランプが青色になること。
・OSログイン画面がモニターに表示されること。</t>
    <rPh sb="29" eb="31">
      <t>アオイロ</t>
    </rPh>
    <rPh sb="45" eb="47">
      <t>ガメン</t>
    </rPh>
    <rPh sb="53" eb="55">
      <t>ヒョウジ</t>
    </rPh>
    <phoneticPr fontId="3"/>
  </si>
  <si>
    <t>・ログインできること。</t>
    <phoneticPr fontId="3"/>
  </si>
  <si>
    <t xml:space="preserve">・以下のユーザー名、パスワードでOSにログインする。
　ユーザー：Administrator、パスワード：Daifuku00
</t>
    <phoneticPr fontId="3"/>
  </si>
  <si>
    <t>ネットワーク
設定確認</t>
    <rPh sb="7" eb="9">
      <t>セッテイ</t>
    </rPh>
    <rPh sb="9" eb="11">
      <t>カクニン</t>
    </rPh>
    <phoneticPr fontId="3"/>
  </si>
  <si>
    <t>ファイアウォール
OFF確認</t>
    <rPh sb="12" eb="14">
      <t>カクニン</t>
    </rPh>
    <phoneticPr fontId="3"/>
  </si>
  <si>
    <t>Command
Prompt</t>
    <phoneticPr fontId="3"/>
  </si>
  <si>
    <t>Server
Manager</t>
    <phoneticPr fontId="3"/>
  </si>
  <si>
    <t xml:space="preserve">・Server Manager右上の[Tools]をクリックし、
　[Windows Defender Firewall with Advanced Security]をクリックする。
</t>
    <rPh sb="15" eb="17">
      <t>ミギウエ</t>
    </rPh>
    <phoneticPr fontId="3"/>
  </si>
  <si>
    <t>route確認</t>
    <rPh sb="5" eb="7">
      <t>カクニン</t>
    </rPh>
    <phoneticPr fontId="3"/>
  </si>
  <si>
    <t>各セグメント
Ping疎通確認</t>
    <rPh sb="0" eb="1">
      <t>カク</t>
    </rPh>
    <rPh sb="11" eb="13">
      <t>ソツウ</t>
    </rPh>
    <rPh sb="13" eb="15">
      <t>カクニン</t>
    </rPh>
    <phoneticPr fontId="3"/>
  </si>
  <si>
    <t xml:space="preserve">・Command Promptからrouteを表示する。
　&gt;route print
</t>
    <rPh sb="23" eb="25">
      <t>ヒョウジ</t>
    </rPh>
    <phoneticPr fontId="3"/>
  </si>
  <si>
    <t xml:space="preserve">・Command Promptからネットワーク設定を表示する。
　&gt;ipconfig /all
</t>
    <rPh sb="23" eb="25">
      <t>セッテイ</t>
    </rPh>
    <rPh sb="26" eb="28">
      <t>ヒョウジ</t>
    </rPh>
    <phoneticPr fontId="3"/>
  </si>
  <si>
    <t xml:space="preserve">・IPv4 Route Tableの[Presistent Routes]が[None]、
　またはNetwork Address：0.0.0.0の行のみ表示されていること。
※設定されている場合はエンドユーザーが設定したか確認すること。
</t>
    <phoneticPr fontId="3"/>
  </si>
  <si>
    <t>route設定</t>
    <rPh sb="5" eb="7">
      <t>セッテイ</t>
    </rPh>
    <phoneticPr fontId="3"/>
  </si>
  <si>
    <t>route再確認</t>
    <rPh sb="5" eb="6">
      <t>サイ</t>
    </rPh>
    <rPh sb="6" eb="8">
      <t>カクニン</t>
    </rPh>
    <phoneticPr fontId="3"/>
  </si>
  <si>
    <t>・ルーティングテーブルに、設定したルーティング情報が登録されていること。</t>
    <phoneticPr fontId="3"/>
  </si>
  <si>
    <t xml:space="preserve">※各セグメントの機器から応答がなかった場合に実施する。
・Command Promptからrouteを表示する。
　&gt;route print
</t>
    <rPh sb="51" eb="53">
      <t>ヒョウジ</t>
    </rPh>
    <phoneticPr fontId="3"/>
  </si>
  <si>
    <t xml:space="preserve">・各セグメントの機器からの応答を確認する。
※通常は応答せず、次項でroute設定をして再確認する。
</t>
    <rPh sb="1" eb="2">
      <t>カク</t>
    </rPh>
    <rPh sb="8" eb="10">
      <t>キキ</t>
    </rPh>
    <rPh sb="13" eb="15">
      <t>オウトウ</t>
    </rPh>
    <rPh sb="16" eb="18">
      <t>カクニン</t>
    </rPh>
    <rPh sb="23" eb="25">
      <t>ツウジョウ</t>
    </rPh>
    <rPh sb="26" eb="28">
      <t>オウトウ</t>
    </rPh>
    <rPh sb="31" eb="33">
      <t>ジコウ</t>
    </rPh>
    <rPh sb="39" eb="41">
      <t>セッテイ</t>
    </rPh>
    <rPh sb="44" eb="47">
      <t>サイカクニン</t>
    </rPh>
    <phoneticPr fontId="3"/>
  </si>
  <si>
    <t>・各ルーティング実行コマンドに対し「OK」の戻り値があること。</t>
    <phoneticPr fontId="3"/>
  </si>
  <si>
    <t>・各セグメントの機器からの応答があること。</t>
    <rPh sb="1" eb="2">
      <t>カク</t>
    </rPh>
    <rPh sb="8" eb="10">
      <t>キキ</t>
    </rPh>
    <rPh sb="13" eb="15">
      <t>オウトウ</t>
    </rPh>
    <phoneticPr fontId="3"/>
  </si>
  <si>
    <t>NTP設定</t>
    <rPh sb="3" eb="5">
      <t>セッテイ</t>
    </rPh>
    <phoneticPr fontId="3"/>
  </si>
  <si>
    <t xml:space="preserve">・客先上位ネットワークの設定が完了する。
　設定内容を以下に記載する。
　　・IPアドレス：
　　・サブネットマスク：
　　・ゲートウェイ：
</t>
    <rPh sb="12" eb="14">
      <t>セッテイ</t>
    </rPh>
    <rPh sb="15" eb="17">
      <t>カンリョウ</t>
    </rPh>
    <rPh sb="22" eb="26">
      <t>セッテイナイヨウ</t>
    </rPh>
    <rPh sb="27" eb="29">
      <t>イカ</t>
    </rPh>
    <rPh sb="30" eb="32">
      <t>キサイ</t>
    </rPh>
    <phoneticPr fontId="3"/>
  </si>
  <si>
    <t>Desktop</t>
    <phoneticPr fontId="3"/>
  </si>
  <si>
    <t xml:space="preserve">・以下のようにアイコンが配置されているか確認する。
　・NNM Console                    ・Recycle Bin
　・NNM Topology Maps       ・Google Chrome
　・NNM Incidents
　・Windows Backup.bat
　・NNMbackup
　・hosts
</t>
    <rPh sb="1" eb="3">
      <t>イカ</t>
    </rPh>
    <rPh sb="12" eb="14">
      <t>ハイチ</t>
    </rPh>
    <rPh sb="20" eb="22">
      <t>カクニン</t>
    </rPh>
    <phoneticPr fontId="7"/>
  </si>
  <si>
    <t>・各アイコンが正しく配置されていること。</t>
    <rPh sb="1" eb="2">
      <t>カク</t>
    </rPh>
    <rPh sb="7" eb="8">
      <t>タダ</t>
    </rPh>
    <rPh sb="10" eb="12">
      <t>ハイチ</t>
    </rPh>
    <phoneticPr fontId="7"/>
  </si>
  <si>
    <t>NNM設定
バックアップ</t>
    <rPh sb="3" eb="5">
      <t>セッテイ</t>
    </rPh>
    <phoneticPr fontId="3"/>
  </si>
  <si>
    <t xml:space="preserve">・[NNMbackup]ショートカットを実行する。
</t>
    <rPh sb="20" eb="22">
      <t>ジッコウ</t>
    </rPh>
    <phoneticPr fontId="3"/>
  </si>
  <si>
    <t>・コマンドプロンプトが表示されバックアップの後に自動で閉じること。
・d:\Backup\nnmbackupフォルダに[nnm-bak-&lt;日時&gt;.tar]という
　バックアップファイルが作成されること。
※バックアップファイルは5世代まで保存し、6世代目はローテーションされる。</t>
    <rPh sb="11" eb="13">
      <t>ヒョウジ</t>
    </rPh>
    <rPh sb="22" eb="23">
      <t>ノチ</t>
    </rPh>
    <rPh sb="24" eb="26">
      <t>ジドウ</t>
    </rPh>
    <rPh sb="27" eb="28">
      <t>ト</t>
    </rPh>
    <rPh sb="69" eb="71">
      <t>ニチジ</t>
    </rPh>
    <rPh sb="93" eb="95">
      <t>サクセイ</t>
    </rPh>
    <phoneticPr fontId="3"/>
  </si>
  <si>
    <t>Notepad</t>
    <phoneticPr fontId="3"/>
  </si>
  <si>
    <t xml:space="preserve">・以下３項目が[off]であること。
　・Domain Profile：
　・Private Profile ：
　・Public Profile is Active：
</t>
    <rPh sb="1" eb="3">
      <t>イカ</t>
    </rPh>
    <rPh sb="4" eb="6">
      <t>コウモク</t>
    </rPh>
    <phoneticPr fontId="3"/>
  </si>
  <si>
    <t xml:space="preserve">・以下NNMアイコンを実行して確認する。
　・NNM Console
　・NNM Topology Maps
　・NNM Incidents
・NNMログイン画面にて以下アカウント情報を入力しログインする。
　User Name：system
　Password：Daifuku00
・hostsアイコンを実行し、アプリケーション選択が表示され、
　[Notepad]を選択して[OK]をクリックする。
</t>
    <rPh sb="1" eb="3">
      <t>イカ</t>
    </rPh>
    <rPh sb="90" eb="92">
      <t>ジョウホウ</t>
    </rPh>
    <rPh sb="153" eb="155">
      <t>ジッコウ</t>
    </rPh>
    <phoneticPr fontId="3"/>
  </si>
  <si>
    <t xml:space="preserve">・NNMの3アイコンでNNMのログイン画面が表示されること。
・NNMにsystemアカウントでログインでき、ログイン後に
　設定画面、マップ、カスタムインシデントが表示されること。
・[hosts]ファイルが開くこと。
</t>
    <rPh sb="19" eb="21">
      <t>ガメン</t>
    </rPh>
    <rPh sb="22" eb="24">
      <t>ヒョウジ</t>
    </rPh>
    <rPh sb="69" eb="71">
      <t>ガメン</t>
    </rPh>
    <phoneticPr fontId="3"/>
  </si>
  <si>
    <t xml:space="preserve">・[Start]-[Control Panel]-[Set the time and date]を開く。
・[Internet Time]タブの[Change settings...]クリックする。
・[Server]にNTPサーバのIPアドレスを記載し、[Update now]をクリックする。
</t>
    <rPh sb="49" eb="50">
      <t>ヒラ</t>
    </rPh>
    <rPh sb="124" eb="126">
      <t>キサイ</t>
    </rPh>
    <phoneticPr fontId="32"/>
  </si>
  <si>
    <t>監視機器を
hosts登録</t>
    <rPh sb="0" eb="2">
      <t>カンシ</t>
    </rPh>
    <rPh sb="2" eb="4">
      <t>キキ</t>
    </rPh>
    <rPh sb="11" eb="13">
      <t>トウロク</t>
    </rPh>
    <phoneticPr fontId="3"/>
  </si>
  <si>
    <t xml:space="preserve">・hostsショートカットを実行し[Notepad]を選択して[OK]をクリックし
　[hosts]ファイルを開く。
・監視機器一覧で監視対象のホスト名とIPを確認し作成した
　[hosts_add.txt]の項目を[hosts]ファイルに追記する。
※NNMサーバ自身は記載済みのため、２重記載しないよう注意。
</t>
    <rPh sb="14" eb="16">
      <t>ジッコウ</t>
    </rPh>
    <rPh sb="60" eb="62">
      <t>カンシ</t>
    </rPh>
    <rPh sb="62" eb="64">
      <t>キキ</t>
    </rPh>
    <rPh sb="64" eb="66">
      <t>イチラン</t>
    </rPh>
    <rPh sb="67" eb="71">
      <t>カンシタイショウ</t>
    </rPh>
    <rPh sb="75" eb="76">
      <t>メイ</t>
    </rPh>
    <rPh sb="80" eb="82">
      <t>カクニン</t>
    </rPh>
    <rPh sb="83" eb="85">
      <t>サクセイ</t>
    </rPh>
    <rPh sb="105" eb="107">
      <t>コウモク</t>
    </rPh>
    <rPh sb="120" eb="122">
      <t>ツイキ</t>
    </rPh>
    <rPh sb="133" eb="135">
      <t>ジシン</t>
    </rPh>
    <rPh sb="136" eb="138">
      <t>キサイ</t>
    </rPh>
    <rPh sb="138" eb="139">
      <t>ズ</t>
    </rPh>
    <rPh sb="145" eb="148">
      <t>ジュウキサイ</t>
    </rPh>
    <rPh sb="153" eb="155">
      <t>チュウイ</t>
    </rPh>
    <phoneticPr fontId="32"/>
  </si>
  <si>
    <t>ExPing</t>
    <phoneticPr fontId="3"/>
  </si>
  <si>
    <t xml:space="preserve">・[d:\Data\freetool\exp133.zip]を解凍する。
・複数対象にPingを実行するソフトウェア[ExPing.exe]を実行する。
・監視機器一覧で監視対象のホスト名を確認し作成した
　[loadseeds_add.txt]をドラック&amp;ドロップしてホスト名を登録する。
・メニューバーのアイコンの左から5つ目（○マーク）をクリックし
　2週実施し、2周目ですべてのホストが[OK]となること。
　※1週目は機器側の応答が鈍くタイムアウトする場合もあり、2週行う。
・メニューバーのアイコンの左から6つ目（Xマーク）をクリックしPingを停止する。
・[Exping]画面右上の[X]をクリックして終了する。
</t>
    <rPh sb="31" eb="33">
      <t>カイトウ</t>
    </rPh>
    <rPh sb="38" eb="40">
      <t>フクスウ</t>
    </rPh>
    <rPh sb="40" eb="42">
      <t>タイショウ</t>
    </rPh>
    <rPh sb="48" eb="50">
      <t>ジッコウ</t>
    </rPh>
    <rPh sb="70" eb="72">
      <t>ジッコウ</t>
    </rPh>
    <rPh sb="137" eb="138">
      <t>メイ</t>
    </rPh>
    <rPh sb="139" eb="141">
      <t>トウロク</t>
    </rPh>
    <rPh sb="158" eb="159">
      <t>ヒダリ</t>
    </rPh>
    <rPh sb="163" eb="164">
      <t>メ</t>
    </rPh>
    <rPh sb="180" eb="181">
      <t>シュウ</t>
    </rPh>
    <rPh sb="181" eb="183">
      <t>ジッシ</t>
    </rPh>
    <rPh sb="186" eb="187">
      <t>シュウ</t>
    </rPh>
    <rPh sb="187" eb="188">
      <t>メ</t>
    </rPh>
    <rPh sb="211" eb="213">
      <t>シュウメ</t>
    </rPh>
    <rPh sb="214" eb="217">
      <t>キキガワ</t>
    </rPh>
    <rPh sb="218" eb="220">
      <t>オウトウ</t>
    </rPh>
    <rPh sb="221" eb="222">
      <t>ニブ</t>
    </rPh>
    <rPh sb="231" eb="233">
      <t>バアイ</t>
    </rPh>
    <rPh sb="238" eb="239">
      <t>シュウ</t>
    </rPh>
    <rPh sb="239" eb="240">
      <t>オコナ</t>
    </rPh>
    <rPh sb="278" eb="280">
      <t>テイシ</t>
    </rPh>
    <rPh sb="293" eb="295">
      <t>ガメン</t>
    </rPh>
    <rPh sb="295" eb="297">
      <t>ミギウエ</t>
    </rPh>
    <rPh sb="308" eb="310">
      <t>シュウリョウ</t>
    </rPh>
    <phoneticPr fontId="32"/>
  </si>
  <si>
    <t>・監視対象機器のホスト名とIPがhostsに追記され、正常に保存できること。</t>
    <phoneticPr fontId="3"/>
  </si>
  <si>
    <t>NNMログイン</t>
    <phoneticPr fontId="3"/>
  </si>
  <si>
    <t xml:space="preserve">・デスクトップの[NNM Console]を実行する。
・NNMログイン画面にて以下アカウント情報を入力しログインする。
　User Name：system
　Password：Daifuku00
</t>
    <rPh sb="47" eb="49">
      <t>ジョウホウ</t>
    </rPh>
    <phoneticPr fontId="3"/>
  </si>
  <si>
    <t xml:space="preserve">・NNMにsystemアカウントでログインできること。
</t>
    <phoneticPr fontId="3"/>
  </si>
  <si>
    <t>ライセンス確認</t>
    <rPh sb="5" eb="7">
      <t>カクニン</t>
    </rPh>
    <phoneticPr fontId="3"/>
  </si>
  <si>
    <t xml:space="preserve">・コマンドプロンプトから下記コマンドを実行する。
　&gt;nnmloadseeds.ovpl -f D:\Data\loadfile\loadseeds_add.txt
　※-f&lt;スペース&gt;の後に[loadseeds_add.txt]ファイルをドラック&amp;ドロップ。
</t>
    <rPh sb="93" eb="94">
      <t>アト</t>
    </rPh>
    <phoneticPr fontId="32"/>
  </si>
  <si>
    <t>Seedインポート</t>
    <phoneticPr fontId="3"/>
  </si>
  <si>
    <t>NNM</t>
    <phoneticPr fontId="3"/>
  </si>
  <si>
    <t xml:space="preserve">・上部メニューバー[Help]-[system Information]-
　[View Licenseing Information]をクリックし、ライセンス台数を確認する。
</t>
    <rPh sb="1" eb="3">
      <t>ジョウブ</t>
    </rPh>
    <rPh sb="80" eb="82">
      <t>ダイスウ</t>
    </rPh>
    <rPh sb="83" eb="85">
      <t>カクニン</t>
    </rPh>
    <phoneticPr fontId="32"/>
  </si>
  <si>
    <t>・左メニューから[Configration]-[Discovery]-[Seeds]をクリックし、
　インポートしたSeedを確認する。</t>
    <rPh sb="1" eb="2">
      <t>ヒダリ</t>
    </rPh>
    <rPh sb="63" eb="65">
      <t>カクニン</t>
    </rPh>
    <phoneticPr fontId="32"/>
  </si>
  <si>
    <t xml:space="preserve">・左メニューから[Inventory]-[Nodes]をクリックし、Node作成を確認する。
</t>
    <rPh sb="38" eb="40">
      <t>サクセイ</t>
    </rPh>
    <rPh sb="41" eb="43">
      <t>カクニン</t>
    </rPh>
    <phoneticPr fontId="3"/>
  </si>
  <si>
    <t xml:space="preserve">・左メニューから[Configration]-[Discovery]-[Seeds]をクリックする。
・すべてのSeedを選択した状態にして[Delete]アイコンをクリックしする。
・確認ウィンドウで[OK]をクリックし、インポートしたSeedを削除する。
</t>
    <rPh sb="61" eb="63">
      <t>センタク</t>
    </rPh>
    <rPh sb="65" eb="67">
      <t>ジョウタイ</t>
    </rPh>
    <rPh sb="93" eb="95">
      <t>カクニン</t>
    </rPh>
    <rPh sb="124" eb="126">
      <t>サクジョ</t>
    </rPh>
    <phoneticPr fontId="32"/>
  </si>
  <si>
    <t>・監視対象機器がすべて[Nodes]に登録されていること。</t>
    <rPh sb="1" eb="3">
      <t>カンシ</t>
    </rPh>
    <rPh sb="3" eb="5">
      <t>タイショウ</t>
    </rPh>
    <phoneticPr fontId="3"/>
  </si>
  <si>
    <t>・インポートしたSeedがすべて削除されること。</t>
    <rPh sb="15" eb="17">
      <t>サクジョ</t>
    </rPh>
    <phoneticPr fontId="3"/>
  </si>
  <si>
    <t xml:space="preserve">・すべての監視対象機器がSeedsへインポートされること。
　※Invalid、duplicatedが無いこと。
　　Seeds登録台数[seed adds]：
　　無効なSeeds数[seed Invalid]：
　　重複なSeeds数[seed duplicated]：
</t>
    <rPh sb="5" eb="7">
      <t>カンシ</t>
    </rPh>
    <rPh sb="7" eb="9">
      <t>タイショウ</t>
    </rPh>
    <rPh sb="9" eb="11">
      <t>キキ</t>
    </rPh>
    <rPh sb="51" eb="52">
      <t>ナ</t>
    </rPh>
    <rPh sb="64" eb="66">
      <t>トウロク</t>
    </rPh>
    <rPh sb="66" eb="68">
      <t>ダイスウ</t>
    </rPh>
    <rPh sb="83" eb="85">
      <t>ムコウ</t>
    </rPh>
    <rPh sb="91" eb="92">
      <t>スウ</t>
    </rPh>
    <phoneticPr fontId="3"/>
  </si>
  <si>
    <t xml:space="preserve">・左メニューから[Inventory]-[Nodes]をクリックする。
・ノードグループを割り当てるノードを選択(上限20台) -&lt;右クリック&gt;- 
　[Node Group Membership]-[Add to an existing Node Group…]
・[監視機器一覧]を参照し対象グループを選択し[OK]をクリックする。
・上記作業を各ノードに対して実施する。
※各APリング、HAZリングの末端HUB（CORHUBと接続されている）は
　 各AP、HAZグループの他にMCPのノードグループにも割り当てる。
　 （CORHUBと末端HUBの結線をマップに表示するため）
</t>
    <rPh sb="45" eb="46">
      <t>ワ</t>
    </rPh>
    <rPh sb="47" eb="48">
      <t>ア</t>
    </rPh>
    <rPh sb="190" eb="191">
      <t>カク</t>
    </rPh>
    <rPh sb="204" eb="206">
      <t>マッタン</t>
    </rPh>
    <rPh sb="217" eb="219">
      <t>セツゾク</t>
    </rPh>
    <rPh sb="229" eb="230">
      <t>カク</t>
    </rPh>
    <rPh sb="241" eb="242">
      <t>ホカ</t>
    </rPh>
    <rPh sb="256" eb="257">
      <t>ワ</t>
    </rPh>
    <rPh sb="258" eb="259">
      <t>ア</t>
    </rPh>
    <rPh sb="273" eb="275">
      <t>マッタン</t>
    </rPh>
    <rPh sb="279" eb="281">
      <t>ケッセン</t>
    </rPh>
    <rPh sb="286" eb="288">
      <t>ヒョウジ</t>
    </rPh>
    <phoneticPr fontId="32"/>
  </si>
  <si>
    <t>物理結線
xml修正</t>
    <phoneticPr fontId="3"/>
  </si>
  <si>
    <t xml:space="preserve">・現時点での機器の稼働の有無や結線状態を確認し、
　必要があれば現地で物理結線xmlファイルを修正する。
※xmlファイルは1結線につき以下の1ブロックで表記される。
　例：SNMP機器Aの[Fa1/1]と非SNMP機器Bを結線する。
　&lt;connection&gt;
　　&lt;operation&gt;add&lt;/operation&gt;　：addで結線追加、deleteで削除
　　&lt;node&gt;HA-51001&lt;/node&gt; 　　：機器Aのノード名
　　&lt;interface&gt;Gi1/5&lt;/interface&gt;　：機器Aのインターフェイス名
　　&lt;node&gt;AP-51005&lt;/node&gt; 　　：機器Bのノード名
　　&lt;interface&gt;0&lt;/interface&gt;　　　：機器BのIF名（非SNMP機器は[0]）
　&lt;/connection&gt;
</t>
    <rPh sb="1" eb="4">
      <t>ゲンジテン</t>
    </rPh>
    <rPh sb="6" eb="8">
      <t>キキ</t>
    </rPh>
    <rPh sb="9" eb="11">
      <t>カドウ</t>
    </rPh>
    <rPh sb="12" eb="14">
      <t>ウム</t>
    </rPh>
    <rPh sb="15" eb="17">
      <t>ケッセン</t>
    </rPh>
    <rPh sb="17" eb="19">
      <t>ジョウタイ</t>
    </rPh>
    <rPh sb="20" eb="22">
      <t>カクニン</t>
    </rPh>
    <rPh sb="26" eb="28">
      <t>ヒツヨウ</t>
    </rPh>
    <rPh sb="32" eb="34">
      <t>ゲンチ</t>
    </rPh>
    <rPh sb="35" eb="37">
      <t>ブツリ</t>
    </rPh>
    <rPh sb="37" eb="39">
      <t>ケッセン</t>
    </rPh>
    <rPh sb="47" eb="49">
      <t>シュウセイ</t>
    </rPh>
    <rPh sb="64" eb="66">
      <t>ケッセン</t>
    </rPh>
    <rPh sb="69" eb="71">
      <t>イカ</t>
    </rPh>
    <rPh sb="78" eb="80">
      <t>ヒョウキ</t>
    </rPh>
    <rPh sb="86" eb="87">
      <t>レイ</t>
    </rPh>
    <rPh sb="92" eb="94">
      <t>キキ</t>
    </rPh>
    <rPh sb="104" eb="105">
      <t>ヒ</t>
    </rPh>
    <rPh sb="109" eb="111">
      <t>キキ</t>
    </rPh>
    <rPh sb="113" eb="115">
      <t>ケッセン</t>
    </rPh>
    <rPh sb="167" eb="169">
      <t>ケッセン</t>
    </rPh>
    <rPh sb="169" eb="171">
      <t>ツイカ</t>
    </rPh>
    <rPh sb="179" eb="181">
      <t>サクジョキキ</t>
    </rPh>
    <rPh sb="212" eb="213">
      <t>メイ</t>
    </rPh>
    <rPh sb="246" eb="248">
      <t>キキ</t>
    </rPh>
    <rPh sb="294" eb="295">
      <t>メイキキ</t>
    </rPh>
    <rPh sb="332" eb="333">
      <t>メイ</t>
    </rPh>
    <rPh sb="334" eb="335">
      <t>ヒ</t>
    </rPh>
    <rPh sb="339" eb="341">
      <t>キキ</t>
    </rPh>
    <phoneticPr fontId="32"/>
  </si>
  <si>
    <t>・現時点の構成に合わせて調整できること。
&lt;修正ルール&gt;
　・Fa（FastEthernet）とGi（GigabitEthernet）など、
　 ファイルと実機のインターフェイス名に差異がある場合、実機に合わせる。
　・AP機器は非SNMP機器として想定しているが、SNMP応答した場合は
　 インターフェイス名を非SNMP機器を意味する[0]から、
　 実機で接続されているインターフェイス名に変更する。
　・現地のインターフェイス接続内容がLAN系統図と異なる場合は
　 物理結線ファイルの修正が必要か現地確認する。
　　※過去に「違う機器が結線」「機器未納入で抜け」などがあった。</t>
    <rPh sb="1" eb="4">
      <t>ゲンジテン</t>
    </rPh>
    <rPh sb="138" eb="139">
      <t>メイ</t>
    </rPh>
    <rPh sb="140" eb="141">
      <t>ヒ</t>
    </rPh>
    <rPh sb="145" eb="147">
      <t>キキ</t>
    </rPh>
    <rPh sb="148" eb="150">
      <t>イミ</t>
    </rPh>
    <rPh sb="161" eb="163">
      <t>ジッキ</t>
    </rPh>
    <rPh sb="164" eb="166">
      <t>セツゾク</t>
    </rPh>
    <rPh sb="179" eb="180">
      <t>メイ</t>
    </rPh>
    <rPh sb="181" eb="183">
      <t>ヘンコウ</t>
    </rPh>
    <rPh sb="221" eb="223">
      <t>ブツリ</t>
    </rPh>
    <rPh sb="223" eb="225">
      <t>ケッセン</t>
    </rPh>
    <rPh sb="247" eb="249">
      <t>カコ</t>
    </rPh>
    <rPh sb="251" eb="252">
      <t>チガ</t>
    </rPh>
    <rPh sb="253" eb="255">
      <t>キキ</t>
    </rPh>
    <rPh sb="256" eb="258">
      <t>ケッセン</t>
    </rPh>
    <rPh sb="260" eb="262">
      <t>キキ</t>
    </rPh>
    <rPh sb="262" eb="265">
      <t>ミノウニュウ</t>
    </rPh>
    <rPh sb="266" eb="267">
      <t>ヌ</t>
    </rPh>
    <phoneticPr fontId="3"/>
  </si>
  <si>
    <t xml:space="preserve">・コマンドプロンプトから下記コマンドを実行する。
 　&gt;nnmconnedit.ovpl -f D:\Data\LINE\Line_COR_add.xml
 　&gt;nnmconnedit.ovpl -f D:\Data\LINE\Line_AP_add.xml
 　&gt;nnmconnedit.ovpl -f D:\Data\LINE\Line_HAZ_add.xml
　※-f&lt;スペース&gt;の後に各Lineファイルをドラック&amp;ドロップする。
</t>
    <rPh sb="196" eb="197">
      <t>カク</t>
    </rPh>
    <phoneticPr fontId="32"/>
  </si>
  <si>
    <t>・各結線の実行結果がすべて「Succeeded」であること。</t>
    <rPh sb="1" eb="2">
      <t>カク</t>
    </rPh>
    <rPh sb="2" eb="4">
      <t>ケッセン</t>
    </rPh>
    <rPh sb="5" eb="7">
      <t>ジッコウ</t>
    </rPh>
    <rPh sb="6" eb="8">
      <t>ケッカ</t>
    </rPh>
    <phoneticPr fontId="3"/>
  </si>
  <si>
    <t>物理結線
インポート</t>
    <phoneticPr fontId="3"/>
  </si>
  <si>
    <t>トポロジマップ
確認</t>
    <rPh sb="8" eb="10">
      <t>カクニン</t>
    </rPh>
    <phoneticPr fontId="3"/>
  </si>
  <si>
    <t xml:space="preserve">・左メニューから[Topology Maps]-[Node Group Maps]
　-[Internet]-&lt;各マップ&gt;をクリックする。
・各ノードグループに割り当てたノードが各マップに表示されているか、
　ノード間の物理結線が正しく作成されているか確認する。
※ノードアイコンは自動配置されるが、リングが円になっていない・結線が
　重なって見づらい配置になるなどの場合は、手動配置ができる。
　ノードアイコンをドラッグ&amp;ドロップして任意の移動し、
　マップ左上の[save]（フロッピーディスクのアイコン）をクリックして保存する。
　手動配置すると、以降そのマップは自動配置されないので注意。
</t>
    <rPh sb="43" eb="44">
      <t>カク</t>
    </rPh>
    <rPh sb="71" eb="72">
      <t>カク</t>
    </rPh>
    <rPh sb="89" eb="90">
      <t>カク</t>
    </rPh>
    <rPh sb="94" eb="96">
      <t>ヒョウジ</t>
    </rPh>
    <rPh sb="108" eb="109">
      <t>アイダ</t>
    </rPh>
    <rPh sb="110" eb="114">
      <t>ブツリケッセン</t>
    </rPh>
    <rPh sb="115" eb="116">
      <t>タダ</t>
    </rPh>
    <rPh sb="118" eb="120">
      <t>サクセイ</t>
    </rPh>
    <rPh sb="126" eb="128">
      <t>カクニン</t>
    </rPh>
    <rPh sb="154" eb="155">
      <t>エン</t>
    </rPh>
    <rPh sb="163" eb="165">
      <t>ケッセン</t>
    </rPh>
    <rPh sb="168" eb="169">
      <t>カサ</t>
    </rPh>
    <rPh sb="206" eb="208">
      <t>イドウ</t>
    </rPh>
    <rPh sb="216" eb="218">
      <t>ヒダリウエ</t>
    </rPh>
    <rPh sb="218" eb="220">
      <t>ニンイ</t>
    </rPh>
    <rPh sb="263" eb="265">
      <t>ジドウ</t>
    </rPh>
    <phoneticPr fontId="32"/>
  </si>
  <si>
    <t xml:space="preserve">・各ノードグループに割り当てたノードが、
　Internet配下のノードグループ名と同じマップに表示されること。
　※MCPマップには下記機器が所属すること。
　　・CORHUBおよび、ACSHUB
　　・サーバ機器(Local IPアドレス)
　　・各APネットワークの末端HUB
　　・各HAZネットワークの末端HUB
・ノードアイコン間の結線が想定通りに引かれていること。
</t>
    <rPh sb="1" eb="2">
      <t>カク</t>
    </rPh>
    <rPh sb="40" eb="41">
      <t>メイ</t>
    </rPh>
    <rPh sb="42" eb="43">
      <t>オナ</t>
    </rPh>
    <phoneticPr fontId="3"/>
  </si>
  <si>
    <t>ポーリング間隔
ノードグループ
割り当て</t>
    <rPh sb="5" eb="7">
      <t>カンカク</t>
    </rPh>
    <rPh sb="16" eb="17">
      <t>ワ</t>
    </rPh>
    <rPh sb="18" eb="19">
      <t>ア</t>
    </rPh>
    <phoneticPr fontId="3"/>
  </si>
  <si>
    <t>マップ表示
ノードグループ
割り当て</t>
    <rPh sb="3" eb="5">
      <t>ヒョウジ</t>
    </rPh>
    <rPh sb="14" eb="15">
      <t>ワ</t>
    </rPh>
    <rPh sb="16" eb="17">
      <t>ア</t>
    </rPh>
    <phoneticPr fontId="3"/>
  </si>
  <si>
    <t xml:space="preserve">・左メニューから[Inventory]-[Nodes]をクリックする。
・画面右上のノードフィルターから[Gr.1]、[Gr.2]、[Gr.3]を選択し、
　ノードグループが自動割り当てされているか確認する。
　　・Gr.1=CORHUB、ACSHUB、AP機器
　　・Gr.2=HAZ機器
　　・Gr.3=OHT、サーバ類
※正しく登録されていない場合は手動登録する。
　・ノードグループを割り当てるノードを選択(上限20台) -&lt;右クリック&gt;- 
　　[Node Group Membership]-[Add to an existing Node Group…]
　・対象グループを選択し[OK]をクリックする。
</t>
    <rPh sb="37" eb="39">
      <t>ガメン</t>
    </rPh>
    <rPh sb="39" eb="41">
      <t>ミギウエ</t>
    </rPh>
    <rPh sb="73" eb="75">
      <t>センタク</t>
    </rPh>
    <rPh sb="87" eb="89">
      <t>ジドウ</t>
    </rPh>
    <rPh sb="89" eb="90">
      <t>ワ</t>
    </rPh>
    <rPh sb="91" eb="92">
      <t>ア</t>
    </rPh>
    <phoneticPr fontId="3"/>
  </si>
  <si>
    <t xml:space="preserve">・各ノードが正しいGrノードグループに割り当てられていること。
</t>
    <rPh sb="1" eb="2">
      <t>カク</t>
    </rPh>
    <rPh sb="6" eb="7">
      <t>タダ</t>
    </rPh>
    <rPh sb="19" eb="20">
      <t>ワ</t>
    </rPh>
    <rPh sb="21" eb="22">
      <t>ア</t>
    </rPh>
    <phoneticPr fontId="3"/>
  </si>
  <si>
    <t>カスタムポーラー
ノードグループ
割り当て</t>
    <rPh sb="17" eb="18">
      <t>ワ</t>
    </rPh>
    <rPh sb="19" eb="20">
      <t>ア</t>
    </rPh>
    <phoneticPr fontId="3"/>
  </si>
  <si>
    <t xml:space="preserve">・ノードが正しいマップ表示ノードグループに割り当てられること。
　※MCPノードグループには下記機器が所属すること。
　　・CORHUBおよび、ACSHUB
　　・サーバ機器(Local IPアドレス)
　　・各APネットワークの末端HUB
　　・各HAZネットワークの末端HUB
</t>
    <rPh sb="5" eb="6">
      <t>タダ</t>
    </rPh>
    <rPh sb="11" eb="13">
      <t>ヒョウジ</t>
    </rPh>
    <rPh sb="21" eb="22">
      <t>ワ</t>
    </rPh>
    <rPh sb="23" eb="24">
      <t>ア</t>
    </rPh>
    <rPh sb="47" eb="49">
      <t>カキ</t>
    </rPh>
    <rPh sb="49" eb="51">
      <t>キキ</t>
    </rPh>
    <rPh sb="52" eb="54">
      <t>ショゾク</t>
    </rPh>
    <rPh sb="106" eb="107">
      <t>カク</t>
    </rPh>
    <rPh sb="116" eb="118">
      <t>マッタン</t>
    </rPh>
    <rPh sb="125" eb="126">
      <t>カク</t>
    </rPh>
    <rPh sb="136" eb="138">
      <t>マッタン</t>
    </rPh>
    <phoneticPr fontId="3"/>
  </si>
  <si>
    <t xml:space="preserve">・対象機種のノードが正しいカスタムポーラーノードグループに
　割り当てられていること。
</t>
    <rPh sb="1" eb="3">
      <t>タイショウ</t>
    </rPh>
    <rPh sb="3" eb="5">
      <t>キシュ</t>
    </rPh>
    <rPh sb="10" eb="11">
      <t>タダ</t>
    </rPh>
    <rPh sb="31" eb="32">
      <t>ワ</t>
    </rPh>
    <rPh sb="33" eb="34">
      <t>ア</t>
    </rPh>
    <phoneticPr fontId="3"/>
  </si>
  <si>
    <t>カスタムポーラー
確認</t>
    <rPh sb="9" eb="11">
      <t>カクニン</t>
    </rPh>
    <phoneticPr fontId="3"/>
  </si>
  <si>
    <t>カスタムポーラー
有効化確認</t>
    <rPh sb="9" eb="12">
      <t>ユウコウカ</t>
    </rPh>
    <rPh sb="12" eb="14">
      <t>カクニン</t>
    </rPh>
    <phoneticPr fontId="3"/>
  </si>
  <si>
    <t>・左下[Enable Custom Poller]にチェックが入っていること。
・右側[Policies]タブの一覧の[Active State]の値が
　全て[Active]であること。</t>
    <rPh sb="1" eb="3">
      <t>ヒダリシタ</t>
    </rPh>
    <rPh sb="31" eb="32">
      <t>ハイ</t>
    </rPh>
    <phoneticPr fontId="7"/>
  </si>
  <si>
    <t xml:space="preserve">・左メニューから[Configuration]-[Monitoring]
　-[Custom Poller Configuration]をクリックする。
・左下[Enable Custom Poller]のチェックが有効であることを確認する。
・右側[Policies]タブをクリックし、一覧の[Active State]の値が
　全て[Active]であることを確認する。
</t>
    <rPh sb="1" eb="2">
      <t>ヒダリ</t>
    </rPh>
    <rPh sb="78" eb="80">
      <t>ヒダリシタ</t>
    </rPh>
    <rPh sb="108" eb="110">
      <t>ユウコウ</t>
    </rPh>
    <rPh sb="116" eb="118">
      <t>カクニン</t>
    </rPh>
    <rPh sb="162" eb="163">
      <t>アタイ</t>
    </rPh>
    <rPh sb="166" eb="167">
      <t>スベ</t>
    </rPh>
    <rPh sb="182" eb="184">
      <t>カクニン</t>
    </rPh>
    <phoneticPr fontId="7"/>
  </si>
  <si>
    <t xml:space="preserve">・すべての[object manager name:]の[state:]が[RUNING]であること。
※RUNINGでない場合、[Start]-[Network Node Manager]
　-[ovstop]を実行し サービスを停止させた後、
　同様に[ovstart]を実行し、サービスを再起動する。
・[additional info:]のすべての[STATUS]が[Service is started]であること。
</t>
    <rPh sb="62" eb="64">
      <t>バアイ</t>
    </rPh>
    <rPh sb="107" eb="109">
      <t>ジッコウ</t>
    </rPh>
    <rPh sb="116" eb="118">
      <t>テイシ</t>
    </rPh>
    <rPh sb="121" eb="122">
      <t>アト</t>
    </rPh>
    <rPh sb="125" eb="127">
      <t>ドウヨウ</t>
    </rPh>
    <rPh sb="138" eb="140">
      <t>ジッコウ</t>
    </rPh>
    <rPh sb="147" eb="150">
      <t>サイキドウ</t>
    </rPh>
    <phoneticPr fontId="3"/>
  </si>
  <si>
    <t>NNM
サービス再起動</t>
    <rPh sb="8" eb="11">
      <t>サイキドウ</t>
    </rPh>
    <phoneticPr fontId="3"/>
  </si>
  <si>
    <t xml:space="preserve">・[Start]-[Network Node Manager]-[ovstop]を実行し、
　NNMサービスを停止する。
・[Start]-[Network Node Manager]-[ovstatus]を実行し、
　サービス状態を確認する。
・[Start]-[Network Node Manager]-[ovstart]を実行し、
　NNMサービスを起動する。
・[Start]-[Network Node Manager]-[ovstatus]を実行し、
　サービス状態を確認する。
</t>
    <rPh sb="41" eb="43">
      <t>ジッコウ</t>
    </rPh>
    <rPh sb="55" eb="57">
      <t>テイシ</t>
    </rPh>
    <rPh sb="179" eb="181">
      <t>キドウ</t>
    </rPh>
    <phoneticPr fontId="32"/>
  </si>
  <si>
    <t>・[hp overview process manager: No NNMi service are running.]と
　表示されること。
・[ovstatus: ovspmd is not runnign]と表示されること。
・[hp overview process manager: Attempt to start NNMi service is 
　complete.]と表示されること。
・すべての[object manager name:]の[state:]が[RUNING]であること。
　[additional info:]のすべての[STATUS]が[Service is started]であること。</t>
    <phoneticPr fontId="3"/>
  </si>
  <si>
    <t>NNM
設定作業</t>
    <rPh sb="4" eb="6">
      <t>セッテイ</t>
    </rPh>
    <rPh sb="6" eb="8">
      <t>サギョウ</t>
    </rPh>
    <phoneticPr fontId="3"/>
  </si>
  <si>
    <t>監視サーバ
設定作業</t>
    <rPh sb="0" eb="2">
      <t>カンシ</t>
    </rPh>
    <phoneticPr fontId="3"/>
  </si>
  <si>
    <t>障害検知
テスト</t>
    <rPh sb="0" eb="4">
      <t>ショウガイケンチ</t>
    </rPh>
    <phoneticPr fontId="3"/>
  </si>
  <si>
    <t>・すべてのホストが[OK]となること。
※[NG]となったホストは現地ネットワークベンダーに確認し、
　Pingに応答しない理由を確認すること。</t>
    <rPh sb="33" eb="35">
      <t>ゲンチ</t>
    </rPh>
    <rPh sb="46" eb="48">
      <t>カクニン</t>
    </rPh>
    <rPh sb="57" eb="59">
      <t>オウトウ</t>
    </rPh>
    <rPh sb="62" eb="64">
      <t>リユウ</t>
    </rPh>
    <rPh sb="65" eb="67">
      <t>カクニン</t>
    </rPh>
    <phoneticPr fontId="3"/>
  </si>
  <si>
    <t>対象機器の[Status]がNormal（緑）であること。
※[Last State Change]に値が取得できない場合は以下の対応を行う。
機器側のsnmp応答確認
　・コマンドプロンプトより、CORHUBへsnmpwalkを実行し、
　　機器がsnmpに応答することを確認する。
　&gt; nnmsnmpwalk.ovpl -c daifuku &lt;対象機器IPアドレス&gt;
　※すべての情報採取が不要な場合は「CTL」 + 「c」で出力を停止すること。
　機器情報が取得できない場合は機器が対応していないと考えられるので、
　現地ネットワークベンダーに確認を行う。
snmp応答する場合、NNMサービス再起動
　・[Start]-[Network Node Manager]-[ovstop]を実行し 
　サービスを停止させた後、同様に[ovstart]を実行し、サービスを再起動する。</t>
    <rPh sb="0" eb="2">
      <t>タイショウ</t>
    </rPh>
    <rPh sb="2" eb="4">
      <t>キキ</t>
    </rPh>
    <rPh sb="63" eb="65">
      <t>イカ</t>
    </rPh>
    <rPh sb="66" eb="68">
      <t>タイオウ</t>
    </rPh>
    <rPh sb="69" eb="70">
      <t>オコナ</t>
    </rPh>
    <rPh sb="73" eb="76">
      <t>キキガワ</t>
    </rPh>
    <rPh sb="81" eb="83">
      <t>オウトウ</t>
    </rPh>
    <rPh sb="83" eb="85">
      <t>カクニン</t>
    </rPh>
    <rPh sb="131" eb="133">
      <t>オウトウ</t>
    </rPh>
    <rPh sb="264" eb="266">
      <t>ゲンチ</t>
    </rPh>
    <rPh sb="277" eb="279">
      <t>カクニン</t>
    </rPh>
    <rPh sb="280" eb="281">
      <t>オコナ</t>
    </rPh>
    <rPh sb="288" eb="290">
      <t>オウトウ</t>
    </rPh>
    <rPh sb="292" eb="294">
      <t>バアイ</t>
    </rPh>
    <phoneticPr fontId="3"/>
  </si>
  <si>
    <t>現地
ユーザー
講習</t>
    <rPh sb="0" eb="2">
      <t>ゲンチ</t>
    </rPh>
    <rPh sb="8" eb="10">
      <t>コウシュウ</t>
    </rPh>
    <phoneticPr fontId="3"/>
  </si>
  <si>
    <t>OS再起動</t>
    <rPh sb="2" eb="5">
      <t>サイキドウ</t>
    </rPh>
    <phoneticPr fontId="3"/>
  </si>
  <si>
    <t xml:space="preserve">・OSが再起動すること。
・NNMサービスが自動起動しており、
　すべての[object manager name:]の[state:]が[RUNING]であること。
　[additional info:]のすべての[STATUS]が[Service is started]であること。
</t>
    <rPh sb="4" eb="7">
      <t>サイキドウ</t>
    </rPh>
    <rPh sb="23" eb="27">
      <t>ジドウキドウ</t>
    </rPh>
    <phoneticPr fontId="3"/>
  </si>
  <si>
    <t xml:space="preserve">・[Start]-[Network Node Manager]-[ovstatus]を実行し、サービス状態を確認する。
</t>
    <rPh sb="43" eb="45">
      <t>ジッコウ</t>
    </rPh>
    <rPh sb="51" eb="53">
      <t>ジョウタイ</t>
    </rPh>
    <rPh sb="54" eb="56">
      <t>カクニン</t>
    </rPh>
    <phoneticPr fontId="32"/>
  </si>
  <si>
    <t xml:space="preserve">・[Start]-[Power]-[Restart]を実行し、OSを再起動する。
・NNMサービスの自動起動に時間が必要なため、OS起動後10分ほど待つ。
・[Start]-[Network Node Manager]-[ovstatus]を実行し、
　サービス状態を確認する。
</t>
    <rPh sb="27" eb="29">
      <t>ジッコウ</t>
    </rPh>
    <rPh sb="34" eb="37">
      <t>サイキドウ</t>
    </rPh>
    <rPh sb="50" eb="54">
      <t>ジドウキドウ</t>
    </rPh>
    <rPh sb="55" eb="57">
      <t>ジカン</t>
    </rPh>
    <rPh sb="58" eb="60">
      <t>ヒツヨウ</t>
    </rPh>
    <rPh sb="66" eb="69">
      <t>キドウゴ</t>
    </rPh>
    <rPh sb="71" eb="72">
      <t>フン</t>
    </rPh>
    <rPh sb="74" eb="75">
      <t>マ</t>
    </rPh>
    <phoneticPr fontId="32"/>
  </si>
  <si>
    <t>・現地NNM運用者に運用手順の説明が行えること。</t>
    <rPh sb="1" eb="3">
      <t>ゲンチ</t>
    </rPh>
    <rPh sb="6" eb="9">
      <t>ウンヨウシャ</t>
    </rPh>
    <rPh sb="10" eb="12">
      <t>ウンヨウ</t>
    </rPh>
    <rPh sb="12" eb="14">
      <t>テジュン</t>
    </rPh>
    <rPh sb="15" eb="17">
      <t>セツメイ</t>
    </rPh>
    <rPh sb="18" eb="19">
      <t>オコナ</t>
    </rPh>
    <phoneticPr fontId="3"/>
  </si>
  <si>
    <t>ウイルス対策
ソフトウェア
除外設定</t>
    <rPh sb="4" eb="6">
      <t>タイサク</t>
    </rPh>
    <rPh sb="14" eb="18">
      <t>ジョガイセッテイ</t>
    </rPh>
    <phoneticPr fontId="3"/>
  </si>
  <si>
    <t xml:space="preserve">・エンドユーザーにてNNMサーバにウィルス対策ソフトを導入する場合、
　下記フォルダを除外設定フォルダに設定してもらうよう説明する。
　・NNMベンダー指定の下記ウイルスチェック除外設定フォルダを除外してもらう。
　　C:\Program Files (x86)\Hitachi\Cm2NNMi\
　　C:\ProgramData\Hitachi\Cm2NNMi\
　　C:\Program Files\Hitachi\Cm2NNMi（存在しない場合は不要）
　・バックアップできるよう下記バッチファイルのあるフォルダを除外してもらう。
　　C:\InfraTools\nnmbackup（NNMバックアップ用バッチファイルフォルダ）
　　デスクトップ（システムバックアップ用バッチファイルフォルダ）
</t>
    <rPh sb="21" eb="23">
      <t>タイサク</t>
    </rPh>
    <rPh sb="27" eb="29">
      <t>ドウニュウ</t>
    </rPh>
    <rPh sb="31" eb="33">
      <t>バアイ</t>
    </rPh>
    <rPh sb="36" eb="38">
      <t>カキ</t>
    </rPh>
    <rPh sb="43" eb="45">
      <t>ジョガイ</t>
    </rPh>
    <rPh sb="45" eb="47">
      <t>セッテイ</t>
    </rPh>
    <rPh sb="52" eb="54">
      <t>セッテイ</t>
    </rPh>
    <rPh sb="61" eb="63">
      <t>セツメイ</t>
    </rPh>
    <rPh sb="87" eb="89">
      <t>ジョガイ</t>
    </rPh>
    <rPh sb="89" eb="91">
      <t>セッテイ</t>
    </rPh>
    <rPh sb="96" eb="98">
      <t>ジョガイ</t>
    </rPh>
    <rPh sb="216" eb="218">
      <t>ソンザイ</t>
    </rPh>
    <rPh sb="221" eb="223">
      <t>バアイ</t>
    </rPh>
    <rPh sb="224" eb="226">
      <t>フヨウ</t>
    </rPh>
    <rPh sb="241" eb="243">
      <t>カキ</t>
    </rPh>
    <rPh sb="302" eb="303">
      <t>ヨウ</t>
    </rPh>
    <rPh sb="335" eb="336">
      <t>ヨウ</t>
    </rPh>
    <phoneticPr fontId="3"/>
  </si>
  <si>
    <t>・対象フォルダが除外設定されること。
・除外設定後、NNMが正常に動作すること。
・除外設定後、正常にバックアップできること。</t>
    <rPh sb="1" eb="3">
      <t>タイショウ</t>
    </rPh>
    <rPh sb="8" eb="12">
      <t>ジョガイセッテイ</t>
    </rPh>
    <rPh sb="21" eb="26">
      <t>ジョガイセッテイゴ</t>
    </rPh>
    <rPh sb="31" eb="33">
      <t>セイジョウ</t>
    </rPh>
    <rPh sb="34" eb="36">
      <t>ドウサ</t>
    </rPh>
    <rPh sb="46" eb="51">
      <t>ジョガイセッテイゴ</t>
    </rPh>
    <rPh sb="52" eb="54">
      <t>セイジョウ</t>
    </rPh>
    <phoneticPr fontId="3"/>
  </si>
  <si>
    <t>作業後
バックアップ</t>
    <rPh sb="0" eb="2">
      <t>サギョウ</t>
    </rPh>
    <rPh sb="2" eb="3">
      <t>ゴ</t>
    </rPh>
    <phoneticPr fontId="3"/>
  </si>
  <si>
    <t>作業証跡
回収</t>
    <rPh sb="0" eb="4">
      <t>サギョウショウセキ</t>
    </rPh>
    <rPh sb="5" eb="7">
      <t>カイシュウ</t>
    </rPh>
    <phoneticPr fontId="3"/>
  </si>
  <si>
    <t>NNM
作業証跡取得</t>
    <rPh sb="4" eb="8">
      <t>サギョウショウセキ</t>
    </rPh>
    <rPh sb="8" eb="10">
      <t>シュトク</t>
    </rPh>
    <phoneticPr fontId="3"/>
  </si>
  <si>
    <t>OS
作業証跡取得</t>
    <rPh sb="3" eb="7">
      <t>サギョウショウセキ</t>
    </rPh>
    <rPh sb="7" eb="9">
      <t>シュトク</t>
    </rPh>
    <phoneticPr fontId="32"/>
  </si>
  <si>
    <t xml:space="preserve">・ルーティング情報
　・コマンドプロンプトから下記コマンドを実行し、結果を取得する。
　　&gt;route print
・ネットワーク情報
　・コマンドプロンプトから下記コマンドを実行、結果を取得する。
　　&gt;ipconfig /all
・NTPサーバ情報
　・コマンドプロンプトから下記コマンドを実行、結果を取得する。
　　&gt;w32tm /query /status
</t>
    <rPh sb="7" eb="9">
      <t>ジョウホウ</t>
    </rPh>
    <rPh sb="34" eb="36">
      <t>ケッカ</t>
    </rPh>
    <rPh sb="37" eb="39">
      <t>シュトク</t>
    </rPh>
    <rPh sb="65" eb="67">
      <t>ジョウホウ</t>
    </rPh>
    <rPh sb="124" eb="126">
      <t>ジョウホウ</t>
    </rPh>
    <phoneticPr fontId="3"/>
  </si>
  <si>
    <t xml:space="preserve">・ノード一覧(csv)
　・左メニューから[Inventory]-[Nodes]をクリックする。
　・いずれかのノードを右クリックし、[Select All]をクリックする。
　・全選択状態でいずれかのノードを右クリックし、[Export to CSV]をクリックする。
　・[Export to CSV]画面で、[Use Localized(Human Readable) Data]を
　　選択して[OK]をクリックし、保存する。
・インターフェース一覧
　・左メニューから[Inventory]-[Interfaces]で、ノード一覧と同様に取得する。
・L2結線一覧(csv)
　・左メニューから[Inventory]-[Layer 2 Connections]で、同様に取得する。
・トポロジマップ画像
　・左メニューから[Topology Maps]-[Node Group Maps]-[Internet]-各マップで、
　　各マップの画像を取得する。
・ライセンス画像
　・メニューバーから[help]-[system information]-
　　[View Licenseing information]で、画像を取得する。
</t>
    <rPh sb="4" eb="6">
      <t>イチラン</t>
    </rPh>
    <rPh sb="60" eb="61">
      <t>ミギ</t>
    </rPh>
    <rPh sb="90" eb="93">
      <t>ゼンセンタク</t>
    </rPh>
    <rPh sb="93" eb="95">
      <t>ジョウタイ</t>
    </rPh>
    <rPh sb="153" eb="155">
      <t>ガメン</t>
    </rPh>
    <rPh sb="197" eb="199">
      <t>センタク</t>
    </rPh>
    <rPh sb="212" eb="214">
      <t>ホゾン</t>
    </rPh>
    <rPh sb="227" eb="229">
      <t>イチラン</t>
    </rPh>
    <rPh sb="274" eb="276">
      <t>シュトク</t>
    </rPh>
    <rPh sb="283" eb="285">
      <t>ケッセン</t>
    </rPh>
    <rPh sb="285" eb="287">
      <t>イチラン</t>
    </rPh>
    <rPh sb="354" eb="356">
      <t>ガゾウ</t>
    </rPh>
    <rPh sb="420" eb="421">
      <t>カク</t>
    </rPh>
    <rPh sb="425" eb="427">
      <t>ガゾウ</t>
    </rPh>
    <rPh sb="428" eb="430">
      <t>シュトク</t>
    </rPh>
    <rPh sb="440" eb="442">
      <t>ガゾウ</t>
    </rPh>
    <rPh sb="515" eb="517">
      <t>ガゾウ</t>
    </rPh>
    <rPh sb="518" eb="520">
      <t>シュトク</t>
    </rPh>
    <phoneticPr fontId="3"/>
  </si>
  <si>
    <t>・正常に同期したとのメッセージが表示されること。
　・NTP server：</t>
    <rPh sb="1" eb="3">
      <t>セイジョウ</t>
    </rPh>
    <rPh sb="4" eb="6">
      <t>ドウキ</t>
    </rPh>
    <rPh sb="16" eb="18">
      <t>ヒョウジ</t>
    </rPh>
    <phoneticPr fontId="3"/>
  </si>
  <si>
    <t>本番環境
テスト</t>
    <rPh sb="0" eb="2">
      <t>ホンバン</t>
    </rPh>
    <rPh sb="2" eb="4">
      <t>カンキョウ</t>
    </rPh>
    <phoneticPr fontId="3"/>
  </si>
  <si>
    <t>擬似障害
テスト</t>
    <rPh sb="0" eb="4">
      <t>ギジショウガイ</t>
    </rPh>
    <phoneticPr fontId="3"/>
  </si>
  <si>
    <t>作業前
打ち合わせ</t>
    <rPh sb="0" eb="3">
      <t>サギョウマエ</t>
    </rPh>
    <rPh sb="4" eb="5">
      <t>ウ</t>
    </rPh>
    <rPh sb="6" eb="7">
      <t>ア</t>
    </rPh>
    <phoneticPr fontId="3"/>
  </si>
  <si>
    <t>監視サーバ
確認</t>
    <rPh sb="0" eb="2">
      <t>カンシ</t>
    </rPh>
    <rPh sb="6" eb="8">
      <t>カクニン</t>
    </rPh>
    <phoneticPr fontId="3"/>
  </si>
  <si>
    <t>客先上位
ネットワーク
設定</t>
    <rPh sb="0" eb="2">
      <t>キャクサキ</t>
    </rPh>
    <rPh sb="2" eb="4">
      <t>ジョウイ</t>
    </rPh>
    <rPh sb="12" eb="14">
      <t>セッテイ</t>
    </rPh>
    <phoneticPr fontId="3"/>
  </si>
  <si>
    <t>各セグメント
Ping疎通
再確認</t>
    <rPh sb="0" eb="1">
      <t>カク</t>
    </rPh>
    <rPh sb="11" eb="13">
      <t>ソツウ</t>
    </rPh>
    <rPh sb="14" eb="15">
      <t>サイ</t>
    </rPh>
    <rPh sb="15" eb="17">
      <t>カクニン</t>
    </rPh>
    <phoneticPr fontId="3"/>
  </si>
  <si>
    <t>デスクトップ
アイコン
配置確認</t>
    <rPh sb="12" eb="14">
      <t>ハイチ</t>
    </rPh>
    <rPh sb="14" eb="16">
      <t>カクニン</t>
    </rPh>
    <phoneticPr fontId="3"/>
  </si>
  <si>
    <t>デスクトップ
アイコン
動作確認</t>
    <rPh sb="12" eb="14">
      <t>ドウサ</t>
    </rPh>
    <rPh sb="14" eb="16">
      <t>カクニン</t>
    </rPh>
    <phoneticPr fontId="3"/>
  </si>
  <si>
    <t>名前解決
確認</t>
    <rPh sb="0" eb="2">
      <t>ナマエ</t>
    </rPh>
    <rPh sb="2" eb="4">
      <t>カイケツ</t>
    </rPh>
    <rPh sb="5" eb="7">
      <t>カクニン</t>
    </rPh>
    <phoneticPr fontId="32"/>
  </si>
  <si>
    <t>NNMサービス
状態確認</t>
    <rPh sb="8" eb="10">
      <t>ジョウタイ</t>
    </rPh>
    <rPh sb="10" eb="12">
      <t>カクニン</t>
    </rPh>
    <phoneticPr fontId="3"/>
  </si>
  <si>
    <t>ノード
作成確認</t>
    <rPh sb="4" eb="6">
      <t>サクセイ</t>
    </rPh>
    <rPh sb="6" eb="8">
      <t>カクニン</t>
    </rPh>
    <phoneticPr fontId="3"/>
  </si>
  <si>
    <t>Seed
確認</t>
    <rPh sb="5" eb="7">
      <t>カクニン</t>
    </rPh>
    <phoneticPr fontId="3"/>
  </si>
  <si>
    <t>Seed
削除</t>
    <rPh sb="5" eb="7">
      <t>サクジョ</t>
    </rPh>
    <phoneticPr fontId="3"/>
  </si>
  <si>
    <t>NNM
運用講習</t>
    <rPh sb="4" eb="6">
      <t>ウンヨウ</t>
    </rPh>
    <rPh sb="6" eb="8">
      <t>コウシュウ</t>
    </rPh>
    <phoneticPr fontId="3"/>
  </si>
  <si>
    <t>NNMログイン
確認</t>
    <rPh sb="8" eb="10">
      <t>カクニン</t>
    </rPh>
    <phoneticPr fontId="3"/>
  </si>
  <si>
    <t>IE3200
既知の問題の
確認</t>
    <rPh sb="7" eb="9">
      <t>キチ</t>
    </rPh>
    <rPh sb="10" eb="12">
      <t>モンダイ</t>
    </rPh>
    <rPh sb="14" eb="16">
      <t>カクニン</t>
    </rPh>
    <phoneticPr fontId="3"/>
  </si>
  <si>
    <t xml:space="preserve">・左メニューから[Topology Maps]-[Node Group Maps]
　-[Internet]-&lt;各マップ&gt;をクリックする。
・各マップでIE3200のノードアイコンが[Normal(緑)]ではなく、[Warning(青)]の場合、
　既知の問題が発生している可能性があるので、
　対象ノードをクリックして選択し、画面下部「Analysis」を確認する。
・「Status」が「Warning due to CrgMalfunctionInNode～」となっており、
　「CrgMalfunctionInNode」により[Warning(青)]になっている場合は
　[IE3200のCrgMalfunctionInNode対応]シートの手順で対応する。
・「Status」が「CustomPollingOnNodeWarning」となっており、
　「Details」タブの「Custom Poller Instances」で
　「ciscoEnvMonSupplyState = Warning」になっている場合は
　[IE3200のSupplyState対応]シートの手順で対応する。
</t>
    <rPh sb="71" eb="72">
      <t>カク</t>
    </rPh>
    <rPh sb="116" eb="117">
      <t>アオ</t>
    </rPh>
    <rPh sb="120" eb="122">
      <t>バアイ</t>
    </rPh>
    <rPh sb="125" eb="127">
      <t>キチ</t>
    </rPh>
    <rPh sb="128" eb="130">
      <t>モンダイ</t>
    </rPh>
    <rPh sb="131" eb="133">
      <t>ハッセイ</t>
    </rPh>
    <rPh sb="137" eb="140">
      <t>カノウセイ</t>
    </rPh>
    <rPh sb="285" eb="287">
      <t>バアイ</t>
    </rPh>
    <rPh sb="325" eb="327">
      <t>テジュン</t>
    </rPh>
    <rPh sb="328" eb="330">
      <t>タイオウ</t>
    </rPh>
    <rPh sb="461" eb="463">
      <t>バアイ</t>
    </rPh>
    <rPh sb="492" eb="494">
      <t>テジュン</t>
    </rPh>
    <rPh sb="495" eb="497">
      <t>タイオウ</t>
    </rPh>
    <phoneticPr fontId="3"/>
  </si>
  <si>
    <t xml:space="preserve">・IE3200の既知の問題が解決し、ノードアイコンが[Normal(緑)]になること。
</t>
    <rPh sb="8" eb="10">
      <t>キチ</t>
    </rPh>
    <rPh sb="11" eb="13">
      <t>モンダイ</t>
    </rPh>
    <rPh sb="14" eb="16">
      <t>カイケツ</t>
    </rPh>
    <phoneticPr fontId="3"/>
  </si>
  <si>
    <t xml:space="preserve">・インポートした機器がすべてSeedsに登録されており、
　「Discovery Seed Results」の結果が以下のようになっていること。
　　SNMP応答する機器は「Node Created」になる。
　　※「non-SNMP device」の場合、現地ネットワークベンダーに
　　　機器側のSNMPエージェント機能が有効か確認を行う。
　　　・MCPのACSHUB、CORHUB
　　　・AP、HAZのHUB
　　応答しない機器は「Node Created(non-SNMP device)」になる。
　　　・MCPのサーバ類
　　　・APのアクセスポイント
</t>
    <rPh sb="55" eb="57">
      <t>ケッカ</t>
    </rPh>
    <rPh sb="146" eb="149">
      <t>キキガワ</t>
    </rPh>
    <rPh sb="160" eb="162">
      <t>キノウ</t>
    </rPh>
    <phoneticPr fontId="3"/>
  </si>
  <si>
    <t xml:space="preserve">・[Start]-[Control Panel]-[Network and Internet]
　-[Network and Sharing Center]-[Change adapter settings]を開く。
・[Ethernet1]を右クリックし[Properties]をクリックする。
・客先上位ネットワークのIPアドレス・サブネットマスク・ゲートウェイを設定する。
</t>
    <rPh sb="120" eb="121">
      <t>ミギ</t>
    </rPh>
    <rPh sb="184" eb="186">
      <t>セッテイ</t>
    </rPh>
    <phoneticPr fontId="3"/>
  </si>
  <si>
    <t>・[Ethernet1]に客先上位ネットワークが正しく設定されていること。
・[Ethernet2]にFabネットワークが正しく設定されていること。</t>
    <rPh sb="15" eb="17">
      <t>ジョウイ</t>
    </rPh>
    <phoneticPr fontId="3"/>
  </si>
  <si>
    <t xml:space="preserve">※各セグメントの機器から応答がなかった場合に実施する。
・コマンドプロンプトから下記コマンドを実行してルーティングを設定する。
　[MCP2-Net]
　　&gt;route add -p 172.29.80.0 mask 255.255.240.0 172.29.1.254
　[AP-Net]
　　&gt;route add -p 172.29.128.0 mask 255.255.192.0 172.29.1.254
　[AP-Mng-Net]
　　&gt;route add -p 172.29.224.0 mask 255.255.240.0 172.29.1.254
　[ZCU-Mng-Net]
　　&gt;route add -p 172.29.240.0 mask 255.255.240.0 172.29.1.254
　[MCP-MNT-Net]
　　&gt;route add -p 172.29.16.0 mask 255.255.240.0 172.29.1.254
</t>
    <rPh sb="8" eb="10">
      <t>キキ</t>
    </rPh>
    <rPh sb="12" eb="14">
      <t>オウトウ</t>
    </rPh>
    <phoneticPr fontId="3"/>
  </si>
  <si>
    <t xml:space="preserve">・Command Promptから各セグメントの機器へPingを実行する。
　&gt;Ping &lt;対象セグメント機器IPアドレス&gt;
　　 MCP2-Net　　： 172.29.81.1（MCP2CL2Lo）
　　 AP-Net　　 　： 172.29.151.1（AP-22001）
　　 AP-Mng-Net　： 172.29.225.1（HA-22001）
　　 ZCU-Mng-Net ： 172.29.241.1（ZCU01-RG01）
　　※MCP-MNT-Netは所属機器の情報が無いため実施不要
</t>
    <rPh sb="17" eb="18">
      <t>カク</t>
    </rPh>
    <rPh sb="24" eb="26">
      <t>キキ</t>
    </rPh>
    <phoneticPr fontId="3"/>
  </si>
  <si>
    <t xml:space="preserve">・左メニューから[Inventory]-[Nodes]をクリックする。
・画面右上のノードフィルターから[Catalyst9200][Nexus3000][IE3200]を選択し、
　ノードグループが自動割り当てされているか確認する。
　※IE3200は自動登録に対応しない機種のため必ず手動登録する。
※正しく登録されていない場合は手動登録する。
　・ノードグループを割り当てるノードを選択(上限20台) -&lt;右クリック&gt;- 
　　[Node Group Membership]-[Add to an existing Node Group…]
　・[監視機器一覧]を参照し対象機種のノードが対象グループに
　　割り当てられるよう選択し[OK]をクリックする。
</t>
    <rPh sb="139" eb="143">
      <t>ジドウトウロク</t>
    </rPh>
    <rPh sb="144" eb="146">
      <t>タイオウ</t>
    </rPh>
    <rPh sb="154" eb="155">
      <t>カナラ</t>
    </rPh>
    <rPh sb="156" eb="160">
      <t>シュドウトウロク</t>
    </rPh>
    <rPh sb="300" eb="302">
      <t>タイショウ</t>
    </rPh>
    <rPh sb="302" eb="304">
      <t>キシュ</t>
    </rPh>
    <rPh sb="319" eb="320">
      <t>ワ</t>
    </rPh>
    <rPh sb="321" eb="322">
      <t>ア</t>
    </rPh>
    <phoneticPr fontId="3"/>
  </si>
  <si>
    <t xml:space="preserve">・左メニューから[Monitoring]-[Custom Polled Instance] をクリックする。
・対象機器を[監視機器一覧]で確認し、下記の機種ごとのカスタムポーラーで
　[Last State Change]に値が取得され、[Status]がNormal（緑）で
　あることを確認する。
　　Catalyst9200
　　　・ciscoEnvMonSupplyState
　　　・ciscoEnvMonFanState
　　　・ciscoEnvMonTemperatureState
　　　・cefcModuleOperStatus
　　Nexus3000系
　　　・entSensorStatus
　　　・cpmCPUTotal5minRev
　　IE3200
　　　・ciscoEnvMonSupplyState
　　　・ciscoEnvMonTemperatureState
　　　・cpmCPUTotal5minRev
</t>
    <rPh sb="70" eb="72">
      <t>カクニン</t>
    </rPh>
    <rPh sb="74" eb="76">
      <t>カキ</t>
    </rPh>
    <rPh sb="77" eb="79">
      <t>キシュ</t>
    </rPh>
    <rPh sb="113" eb="114">
      <t>アタイ</t>
    </rPh>
    <rPh sb="115" eb="117">
      <t>シュトク</t>
    </rPh>
    <rPh sb="136" eb="137">
      <t>ミドリ</t>
    </rPh>
    <rPh sb="146" eb="148">
      <t>カクニン</t>
    </rPh>
    <phoneticPr fontId="32"/>
  </si>
  <si>
    <t xml:space="preserve">・NNMサーバ内で擬似Stromトラップを発生させて擬似障害を起こすテストを実施する。　コマンドプロンプトから下記コマンドで、[CORHUB01]から[Storm Control発生]の
　擬似Stromトラップを発生させる。
　　&gt; nnmsnmpnotify.ovpl -a CORHUB01 localhost .1.3.6.1.4.1.9.9.362.0.1.1
・擬似Stromトラップの検知を[NNM Incidents]で確認する。
</t>
    <phoneticPr fontId="33"/>
  </si>
  <si>
    <t>・[Storm trap was detected and the port was shutdown]の
　インシデントが表示されること。</t>
    <rPh sb="62" eb="64">
      <t>ヒョウジ</t>
    </rPh>
    <phoneticPr fontId="3"/>
  </si>
  <si>
    <t xml:space="preserve">・実施した障害テストによりマップ、インシデントにて障害検知できること。
　NW障害監視テスト(   有  ・   無   )　　テスト日時：
</t>
    <rPh sb="1" eb="3">
      <t>ジッシ</t>
    </rPh>
    <rPh sb="5" eb="7">
      <t>ショウガイ</t>
    </rPh>
    <rPh sb="25" eb="27">
      <t>ショウガイ</t>
    </rPh>
    <rPh sb="27" eb="29">
      <t>ケンチ</t>
    </rPh>
    <rPh sb="39" eb="41">
      <t>ショウガイ</t>
    </rPh>
    <rPh sb="41" eb="43">
      <t>カンシ</t>
    </rPh>
    <rPh sb="50" eb="51">
      <t>アリ</t>
    </rPh>
    <rPh sb="57" eb="58">
      <t>ナシ</t>
    </rPh>
    <rPh sb="67" eb="69">
      <t>ニチジ</t>
    </rPh>
    <phoneticPr fontId="3"/>
  </si>
  <si>
    <t xml:space="preserve">・現地NNM運用者と事前にスケジュール調整しておく。
・実機を操作し、現地NNM運用者に以下手順を説明する。
　・NNMのログイン方法
　・[NNM Topology Maps]による障害発生機器の確認方法
　・[NNM Incidents]による障害内容の確認方法※機器側が未設置など問題でノード作成や結線できない箇所があれば説明し、
　問題解決後に実施できるよう情報を残しておくこと。
</t>
    <rPh sb="1" eb="3">
      <t>ゲンチ</t>
    </rPh>
    <rPh sb="6" eb="9">
      <t>ウンヨウシャ</t>
    </rPh>
    <rPh sb="10" eb="12">
      <t>ジゼン</t>
    </rPh>
    <rPh sb="19" eb="21">
      <t>チョウセイ</t>
    </rPh>
    <rPh sb="28" eb="30">
      <t>ジッキ</t>
    </rPh>
    <rPh sb="31" eb="33">
      <t>ソウサ</t>
    </rPh>
    <rPh sb="44" eb="48">
      <t>イカテジュン</t>
    </rPh>
    <rPh sb="49" eb="51">
      <t>セツメイ</t>
    </rPh>
    <rPh sb="92" eb="94">
      <t>ショウガイ</t>
    </rPh>
    <rPh sb="94" eb="96">
      <t>ハッセイ</t>
    </rPh>
    <rPh sb="96" eb="98">
      <t>キキ</t>
    </rPh>
    <rPh sb="99" eb="101">
      <t>カクニン</t>
    </rPh>
    <rPh sb="101" eb="103">
      <t>ホウホウ</t>
    </rPh>
    <rPh sb="124" eb="126">
      <t>ショウガイ</t>
    </rPh>
    <rPh sb="126" eb="128">
      <t>ナイヨウ</t>
    </rPh>
    <rPh sb="129" eb="131">
      <t>カクニン</t>
    </rPh>
    <rPh sb="131" eb="133">
      <t>ホウホウ</t>
    </rPh>
    <rPh sb="138" eb="141">
      <t>ミセッチ</t>
    </rPh>
    <rPh sb="149" eb="151">
      <t>サクセイ</t>
    </rPh>
    <phoneticPr fontId="3"/>
  </si>
  <si>
    <t xml:space="preserve">・テスト実施についてエンドユーザー、ネットワークベンダーと事前にに調整しておく。
　※既にFabが本番稼働しており、テストで業務影響が出る場合は
　　無理に実施する必要は無い。
・機器停止（NodeDown）、結線断線（InterfaceDown）、などの監視項目で
　実施可能なものを確認し、ネットワークベンダーに実機で障害を発生させてもらう。
・[NNM Topology Maps]で対象機器アイコンが[Normal(緑)]から
　障害の重大度により[Critical(赤)]や[Major(橙)]に変わるか確認する。
・[NNM Incidents]に検知した障害が表示されるか確認する。
</t>
    <rPh sb="4" eb="6">
      <t>ジッシ</t>
    </rPh>
    <rPh sb="29" eb="31">
      <t>ジゼン</t>
    </rPh>
    <rPh sb="33" eb="35">
      <t>チョウセイ</t>
    </rPh>
    <rPh sb="75" eb="77">
      <t>ムリ</t>
    </rPh>
    <rPh sb="82" eb="84">
      <t>ヒツヨウ</t>
    </rPh>
    <rPh sb="85" eb="86">
      <t>ナ</t>
    </rPh>
    <rPh sb="92" eb="94">
      <t>ジッキ</t>
    </rPh>
    <rPh sb="95" eb="97">
      <t>ショウガイ</t>
    </rPh>
    <rPh sb="105" eb="107">
      <t>ケッセン</t>
    </rPh>
    <rPh sb="107" eb="109">
      <t>ダンセン</t>
    </rPh>
    <rPh sb="128" eb="132">
      <t>カンシコウモク</t>
    </rPh>
    <rPh sb="135" eb="139">
      <t>ジッシカノウ</t>
    </rPh>
    <rPh sb="143" eb="145">
      <t>カクニン</t>
    </rPh>
    <rPh sb="158" eb="160">
      <t>ジッキ</t>
    </rPh>
    <rPh sb="161" eb="163">
      <t>ショウガイ</t>
    </rPh>
    <rPh sb="164" eb="166">
      <t>ハッセイ</t>
    </rPh>
    <rPh sb="195" eb="199">
      <t>タイショウキキ</t>
    </rPh>
    <rPh sb="212" eb="213">
      <t>ミドリ</t>
    </rPh>
    <rPh sb="219" eb="221">
      <t>ショウガイ</t>
    </rPh>
    <rPh sb="222" eb="225">
      <t>ジュウダイド</t>
    </rPh>
    <rPh sb="238" eb="239">
      <t>アカ</t>
    </rPh>
    <rPh sb="249" eb="250">
      <t>ダイダイ</t>
    </rPh>
    <rPh sb="253" eb="254">
      <t>カ</t>
    </rPh>
    <rPh sb="257" eb="259">
      <t>カクニン</t>
    </rPh>
    <rPh sb="280" eb="282">
      <t>ケンチ</t>
    </rPh>
    <rPh sb="284" eb="286">
      <t>ショウガイ</t>
    </rPh>
    <rPh sb="287" eb="289">
      <t>ヒョウジ</t>
    </rPh>
    <rPh sb="293" eb="295">
      <t>カクニン</t>
    </rPh>
    <phoneticPr fontId="32"/>
  </si>
  <si>
    <t xml:space="preserve">・監視サーバ[A2A-2F-NNM]が所定のサーバラックに設置されていることを確認する。
・客先上位ネットワーク用LANが[Ethernet1]に、
　Fabネットワーク用LANが[Etehrnet2]に接続されていることを確認する。
</t>
    <rPh sb="29" eb="31">
      <t>セッチ</t>
    </rPh>
    <rPh sb="48" eb="50">
      <t>ジョウイ</t>
    </rPh>
    <phoneticPr fontId="3"/>
  </si>
  <si>
    <t xml:space="preserve">・[Capacity]がアクティベートしたライセンス台数と合致すること。
　ライセンス台数：100
</t>
    <rPh sb="26" eb="28">
      <t>ダイスウ</t>
    </rPh>
    <rPh sb="29" eb="31">
      <t>ガッチ</t>
    </rPh>
    <rPh sb="43" eb="45">
      <t>ダイスウ</t>
    </rPh>
    <phoneticPr fontId="3"/>
  </si>
  <si>
    <t>a</t>
    <rPh sb="0" eb="1">
      <t>コウモク</t>
    </rPh>
    <phoneticPr fontId="3"/>
  </si>
  <si>
    <t>b</t>
    <phoneticPr fontId="3"/>
  </si>
  <si>
    <t>c</t>
    <rPh sb="0" eb="1">
      <t>ソウサタイショウ</t>
    </rPh>
    <phoneticPr fontId="3"/>
  </si>
  <si>
    <t>d</t>
    <rPh sb="0" eb="1">
      <t>サギョウテジュン</t>
    </rPh>
    <phoneticPr fontId="3"/>
  </si>
  <si>
    <t>e</t>
    <rPh sb="0" eb="1">
      <t>キタイケッカ</t>
    </rPh>
    <phoneticPr fontId="3"/>
  </si>
  <si>
    <t>f</t>
    <rPh sb="0" eb="1">
      <t>サギョウケッカ</t>
    </rPh>
    <phoneticPr fontId="3"/>
  </si>
  <si>
    <t>g</t>
    <rPh sb="0" eb="1">
      <t>ジッシビ</t>
    </rPh>
    <phoneticPr fontId="3"/>
  </si>
  <si>
    <t>h</t>
    <rPh sb="0" eb="1">
      <t>タントウシャ</t>
    </rPh>
    <phoneticPr fontId="3"/>
  </si>
  <si>
    <t>i</t>
    <rPh sb="0" eb="1">
      <t>ビコウ</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</si>
</sst>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_);[Red]\(0\)"/>
    <numFmt numFmtId="177" formatCode="0.0_ "/>
    <numFmt numFmtId="179" formatCode="[$-F400]h:mm:ss\ AM/PM"/>
    <numFmt numFmtId="180" formatCode="yyyy/mm/dd"/>
    <numFmt numFmtId="182" formatCode="hh:mm"/>
    <numFmt numFmtId="183" formatCode="yyyy&quot;年&quot;\ mm&quot;月&quot;\ dd&quot;日&quot;\(aaa\)"/>
    <numFmt numFmtId="184" formatCode="&quot;¥&quot;&quot;¥&quot;&quot;¥&quot;&quot;¥&quot;\$#,##0.00;&quot;¥&quot;&quot;¥&quot;&quot;¥&quot;&quot;¥&quot;\(&quot;¥&quot;&quot;¥&quot;&quot;¥&quot;&quot;¥&quot;\$#,##0.00&quot;¥&quot;&quot;¥&quot;&quot;¥&quot;&quot;¥&quot;\)"/>
  </numFmts>
  <fonts count="35">
    <font>
      <sz val="11"/>
      <name val="ＭＳ Ｐゴシック"/>
      <family val="3"/>
      <charset val="128"/>
    </font>
    <font>
      <sz val="11"/>
      <color theme="1"/>
      <name val="宋体"/>
      <family val="2"/>
      <charset val="128"/>
      <scheme val="minor"/>
    </font>
    <font>
      <sz val="11"/>
      <name val="ＭＳ Ｐゴシック"/>
      <family val="3"/>
      <charset val="128"/>
    </font>
    <font>
      <sz val="6"/>
      <name val="ＭＳ Ｐゴシック"/>
      <family val="3"/>
      <charset val="128"/>
    </font>
    <font>
      <sz val="11"/>
      <name val="MS UI Gothic"/>
      <family val="3"/>
      <charset val="128"/>
    </font>
    <font>
      <b/>
      <sz val="11"/>
      <name val="MS UI Gothic"/>
      <family val="3"/>
      <charset val="128"/>
    </font>
    <font>
      <sz val="10"/>
      <name val="MS UI Gothic"/>
      <family val="3"/>
      <charset val="128"/>
    </font>
    <font>
      <b/>
      <sz val="11"/>
      <color indexed="10"/>
      <name val="MS UI Gothic"/>
      <family val="3"/>
      <charset val="128"/>
    </font>
    <font>
      <sz val="11"/>
      <color indexed="10"/>
      <name val="MS UI Gothic"/>
      <family val="3"/>
      <charset val="128"/>
    </font>
    <font>
      <sz val="11"/>
      <color indexed="9"/>
      <name val="MS UI Gothic"/>
      <family val="3"/>
      <charset val="128"/>
    </font>
    <font>
      <sz val="11"/>
      <color indexed="8"/>
      <name val="ＭＳ Ｐゴシック"/>
      <family val="3"/>
      <charset val="128"/>
    </font>
    <font>
      <sz val="11"/>
      <color indexed="9"/>
      <name val="ＭＳ Ｐゴシック"/>
      <family val="3"/>
      <charset val="128"/>
    </font>
    <font>
      <sz val="10"/>
      <name val="Times New Roman"/>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u/>
      <sz val="20"/>
      <name val="ＭＳ Ｐゴシック"/>
      <family val="3"/>
      <charset val="128"/>
    </font>
    <font>
      <sz val="10"/>
      <name val="ＭＳ ゴシック"/>
      <family val="3"/>
      <charset val="128"/>
    </font>
    <font>
      <b/>
      <sz val="11"/>
      <color rgb="FFFF0000"/>
      <name val="MS UI Gothic"/>
      <family val="3"/>
      <charset val="128"/>
    </font>
    <font>
      <sz val="11"/>
      <color theme="1"/>
      <name val="MS UI Gothic"/>
      <family val="3"/>
      <charset val="128"/>
    </font>
    <font>
      <sz val="6"/>
      <name val="宋体"/>
      <family val="2"/>
      <charset val="128"/>
      <scheme val="minor"/>
    </font>
    <font>
      <b/>
      <sz val="16"/>
      <name val="ＭＳ ゴシック"/>
      <family val="3"/>
      <charset val="128"/>
    </font>
    <font>
      <sz val="11"/>
      <name val="Yu Gothic UI"/>
      <family val="3"/>
      <charset val="128"/>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theme="0"/>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s>
  <borders count="8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double">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bottom style="double">
        <color indexed="64"/>
      </bottom>
      <diagonal/>
    </border>
    <border>
      <left style="medium">
        <color indexed="64"/>
      </left>
      <right style="thin">
        <color indexed="64"/>
      </right>
      <top style="double">
        <color indexed="64"/>
      </top>
      <bottom/>
      <diagonal/>
    </border>
    <border>
      <left style="thin">
        <color indexed="64"/>
      </left>
      <right style="thin">
        <color indexed="64"/>
      </right>
      <top/>
      <bottom/>
      <diagonal/>
    </border>
    <border>
      <left style="thin">
        <color indexed="64"/>
      </left>
      <right style="thin">
        <color indexed="64"/>
      </right>
      <top style="double">
        <color indexed="64"/>
      </top>
      <bottom/>
      <diagonal/>
    </border>
    <border>
      <left style="thin">
        <color indexed="64"/>
      </left>
      <right style="medium">
        <color indexed="64"/>
      </right>
      <top style="double">
        <color indexed="64"/>
      </top>
      <bottom style="hair">
        <color indexed="64"/>
      </bottom>
      <diagonal/>
    </border>
    <border>
      <left style="medium">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hair">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bottom style="double">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thin">
        <color indexed="64"/>
      </top>
      <bottom/>
      <diagonal/>
    </border>
    <border>
      <left style="thin">
        <color indexed="64"/>
      </left>
      <right style="medium">
        <color indexed="64"/>
      </right>
      <top/>
      <bottom/>
      <diagonal/>
    </border>
    <border>
      <left style="thin">
        <color indexed="64"/>
      </left>
      <right style="thin">
        <color indexed="64"/>
      </right>
      <top style="double">
        <color indexed="64"/>
      </top>
      <bottom style="hair">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double">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double">
        <color indexed="64"/>
      </bottom>
      <diagonal/>
    </border>
    <border>
      <left style="thin">
        <color indexed="64"/>
      </left>
      <right style="thin">
        <color indexed="64"/>
      </right>
      <top style="thin">
        <color indexed="64"/>
      </top>
      <bottom style="double">
        <color indexed="64"/>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medium">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s>
  <cellStyleXfs count="46">
    <xf numFmtId="0" fontId="0" fillId="0" borderId="0"/>
    <xf numFmtId="0" fontId="10" fillId="2"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9"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1" fillId="12" borderId="0" applyNumberFormat="0" applyBorder="0" applyAlignment="0" applyProtection="0">
      <alignment vertical="center"/>
    </xf>
    <xf numFmtId="0" fontId="11" fillId="9" borderId="0" applyNumberFormat="0" applyBorder="0" applyAlignment="0" applyProtection="0">
      <alignment vertical="center"/>
    </xf>
    <xf numFmtId="0" fontId="11" fillId="10"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184" fontId="12" fillId="0" borderId="0"/>
    <xf numFmtId="0" fontId="11" fillId="16" borderId="0" applyNumberFormat="0" applyBorder="0" applyAlignment="0" applyProtection="0">
      <alignment vertical="center"/>
    </xf>
    <xf numFmtId="0" fontId="11" fillId="17" borderId="0" applyNumberFormat="0" applyBorder="0" applyAlignment="0" applyProtection="0">
      <alignment vertical="center"/>
    </xf>
    <xf numFmtId="0" fontId="11" fillId="18" borderId="0" applyNumberFormat="0" applyBorder="0" applyAlignment="0" applyProtection="0">
      <alignment vertical="center"/>
    </xf>
    <xf numFmtId="0" fontId="11" fillId="13" borderId="0" applyNumberFormat="0" applyBorder="0" applyAlignment="0" applyProtection="0">
      <alignment vertical="center"/>
    </xf>
    <xf numFmtId="0" fontId="11" fillId="14" borderId="0" applyNumberFormat="0" applyBorder="0" applyAlignment="0" applyProtection="0">
      <alignment vertical="center"/>
    </xf>
    <xf numFmtId="0" fontId="11" fillId="19" borderId="0" applyNumberFormat="0" applyBorder="0" applyAlignment="0" applyProtection="0">
      <alignment vertical="center"/>
    </xf>
    <xf numFmtId="0" fontId="13" fillId="0" borderId="0" applyNumberFormat="0" applyFill="0" applyBorder="0" applyAlignment="0" applyProtection="0">
      <alignment vertical="center"/>
    </xf>
    <xf numFmtId="0" fontId="14" fillId="20" borderId="1" applyNumberFormat="0" applyAlignment="0" applyProtection="0">
      <alignment vertical="center"/>
    </xf>
    <xf numFmtId="0" fontId="15" fillId="21" borderId="0" applyNumberFormat="0" applyBorder="0" applyAlignment="0" applyProtection="0">
      <alignment vertical="center"/>
    </xf>
    <xf numFmtId="0" fontId="2" fillId="22" borderId="2" applyNumberFormat="0" applyFont="0" applyAlignment="0" applyProtection="0">
      <alignment vertical="center"/>
    </xf>
    <xf numFmtId="0" fontId="16" fillId="0" borderId="3" applyNumberFormat="0" applyFill="0" applyAlignment="0" applyProtection="0">
      <alignment vertical="center"/>
    </xf>
    <xf numFmtId="0" fontId="17" fillId="3" borderId="0" applyNumberFormat="0" applyBorder="0" applyAlignment="0" applyProtection="0">
      <alignment vertical="center"/>
    </xf>
    <xf numFmtId="0" fontId="18" fillId="23" borderId="4" applyNumberFormat="0" applyAlignment="0" applyProtection="0">
      <alignment vertical="center"/>
    </xf>
    <xf numFmtId="0" fontId="19" fillId="0" borderId="0" applyNumberFormat="0" applyFill="0" applyBorder="0" applyAlignment="0" applyProtection="0">
      <alignment vertical="center"/>
    </xf>
    <xf numFmtId="0" fontId="20" fillId="0" borderId="5" applyNumberFormat="0" applyFill="0" applyAlignment="0" applyProtection="0">
      <alignment vertical="center"/>
    </xf>
    <xf numFmtId="0" fontId="21" fillId="0" borderId="6" applyNumberFormat="0" applyFill="0" applyAlignment="0" applyProtection="0">
      <alignment vertical="center"/>
    </xf>
    <xf numFmtId="0" fontId="22" fillId="0" borderId="7" applyNumberFormat="0" applyFill="0" applyAlignment="0" applyProtection="0">
      <alignment vertical="center"/>
    </xf>
    <xf numFmtId="0" fontId="22" fillId="0" borderId="0" applyNumberFormat="0" applyFill="0" applyBorder="0" applyAlignment="0" applyProtection="0">
      <alignment vertical="center"/>
    </xf>
    <xf numFmtId="0" fontId="23" fillId="0" borderId="8" applyNumberFormat="0" applyFill="0" applyAlignment="0" applyProtection="0">
      <alignment vertical="center"/>
    </xf>
    <xf numFmtId="0" fontId="24" fillId="23" borderId="9" applyNumberFormat="0" applyAlignment="0" applyProtection="0">
      <alignment vertical="center"/>
    </xf>
    <xf numFmtId="0" fontId="25" fillId="0" borderId="0" applyNumberFormat="0" applyFill="0" applyBorder="0" applyAlignment="0" applyProtection="0">
      <alignment vertical="center"/>
    </xf>
    <xf numFmtId="0" fontId="26" fillId="7" borderId="4" applyNumberFormat="0" applyAlignment="0" applyProtection="0">
      <alignment vertical="center"/>
    </xf>
    <xf numFmtId="0" fontId="6" fillId="0" borderId="0"/>
    <xf numFmtId="0" fontId="27" fillId="4" borderId="0" applyNumberFormat="0" applyBorder="0" applyAlignment="0" applyProtection="0">
      <alignment vertical="center"/>
    </xf>
    <xf numFmtId="0" fontId="1" fillId="0" borderId="0">
      <alignment vertical="center"/>
    </xf>
    <xf numFmtId="0" fontId="2" fillId="0" borderId="0"/>
  </cellStyleXfs>
  <cellXfs count="221">
    <xf numFmtId="0" fontId="0" fillId="0" borderId="0" xfId="0"/>
    <xf numFmtId="0" fontId="4" fillId="0" borderId="0" xfId="0" applyFont="1"/>
    <xf numFmtId="0" fontId="4" fillId="0" borderId="0" xfId="0" applyFont="1" applyAlignment="1">
      <alignment horizontal="center"/>
    </xf>
    <xf numFmtId="0" fontId="4" fillId="0" borderId="0" xfId="0" quotePrefix="1" applyFont="1"/>
    <xf numFmtId="0" fontId="4" fillId="24" borderId="0" xfId="0" applyFont="1" applyFill="1" applyAlignment="1">
      <alignment vertical="center"/>
    </xf>
    <xf numFmtId="0" fontId="4" fillId="0" borderId="10" xfId="0" applyFont="1" applyBorder="1"/>
    <xf numFmtId="0" fontId="4" fillId="0" borderId="0" xfId="0" applyFont="1" applyAlignment="1">
      <alignment horizontal="left" vertical="center"/>
    </xf>
    <xf numFmtId="0" fontId="4" fillId="0" borderId="0" xfId="0" applyFont="1" applyAlignment="1">
      <alignment horizontal="center" vertical="center"/>
    </xf>
    <xf numFmtId="0" fontId="4" fillId="0" borderId="11" xfId="42" applyFont="1" applyBorder="1" applyAlignment="1">
      <alignment horizontal="center" vertical="center"/>
    </xf>
    <xf numFmtId="0" fontId="4" fillId="0" borderId="12" xfId="42" applyFont="1" applyBorder="1" applyAlignment="1">
      <alignment horizontal="center" vertical="center"/>
    </xf>
    <xf numFmtId="0" fontId="4" fillId="0" borderId="13" xfId="42" applyFont="1" applyBorder="1" applyAlignment="1">
      <alignment horizontal="center" vertical="center"/>
    </xf>
    <xf numFmtId="0" fontId="4" fillId="24" borderId="0" xfId="0" applyFont="1" applyFill="1" applyAlignment="1">
      <alignment vertical="top"/>
    </xf>
    <xf numFmtId="0" fontId="4" fillId="0" borderId="0" xfId="42" applyFont="1" applyAlignment="1">
      <alignment horizontal="center" vertical="center"/>
    </xf>
    <xf numFmtId="0" fontId="4" fillId="0" borderId="0" xfId="0" applyFont="1" applyAlignment="1">
      <alignment horizontal="left"/>
    </xf>
    <xf numFmtId="0" fontId="4" fillId="0" borderId="0" xfId="42" applyFont="1"/>
    <xf numFmtId="0" fontId="4" fillId="0" borderId="0" xfId="42" applyFont="1" applyAlignment="1">
      <alignment horizontal="left" vertical="center"/>
    </xf>
    <xf numFmtId="0" fontId="4" fillId="0" borderId="14" xfId="0" applyFont="1" applyBorder="1" applyAlignment="1">
      <alignment horizontal="center" vertical="center"/>
    </xf>
    <xf numFmtId="0" fontId="4" fillId="0" borderId="10" xfId="0" applyFont="1" applyBorder="1" applyAlignment="1">
      <alignment horizontal="center" vertical="center"/>
    </xf>
    <xf numFmtId="0" fontId="4" fillId="0" borderId="10" xfId="42" applyFont="1" applyBorder="1"/>
    <xf numFmtId="0" fontId="4" fillId="0" borderId="10" xfId="42" applyFont="1" applyBorder="1" applyAlignment="1">
      <alignment horizontal="left" vertical="center"/>
    </xf>
    <xf numFmtId="0" fontId="4" fillId="0" borderId="15" xfId="42" applyFont="1" applyBorder="1"/>
    <xf numFmtId="0" fontId="4" fillId="0" borderId="16" xfId="0" applyFont="1" applyBorder="1" applyAlignment="1">
      <alignment horizontal="center" vertical="center"/>
    </xf>
    <xf numFmtId="0" fontId="4" fillId="0" borderId="17" xfId="42" applyFont="1" applyBorder="1"/>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9" xfId="42" applyFont="1" applyBorder="1"/>
    <xf numFmtId="0" fontId="4" fillId="0" borderId="20" xfId="42" applyFont="1" applyBorder="1"/>
    <xf numFmtId="0" fontId="4" fillId="0" borderId="0" xfId="0" applyFont="1" applyAlignment="1">
      <alignment horizontal="right"/>
    </xf>
    <xf numFmtId="0" fontId="5" fillId="0" borderId="21" xfId="0" applyFont="1" applyBorder="1" applyAlignment="1">
      <alignment horizontal="center" vertical="center" wrapText="1"/>
    </xf>
    <xf numFmtId="0" fontId="5" fillId="0" borderId="22" xfId="0" applyFont="1" applyBorder="1"/>
    <xf numFmtId="20" fontId="5" fillId="0" borderId="23" xfId="0" applyNumberFormat="1" applyFont="1" applyBorder="1" applyAlignment="1">
      <alignment horizontal="center"/>
    </xf>
    <xf numFmtId="176" fontId="5" fillId="0" borderId="24" xfId="0" applyNumberFormat="1" applyFont="1" applyBorder="1" applyAlignment="1">
      <alignment horizontal="center"/>
    </xf>
    <xf numFmtId="0" fontId="5" fillId="24" borderId="24" xfId="0" applyFont="1" applyFill="1" applyBorder="1" applyAlignment="1">
      <alignment horizontal="left"/>
    </xf>
    <xf numFmtId="20" fontId="5" fillId="0" borderId="24" xfId="0" applyNumberFormat="1" applyFont="1" applyBorder="1" applyAlignment="1">
      <alignment horizontal="center"/>
    </xf>
    <xf numFmtId="0" fontId="5" fillId="0" borderId="25" xfId="0" applyFont="1" applyBorder="1" applyAlignment="1">
      <alignment vertical="top"/>
    </xf>
    <xf numFmtId="0" fontId="7" fillId="0" borderId="26" xfId="0" applyFont="1" applyBorder="1"/>
    <xf numFmtId="0" fontId="7" fillId="0" borderId="23" xfId="0" applyFont="1" applyBorder="1" applyAlignment="1">
      <alignment vertical="top"/>
    </xf>
    <xf numFmtId="0" fontId="4" fillId="0" borderId="27" xfId="0" applyFont="1" applyBorder="1" applyAlignment="1">
      <alignment vertical="center"/>
    </xf>
    <xf numFmtId="0" fontId="8" fillId="0" borderId="27" xfId="0" applyFont="1" applyBorder="1" applyAlignment="1">
      <alignment horizontal="center"/>
    </xf>
    <xf numFmtId="0" fontId="8" fillId="0" borderId="28" xfId="0" applyFont="1" applyBorder="1"/>
    <xf numFmtId="0" fontId="5" fillId="0" borderId="27" xfId="0" applyFont="1" applyBorder="1" applyAlignment="1">
      <alignment vertical="center"/>
    </xf>
    <xf numFmtId="176" fontId="5" fillId="0" borderId="30" xfId="0" applyNumberFormat="1" applyFont="1" applyBorder="1" applyAlignment="1">
      <alignment horizontal="center"/>
    </xf>
    <xf numFmtId="0" fontId="8" fillId="0" borderId="31" xfId="0" applyFont="1" applyBorder="1"/>
    <xf numFmtId="176" fontId="5" fillId="0" borderId="23" xfId="0" applyNumberFormat="1" applyFont="1" applyBorder="1" applyAlignment="1">
      <alignment horizontal="center"/>
    </xf>
    <xf numFmtId="0" fontId="5" fillId="0" borderId="26" xfId="0" applyFont="1" applyBorder="1"/>
    <xf numFmtId="0" fontId="5" fillId="0" borderId="34" xfId="0" applyFont="1" applyBorder="1"/>
    <xf numFmtId="20" fontId="5" fillId="0" borderId="35" xfId="0" applyNumberFormat="1" applyFont="1" applyBorder="1" applyAlignment="1">
      <alignment horizontal="center"/>
    </xf>
    <xf numFmtId="176" fontId="5" fillId="0" borderId="35" xfId="0" applyNumberFormat="1" applyFont="1" applyBorder="1" applyAlignment="1">
      <alignment horizontal="center"/>
    </xf>
    <xf numFmtId="0" fontId="5" fillId="0" borderId="35" xfId="0" applyFont="1" applyBorder="1" applyAlignment="1">
      <alignment vertical="top"/>
    </xf>
    <xf numFmtId="0" fontId="4" fillId="0" borderId="35" xfId="0" applyFont="1" applyBorder="1" applyAlignment="1">
      <alignment horizontal="left" vertical="center" indent="1"/>
    </xf>
    <xf numFmtId="0" fontId="4" fillId="0" borderId="35" xfId="0" applyFont="1" applyBorder="1" applyAlignment="1">
      <alignment horizontal="center"/>
    </xf>
    <xf numFmtId="0" fontId="8" fillId="0" borderId="36" xfId="0" applyFont="1" applyBorder="1"/>
    <xf numFmtId="0" fontId="9" fillId="0" borderId="0" xfId="0" applyFont="1"/>
    <xf numFmtId="176" fontId="4" fillId="0" borderId="0" xfId="0" applyNumberFormat="1" applyFont="1" applyAlignment="1">
      <alignment horizontal="center"/>
    </xf>
    <xf numFmtId="177" fontId="4" fillId="0" borderId="0" xfId="0" applyNumberFormat="1" applyFont="1" applyAlignment="1">
      <alignment horizontal="center"/>
    </xf>
    <xf numFmtId="0" fontId="5" fillId="0" borderId="0" xfId="0" applyFont="1"/>
    <xf numFmtId="0" fontId="4" fillId="0" borderId="37" xfId="0" applyFont="1" applyBorder="1"/>
    <xf numFmtId="0" fontId="4" fillId="0" borderId="38" xfId="0" applyFont="1" applyBorder="1" applyAlignment="1">
      <alignment horizontal="center"/>
    </xf>
    <xf numFmtId="0" fontId="4" fillId="0" borderId="38" xfId="0" applyFont="1" applyBorder="1"/>
    <xf numFmtId="0" fontId="4" fillId="0" borderId="39" xfId="0" applyFont="1" applyBorder="1"/>
    <xf numFmtId="0" fontId="4" fillId="0" borderId="40" xfId="0" applyFont="1" applyBorder="1"/>
    <xf numFmtId="0" fontId="4" fillId="0" borderId="41" xfId="0" applyFont="1" applyBorder="1" applyAlignment="1">
      <alignment horizontal="center"/>
    </xf>
    <xf numFmtId="0" fontId="4" fillId="0" borderId="41" xfId="0" applyFont="1" applyBorder="1"/>
    <xf numFmtId="14" fontId="4" fillId="24" borderId="0" xfId="0" applyNumberFormat="1" applyFont="1" applyFill="1" applyAlignment="1">
      <alignment vertical="top"/>
    </xf>
    <xf numFmtId="0" fontId="5" fillId="0" borderId="32" xfId="0" applyFont="1" applyBorder="1"/>
    <xf numFmtId="20" fontId="5" fillId="0" borderId="33" xfId="0" applyNumberFormat="1" applyFont="1" applyBorder="1" applyAlignment="1">
      <alignment horizontal="center"/>
    </xf>
    <xf numFmtId="176" fontId="5" fillId="0" borderId="33" xfId="0" applyNumberFormat="1" applyFont="1" applyBorder="1" applyAlignment="1">
      <alignment horizontal="center"/>
    </xf>
    <xf numFmtId="0" fontId="5" fillId="0" borderId="33" xfId="0" applyFont="1" applyBorder="1" applyAlignment="1">
      <alignment vertical="top"/>
    </xf>
    <xf numFmtId="0" fontId="4" fillId="0" borderId="33" xfId="0" applyFont="1" applyBorder="1" applyAlignment="1">
      <alignment horizontal="center"/>
    </xf>
    <xf numFmtId="0" fontId="5" fillId="0" borderId="43" xfId="0" applyFont="1" applyBorder="1" applyAlignment="1">
      <alignment vertical="top"/>
    </xf>
    <xf numFmtId="179" fontId="4" fillId="0" borderId="0" xfId="0" applyNumberFormat="1" applyFont="1"/>
    <xf numFmtId="0" fontId="4" fillId="0" borderId="44" xfId="0" applyFont="1" applyBorder="1" applyAlignment="1">
      <alignment horizontal="left" vertical="center"/>
    </xf>
    <xf numFmtId="20" fontId="4" fillId="0" borderId="44" xfId="0" applyNumberFormat="1" applyFont="1" applyBorder="1" applyAlignment="1">
      <alignment horizontal="left" vertical="center"/>
    </xf>
    <xf numFmtId="20" fontId="4" fillId="0" borderId="44" xfId="0" applyNumberFormat="1" applyFont="1" applyBorder="1" applyAlignment="1">
      <alignment horizontal="center" vertical="center"/>
    </xf>
    <xf numFmtId="0" fontId="4" fillId="0" borderId="27" xfId="0" applyFont="1" applyBorder="1" applyAlignment="1">
      <alignment horizontal="center"/>
    </xf>
    <xf numFmtId="0" fontId="9" fillId="0" borderId="0" xfId="0" applyFont="1" applyAlignment="1">
      <alignment horizontal="left"/>
    </xf>
    <xf numFmtId="0" fontId="5" fillId="0" borderId="29" xfId="0" applyFont="1" applyBorder="1"/>
    <xf numFmtId="20" fontId="5" fillId="0" borderId="30" xfId="0" applyNumberFormat="1" applyFont="1" applyBorder="1" applyAlignment="1">
      <alignment horizontal="center"/>
    </xf>
    <xf numFmtId="0" fontId="5" fillId="0" borderId="31" xfId="0" applyFont="1" applyBorder="1" applyAlignment="1">
      <alignment vertical="top"/>
    </xf>
    <xf numFmtId="0" fontId="4" fillId="0" borderId="45" xfId="0" applyFont="1" applyBorder="1" applyAlignment="1">
      <alignment horizontal="center"/>
    </xf>
    <xf numFmtId="0" fontId="4" fillId="0" borderId="46" xfId="0" applyFont="1" applyBorder="1" applyAlignment="1">
      <alignment horizontal="center"/>
    </xf>
    <xf numFmtId="0" fontId="5" fillId="0" borderId="47" xfId="0" applyFont="1" applyBorder="1" applyAlignment="1">
      <alignment horizontal="center" vertical="center" wrapText="1"/>
    </xf>
    <xf numFmtId="0" fontId="4" fillId="0" borderId="48" xfId="0" applyFont="1" applyBorder="1" applyAlignment="1">
      <alignment horizontal="center"/>
    </xf>
    <xf numFmtId="0" fontId="4" fillId="0" borderId="49" xfId="0" applyFont="1" applyBorder="1" applyAlignment="1">
      <alignment horizontal="center"/>
    </xf>
    <xf numFmtId="0" fontId="4" fillId="0" borderId="50" xfId="0" applyFont="1" applyBorder="1" applyAlignment="1">
      <alignment horizontal="center"/>
    </xf>
    <xf numFmtId="183" fontId="4" fillId="0" borderId="0" xfId="0" applyNumberFormat="1" applyFont="1" applyAlignment="1">
      <alignment horizontal="left" vertical="center"/>
    </xf>
    <xf numFmtId="0" fontId="4" fillId="0" borderId="51" xfId="0" applyFont="1" applyBorder="1" applyAlignment="1">
      <alignment horizontal="left"/>
    </xf>
    <xf numFmtId="0" fontId="5" fillId="24" borderId="23" xfId="0" applyFont="1" applyFill="1" applyBorder="1" applyAlignment="1">
      <alignment horizontal="left"/>
    </xf>
    <xf numFmtId="0" fontId="8" fillId="0" borderId="52" xfId="0" applyFont="1" applyBorder="1"/>
    <xf numFmtId="0" fontId="30" fillId="0" borderId="28" xfId="0" applyFont="1" applyBorder="1" applyAlignment="1">
      <alignment vertical="top"/>
    </xf>
    <xf numFmtId="0" fontId="4" fillId="25" borderId="12" xfId="42" applyFont="1" applyFill="1" applyBorder="1" applyAlignment="1">
      <alignment horizontal="center" vertical="center"/>
    </xf>
    <xf numFmtId="0" fontId="4" fillId="25" borderId="13" xfId="42" applyFont="1" applyFill="1" applyBorder="1" applyAlignment="1">
      <alignment horizontal="center" vertical="center"/>
    </xf>
    <xf numFmtId="0" fontId="4" fillId="25" borderId="11" xfId="42" applyFont="1" applyFill="1" applyBorder="1" applyAlignment="1">
      <alignment horizontal="center" vertical="center"/>
    </xf>
    <xf numFmtId="0" fontId="4" fillId="0" borderId="53" xfId="0" applyFont="1" applyBorder="1" applyAlignment="1">
      <alignment horizontal="center"/>
    </xf>
    <xf numFmtId="0" fontId="4" fillId="0" borderId="54" xfId="0" applyFont="1" applyBorder="1" applyAlignment="1">
      <alignment horizontal="center" vertical="center"/>
    </xf>
    <xf numFmtId="0" fontId="5" fillId="0" borderId="53" xfId="0" applyFont="1" applyBorder="1" applyAlignment="1">
      <alignment vertical="top"/>
    </xf>
    <xf numFmtId="0" fontId="5" fillId="0" borderId="46" xfId="0" applyFont="1" applyBorder="1" applyAlignment="1">
      <alignment vertical="top"/>
    </xf>
    <xf numFmtId="0" fontId="31" fillId="0" borderId="27" xfId="0" applyFont="1" applyBorder="1" applyAlignment="1">
      <alignment horizontal="center"/>
    </xf>
    <xf numFmtId="0" fontId="5" fillId="0" borderId="45" xfId="0" applyFont="1" applyBorder="1" applyAlignment="1">
      <alignment vertical="center"/>
    </xf>
    <xf numFmtId="0" fontId="30" fillId="0" borderId="0" xfId="0" applyFont="1" applyAlignment="1">
      <alignment horizontal="left"/>
    </xf>
    <xf numFmtId="20" fontId="5" fillId="26" borderId="24" xfId="0" applyNumberFormat="1" applyFont="1" applyFill="1" applyBorder="1" applyAlignment="1">
      <alignment horizontal="center"/>
    </xf>
    <xf numFmtId="176" fontId="5" fillId="26" borderId="24" xfId="0" applyNumberFormat="1" applyFont="1" applyFill="1" applyBorder="1" applyAlignment="1">
      <alignment horizontal="center"/>
    </xf>
    <xf numFmtId="20" fontId="7" fillId="26" borderId="23" xfId="0" applyNumberFormat="1" applyFont="1" applyFill="1" applyBorder="1" applyAlignment="1">
      <alignment horizontal="center"/>
    </xf>
    <xf numFmtId="176" fontId="7" fillId="26" borderId="23" xfId="0" applyNumberFormat="1" applyFont="1" applyFill="1" applyBorder="1" applyAlignment="1">
      <alignment horizontal="center"/>
    </xf>
    <xf numFmtId="20" fontId="5" fillId="26" borderId="23" xfId="0" applyNumberFormat="1" applyFont="1" applyFill="1" applyBorder="1" applyAlignment="1">
      <alignment horizontal="center"/>
    </xf>
    <xf numFmtId="20" fontId="5" fillId="26" borderId="33" xfId="0" applyNumberFormat="1" applyFont="1" applyFill="1" applyBorder="1" applyAlignment="1">
      <alignment horizontal="center"/>
    </xf>
    <xf numFmtId="176" fontId="5" fillId="26" borderId="33" xfId="0" applyNumberFormat="1" applyFont="1" applyFill="1" applyBorder="1" applyAlignment="1">
      <alignment horizontal="center"/>
    </xf>
    <xf numFmtId="20" fontId="5" fillId="26" borderId="30" xfId="0" applyNumberFormat="1" applyFont="1" applyFill="1" applyBorder="1" applyAlignment="1">
      <alignment horizontal="center"/>
    </xf>
    <xf numFmtId="176" fontId="5" fillId="26" borderId="23" xfId="0" applyNumberFormat="1" applyFont="1" applyFill="1" applyBorder="1" applyAlignment="1">
      <alignment horizontal="center"/>
    </xf>
    <xf numFmtId="176" fontId="5" fillId="26" borderId="30" xfId="0" applyNumberFormat="1" applyFont="1" applyFill="1" applyBorder="1" applyAlignment="1">
      <alignment horizontal="center"/>
    </xf>
    <xf numFmtId="20" fontId="5" fillId="27" borderId="30" xfId="0" applyNumberFormat="1" applyFont="1" applyFill="1" applyBorder="1" applyAlignment="1">
      <alignment horizontal="center"/>
    </xf>
    <xf numFmtId="176" fontId="5" fillId="27" borderId="30" xfId="0" applyNumberFormat="1" applyFont="1" applyFill="1" applyBorder="1" applyAlignment="1">
      <alignment horizontal="center"/>
    </xf>
    <xf numFmtId="20" fontId="7" fillId="27" borderId="23" xfId="0" applyNumberFormat="1" applyFont="1" applyFill="1" applyBorder="1" applyAlignment="1">
      <alignment horizontal="center"/>
    </xf>
    <xf numFmtId="176" fontId="7" fillId="27" borderId="23" xfId="0" applyNumberFormat="1" applyFont="1" applyFill="1" applyBorder="1" applyAlignment="1">
      <alignment horizontal="center"/>
    </xf>
    <xf numFmtId="20" fontId="5" fillId="27" borderId="35" xfId="0" applyNumberFormat="1" applyFont="1" applyFill="1" applyBorder="1" applyAlignment="1">
      <alignment horizontal="center"/>
    </xf>
    <xf numFmtId="176" fontId="5" fillId="27" borderId="35" xfId="0" applyNumberFormat="1" applyFont="1" applyFill="1" applyBorder="1" applyAlignment="1">
      <alignment horizontal="center"/>
    </xf>
    <xf numFmtId="0" fontId="4" fillId="28" borderId="11" xfId="42" applyFont="1" applyFill="1" applyBorder="1" applyAlignment="1">
      <alignment horizontal="center" vertical="center"/>
    </xf>
    <xf numFmtId="0" fontId="4" fillId="28" borderId="12" xfId="42" applyFont="1" applyFill="1" applyBorder="1" applyAlignment="1">
      <alignment horizontal="center" vertical="center"/>
    </xf>
    <xf numFmtId="0" fontId="4" fillId="28" borderId="13" xfId="42" applyFont="1" applyFill="1" applyBorder="1" applyAlignment="1">
      <alignment horizontal="center" vertical="center"/>
    </xf>
    <xf numFmtId="0" fontId="4" fillId="29" borderId="11" xfId="42" applyFont="1" applyFill="1" applyBorder="1" applyAlignment="1">
      <alignment horizontal="center" vertical="center"/>
    </xf>
    <xf numFmtId="0" fontId="4" fillId="29" borderId="12" xfId="42" applyFont="1" applyFill="1" applyBorder="1" applyAlignment="1">
      <alignment horizontal="center" vertical="center"/>
    </xf>
    <xf numFmtId="0" fontId="4" fillId="29" borderId="13" xfId="42" applyFont="1" applyFill="1" applyBorder="1" applyAlignment="1">
      <alignment horizontal="center" vertical="center"/>
    </xf>
    <xf numFmtId="0" fontId="4" fillId="0" borderId="56" xfId="0" applyFont="1" applyBorder="1" applyAlignment="1">
      <alignment vertical="center"/>
    </xf>
    <xf numFmtId="0" fontId="5" fillId="0" borderId="28" xfId="0" applyFont="1" applyBorder="1"/>
    <xf numFmtId="0" fontId="29" fillId="0" borderId="0" xfId="0" applyFont="1" applyAlignment="1">
      <alignment vertical="center"/>
    </xf>
    <xf numFmtId="0" fontId="5" fillId="0" borderId="28" xfId="0" applyFont="1" applyBorder="1" applyAlignment="1">
      <alignment vertical="top"/>
    </xf>
    <xf numFmtId="0" fontId="0" fillId="0" borderId="27" xfId="0" applyBorder="1" applyAlignment="1">
      <alignment horizontal="left" vertical="top"/>
    </xf>
    <xf numFmtId="0" fontId="0" fillId="0" borderId="42" xfId="0" applyBorder="1" applyAlignment="1">
      <alignment horizontal="left" vertical="top"/>
    </xf>
    <xf numFmtId="20" fontId="5" fillId="26" borderId="35" xfId="0" applyNumberFormat="1" applyFont="1" applyFill="1" applyBorder="1" applyAlignment="1">
      <alignment horizontal="center"/>
    </xf>
    <xf numFmtId="176" fontId="5" fillId="26" borderId="35" xfId="0" applyNumberFormat="1" applyFont="1" applyFill="1" applyBorder="1" applyAlignment="1">
      <alignment horizontal="center"/>
    </xf>
    <xf numFmtId="56" fontId="31" fillId="0" borderId="27" xfId="0" applyNumberFormat="1" applyFont="1" applyBorder="1" applyAlignment="1">
      <alignment horizontal="center"/>
    </xf>
    <xf numFmtId="56" fontId="5" fillId="0" borderId="23" xfId="0" quotePrefix="1" applyNumberFormat="1" applyFont="1" applyBorder="1" applyAlignment="1">
      <alignment horizontal="center"/>
    </xf>
    <xf numFmtId="0" fontId="5" fillId="0" borderId="28" xfId="0" quotePrefix="1" applyFont="1" applyBorder="1" applyAlignment="1">
      <alignment vertical="top"/>
    </xf>
    <xf numFmtId="56" fontId="4" fillId="0" borderId="28" xfId="0" quotePrefix="1" applyNumberFormat="1" applyFont="1" applyBorder="1"/>
    <xf numFmtId="183" fontId="4" fillId="0" borderId="44" xfId="0" applyNumberFormat="1" applyFont="1" applyBorder="1" applyAlignment="1">
      <alignment horizontal="right" vertical="center"/>
    </xf>
    <xf numFmtId="183" fontId="4" fillId="0" borderId="44" xfId="0" applyNumberFormat="1" applyFont="1" applyBorder="1" applyAlignment="1">
      <alignment horizontal="center" vertical="center"/>
    </xf>
    <xf numFmtId="20" fontId="30" fillId="0" borderId="44" xfId="0" applyNumberFormat="1" applyFont="1" applyBorder="1" applyAlignment="1">
      <alignment horizontal="center" vertical="center"/>
    </xf>
    <xf numFmtId="56" fontId="4" fillId="0" borderId="57" xfId="0" quotePrefix="1" applyNumberFormat="1" applyFont="1" applyBorder="1"/>
    <xf numFmtId="0" fontId="34" fillId="0" borderId="0" xfId="0" applyFont="1" applyAlignment="1">
      <alignment vertical="top"/>
    </xf>
    <xf numFmtId="0" fontId="34" fillId="0" borderId="0" xfId="0" applyFont="1" applyAlignment="1">
      <alignment vertical="center"/>
    </xf>
    <xf numFmtId="0" fontId="34" fillId="0" borderId="55" xfId="0" applyFont="1" applyBorder="1" applyAlignment="1">
      <alignment horizontal="center" vertical="center"/>
    </xf>
    <xf numFmtId="14" fontId="34" fillId="0" borderId="55" xfId="0" applyNumberFormat="1" applyFont="1" applyBorder="1" applyAlignment="1">
      <alignment horizontal="center" vertical="center"/>
    </xf>
    <xf numFmtId="0" fontId="34" fillId="0" borderId="55" xfId="0" applyFont="1" applyBorder="1" applyAlignment="1">
      <alignment vertical="top"/>
    </xf>
    <xf numFmtId="0" fontId="34" fillId="0" borderId="73" xfId="0" applyFont="1" applyBorder="1" applyAlignment="1">
      <alignment vertical="center" wrapText="1"/>
    </xf>
    <xf numFmtId="0" fontId="34" fillId="0" borderId="55" xfId="0" applyFont="1" applyBorder="1" applyAlignment="1">
      <alignment vertical="center"/>
    </xf>
    <xf numFmtId="0" fontId="34" fillId="0" borderId="55" xfId="0" applyFont="1" applyBorder="1" applyAlignment="1">
      <alignment vertical="top" wrapText="1"/>
    </xf>
    <xf numFmtId="0" fontId="34" fillId="0" borderId="74" xfId="0" applyFont="1" applyBorder="1" applyAlignment="1">
      <alignment vertical="center"/>
    </xf>
    <xf numFmtId="0" fontId="34" fillId="0" borderId="55" xfId="0" applyFont="1" applyBorder="1" applyAlignment="1">
      <alignment vertical="center" wrapText="1"/>
    </xf>
    <xf numFmtId="0" fontId="34" fillId="0" borderId="75" xfId="0" applyFont="1" applyBorder="1" applyAlignment="1">
      <alignment vertical="center" wrapText="1"/>
    </xf>
    <xf numFmtId="0" fontId="34" fillId="0" borderId="76" xfId="0" applyFont="1" applyBorder="1" applyAlignment="1">
      <alignment vertical="center" wrapText="1"/>
    </xf>
    <xf numFmtId="0" fontId="34" fillId="0" borderId="76" xfId="0" applyFont="1" applyBorder="1" applyAlignment="1">
      <alignment vertical="center"/>
    </xf>
    <xf numFmtId="0" fontId="34" fillId="0" borderId="76" xfId="0" applyFont="1" applyBorder="1" applyAlignment="1">
      <alignment vertical="top" wrapText="1"/>
    </xf>
    <xf numFmtId="0" fontId="34" fillId="0" borderId="76" xfId="0" applyFont="1" applyBorder="1" applyAlignment="1">
      <alignment horizontal="center" vertical="center"/>
    </xf>
    <xf numFmtId="0" fontId="34" fillId="0" borderId="77" xfId="0" applyFont="1" applyBorder="1" applyAlignment="1">
      <alignment vertical="center"/>
    </xf>
    <xf numFmtId="0" fontId="34" fillId="0" borderId="32" xfId="0" applyFont="1" applyBorder="1" applyAlignment="1">
      <alignment vertical="center" wrapText="1"/>
    </xf>
    <xf numFmtId="0" fontId="34" fillId="0" borderId="33" xfId="0" applyFont="1" applyBorder="1" applyAlignment="1">
      <alignment vertical="center"/>
    </xf>
    <xf numFmtId="0" fontId="34" fillId="0" borderId="33" xfId="0" applyFont="1" applyBorder="1" applyAlignment="1">
      <alignment vertical="top" wrapText="1"/>
    </xf>
    <xf numFmtId="0" fontId="34" fillId="0" borderId="33" xfId="0" applyFont="1" applyBorder="1" applyAlignment="1">
      <alignment horizontal="center" vertical="center"/>
    </xf>
    <xf numFmtId="0" fontId="34" fillId="0" borderId="43" xfId="0" applyFont="1" applyBorder="1" applyAlignment="1">
      <alignment vertical="center"/>
    </xf>
    <xf numFmtId="0" fontId="34" fillId="31" borderId="79" xfId="0" applyFont="1" applyFill="1" applyBorder="1" applyAlignment="1">
      <alignment horizontal="center" vertical="center"/>
    </xf>
    <xf numFmtId="0" fontId="34" fillId="31" borderId="80" xfId="0" applyFont="1" applyFill="1" applyBorder="1" applyAlignment="1">
      <alignment horizontal="center" vertical="center"/>
    </xf>
    <xf numFmtId="0" fontId="34" fillId="0" borderId="81" xfId="0" applyFont="1" applyBorder="1" applyAlignment="1">
      <alignment vertical="center" wrapText="1"/>
    </xf>
    <xf numFmtId="0" fontId="34" fillId="0" borderId="72" xfId="0" applyFont="1" applyBorder="1" applyAlignment="1">
      <alignment vertical="center"/>
    </xf>
    <xf numFmtId="0" fontId="34" fillId="0" borderId="72" xfId="0" applyFont="1" applyBorder="1" applyAlignment="1">
      <alignment vertical="top" wrapText="1"/>
    </xf>
    <xf numFmtId="0" fontId="34" fillId="0" borderId="72" xfId="0" applyFont="1" applyBorder="1" applyAlignment="1">
      <alignment vertical="top"/>
    </xf>
    <xf numFmtId="0" fontId="34" fillId="0" borderId="72" xfId="0" applyFont="1" applyBorder="1" applyAlignment="1">
      <alignment horizontal="center" vertical="center"/>
    </xf>
    <xf numFmtId="0" fontId="34" fillId="0" borderId="82" xfId="0" applyFont="1" applyBorder="1" applyAlignment="1">
      <alignment vertical="center"/>
    </xf>
    <xf numFmtId="0" fontId="34" fillId="0" borderId="83" xfId="0" applyFont="1" applyBorder="1" applyAlignment="1">
      <alignment vertical="center" wrapText="1"/>
    </xf>
    <xf numFmtId="0" fontId="34" fillId="0" borderId="84" xfId="0" applyFont="1" applyBorder="1" applyAlignment="1">
      <alignment vertical="center"/>
    </xf>
    <xf numFmtId="0" fontId="34" fillId="0" borderId="84" xfId="0" applyFont="1" applyBorder="1" applyAlignment="1">
      <alignment vertical="top" wrapText="1"/>
    </xf>
    <xf numFmtId="0" fontId="34" fillId="0" borderId="84" xfId="0" applyFont="1" applyBorder="1" applyAlignment="1">
      <alignment horizontal="center" vertical="center"/>
    </xf>
    <xf numFmtId="0" fontId="34" fillId="0" borderId="85" xfId="0" applyFont="1" applyBorder="1" applyAlignment="1">
      <alignment vertical="center"/>
    </xf>
    <xf numFmtId="0" fontId="34" fillId="0" borderId="72" xfId="0" applyFont="1" applyBorder="1" applyAlignment="1">
      <alignment vertical="center" wrapText="1"/>
    </xf>
    <xf numFmtId="0" fontId="34" fillId="0" borderId="84" xfId="0" applyFont="1" applyBorder="1" applyAlignment="1">
      <alignment vertical="center" wrapText="1"/>
    </xf>
    <xf numFmtId="14" fontId="34" fillId="0" borderId="33" xfId="0" applyNumberFormat="1" applyFont="1" applyBorder="1" applyAlignment="1">
      <alignment horizontal="center" vertical="center"/>
    </xf>
    <xf numFmtId="14" fontId="34" fillId="0" borderId="72" xfId="0" applyNumberFormat="1" applyFont="1" applyBorder="1" applyAlignment="1">
      <alignment horizontal="center" vertical="center"/>
    </xf>
    <xf numFmtId="14" fontId="34" fillId="0" borderId="84" xfId="0" applyNumberFormat="1" applyFont="1" applyBorder="1" applyAlignment="1">
      <alignment horizontal="center" vertical="center"/>
    </xf>
    <xf numFmtId="14" fontId="34" fillId="0" borderId="76" xfId="0" applyNumberFormat="1" applyFont="1" applyBorder="1" applyAlignment="1">
      <alignment horizontal="center" vertical="center"/>
    </xf>
    <xf numFmtId="0" fontId="34" fillId="0" borderId="84" xfId="0" applyFont="1" applyBorder="1" applyAlignment="1">
      <alignment vertical="top"/>
    </xf>
    <xf numFmtId="0" fontId="34" fillId="31" borderId="78" xfId="0" applyFont="1" applyFill="1" applyBorder="1" applyAlignment="1">
      <alignment horizontal="center" vertical="center"/>
    </xf>
    <xf numFmtId="0" fontId="4" fillId="0" borderId="54" xfId="0" applyFont="1" applyBorder="1" applyAlignment="1">
      <alignment horizontal="left" vertical="center"/>
    </xf>
    <xf numFmtId="0" fontId="4" fillId="0" borderId="63" xfId="0" applyFont="1" applyBorder="1" applyAlignment="1">
      <alignment horizontal="left" vertical="center"/>
    </xf>
    <xf numFmtId="0" fontId="4" fillId="0" borderId="58" xfId="0" applyFont="1" applyBorder="1" applyAlignment="1">
      <alignment horizontal="left" vertical="center"/>
    </xf>
    <xf numFmtId="0" fontId="4" fillId="0" borderId="55" xfId="0" applyFont="1" applyBorder="1" applyAlignment="1">
      <alignment horizontal="left" vertical="center"/>
    </xf>
    <xf numFmtId="182" fontId="4" fillId="0" borderId="54" xfId="0" applyNumberFormat="1" applyFont="1" applyBorder="1" applyAlignment="1">
      <alignment horizontal="center" vertical="center"/>
    </xf>
    <xf numFmtId="182" fontId="4" fillId="0" borderId="58" xfId="0" applyNumberFormat="1" applyFont="1" applyBorder="1" applyAlignment="1">
      <alignment horizontal="center" vertical="center"/>
    </xf>
    <xf numFmtId="0" fontId="4" fillId="30" borderId="59" xfId="0" applyFont="1" applyFill="1" applyBorder="1" applyAlignment="1">
      <alignment horizontal="center" vertical="center"/>
    </xf>
    <xf numFmtId="0" fontId="4" fillId="30" borderId="51" xfId="0" applyFont="1" applyFill="1" applyBorder="1" applyAlignment="1">
      <alignment horizontal="center" vertical="center"/>
    </xf>
    <xf numFmtId="0" fontId="4" fillId="30" borderId="61" xfId="0" applyFont="1" applyFill="1" applyBorder="1" applyAlignment="1">
      <alignment horizontal="center" vertical="center"/>
    </xf>
    <xf numFmtId="0" fontId="4" fillId="30" borderId="44" xfId="0" applyFont="1" applyFill="1" applyBorder="1" applyAlignment="1">
      <alignment horizontal="center" vertical="center"/>
    </xf>
    <xf numFmtId="56" fontId="4" fillId="30" borderId="59" xfId="0" applyNumberFormat="1" applyFont="1" applyFill="1" applyBorder="1" applyAlignment="1">
      <alignment horizontal="center" vertical="center"/>
    </xf>
    <xf numFmtId="56" fontId="4" fillId="30" borderId="51" xfId="0" applyNumberFormat="1" applyFont="1" applyFill="1" applyBorder="1" applyAlignment="1">
      <alignment horizontal="center" vertical="center"/>
    </xf>
    <xf numFmtId="56" fontId="4" fillId="30" borderId="60" xfId="0" applyNumberFormat="1" applyFont="1" applyFill="1" applyBorder="1" applyAlignment="1">
      <alignment horizontal="center" vertical="center"/>
    </xf>
    <xf numFmtId="56" fontId="4" fillId="30" borderId="61" xfId="0" applyNumberFormat="1" applyFont="1" applyFill="1" applyBorder="1" applyAlignment="1">
      <alignment horizontal="center" vertical="center"/>
    </xf>
    <xf numFmtId="56" fontId="4" fillId="30" borderId="44" xfId="0" applyNumberFormat="1" applyFont="1" applyFill="1" applyBorder="1" applyAlignment="1">
      <alignment horizontal="center" vertical="center"/>
    </xf>
    <xf numFmtId="56" fontId="4" fillId="30" borderId="62" xfId="0" applyNumberFormat="1" applyFont="1" applyFill="1" applyBorder="1" applyAlignment="1">
      <alignment horizontal="center" vertical="center"/>
    </xf>
    <xf numFmtId="0" fontId="4" fillId="30" borderId="55" xfId="42" applyFont="1" applyFill="1" applyBorder="1" applyAlignment="1">
      <alignment horizontal="center" vertical="center"/>
    </xf>
    <xf numFmtId="56" fontId="4" fillId="30" borderId="55" xfId="0" applyNumberFormat="1" applyFont="1" applyFill="1" applyBorder="1" applyAlignment="1">
      <alignment horizontal="center" vertical="center"/>
    </xf>
    <xf numFmtId="56" fontId="4" fillId="30" borderId="54" xfId="0" applyNumberFormat="1" applyFont="1" applyFill="1" applyBorder="1" applyAlignment="1">
      <alignment horizontal="center" vertical="center"/>
    </xf>
    <xf numFmtId="56" fontId="4" fillId="30" borderId="63" xfId="0" applyNumberFormat="1" applyFont="1" applyFill="1" applyBorder="1" applyAlignment="1">
      <alignment horizontal="center" vertical="center"/>
    </xf>
    <xf numFmtId="56" fontId="4" fillId="30" borderId="58" xfId="0" applyNumberFormat="1" applyFont="1" applyFill="1" applyBorder="1" applyAlignment="1">
      <alignment horizontal="center" vertical="center"/>
    </xf>
    <xf numFmtId="180" fontId="4" fillId="30" borderId="63" xfId="42" applyNumberFormat="1" applyFont="1" applyFill="1" applyBorder="1" applyAlignment="1">
      <alignment horizontal="center" vertical="center"/>
    </xf>
    <xf numFmtId="180" fontId="4" fillId="30" borderId="58" xfId="42" applyNumberFormat="1" applyFont="1" applyFill="1" applyBorder="1" applyAlignment="1">
      <alignment horizontal="center" vertical="center"/>
    </xf>
    <xf numFmtId="183" fontId="4" fillId="0" borderId="44" xfId="0" applyNumberFormat="1" applyFont="1" applyBorder="1" applyAlignment="1">
      <alignment horizontal="right" vertical="center"/>
    </xf>
    <xf numFmtId="183" fontId="4" fillId="0" borderId="44" xfId="0" applyNumberFormat="1" applyFont="1" applyBorder="1" applyAlignment="1">
      <alignment horizontal="center" vertical="center"/>
    </xf>
    <xf numFmtId="20" fontId="30" fillId="0" borderId="44" xfId="0" applyNumberFormat="1" applyFont="1" applyBorder="1" applyAlignment="1">
      <alignment horizontal="center" vertical="center"/>
    </xf>
    <xf numFmtId="20" fontId="4" fillId="0" borderId="44" xfId="0" applyNumberFormat="1" applyFont="1" applyBorder="1" applyAlignment="1">
      <alignment horizontal="center" vertical="center"/>
    </xf>
    <xf numFmtId="0" fontId="4" fillId="0" borderId="0" xfId="0" applyFont="1" applyAlignment="1">
      <alignment horizontal="left" vertical="center"/>
    </xf>
    <xf numFmtId="0" fontId="28" fillId="0" borderId="0" xfId="0" applyFont="1" applyAlignment="1">
      <alignment horizontal="left" vertical="center"/>
    </xf>
    <xf numFmtId="0" fontId="5" fillId="0" borderId="64" xfId="0" applyFont="1" applyBorder="1" applyAlignment="1">
      <alignment horizontal="center" vertical="center"/>
    </xf>
    <xf numFmtId="0" fontId="5" fillId="0" borderId="65" xfId="0" applyFont="1" applyBorder="1" applyAlignment="1">
      <alignment horizontal="center" vertical="center"/>
    </xf>
    <xf numFmtId="0" fontId="5" fillId="0" borderId="66" xfId="0" applyFont="1" applyBorder="1" applyAlignment="1">
      <alignment horizontal="center" vertical="center" wrapText="1"/>
    </xf>
    <xf numFmtId="0" fontId="5" fillId="0" borderId="67" xfId="0" applyFont="1" applyBorder="1" applyAlignment="1">
      <alignment horizontal="center" vertical="center" wrapText="1"/>
    </xf>
    <xf numFmtId="0" fontId="5" fillId="0" borderId="68" xfId="0" applyFont="1" applyBorder="1" applyAlignment="1">
      <alignment horizontal="center" vertical="center" wrapText="1"/>
    </xf>
    <xf numFmtId="0" fontId="5" fillId="0" borderId="69" xfId="0" applyFont="1" applyBorder="1" applyAlignment="1">
      <alignment horizontal="center" vertical="center"/>
    </xf>
    <xf numFmtId="0" fontId="5" fillId="0" borderId="21" xfId="0" applyFont="1" applyBorder="1" applyAlignment="1">
      <alignment horizontal="center" vertical="center"/>
    </xf>
    <xf numFmtId="0" fontId="5" fillId="0" borderId="66" xfId="0" applyFont="1" applyBorder="1" applyAlignment="1">
      <alignment horizontal="center" vertical="center"/>
    </xf>
    <xf numFmtId="0" fontId="5" fillId="0" borderId="67" xfId="0" applyFont="1" applyBorder="1" applyAlignment="1">
      <alignment horizontal="center" vertical="center"/>
    </xf>
    <xf numFmtId="0" fontId="5" fillId="0" borderId="68" xfId="0" applyFont="1" applyBorder="1" applyAlignment="1">
      <alignment horizontal="center" vertical="center"/>
    </xf>
    <xf numFmtId="0" fontId="5" fillId="0" borderId="70" xfId="0" applyFont="1" applyBorder="1" applyAlignment="1">
      <alignment horizontal="center" vertical="center"/>
    </xf>
    <xf numFmtId="0" fontId="5" fillId="0" borderId="71" xfId="0" applyFont="1" applyBorder="1" applyAlignment="1">
      <alignment horizontal="center" vertical="center"/>
    </xf>
  </cellXfs>
  <cellStyles count="46">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Currency1" xfId="19" xr:uid="{00000000-0005-0000-0000-000012000000}"/>
    <cellStyle name="标题" xfId="26" builtinId="15" customBuiltin="1"/>
    <cellStyle name="标题 1" xfId="34" builtinId="16" customBuiltin="1"/>
    <cellStyle name="标题 2" xfId="35" builtinId="17" customBuiltin="1"/>
    <cellStyle name="标题 3" xfId="36" builtinId="18" customBuiltin="1"/>
    <cellStyle name="标题 4" xfId="37" builtinId="19" customBuiltin="1"/>
    <cellStyle name="標準 2" xfId="44" xr:uid="{CD8C9B8D-E254-4EF3-948B-7EF01AD3E9BB}"/>
    <cellStyle name="標準 2 2" xfId="45" xr:uid="{D4AEB6DE-444A-4022-A951-824D3BF247B8}"/>
    <cellStyle name="標準_作業計２画書(2004.9.11)" xfId="42" xr:uid="{00000000-0005-0000-0000-00002C000000}"/>
    <cellStyle name="差" xfId="31" builtinId="27" customBuiltin="1"/>
    <cellStyle name="常规" xfId="0" builtinId="0"/>
    <cellStyle name="好" xfId="43" builtinId="26" customBuiltin="1"/>
    <cellStyle name="汇总" xfId="38" builtinId="25" customBuiltin="1"/>
    <cellStyle name="计算" xfId="32" builtinId="22" customBuiltin="1"/>
    <cellStyle name="检查单元格" xfId="27" builtinId="23" customBuiltin="1"/>
    <cellStyle name="解释性文本" xfId="40" builtinId="53" customBuiltin="1"/>
    <cellStyle name="警告文本" xfId="33" builtinId="11" customBuiltin="1"/>
    <cellStyle name="链接单元格" xfId="30" builtinId="24" customBuiltin="1"/>
    <cellStyle name="适中" xfId="28" builtinId="28" customBuiltin="1"/>
    <cellStyle name="输出" xfId="39" builtinId="21" customBuiltin="1"/>
    <cellStyle name="输入" xfId="41" builtinId="20" customBuiltin="1"/>
    <cellStyle name="着色 1" xfId="20" builtinId="29" customBuiltin="1"/>
    <cellStyle name="着色 2" xfId="21" builtinId="33" customBuiltin="1"/>
    <cellStyle name="着色 3" xfId="22" builtinId="37" customBuiltin="1"/>
    <cellStyle name="着色 4" xfId="23" builtinId="41" customBuiltin="1"/>
    <cellStyle name="着色 5" xfId="24" builtinId="45" customBuiltin="1"/>
    <cellStyle name="着色 6" xfId="25" builtinId="49" customBuiltin="1"/>
    <cellStyle name="注释" xfId="29" builtinId="10" customBuiltin="1"/>
  </cellStyles>
  <dxfs count="708">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
      <fill>
        <patternFill>
          <bgColor indexed="4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13</xdr:col>
      <xdr:colOff>68579</xdr:colOff>
      <xdr:row>75</xdr:row>
      <xdr:rowOff>149679</xdr:rowOff>
    </xdr:from>
    <xdr:to>
      <xdr:col>54</xdr:col>
      <xdr:colOff>108863</xdr:colOff>
      <xdr:row>82</xdr:row>
      <xdr:rowOff>75714</xdr:rowOff>
    </xdr:to>
    <xdr:sp macro="" textlink="">
      <xdr:nvSpPr>
        <xdr:cNvPr id="24577" name="Rectangle 1">
          <a:extLst>
            <a:ext uri="{FF2B5EF4-FFF2-40B4-BE49-F238E27FC236}">
              <a16:creationId xmlns:a16="http://schemas.microsoft.com/office/drawing/2014/main" id="{00000000-0008-0000-0500-000001600000}"/>
            </a:ext>
          </a:extLst>
        </xdr:cNvPr>
        <xdr:cNvSpPr>
          <a:spLocks noChangeArrowheads="1"/>
        </xdr:cNvSpPr>
      </xdr:nvSpPr>
      <xdr:spPr bwMode="auto">
        <a:xfrm>
          <a:off x="3614056" y="26275393"/>
          <a:ext cx="7652658" cy="1347107"/>
        </a:xfrm>
        <a:prstGeom prst="rect">
          <a:avLst/>
        </a:prstGeom>
        <a:solidFill>
          <a:srgbClr val="FFFF00"/>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t" upright="1"/>
        <a:lstStyle/>
        <a:p>
          <a:pPr algn="ctr" rtl="0">
            <a:lnSpc>
              <a:spcPts val="1300"/>
            </a:lnSpc>
            <a:defRPr sz="1000"/>
          </a:pPr>
          <a:endParaRPr lang="en-US" altLang="ja-JP" sz="1500" b="1" i="0" u="none" strike="noStrike" baseline="0">
            <a:solidFill>
              <a:srgbClr val="000000"/>
            </a:solidFill>
            <a:latin typeface="+mn-ea"/>
            <a:ea typeface="+mn-ea"/>
          </a:endParaRPr>
        </a:p>
        <a:p>
          <a:pPr algn="l" rtl="0">
            <a:lnSpc>
              <a:spcPts val="1300"/>
            </a:lnSpc>
            <a:defRPr sz="1000"/>
          </a:pPr>
          <a:r>
            <a:rPr lang="ja-JP" altLang="en-US" sz="1500" b="1" i="0" u="none" strike="noStrike" baseline="0">
              <a:solidFill>
                <a:srgbClr val="000000"/>
              </a:solidFill>
              <a:latin typeface="+mn-ea"/>
              <a:ea typeface="+mn-ea"/>
            </a:rPr>
            <a:t>&lt;エンドユーザ様&gt;</a:t>
          </a:r>
          <a:endParaRPr lang="en-US" altLang="ja-JP" sz="1500" b="1" i="0" u="none" strike="noStrike" baseline="0">
            <a:solidFill>
              <a:srgbClr val="000000"/>
            </a:solidFill>
            <a:latin typeface="+mn-ea"/>
            <a:ea typeface="+mn-ea"/>
          </a:endParaRPr>
        </a:p>
        <a:p>
          <a:pPr algn="l" rtl="0"/>
          <a:r>
            <a:rPr lang="ja-JP" altLang="en-US" sz="1500" b="1" i="0" baseline="0">
              <a:effectLst/>
              <a:latin typeface="+mn-ea"/>
              <a:ea typeface="+mn-ea"/>
              <a:cs typeface="+mn-cs"/>
            </a:rPr>
            <a:t>台湾</a:t>
          </a:r>
          <a:r>
            <a:rPr lang="en-US" altLang="ja-JP" sz="1500" b="1" i="0" baseline="0">
              <a:effectLst/>
              <a:latin typeface="+mn-ea"/>
              <a:ea typeface="+mn-ea"/>
              <a:cs typeface="+mn-cs"/>
            </a:rPr>
            <a:t>TSMC</a:t>
          </a:r>
          <a:r>
            <a:rPr lang="ja-JP" altLang="en-US" sz="1500" b="1" i="0" baseline="0">
              <a:effectLst/>
              <a:latin typeface="+mn-ea"/>
              <a:ea typeface="+mn-ea"/>
              <a:cs typeface="+mn-cs"/>
            </a:rPr>
            <a:t> </a:t>
          </a:r>
          <a:r>
            <a:rPr lang="en-US" altLang="ja-JP" sz="1500" b="1" i="0" baseline="0">
              <a:effectLst/>
              <a:latin typeface="+mn-ea"/>
              <a:ea typeface="+mn-ea"/>
              <a:cs typeface="+mn-cs"/>
            </a:rPr>
            <a:t>F15</a:t>
          </a:r>
          <a:r>
            <a:rPr lang="ja-JP" altLang="en-US" sz="1500" b="1" i="0" baseline="0">
              <a:effectLst/>
              <a:latin typeface="+mn-ea"/>
              <a:ea typeface="+mn-ea"/>
              <a:cs typeface="+mn-cs"/>
            </a:rPr>
            <a:t>・</a:t>
          </a:r>
          <a:r>
            <a:rPr lang="en-US" altLang="ja-JP" sz="1500" b="1" i="0" baseline="0">
              <a:effectLst/>
              <a:latin typeface="+mn-ea"/>
              <a:ea typeface="+mn-ea"/>
              <a:cs typeface="+mn-cs"/>
            </a:rPr>
            <a:t>P5</a:t>
          </a:r>
          <a:r>
            <a:rPr lang="ja-JP" altLang="en-US" sz="1500" b="1" i="0" baseline="0">
              <a:effectLst/>
              <a:latin typeface="+mn-ea"/>
              <a:ea typeface="+mn-ea"/>
              <a:cs typeface="+mn-cs"/>
            </a:rPr>
            <a:t>・</a:t>
          </a:r>
          <a:r>
            <a:rPr lang="en-US" altLang="ja-JP" sz="1500" b="1" i="0" baseline="0">
              <a:effectLst/>
              <a:latin typeface="+mn-ea"/>
              <a:ea typeface="+mn-ea"/>
              <a:cs typeface="+mn-cs"/>
            </a:rPr>
            <a:t>S1</a:t>
          </a:r>
          <a:endParaRPr lang="ja-JP" altLang="ja-JP" sz="1500" b="1">
            <a:effectLst/>
            <a:latin typeface="+mn-ea"/>
            <a:ea typeface="+mn-ea"/>
          </a:endParaRPr>
        </a:p>
      </xdr:txBody>
    </xdr:sp>
    <xdr:clientData/>
  </xdr:twoCellAnchor>
  <xdr:twoCellAnchor>
    <xdr:from>
      <xdr:col>23</xdr:col>
      <xdr:colOff>40821</xdr:colOff>
      <xdr:row>93</xdr:row>
      <xdr:rowOff>54425</xdr:rowOff>
    </xdr:from>
    <xdr:to>
      <xdr:col>35</xdr:col>
      <xdr:colOff>110764</xdr:colOff>
      <xdr:row>101</xdr:row>
      <xdr:rowOff>68038</xdr:rowOff>
    </xdr:to>
    <xdr:sp macro="" textlink="">
      <xdr:nvSpPr>
        <xdr:cNvPr id="24578" name="Rectangle 2">
          <a:extLst>
            <a:ext uri="{FF2B5EF4-FFF2-40B4-BE49-F238E27FC236}">
              <a16:creationId xmlns:a16="http://schemas.microsoft.com/office/drawing/2014/main" id="{00000000-0008-0000-0500-000002600000}"/>
            </a:ext>
          </a:extLst>
        </xdr:cNvPr>
        <xdr:cNvSpPr>
          <a:spLocks noChangeArrowheads="1"/>
        </xdr:cNvSpPr>
      </xdr:nvSpPr>
      <xdr:spPr bwMode="auto">
        <a:xfrm>
          <a:off x="6300107" y="29854068"/>
          <a:ext cx="2381250" cy="1945827"/>
        </a:xfrm>
        <a:prstGeom prst="rect">
          <a:avLst/>
        </a:prstGeom>
        <a:solidFill>
          <a:srgbClr val="FFCCFF"/>
        </a:solidFill>
        <a:ln w="57150" cmpd="thickThin">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【作業担当】</a:t>
          </a:r>
        </a:p>
        <a:p>
          <a:pPr algn="ctr" rtl="0">
            <a:defRPr sz="1000"/>
          </a:pPr>
          <a:r>
            <a:rPr lang="ja-JP" altLang="en-US" sz="1100" b="0" i="0" u="none" strike="noStrike" baseline="0">
              <a:solidFill>
                <a:srgbClr val="000000"/>
              </a:solidFill>
              <a:latin typeface="ＭＳ Ｐゴシック"/>
              <a:ea typeface="ＭＳ Ｐゴシック"/>
            </a:rPr>
            <a:t>ユニアデックス・</a:t>
          </a:r>
          <a:r>
            <a:rPr lang="en-US" altLang="ja-JP" sz="1100" b="0" i="0" u="none" strike="noStrike" baseline="0">
              <a:solidFill>
                <a:srgbClr val="000000"/>
              </a:solidFill>
              <a:latin typeface="ＭＳ Ｐゴシック"/>
              <a:ea typeface="ＭＳ Ｐゴシック"/>
            </a:rPr>
            <a:t>SE</a:t>
          </a:r>
        </a:p>
        <a:p>
          <a:pPr algn="ctr" rtl="0">
            <a:lnSpc>
              <a:spcPts val="1200"/>
            </a:lnSpc>
            <a:defRPr sz="1000"/>
          </a:pPr>
          <a:r>
            <a:rPr lang="ja-JP" altLang="en-US" sz="1100" b="0" i="0" u="none" strike="noStrike" baseline="0">
              <a:solidFill>
                <a:srgbClr val="000000"/>
              </a:solidFill>
              <a:latin typeface="ＭＳ Ｐゴシック"/>
              <a:ea typeface="ＭＳ Ｐゴシック"/>
            </a:rPr>
            <a:t>並川　和男</a:t>
          </a:r>
          <a:endParaRPr lang="en-US" altLang="ja-JP" sz="1100" b="0" i="0" u="none" strike="noStrike" baseline="0">
            <a:solidFill>
              <a:srgbClr val="000000"/>
            </a:solidFill>
            <a:latin typeface="ＭＳ Ｐゴシック"/>
            <a:ea typeface="ＭＳ Ｐゴシック"/>
          </a:endParaRPr>
        </a:p>
        <a:p>
          <a:pPr algn="ctr" rtl="0">
            <a:lnSpc>
              <a:spcPts val="1200"/>
            </a:lnSpc>
            <a:defRPr sz="1000"/>
          </a:pPr>
          <a:r>
            <a:rPr lang="en-US" altLang="ja-JP" sz="1100" b="0" i="0" u="none" strike="noStrike" baseline="0">
              <a:solidFill>
                <a:srgbClr val="000000"/>
              </a:solidFill>
              <a:latin typeface="ＭＳ Ｐゴシック"/>
              <a:ea typeface="ＭＳ Ｐゴシック"/>
            </a:rPr>
            <a:t>090-1262-5648</a:t>
          </a:r>
        </a:p>
        <a:p>
          <a:pPr algn="ctr" rtl="0">
            <a:lnSpc>
              <a:spcPts val="1200"/>
            </a:lnSpc>
            <a:defRPr sz="1000"/>
          </a:pPr>
          <a:r>
            <a:rPr lang="ja-JP" altLang="en-US" sz="1100" b="0" i="0" u="none" strike="noStrike" baseline="0">
              <a:solidFill>
                <a:srgbClr val="000000"/>
              </a:solidFill>
              <a:latin typeface="ＭＳ Ｐゴシック"/>
              <a:ea typeface="ＭＳ Ｐゴシック"/>
            </a:rPr>
            <a:t>宮口　司</a:t>
          </a:r>
          <a:endParaRPr lang="en-US" altLang="ja-JP" sz="1100" b="0" i="0" u="none" strike="noStrike" baseline="0">
            <a:solidFill>
              <a:srgbClr val="000000"/>
            </a:solidFill>
            <a:latin typeface="ＭＳ Ｐゴシック"/>
            <a:ea typeface="ＭＳ Ｐゴシック"/>
          </a:endParaRPr>
        </a:p>
        <a:p>
          <a:pPr marL="0" marR="0" indent="0" algn="ctr" defTabSz="914400" rtl="0" eaLnBrk="1" fontAlgn="auto" latinLnBrk="0" hangingPunct="1">
            <a:lnSpc>
              <a:spcPts val="1200"/>
            </a:lnSpc>
            <a:spcBef>
              <a:spcPts val="0"/>
            </a:spcBef>
            <a:spcAft>
              <a:spcPts val="0"/>
            </a:spcAft>
            <a:buClrTx/>
            <a:buSzTx/>
            <a:buFontTx/>
            <a:buNone/>
            <a:tabLst/>
            <a:defRPr sz="1000"/>
          </a:pPr>
          <a:r>
            <a:rPr lang="en-US" altLang="ja-JP" sz="1100" b="0" i="0" baseline="0">
              <a:effectLst/>
              <a:latin typeface="+mn-ea"/>
              <a:ea typeface="+mn-ea"/>
              <a:cs typeface="+mn-cs"/>
            </a:rPr>
            <a:t>080-6782-6324</a:t>
          </a:r>
          <a:endParaRPr lang="ja-JP" altLang="ja-JP" sz="1100">
            <a:effectLst/>
            <a:latin typeface="+mn-ea"/>
            <a:ea typeface="+mn-ea"/>
          </a:endParaRPr>
        </a:p>
      </xdr:txBody>
    </xdr:sp>
    <xdr:clientData/>
  </xdr:twoCellAnchor>
  <xdr:twoCellAnchor>
    <xdr:from>
      <xdr:col>1</xdr:col>
      <xdr:colOff>165735</xdr:colOff>
      <xdr:row>75</xdr:row>
      <xdr:rowOff>112395</xdr:rowOff>
    </xdr:from>
    <xdr:to>
      <xdr:col>6</xdr:col>
      <xdr:colOff>20994</xdr:colOff>
      <xdr:row>76</xdr:row>
      <xdr:rowOff>181035</xdr:rowOff>
    </xdr:to>
    <xdr:sp macro="" textlink="">
      <xdr:nvSpPr>
        <xdr:cNvPr id="24579" name="Rectangle 3">
          <a:extLst>
            <a:ext uri="{FF2B5EF4-FFF2-40B4-BE49-F238E27FC236}">
              <a16:creationId xmlns:a16="http://schemas.microsoft.com/office/drawing/2014/main" id="{00000000-0008-0000-0500-000003600000}"/>
            </a:ext>
          </a:extLst>
        </xdr:cNvPr>
        <xdr:cNvSpPr>
          <a:spLocks noChangeArrowheads="1"/>
        </xdr:cNvSpPr>
      </xdr:nvSpPr>
      <xdr:spPr bwMode="auto">
        <a:xfrm>
          <a:off x="438150" y="6781800"/>
          <a:ext cx="1247775" cy="276225"/>
        </a:xfrm>
        <a:prstGeom prst="rect">
          <a:avLst/>
        </a:prstGeom>
        <a:solidFill>
          <a:srgbClr xmlns:mc="http://schemas.openxmlformats.org/markup-compatibility/2006" xmlns:a14="http://schemas.microsoft.com/office/drawing/2010/main" val="FFFFFF" mc:Ignorable="a14" a14:legacySpreadsheetColorIndex="9"/>
        </a:solidFill>
        <a:ln w="57150" cmpd="thickThin">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現地作業者</a:t>
          </a:r>
        </a:p>
      </xdr:txBody>
    </xdr:sp>
    <xdr:clientData/>
  </xdr:twoCellAnchor>
  <xdr:twoCellAnchor editAs="oneCell">
    <xdr:from>
      <xdr:col>4</xdr:col>
      <xdr:colOff>123825</xdr:colOff>
      <xdr:row>75</xdr:row>
      <xdr:rowOff>0</xdr:rowOff>
    </xdr:from>
    <xdr:to>
      <xdr:col>4</xdr:col>
      <xdr:colOff>228600</xdr:colOff>
      <xdr:row>76</xdr:row>
      <xdr:rowOff>38100</xdr:rowOff>
    </xdr:to>
    <xdr:sp macro="" textlink="">
      <xdr:nvSpPr>
        <xdr:cNvPr id="62461" name="Text Box 4">
          <a:extLst>
            <a:ext uri="{FF2B5EF4-FFF2-40B4-BE49-F238E27FC236}">
              <a16:creationId xmlns:a16="http://schemas.microsoft.com/office/drawing/2014/main" id="{00000000-0008-0000-0500-0000FDF30000}"/>
            </a:ext>
          </a:extLst>
        </xdr:cNvPr>
        <xdr:cNvSpPr txBox="1">
          <a:spLocks noChangeArrowheads="1"/>
        </xdr:cNvSpPr>
      </xdr:nvSpPr>
      <xdr:spPr bwMode="auto">
        <a:xfrm>
          <a:off x="1228725" y="19745325"/>
          <a:ext cx="104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123825</xdr:colOff>
      <xdr:row>75</xdr:row>
      <xdr:rowOff>0</xdr:rowOff>
    </xdr:from>
    <xdr:to>
      <xdr:col>4</xdr:col>
      <xdr:colOff>228600</xdr:colOff>
      <xdr:row>76</xdr:row>
      <xdr:rowOff>38100</xdr:rowOff>
    </xdr:to>
    <xdr:sp macro="" textlink="">
      <xdr:nvSpPr>
        <xdr:cNvPr id="62462" name="Text Box 5">
          <a:extLst>
            <a:ext uri="{FF2B5EF4-FFF2-40B4-BE49-F238E27FC236}">
              <a16:creationId xmlns:a16="http://schemas.microsoft.com/office/drawing/2014/main" id="{00000000-0008-0000-0500-0000FEF30000}"/>
            </a:ext>
          </a:extLst>
        </xdr:cNvPr>
        <xdr:cNvSpPr txBox="1">
          <a:spLocks noChangeArrowheads="1"/>
        </xdr:cNvSpPr>
      </xdr:nvSpPr>
      <xdr:spPr bwMode="auto">
        <a:xfrm>
          <a:off x="1228725" y="19745325"/>
          <a:ext cx="104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123825</xdr:colOff>
      <xdr:row>75</xdr:row>
      <xdr:rowOff>0</xdr:rowOff>
    </xdr:from>
    <xdr:to>
      <xdr:col>4</xdr:col>
      <xdr:colOff>228600</xdr:colOff>
      <xdr:row>76</xdr:row>
      <xdr:rowOff>38100</xdr:rowOff>
    </xdr:to>
    <xdr:sp macro="" textlink="">
      <xdr:nvSpPr>
        <xdr:cNvPr id="62463" name="Text Box 6">
          <a:extLst>
            <a:ext uri="{FF2B5EF4-FFF2-40B4-BE49-F238E27FC236}">
              <a16:creationId xmlns:a16="http://schemas.microsoft.com/office/drawing/2014/main" id="{00000000-0008-0000-0500-0000FFF30000}"/>
            </a:ext>
          </a:extLst>
        </xdr:cNvPr>
        <xdr:cNvSpPr txBox="1">
          <a:spLocks noChangeArrowheads="1"/>
        </xdr:cNvSpPr>
      </xdr:nvSpPr>
      <xdr:spPr bwMode="auto">
        <a:xfrm>
          <a:off x="1228725" y="19745325"/>
          <a:ext cx="104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123825</xdr:colOff>
      <xdr:row>75</xdr:row>
      <xdr:rowOff>0</xdr:rowOff>
    </xdr:from>
    <xdr:to>
      <xdr:col>4</xdr:col>
      <xdr:colOff>228600</xdr:colOff>
      <xdr:row>76</xdr:row>
      <xdr:rowOff>38100</xdr:rowOff>
    </xdr:to>
    <xdr:sp macro="" textlink="">
      <xdr:nvSpPr>
        <xdr:cNvPr id="64512" name="Text Box 7">
          <a:extLst>
            <a:ext uri="{FF2B5EF4-FFF2-40B4-BE49-F238E27FC236}">
              <a16:creationId xmlns:a16="http://schemas.microsoft.com/office/drawing/2014/main" id="{00000000-0008-0000-0500-000000FC0000}"/>
            </a:ext>
          </a:extLst>
        </xdr:cNvPr>
        <xdr:cNvSpPr txBox="1">
          <a:spLocks noChangeArrowheads="1"/>
        </xdr:cNvSpPr>
      </xdr:nvSpPr>
      <xdr:spPr bwMode="auto">
        <a:xfrm>
          <a:off x="1228725" y="19745325"/>
          <a:ext cx="104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123825</xdr:colOff>
      <xdr:row>75</xdr:row>
      <xdr:rowOff>0</xdr:rowOff>
    </xdr:from>
    <xdr:to>
      <xdr:col>4</xdr:col>
      <xdr:colOff>228600</xdr:colOff>
      <xdr:row>76</xdr:row>
      <xdr:rowOff>38100</xdr:rowOff>
    </xdr:to>
    <xdr:sp macro="" textlink="">
      <xdr:nvSpPr>
        <xdr:cNvPr id="64513" name="Text Box 8">
          <a:extLst>
            <a:ext uri="{FF2B5EF4-FFF2-40B4-BE49-F238E27FC236}">
              <a16:creationId xmlns:a16="http://schemas.microsoft.com/office/drawing/2014/main" id="{00000000-0008-0000-0500-000001FC0000}"/>
            </a:ext>
          </a:extLst>
        </xdr:cNvPr>
        <xdr:cNvSpPr txBox="1">
          <a:spLocks noChangeArrowheads="1"/>
        </xdr:cNvSpPr>
      </xdr:nvSpPr>
      <xdr:spPr bwMode="auto">
        <a:xfrm>
          <a:off x="1228725" y="19745325"/>
          <a:ext cx="104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4</xdr:col>
      <xdr:colOff>123825</xdr:colOff>
      <xdr:row>75</xdr:row>
      <xdr:rowOff>0</xdr:rowOff>
    </xdr:from>
    <xdr:to>
      <xdr:col>4</xdr:col>
      <xdr:colOff>228600</xdr:colOff>
      <xdr:row>76</xdr:row>
      <xdr:rowOff>38100</xdr:rowOff>
    </xdr:to>
    <xdr:sp macro="" textlink="">
      <xdr:nvSpPr>
        <xdr:cNvPr id="64514" name="Text Box 9">
          <a:extLst>
            <a:ext uri="{FF2B5EF4-FFF2-40B4-BE49-F238E27FC236}">
              <a16:creationId xmlns:a16="http://schemas.microsoft.com/office/drawing/2014/main" id="{00000000-0008-0000-0500-000002FC0000}"/>
            </a:ext>
          </a:extLst>
        </xdr:cNvPr>
        <xdr:cNvSpPr txBox="1">
          <a:spLocks noChangeArrowheads="1"/>
        </xdr:cNvSpPr>
      </xdr:nvSpPr>
      <xdr:spPr bwMode="auto">
        <a:xfrm>
          <a:off x="1228725" y="19745325"/>
          <a:ext cx="104775"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xdr:col>
      <xdr:colOff>155666</xdr:colOff>
      <xdr:row>95</xdr:row>
      <xdr:rowOff>40821</xdr:rowOff>
    </xdr:from>
    <xdr:to>
      <xdr:col>10</xdr:col>
      <xdr:colOff>188324</xdr:colOff>
      <xdr:row>100</xdr:row>
      <xdr:rowOff>163285</xdr:rowOff>
    </xdr:to>
    <xdr:sp macro="" textlink="">
      <xdr:nvSpPr>
        <xdr:cNvPr id="12" name="Rectangle 1">
          <a:extLst>
            <a:ext uri="{FF2B5EF4-FFF2-40B4-BE49-F238E27FC236}">
              <a16:creationId xmlns:a16="http://schemas.microsoft.com/office/drawing/2014/main" id="{00000000-0008-0000-0500-00000C000000}"/>
            </a:ext>
          </a:extLst>
        </xdr:cNvPr>
        <xdr:cNvSpPr>
          <a:spLocks noChangeArrowheads="1"/>
        </xdr:cNvSpPr>
      </xdr:nvSpPr>
      <xdr:spPr bwMode="auto">
        <a:xfrm>
          <a:off x="960665" y="30248678"/>
          <a:ext cx="1937658" cy="1143000"/>
        </a:xfrm>
        <a:prstGeom prst="rect">
          <a:avLst/>
        </a:prstGeom>
        <a:solidFill>
          <a:srgbClr val="FFCCFF"/>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&lt;ユニアデックス・営業&gt;</a:t>
          </a:r>
          <a:endParaRPr lang="en-US" altLang="ja-JP" sz="1100" b="0" i="0" u="none" strike="noStrike" baseline="0">
            <a:solidFill>
              <a:srgbClr val="000000"/>
            </a:solidFill>
            <a:latin typeface="ＭＳ Ｐゴシック"/>
            <a:ea typeface="ＭＳ Ｐゴシック"/>
          </a:endParaRPr>
        </a:p>
        <a:p>
          <a:pPr algn="ctr" rtl="0">
            <a:lnSpc>
              <a:spcPts val="1100"/>
            </a:lnSpc>
            <a:defRPr sz="1000"/>
          </a:pPr>
          <a:r>
            <a:rPr lang="ja-JP" altLang="en-US" sz="1100" b="0" i="0" u="none" strike="noStrike" baseline="0">
              <a:solidFill>
                <a:srgbClr val="000000"/>
              </a:solidFill>
              <a:latin typeface="ＭＳ Ｐゴシック"/>
              <a:ea typeface="ＭＳ Ｐゴシック"/>
            </a:rPr>
            <a:t>藤田</a:t>
          </a:r>
          <a:endParaRPr lang="en-US" altLang="ja-JP" sz="1100" b="0" i="0" u="none" strike="noStrike" baseline="0">
            <a:solidFill>
              <a:srgbClr val="000000"/>
            </a:solidFill>
            <a:latin typeface="ＭＳ Ｐゴシック"/>
            <a:ea typeface="ＭＳ Ｐゴシック"/>
          </a:endParaRPr>
        </a:p>
      </xdr:txBody>
    </xdr:sp>
    <xdr:clientData/>
  </xdr:twoCellAnchor>
  <xdr:twoCellAnchor>
    <xdr:from>
      <xdr:col>10</xdr:col>
      <xdr:colOff>180975</xdr:colOff>
      <xdr:row>98</xdr:row>
      <xdr:rowOff>0</xdr:rowOff>
    </xdr:from>
    <xdr:to>
      <xdr:col>23</xdr:col>
      <xdr:colOff>38100</xdr:colOff>
      <xdr:row>98</xdr:row>
      <xdr:rowOff>9525</xdr:rowOff>
    </xdr:to>
    <xdr:cxnSp macro="">
      <xdr:nvCxnSpPr>
        <xdr:cNvPr id="64516" name="AutoShape 14">
          <a:extLst>
            <a:ext uri="{FF2B5EF4-FFF2-40B4-BE49-F238E27FC236}">
              <a16:creationId xmlns:a16="http://schemas.microsoft.com/office/drawing/2014/main" id="{00000000-0008-0000-0500-000004FC0000}"/>
            </a:ext>
          </a:extLst>
        </xdr:cNvPr>
        <xdr:cNvCxnSpPr>
          <a:cxnSpLocks noChangeShapeType="1"/>
          <a:stCxn id="12" idx="3"/>
          <a:endCxn id="24578" idx="1"/>
        </xdr:cNvCxnSpPr>
      </xdr:nvCxnSpPr>
      <xdr:spPr bwMode="auto">
        <a:xfrm>
          <a:off x="2943225" y="24345900"/>
          <a:ext cx="3448050" cy="95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14</xdr:col>
      <xdr:colOff>124368</xdr:colOff>
      <xdr:row>79</xdr:row>
      <xdr:rowOff>2</xdr:rowOff>
    </xdr:from>
    <xdr:to>
      <xdr:col>22</xdr:col>
      <xdr:colOff>228911</xdr:colOff>
      <xdr:row>81</xdr:row>
      <xdr:rowOff>160565</xdr:rowOff>
    </xdr:to>
    <xdr:sp macro="" textlink="">
      <xdr:nvSpPr>
        <xdr:cNvPr id="23" name="Rectangle 1">
          <a:extLst>
            <a:ext uri="{FF2B5EF4-FFF2-40B4-BE49-F238E27FC236}">
              <a16:creationId xmlns:a16="http://schemas.microsoft.com/office/drawing/2014/main" id="{00000000-0008-0000-0500-000017000000}"/>
            </a:ext>
          </a:extLst>
        </xdr:cNvPr>
        <xdr:cNvSpPr>
          <a:spLocks noChangeArrowheads="1"/>
        </xdr:cNvSpPr>
      </xdr:nvSpPr>
      <xdr:spPr bwMode="auto">
        <a:xfrm>
          <a:off x="3932463" y="26942145"/>
          <a:ext cx="2277836" cy="568777"/>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1" i="0" u="none" strike="noStrike" baseline="0">
              <a:solidFill>
                <a:srgbClr val="000000"/>
              </a:solidFill>
              <a:latin typeface="+mj-ea"/>
              <a:ea typeface="+mj-ea"/>
            </a:rPr>
            <a:t>&lt;</a:t>
          </a:r>
          <a:r>
            <a:rPr lang="en-US" altLang="ja-JP" sz="1100" b="1" i="0" u="none" strike="noStrike" baseline="0">
              <a:solidFill>
                <a:srgbClr val="000000"/>
              </a:solidFill>
              <a:latin typeface="+mj-ea"/>
              <a:ea typeface="+mj-ea"/>
            </a:rPr>
            <a:t>Lv10-System</a:t>
          </a:r>
          <a:r>
            <a:rPr lang="ja-JP" altLang="en-US" sz="1100" b="1" i="0" u="none" strike="noStrike" baseline="0">
              <a:solidFill>
                <a:srgbClr val="000000"/>
              </a:solidFill>
              <a:latin typeface="+mj-ea"/>
              <a:ea typeface="+mj-ea"/>
            </a:rPr>
            <a:t>&gt;</a:t>
          </a:r>
          <a:endParaRPr lang="en-US" altLang="ja-JP" sz="1100" b="1" i="0" u="none" strike="noStrike" baseline="0">
            <a:solidFill>
              <a:srgbClr val="000000"/>
            </a:solidFill>
            <a:latin typeface="+mj-ea"/>
            <a:ea typeface="+mj-ea"/>
          </a:endParaRPr>
        </a:p>
        <a:p>
          <a:pPr algn="ctr" rtl="0">
            <a:lnSpc>
              <a:spcPts val="1300"/>
            </a:lnSpc>
            <a:defRPr sz="1000"/>
          </a:pPr>
          <a:r>
            <a:rPr lang="ja-JP" altLang="en-US" sz="1100" b="0" i="0" u="none" strike="noStrike" baseline="0">
              <a:solidFill>
                <a:srgbClr val="000000"/>
              </a:solidFill>
              <a:latin typeface="+mj-ea"/>
              <a:ea typeface="+mj-ea"/>
            </a:rPr>
            <a:t>ご担当者様</a:t>
          </a:r>
          <a:endParaRPr lang="en-US" altLang="ja-JP" sz="1100" b="0" i="0" u="none" strike="noStrike" baseline="0">
            <a:solidFill>
              <a:srgbClr val="000000"/>
            </a:solidFill>
            <a:latin typeface="+mj-ea"/>
            <a:ea typeface="+mj-ea"/>
          </a:endParaRPr>
        </a:p>
        <a:p>
          <a:pPr algn="ctr" rtl="0">
            <a:lnSpc>
              <a:spcPts val="1300"/>
            </a:lnSpc>
            <a:defRPr sz="1000"/>
          </a:pPr>
          <a:endParaRPr lang="ja-JP" altLang="en-US" sz="1100" b="0" i="0" u="none" strike="noStrike" baseline="0">
            <a:solidFill>
              <a:srgbClr val="000000"/>
            </a:solidFill>
            <a:latin typeface="+mj-ea"/>
            <a:ea typeface="+mj-ea"/>
          </a:endParaRPr>
        </a:p>
      </xdr:txBody>
    </xdr:sp>
    <xdr:clientData/>
  </xdr:twoCellAnchor>
  <xdr:twoCellAnchor>
    <xdr:from>
      <xdr:col>36</xdr:col>
      <xdr:colOff>88992</xdr:colOff>
      <xdr:row>79</xdr:row>
      <xdr:rowOff>5444</xdr:rowOff>
    </xdr:from>
    <xdr:to>
      <xdr:col>53</xdr:col>
      <xdr:colOff>51765</xdr:colOff>
      <xdr:row>81</xdr:row>
      <xdr:rowOff>166007</xdr:rowOff>
    </xdr:to>
    <xdr:sp macro="" textlink="">
      <xdr:nvSpPr>
        <xdr:cNvPr id="26" name="Rectangle 1">
          <a:extLst>
            <a:ext uri="{FF2B5EF4-FFF2-40B4-BE49-F238E27FC236}">
              <a16:creationId xmlns:a16="http://schemas.microsoft.com/office/drawing/2014/main" id="{00000000-0008-0000-0500-00001A000000}"/>
            </a:ext>
          </a:extLst>
        </xdr:cNvPr>
        <xdr:cNvSpPr>
          <a:spLocks noChangeArrowheads="1"/>
        </xdr:cNvSpPr>
      </xdr:nvSpPr>
      <xdr:spPr bwMode="auto">
        <a:xfrm>
          <a:off x="8795658" y="26947587"/>
          <a:ext cx="2277836" cy="568777"/>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1" i="0" u="none" strike="noStrike" baseline="0">
              <a:solidFill>
                <a:srgbClr val="000000"/>
              </a:solidFill>
              <a:latin typeface="+mj-ea"/>
              <a:ea typeface="+mj-ea"/>
            </a:rPr>
            <a:t>&lt;</a:t>
          </a:r>
          <a:r>
            <a:rPr lang="en-US" altLang="ja-JP" sz="1100" b="1" i="0" u="none" strike="noStrike" baseline="0">
              <a:solidFill>
                <a:srgbClr val="000000"/>
              </a:solidFill>
              <a:latin typeface="+mj-ea"/>
              <a:ea typeface="+mj-ea"/>
            </a:rPr>
            <a:t>Lv30-System</a:t>
          </a:r>
          <a:r>
            <a:rPr lang="ja-JP" altLang="en-US" sz="1100" b="1" i="0" u="none" strike="noStrike" baseline="0">
              <a:solidFill>
                <a:srgbClr val="000000"/>
              </a:solidFill>
              <a:latin typeface="+mj-ea"/>
              <a:ea typeface="+mj-ea"/>
            </a:rPr>
            <a:t>&gt;</a:t>
          </a:r>
          <a:endParaRPr lang="en-US" altLang="ja-JP" sz="1100" b="1" i="0" u="none" strike="noStrike" baseline="0">
            <a:solidFill>
              <a:srgbClr val="000000"/>
            </a:solidFill>
            <a:latin typeface="+mj-ea"/>
            <a:ea typeface="+mj-ea"/>
          </a:endParaRPr>
        </a:p>
        <a:p>
          <a:pPr algn="ctr" rtl="0">
            <a:lnSpc>
              <a:spcPts val="1300"/>
            </a:lnSpc>
            <a:defRPr sz="1000"/>
          </a:pPr>
          <a:r>
            <a:rPr lang="ja-JP" altLang="en-US" sz="1100" b="0" i="0" u="none" strike="noStrike" baseline="0">
              <a:solidFill>
                <a:srgbClr val="000000"/>
              </a:solidFill>
              <a:latin typeface="+mj-ea"/>
              <a:ea typeface="+mj-ea"/>
            </a:rPr>
            <a:t>ご担当者様</a:t>
          </a:r>
          <a:endParaRPr lang="en-US" altLang="ja-JP" sz="1100" b="0" i="0" u="none" strike="noStrike" baseline="0">
            <a:solidFill>
              <a:srgbClr val="000000"/>
            </a:solidFill>
            <a:latin typeface="+mj-ea"/>
            <a:ea typeface="+mj-ea"/>
          </a:endParaRPr>
        </a:p>
        <a:p>
          <a:pPr algn="ctr" rtl="0">
            <a:lnSpc>
              <a:spcPts val="1300"/>
            </a:lnSpc>
            <a:defRPr sz="1000"/>
          </a:pPr>
          <a:endParaRPr lang="ja-JP" altLang="en-US" sz="1100" b="0" i="0" u="none" strike="noStrike" baseline="0">
            <a:solidFill>
              <a:srgbClr val="000000"/>
            </a:solidFill>
            <a:latin typeface="+mj-ea"/>
            <a:ea typeface="+mj-ea"/>
          </a:endParaRPr>
        </a:p>
      </xdr:txBody>
    </xdr:sp>
    <xdr:clientData/>
  </xdr:twoCellAnchor>
  <xdr:twoCellAnchor>
    <xdr:from>
      <xdr:col>13</xdr:col>
      <xdr:colOff>71300</xdr:colOff>
      <xdr:row>83</xdr:row>
      <xdr:rowOff>88452</xdr:rowOff>
    </xdr:from>
    <xdr:to>
      <xdr:col>54</xdr:col>
      <xdr:colOff>103958</xdr:colOff>
      <xdr:row>90</xdr:row>
      <xdr:rowOff>126553</xdr:rowOff>
    </xdr:to>
    <xdr:sp macro="" textlink="">
      <xdr:nvSpPr>
        <xdr:cNvPr id="30" name="Rectangle 1">
          <a:extLst>
            <a:ext uri="{FF2B5EF4-FFF2-40B4-BE49-F238E27FC236}">
              <a16:creationId xmlns:a16="http://schemas.microsoft.com/office/drawing/2014/main" id="{00000000-0008-0000-0500-00001E000000}"/>
            </a:ext>
          </a:extLst>
        </xdr:cNvPr>
        <xdr:cNvSpPr>
          <a:spLocks noChangeArrowheads="1"/>
        </xdr:cNvSpPr>
      </xdr:nvSpPr>
      <xdr:spPr bwMode="auto">
        <a:xfrm>
          <a:off x="3616777" y="27856548"/>
          <a:ext cx="7652658" cy="1466851"/>
        </a:xfrm>
        <a:prstGeom prst="rect">
          <a:avLst/>
        </a:prstGeom>
        <a:solidFill>
          <a:schemeClr val="accent6">
            <a:lumMod val="40000"/>
            <a:lumOff val="60000"/>
          </a:schemeClr>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t" upright="1"/>
        <a:lstStyle/>
        <a:p>
          <a:pPr algn="ctr" rtl="0">
            <a:lnSpc>
              <a:spcPts val="1300"/>
            </a:lnSpc>
            <a:defRPr sz="1000"/>
          </a:pPr>
          <a:endParaRPr lang="en-US" altLang="ja-JP" sz="1500" b="1" i="0" u="none" strike="noStrike" baseline="0">
            <a:solidFill>
              <a:srgbClr val="000000"/>
            </a:solidFill>
            <a:latin typeface="+mn-ea"/>
            <a:ea typeface="+mn-ea"/>
          </a:endParaRPr>
        </a:p>
        <a:p>
          <a:pPr algn="l" rtl="0">
            <a:lnSpc>
              <a:spcPts val="1300"/>
            </a:lnSpc>
            <a:defRPr sz="1000"/>
          </a:pPr>
          <a:r>
            <a:rPr lang="ja-JP" altLang="en-US" sz="1500" b="1" i="0" u="none" strike="noStrike" baseline="0">
              <a:solidFill>
                <a:srgbClr val="000000"/>
              </a:solidFill>
              <a:latin typeface="+mn-ea"/>
              <a:ea typeface="+mn-ea"/>
            </a:rPr>
            <a:t>&lt;台湾ダイフク様&gt;</a:t>
          </a:r>
          <a:endParaRPr lang="en-US" altLang="ja-JP" sz="1500" b="1" i="0" u="none" strike="noStrike" baseline="0">
            <a:solidFill>
              <a:srgbClr val="000000"/>
            </a:solidFill>
            <a:latin typeface="+mn-ea"/>
            <a:ea typeface="+mn-ea"/>
          </a:endParaRPr>
        </a:p>
        <a:p>
          <a:pPr algn="l" rtl="0"/>
          <a:r>
            <a:rPr lang="en-US" altLang="ja-JP" sz="1500" b="1" i="0" baseline="0">
              <a:effectLst/>
              <a:latin typeface="+mn-ea"/>
              <a:ea typeface="+mn-ea"/>
              <a:cs typeface="+mn-cs"/>
            </a:rPr>
            <a:t>TDC</a:t>
          </a:r>
          <a:endParaRPr lang="ja-JP" altLang="ja-JP" sz="1500" b="1">
            <a:effectLst/>
            <a:latin typeface="+mn-ea"/>
            <a:ea typeface="+mn-ea"/>
          </a:endParaRPr>
        </a:p>
      </xdr:txBody>
    </xdr:sp>
    <xdr:clientData/>
  </xdr:twoCellAnchor>
  <xdr:twoCellAnchor>
    <xdr:from>
      <xdr:col>14</xdr:col>
      <xdr:colOff>127090</xdr:colOff>
      <xdr:row>87</xdr:row>
      <xdr:rowOff>70763</xdr:rowOff>
    </xdr:from>
    <xdr:to>
      <xdr:col>22</xdr:col>
      <xdr:colOff>231608</xdr:colOff>
      <xdr:row>90</xdr:row>
      <xdr:rowOff>27219</xdr:rowOff>
    </xdr:to>
    <xdr:sp macro="" textlink="">
      <xdr:nvSpPr>
        <xdr:cNvPr id="31" name="Rectangle 1">
          <a:extLst>
            <a:ext uri="{FF2B5EF4-FFF2-40B4-BE49-F238E27FC236}">
              <a16:creationId xmlns:a16="http://schemas.microsoft.com/office/drawing/2014/main" id="{00000000-0008-0000-0500-00001F000000}"/>
            </a:ext>
          </a:extLst>
        </xdr:cNvPr>
        <xdr:cNvSpPr>
          <a:spLocks noChangeArrowheads="1"/>
        </xdr:cNvSpPr>
      </xdr:nvSpPr>
      <xdr:spPr bwMode="auto">
        <a:xfrm>
          <a:off x="3935185" y="28645763"/>
          <a:ext cx="2277836" cy="568777"/>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1" i="0" u="none" strike="noStrike" baseline="0">
              <a:solidFill>
                <a:srgbClr val="000000"/>
              </a:solidFill>
              <a:latin typeface="+mj-ea"/>
              <a:ea typeface="+mj-ea"/>
            </a:rPr>
            <a:t>&lt;</a:t>
          </a:r>
          <a:r>
            <a:rPr lang="en-US" altLang="ja-JP" sz="1100" b="1" i="0" u="none" strike="noStrike" baseline="0">
              <a:solidFill>
                <a:srgbClr val="000000"/>
              </a:solidFill>
              <a:latin typeface="+mj-ea"/>
              <a:ea typeface="+mj-ea"/>
            </a:rPr>
            <a:t>Lv10-System</a:t>
          </a:r>
          <a:r>
            <a:rPr lang="ja-JP" altLang="en-US" sz="1100" b="1" i="0" u="none" strike="noStrike" baseline="0">
              <a:solidFill>
                <a:srgbClr val="000000"/>
              </a:solidFill>
              <a:latin typeface="+mj-ea"/>
              <a:ea typeface="+mj-ea"/>
            </a:rPr>
            <a:t>&gt;</a:t>
          </a:r>
          <a:endParaRPr lang="en-US" altLang="ja-JP" sz="1100" b="1" i="0" u="none" strike="noStrike" baseline="0">
            <a:solidFill>
              <a:srgbClr val="000000"/>
            </a:solidFill>
            <a:latin typeface="+mj-ea"/>
            <a:ea typeface="+mj-ea"/>
          </a:endParaRPr>
        </a:p>
        <a:p>
          <a:pPr algn="ctr" rtl="0">
            <a:lnSpc>
              <a:spcPts val="1300"/>
            </a:lnSpc>
            <a:defRPr sz="1000"/>
          </a:pPr>
          <a:r>
            <a:rPr lang="ja-JP" altLang="en-US" sz="1100" b="0" i="0" u="none" strike="noStrike" baseline="0">
              <a:solidFill>
                <a:srgbClr val="000000"/>
              </a:solidFill>
              <a:latin typeface="+mj-ea"/>
              <a:ea typeface="+mj-ea"/>
            </a:rPr>
            <a:t>ご担当者様</a:t>
          </a:r>
          <a:endParaRPr lang="en-US" altLang="ja-JP" sz="1100" b="0" i="0" u="none" strike="noStrike" baseline="0">
            <a:solidFill>
              <a:srgbClr val="000000"/>
            </a:solidFill>
            <a:latin typeface="+mj-ea"/>
            <a:ea typeface="+mj-ea"/>
          </a:endParaRPr>
        </a:p>
        <a:p>
          <a:pPr algn="ctr" rtl="0">
            <a:lnSpc>
              <a:spcPts val="1300"/>
            </a:lnSpc>
            <a:defRPr sz="1000"/>
          </a:pPr>
          <a:endParaRPr lang="ja-JP" altLang="en-US" sz="1100" b="0" i="0" u="none" strike="noStrike" baseline="0">
            <a:solidFill>
              <a:srgbClr val="000000"/>
            </a:solidFill>
            <a:latin typeface="+mj-ea"/>
            <a:ea typeface="+mj-ea"/>
          </a:endParaRPr>
        </a:p>
      </xdr:txBody>
    </xdr:sp>
    <xdr:clientData/>
  </xdr:twoCellAnchor>
  <xdr:twoCellAnchor>
    <xdr:from>
      <xdr:col>36</xdr:col>
      <xdr:colOff>91714</xdr:colOff>
      <xdr:row>87</xdr:row>
      <xdr:rowOff>76205</xdr:rowOff>
    </xdr:from>
    <xdr:to>
      <xdr:col>53</xdr:col>
      <xdr:colOff>54418</xdr:colOff>
      <xdr:row>90</xdr:row>
      <xdr:rowOff>32661</xdr:rowOff>
    </xdr:to>
    <xdr:sp macro="" textlink="">
      <xdr:nvSpPr>
        <xdr:cNvPr id="33" name="Rectangle 1">
          <a:extLst>
            <a:ext uri="{FF2B5EF4-FFF2-40B4-BE49-F238E27FC236}">
              <a16:creationId xmlns:a16="http://schemas.microsoft.com/office/drawing/2014/main" id="{00000000-0008-0000-0500-000021000000}"/>
            </a:ext>
          </a:extLst>
        </xdr:cNvPr>
        <xdr:cNvSpPr>
          <a:spLocks noChangeArrowheads="1"/>
        </xdr:cNvSpPr>
      </xdr:nvSpPr>
      <xdr:spPr bwMode="auto">
        <a:xfrm>
          <a:off x="8798380" y="28651205"/>
          <a:ext cx="2277836" cy="568777"/>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300"/>
            </a:lnSpc>
            <a:defRPr sz="1000"/>
          </a:pPr>
          <a:r>
            <a:rPr lang="ja-JP" altLang="en-US" sz="1100" b="1" i="0" u="none" strike="noStrike" baseline="0">
              <a:solidFill>
                <a:srgbClr val="000000"/>
              </a:solidFill>
              <a:latin typeface="+mj-ea"/>
              <a:ea typeface="+mj-ea"/>
            </a:rPr>
            <a:t>&lt;</a:t>
          </a:r>
          <a:r>
            <a:rPr lang="en-US" altLang="ja-JP" sz="1100" b="1" i="0" u="none" strike="noStrike" baseline="0">
              <a:solidFill>
                <a:srgbClr val="000000"/>
              </a:solidFill>
              <a:latin typeface="+mj-ea"/>
              <a:ea typeface="+mj-ea"/>
            </a:rPr>
            <a:t>Lv30-System</a:t>
          </a:r>
          <a:r>
            <a:rPr lang="ja-JP" altLang="en-US" sz="1100" b="1" i="0" u="none" strike="noStrike" baseline="0">
              <a:solidFill>
                <a:srgbClr val="000000"/>
              </a:solidFill>
              <a:latin typeface="+mj-ea"/>
              <a:ea typeface="+mj-ea"/>
            </a:rPr>
            <a:t>&gt;</a:t>
          </a:r>
          <a:endParaRPr lang="en-US" altLang="ja-JP" sz="1100" b="1" i="0" u="none" strike="noStrike" baseline="0">
            <a:solidFill>
              <a:srgbClr val="000000"/>
            </a:solidFill>
            <a:latin typeface="+mj-ea"/>
            <a:ea typeface="+mj-ea"/>
          </a:endParaRPr>
        </a:p>
        <a:p>
          <a:pPr algn="ctr" rtl="0">
            <a:lnSpc>
              <a:spcPts val="1300"/>
            </a:lnSpc>
            <a:defRPr sz="1000"/>
          </a:pPr>
          <a:r>
            <a:rPr lang="ja-JP" altLang="en-US" sz="1100" b="0" i="0" u="none" strike="noStrike" baseline="0">
              <a:solidFill>
                <a:srgbClr val="000000"/>
              </a:solidFill>
              <a:latin typeface="+mj-ea"/>
              <a:ea typeface="+mj-ea"/>
            </a:rPr>
            <a:t>ご担当者様</a:t>
          </a:r>
          <a:endParaRPr lang="en-US" altLang="ja-JP" sz="1100" b="0" i="0" u="none" strike="noStrike" baseline="0">
            <a:solidFill>
              <a:srgbClr val="000000"/>
            </a:solidFill>
            <a:latin typeface="+mj-ea"/>
            <a:ea typeface="+mj-ea"/>
          </a:endParaRPr>
        </a:p>
        <a:p>
          <a:pPr algn="ctr" rtl="0">
            <a:lnSpc>
              <a:spcPts val="1300"/>
            </a:lnSpc>
            <a:defRPr sz="1000"/>
          </a:pPr>
          <a:endParaRPr lang="ja-JP" altLang="en-US" sz="1100" b="0" i="0" u="none" strike="noStrike" baseline="0">
            <a:solidFill>
              <a:srgbClr val="000000"/>
            </a:solidFill>
            <a:latin typeface="+mj-ea"/>
            <a:ea typeface="+mj-ea"/>
          </a:endParaRPr>
        </a:p>
      </xdr:txBody>
    </xdr:sp>
    <xdr:clientData/>
  </xdr:twoCellAnchor>
  <xdr:twoCellAnchor>
    <xdr:from>
      <xdr:col>18</xdr:col>
      <xdr:colOff>171450</xdr:colOff>
      <xdr:row>81</xdr:row>
      <xdr:rowOff>161925</xdr:rowOff>
    </xdr:from>
    <xdr:to>
      <xdr:col>18</xdr:col>
      <xdr:colOff>171450</xdr:colOff>
      <xdr:row>87</xdr:row>
      <xdr:rowOff>66675</xdr:rowOff>
    </xdr:to>
    <xdr:cxnSp macro="">
      <xdr:nvCxnSpPr>
        <xdr:cNvPr id="64522" name="AutoShape 14">
          <a:extLst>
            <a:ext uri="{FF2B5EF4-FFF2-40B4-BE49-F238E27FC236}">
              <a16:creationId xmlns:a16="http://schemas.microsoft.com/office/drawing/2014/main" id="{00000000-0008-0000-0500-00000AFC0000}"/>
            </a:ext>
          </a:extLst>
        </xdr:cNvPr>
        <xdr:cNvCxnSpPr>
          <a:cxnSpLocks noChangeShapeType="1"/>
          <a:stCxn id="31" idx="0"/>
          <a:endCxn id="23" idx="2"/>
        </xdr:cNvCxnSpPr>
      </xdr:nvCxnSpPr>
      <xdr:spPr bwMode="auto">
        <a:xfrm flipH="1" flipV="1">
          <a:off x="5143500" y="21107400"/>
          <a:ext cx="0" cy="11049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45</xdr:col>
      <xdr:colOff>0</xdr:colOff>
      <xdr:row>81</xdr:row>
      <xdr:rowOff>161925</xdr:rowOff>
    </xdr:from>
    <xdr:to>
      <xdr:col>45</xdr:col>
      <xdr:colOff>0</xdr:colOff>
      <xdr:row>87</xdr:row>
      <xdr:rowOff>76200</xdr:rowOff>
    </xdr:to>
    <xdr:cxnSp macro="">
      <xdr:nvCxnSpPr>
        <xdr:cNvPr id="64523" name="AutoShape 14">
          <a:extLst>
            <a:ext uri="{FF2B5EF4-FFF2-40B4-BE49-F238E27FC236}">
              <a16:creationId xmlns:a16="http://schemas.microsoft.com/office/drawing/2014/main" id="{00000000-0008-0000-0500-00000BFC0000}"/>
            </a:ext>
          </a:extLst>
        </xdr:cNvPr>
        <xdr:cNvCxnSpPr>
          <a:cxnSpLocks noChangeShapeType="1"/>
          <a:stCxn id="33" idx="0"/>
          <a:endCxn id="26" idx="2"/>
        </xdr:cNvCxnSpPr>
      </xdr:nvCxnSpPr>
      <xdr:spPr bwMode="auto">
        <a:xfrm flipH="1" flipV="1">
          <a:off x="10001250" y="21107400"/>
          <a:ext cx="0" cy="11144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63</xdr:col>
      <xdr:colOff>83548</xdr:colOff>
      <xdr:row>83</xdr:row>
      <xdr:rowOff>108857</xdr:rowOff>
    </xdr:from>
    <xdr:to>
      <xdr:col>85</xdr:col>
      <xdr:colOff>54426</xdr:colOff>
      <xdr:row>90</xdr:row>
      <xdr:rowOff>114895</xdr:rowOff>
    </xdr:to>
    <xdr:sp macro="" textlink="">
      <xdr:nvSpPr>
        <xdr:cNvPr id="46" name="Rectangle 1">
          <a:extLst>
            <a:ext uri="{FF2B5EF4-FFF2-40B4-BE49-F238E27FC236}">
              <a16:creationId xmlns:a16="http://schemas.microsoft.com/office/drawing/2014/main" id="{00000000-0008-0000-0500-00002E000000}"/>
            </a:ext>
          </a:extLst>
        </xdr:cNvPr>
        <xdr:cNvSpPr>
          <a:spLocks noChangeArrowheads="1"/>
        </xdr:cNvSpPr>
      </xdr:nvSpPr>
      <xdr:spPr bwMode="auto">
        <a:xfrm>
          <a:off x="12464143" y="27867428"/>
          <a:ext cx="2966358" cy="1442357"/>
        </a:xfrm>
        <a:prstGeom prst="rect">
          <a:avLst/>
        </a:prstGeom>
        <a:solidFill>
          <a:schemeClr val="accent5">
            <a:lumMod val="60000"/>
            <a:lumOff val="40000"/>
          </a:schemeClr>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900"/>
            </a:lnSpc>
          </a:pPr>
          <a:r>
            <a:rPr lang="ja-JP" altLang="ja-JP" sz="1500" b="1" i="0" baseline="0">
              <a:effectLst/>
              <a:latin typeface="+mn-lt"/>
              <a:ea typeface="+mn-ea"/>
              <a:cs typeface="+mn-cs"/>
            </a:rPr>
            <a:t>&lt;ダイフク</a:t>
          </a:r>
          <a:r>
            <a:rPr lang="ja-JP" altLang="en-US" sz="1500" b="1" i="0" baseline="0">
              <a:effectLst/>
              <a:latin typeface="+mn-lt"/>
              <a:ea typeface="+mn-ea"/>
              <a:cs typeface="+mn-cs"/>
            </a:rPr>
            <a:t>日本</a:t>
          </a:r>
          <a:r>
            <a:rPr lang="ja-JP" altLang="ja-JP" sz="1500" b="1" i="0" baseline="0">
              <a:effectLst/>
              <a:latin typeface="+mn-lt"/>
              <a:ea typeface="+mn-ea"/>
              <a:cs typeface="+mn-cs"/>
            </a:rPr>
            <a:t>様&gt;</a:t>
          </a:r>
          <a:endParaRPr lang="ja-JP" altLang="ja-JP" sz="1500">
            <a:effectLst/>
          </a:endParaRPr>
        </a:p>
        <a:p>
          <a:pPr algn="ctr" rtl="0">
            <a:lnSpc>
              <a:spcPts val="1300"/>
            </a:lnSpc>
            <a:defRPr sz="1000"/>
          </a:pPr>
          <a:r>
            <a:rPr lang="ja-JP" altLang="en-US" sz="1100" b="0" i="0" u="none" strike="noStrike" baseline="0">
              <a:solidFill>
                <a:srgbClr val="000000"/>
              </a:solidFill>
              <a:latin typeface="+mj-ea"/>
              <a:ea typeface="+mj-ea"/>
            </a:rPr>
            <a:t>古賀様</a:t>
          </a:r>
          <a:endParaRPr lang="en-US" altLang="ja-JP" sz="1100" b="0" i="0" u="none" strike="noStrike" baseline="0">
            <a:solidFill>
              <a:srgbClr val="000000"/>
            </a:solidFill>
            <a:latin typeface="+mj-ea"/>
            <a:ea typeface="+mj-ea"/>
          </a:endParaRPr>
        </a:p>
        <a:p>
          <a:pPr algn="ctr" rtl="0">
            <a:lnSpc>
              <a:spcPts val="1200"/>
            </a:lnSpc>
            <a:defRPr sz="1000"/>
          </a:pPr>
          <a:r>
            <a:rPr lang="en-US" altLang="ja-JP" sz="1100" b="0" i="0" u="none" strike="noStrike" baseline="0">
              <a:solidFill>
                <a:sysClr val="windowText" lastClr="000000"/>
              </a:solidFill>
              <a:effectLst/>
              <a:latin typeface="+mj-ea"/>
              <a:ea typeface="+mj-ea"/>
              <a:cs typeface="+mn-cs"/>
            </a:rPr>
            <a:t>0748-53-8450</a:t>
          </a:r>
          <a:endParaRPr lang="ja-JP" altLang="en-US" sz="1100" b="0" i="0" u="none" strike="noStrike" baseline="0">
            <a:solidFill>
              <a:srgbClr val="000000"/>
            </a:solidFill>
            <a:latin typeface="+mj-ea"/>
            <a:ea typeface="+mj-ea"/>
          </a:endParaRPr>
        </a:p>
      </xdr:txBody>
    </xdr:sp>
    <xdr:clientData/>
  </xdr:twoCellAnchor>
  <xdr:twoCellAnchor>
    <xdr:from>
      <xdr:col>18</xdr:col>
      <xdr:colOff>171450</xdr:colOff>
      <xdr:row>90</xdr:row>
      <xdr:rowOff>28575</xdr:rowOff>
    </xdr:from>
    <xdr:to>
      <xdr:col>27</xdr:col>
      <xdr:colOff>142875</xdr:colOff>
      <xdr:row>93</xdr:row>
      <xdr:rowOff>57150</xdr:rowOff>
    </xdr:to>
    <xdr:cxnSp macro="">
      <xdr:nvCxnSpPr>
        <xdr:cNvPr id="64525" name="AutoShape 14">
          <a:extLst>
            <a:ext uri="{FF2B5EF4-FFF2-40B4-BE49-F238E27FC236}">
              <a16:creationId xmlns:a16="http://schemas.microsoft.com/office/drawing/2014/main" id="{00000000-0008-0000-0500-00000DFC0000}"/>
            </a:ext>
          </a:extLst>
        </xdr:cNvPr>
        <xdr:cNvCxnSpPr>
          <a:cxnSpLocks noChangeShapeType="1"/>
          <a:stCxn id="31" idx="2"/>
          <a:endCxn id="24578" idx="0"/>
        </xdr:cNvCxnSpPr>
      </xdr:nvCxnSpPr>
      <xdr:spPr bwMode="auto">
        <a:xfrm>
          <a:off x="5143500" y="22774275"/>
          <a:ext cx="2457450" cy="6286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27</xdr:col>
      <xdr:colOff>142875</xdr:colOff>
      <xdr:row>90</xdr:row>
      <xdr:rowOff>28575</xdr:rowOff>
    </xdr:from>
    <xdr:to>
      <xdr:col>45</xdr:col>
      <xdr:colOff>0</xdr:colOff>
      <xdr:row>93</xdr:row>
      <xdr:rowOff>57150</xdr:rowOff>
    </xdr:to>
    <xdr:cxnSp macro="">
      <xdr:nvCxnSpPr>
        <xdr:cNvPr id="64526" name="AutoShape 14">
          <a:extLst>
            <a:ext uri="{FF2B5EF4-FFF2-40B4-BE49-F238E27FC236}">
              <a16:creationId xmlns:a16="http://schemas.microsoft.com/office/drawing/2014/main" id="{00000000-0008-0000-0500-00000EFC0000}"/>
            </a:ext>
          </a:extLst>
        </xdr:cNvPr>
        <xdr:cNvCxnSpPr>
          <a:cxnSpLocks noChangeShapeType="1"/>
          <a:stCxn id="33" idx="2"/>
          <a:endCxn id="24578" idx="0"/>
        </xdr:cNvCxnSpPr>
      </xdr:nvCxnSpPr>
      <xdr:spPr bwMode="auto">
        <a:xfrm flipH="1">
          <a:off x="7600950" y="22774275"/>
          <a:ext cx="2400300" cy="62865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35</xdr:col>
      <xdr:colOff>104775</xdr:colOff>
      <xdr:row>90</xdr:row>
      <xdr:rowOff>123825</xdr:rowOff>
    </xdr:from>
    <xdr:to>
      <xdr:col>74</xdr:col>
      <xdr:colOff>66675</xdr:colOff>
      <xdr:row>98</xdr:row>
      <xdr:rowOff>9525</xdr:rowOff>
    </xdr:to>
    <xdr:cxnSp macro="">
      <xdr:nvCxnSpPr>
        <xdr:cNvPr id="64527" name="AutoShape 14">
          <a:extLst>
            <a:ext uri="{FF2B5EF4-FFF2-40B4-BE49-F238E27FC236}">
              <a16:creationId xmlns:a16="http://schemas.microsoft.com/office/drawing/2014/main" id="{00000000-0008-0000-0500-00000FFC0000}"/>
            </a:ext>
          </a:extLst>
        </xdr:cNvPr>
        <xdr:cNvCxnSpPr>
          <a:cxnSpLocks noChangeShapeType="1"/>
          <a:stCxn id="46" idx="2"/>
          <a:endCxn id="24578" idx="3"/>
        </xdr:cNvCxnSpPr>
      </xdr:nvCxnSpPr>
      <xdr:spPr bwMode="auto">
        <a:xfrm flipH="1">
          <a:off x="8772525" y="22869525"/>
          <a:ext cx="5162550" cy="148590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3</xdr:col>
      <xdr:colOff>153488</xdr:colOff>
      <xdr:row>86</xdr:row>
      <xdr:rowOff>54429</xdr:rowOff>
    </xdr:from>
    <xdr:to>
      <xdr:col>10</xdr:col>
      <xdr:colOff>193808</xdr:colOff>
      <xdr:row>91</xdr:row>
      <xdr:rowOff>176893</xdr:rowOff>
    </xdr:to>
    <xdr:sp macro="" textlink="">
      <xdr:nvSpPr>
        <xdr:cNvPr id="63" name="Rectangle 1">
          <a:extLst>
            <a:ext uri="{FF2B5EF4-FFF2-40B4-BE49-F238E27FC236}">
              <a16:creationId xmlns:a16="http://schemas.microsoft.com/office/drawing/2014/main" id="{00000000-0008-0000-0500-00003F000000}"/>
            </a:ext>
          </a:extLst>
        </xdr:cNvPr>
        <xdr:cNvSpPr>
          <a:spLocks noChangeArrowheads="1"/>
        </xdr:cNvSpPr>
      </xdr:nvSpPr>
      <xdr:spPr bwMode="auto">
        <a:xfrm>
          <a:off x="966107" y="28425322"/>
          <a:ext cx="1937658" cy="1143000"/>
        </a:xfrm>
        <a:prstGeom prst="rect">
          <a:avLst/>
        </a:prstGeom>
        <a:solidFill>
          <a:schemeClr val="accent4">
            <a:lumMod val="20000"/>
            <a:lumOff val="80000"/>
          </a:schemeClr>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200"/>
            </a:lnSpc>
            <a:defRPr sz="1000"/>
          </a:pPr>
          <a:r>
            <a:rPr lang="ja-JP" altLang="en-US" sz="1100" b="0" i="0" u="none" strike="noStrike" baseline="0">
              <a:solidFill>
                <a:srgbClr val="000000"/>
              </a:solidFill>
              <a:latin typeface="ＭＳ Ｐゴシック"/>
              <a:ea typeface="ＭＳ Ｐゴシック"/>
            </a:rPr>
            <a:t>&lt;萩原電機・営業&gt;</a:t>
          </a:r>
          <a:endParaRPr lang="en-US" altLang="ja-JP" sz="1100" b="0" i="0" u="none" strike="noStrike" baseline="0">
            <a:solidFill>
              <a:srgbClr val="000000"/>
            </a:solidFill>
            <a:latin typeface="ＭＳ Ｐゴシック"/>
            <a:ea typeface="ＭＳ Ｐゴシック"/>
          </a:endParaRPr>
        </a:p>
        <a:p>
          <a:pPr algn="ctr" rtl="0">
            <a:lnSpc>
              <a:spcPts val="1100"/>
            </a:lnSpc>
            <a:defRPr sz="1000"/>
          </a:pPr>
          <a:r>
            <a:rPr lang="ja-JP" altLang="en-US" sz="1100" b="0" i="0" u="none" strike="noStrike" baseline="0">
              <a:solidFill>
                <a:srgbClr val="000000"/>
              </a:solidFill>
              <a:latin typeface="ＭＳ Ｐゴシック"/>
              <a:ea typeface="ＭＳ Ｐゴシック"/>
            </a:rPr>
            <a:t>中田様</a:t>
          </a:r>
          <a:endParaRPr lang="en-US" altLang="ja-JP" sz="1100" b="0" i="0" u="none" strike="noStrike" baseline="0">
            <a:solidFill>
              <a:srgbClr val="000000"/>
            </a:solidFill>
            <a:latin typeface="ＭＳ Ｐゴシック"/>
            <a:ea typeface="ＭＳ Ｐゴシック"/>
          </a:endParaRPr>
        </a:p>
      </xdr:txBody>
    </xdr:sp>
    <xdr:clientData/>
  </xdr:twoCellAnchor>
  <xdr:twoCellAnchor>
    <xdr:from>
      <xdr:col>7</xdr:col>
      <xdr:colOff>28575</xdr:colOff>
      <xdr:row>91</xdr:row>
      <xdr:rowOff>180975</xdr:rowOff>
    </xdr:from>
    <xdr:to>
      <xdr:col>7</xdr:col>
      <xdr:colOff>28575</xdr:colOff>
      <xdr:row>95</xdr:row>
      <xdr:rowOff>38100</xdr:rowOff>
    </xdr:to>
    <xdr:cxnSp macro="">
      <xdr:nvCxnSpPr>
        <xdr:cNvPr id="64529" name="AutoShape 14">
          <a:extLst>
            <a:ext uri="{FF2B5EF4-FFF2-40B4-BE49-F238E27FC236}">
              <a16:creationId xmlns:a16="http://schemas.microsoft.com/office/drawing/2014/main" id="{00000000-0008-0000-0500-000011FC0000}"/>
            </a:ext>
          </a:extLst>
        </xdr:cNvPr>
        <xdr:cNvCxnSpPr>
          <a:cxnSpLocks noChangeShapeType="1"/>
          <a:stCxn id="12" idx="0"/>
          <a:endCxn id="63" idx="2"/>
        </xdr:cNvCxnSpPr>
      </xdr:nvCxnSpPr>
      <xdr:spPr bwMode="auto">
        <a:xfrm flipV="1">
          <a:off x="1962150" y="23126700"/>
          <a:ext cx="0" cy="6572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54</xdr:col>
      <xdr:colOff>114300</xdr:colOff>
      <xdr:row>87</xdr:row>
      <xdr:rowOff>9525</xdr:rowOff>
    </xdr:from>
    <xdr:to>
      <xdr:col>63</xdr:col>
      <xdr:colOff>85725</xdr:colOff>
      <xdr:row>87</xdr:row>
      <xdr:rowOff>19050</xdr:rowOff>
    </xdr:to>
    <xdr:cxnSp macro="">
      <xdr:nvCxnSpPr>
        <xdr:cNvPr id="64530" name="AutoShape 14">
          <a:extLst>
            <a:ext uri="{FF2B5EF4-FFF2-40B4-BE49-F238E27FC236}">
              <a16:creationId xmlns:a16="http://schemas.microsoft.com/office/drawing/2014/main" id="{00000000-0008-0000-0500-000012FC0000}"/>
            </a:ext>
          </a:extLst>
        </xdr:cNvPr>
        <xdr:cNvCxnSpPr>
          <a:cxnSpLocks noChangeShapeType="1"/>
          <a:stCxn id="46" idx="1"/>
          <a:endCxn id="30" idx="3"/>
        </xdr:cNvCxnSpPr>
      </xdr:nvCxnSpPr>
      <xdr:spPr bwMode="auto">
        <a:xfrm flipH="1">
          <a:off x="11315700" y="22155150"/>
          <a:ext cx="1171575" cy="9525"/>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cxnSp>
    <xdr:clientData/>
  </xdr:twoCellAnchor>
  <xdr:twoCellAnchor>
    <xdr:from>
      <xdr:col>28</xdr:col>
      <xdr:colOff>0</xdr:colOff>
      <xdr:row>67</xdr:row>
      <xdr:rowOff>0</xdr:rowOff>
    </xdr:from>
    <xdr:to>
      <xdr:col>67</xdr:col>
      <xdr:colOff>123825</xdr:colOff>
      <xdr:row>67</xdr:row>
      <xdr:rowOff>292790</xdr:rowOff>
    </xdr:to>
    <xdr:sp macro="" textlink="">
      <xdr:nvSpPr>
        <xdr:cNvPr id="34" name="Rectangle 1">
          <a:extLst>
            <a:ext uri="{FF2B5EF4-FFF2-40B4-BE49-F238E27FC236}">
              <a16:creationId xmlns:a16="http://schemas.microsoft.com/office/drawing/2014/main" id="{00000000-0008-0000-0500-000022000000}"/>
            </a:ext>
          </a:extLst>
        </xdr:cNvPr>
        <xdr:cNvSpPr>
          <a:spLocks noChangeArrowheads="1"/>
        </xdr:cNvSpPr>
      </xdr:nvSpPr>
      <xdr:spPr bwMode="auto">
        <a:xfrm>
          <a:off x="7734300" y="18049875"/>
          <a:ext cx="5324475" cy="292790"/>
        </a:xfrm>
        <a:prstGeom prst="rect">
          <a:avLst/>
        </a:prstGeom>
        <a:solidFill>
          <a:srgbClr xmlns:mc="http://schemas.openxmlformats.org/markup-compatibility/2006" xmlns:a14="http://schemas.microsoft.com/office/drawing/2010/main" val="FFFFFF" mc:Ignorable="a14" a14:legacySpreadsheetColorIndex="9"/>
        </a:solidFill>
        <a:ln w="1270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27432" bIns="18288" anchor="ctr" upright="1"/>
        <a:lstStyle/>
        <a:p>
          <a:pPr algn="ctr" rtl="0">
            <a:lnSpc>
              <a:spcPts val="1200"/>
            </a:lnSpc>
            <a:defRPr sz="1000"/>
          </a:pPr>
          <a:r>
            <a:rPr lang="ja-JP" altLang="en-US" sz="1100" b="1" i="0" u="none" strike="noStrike" baseline="0">
              <a:solidFill>
                <a:srgbClr val="000000"/>
              </a:solidFill>
              <a:latin typeface="+mj-ea"/>
              <a:ea typeface="+mj-ea"/>
            </a:rPr>
            <a:t>待機</a:t>
          </a:r>
          <a:endParaRPr lang="en-US" altLang="ja-JP" sz="1100" b="0" i="0" u="none" strike="noStrike" baseline="0">
            <a:solidFill>
              <a:srgbClr val="000000"/>
            </a:solidFill>
            <a:latin typeface="+mj-ea"/>
            <a:ea typeface="+mj-ea"/>
          </a:endParaRPr>
        </a:p>
        <a:p>
          <a:pPr algn="ctr" rtl="0">
            <a:lnSpc>
              <a:spcPts val="1200"/>
            </a:lnSpc>
            <a:defRPr sz="1000"/>
          </a:pPr>
          <a:endParaRPr lang="ja-JP" altLang="en-US" sz="1100" b="0" i="0" u="none" strike="noStrike" baseline="0">
            <a:solidFill>
              <a:srgbClr val="000000"/>
            </a:solidFill>
            <a:latin typeface="+mj-ea"/>
            <a:ea typeface="+mj-ea"/>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678EA-18DC-41AF-90B5-75E9B1B7418C}">
  <sheetPr>
    <pageSetUpPr fitToPage="1"/>
  </sheetPr>
  <dimension ref="A1:I49"/>
  <sheetViews>
    <sheetView tabSelected="1" view="pageBreakPreview" topLeftCell="A48" zoomScale="80" zoomScaleNormal="80" zoomScaleSheetLayoutView="80" workbookViewId="0">
      <selection activeCell="J1" sqref="J1"/>
    </sheetView>
  </sheetViews>
  <sheetFormatPr baseColWidth="10" defaultColWidth="9" defaultRowHeight="16"/>
  <cols>
    <col min="1" max="1" width="10" style="139" bestFit="1" customWidth="1"/>
    <col min="2" max="2" width="14.5" style="139" bestFit="1" customWidth="1"/>
    <col min="3" max="3" width="11.33203125" style="139" bestFit="1" customWidth="1"/>
    <col min="4" max="4" width="71.5" style="138" bestFit="1" customWidth="1"/>
    <col min="5" max="5" width="63" style="138" bestFit="1" customWidth="1"/>
    <col min="6" max="6" width="9.33203125" style="139" bestFit="1" customWidth="1"/>
    <col min="7" max="7" width="10" style="139" bestFit="1" customWidth="1"/>
    <col min="8" max="8" width="9" style="139" customWidth="1"/>
    <col min="9" max="9" width="37.6640625" style="139" customWidth="1"/>
    <col min="10" max="16384" width="9" style="139"/>
  </cols>
  <sheetData>
    <row r="1" spans="1:9" ht="17" thickBot="1">
      <c r="A1" s="179" t="s">
        <v>216</v>
      </c>
      <c r="B1" s="159" t="s">
        <v>217</v>
      </c>
      <c r="C1" s="159" t="s">
        <v>218</v>
      </c>
      <c r="D1" s="159" t="s">
        <v>219</v>
      </c>
      <c r="E1" s="159" t="s">
        <v>220</v>
      </c>
      <c r="F1" s="159" t="s">
        <v>221</v>
      </c>
      <c r="G1" s="159" t="s">
        <v>222</v>
      </c>
      <c r="H1" s="159" t="s">
        <v>223</v>
      </c>
      <c r="I1" s="160" t="s">
        <v>224</v>
      </c>
    </row>
    <row r="2" spans="1:9" ht="52" thickTop="1">
      <c r="A2" s="154" t="s">
        <v>66</v>
      </c>
      <c r="B2" s="155" t="s">
        <v>65</v>
      </c>
      <c r="C2" s="155" t="s">
        <v>81</v>
      </c>
      <c r="D2" s="156" t="s">
        <v>68</v>
      </c>
      <c r="E2" s="156" t="s">
        <v>70</v>
      </c>
      <c r="F2" s="157"/>
      <c r="G2" s="174"/>
      <c r="H2" s="157"/>
      <c r="I2" s="158"/>
    </row>
    <row r="3" spans="1:9" ht="35" thickBot="1">
      <c r="A3" s="161" t="s">
        <v>66</v>
      </c>
      <c r="B3" s="172" t="s">
        <v>186</v>
      </c>
      <c r="C3" s="162" t="s">
        <v>81</v>
      </c>
      <c r="D3" s="163" t="s">
        <v>69</v>
      </c>
      <c r="E3" s="164" t="s">
        <v>71</v>
      </c>
      <c r="F3" s="165"/>
      <c r="G3" s="175"/>
      <c r="H3" s="165"/>
      <c r="I3" s="166"/>
    </row>
    <row r="4" spans="1:9" ht="69" thickTop="1">
      <c r="A4" s="167" t="s">
        <v>67</v>
      </c>
      <c r="B4" s="173" t="s">
        <v>187</v>
      </c>
      <c r="C4" s="168" t="s">
        <v>81</v>
      </c>
      <c r="D4" s="169" t="s">
        <v>214</v>
      </c>
      <c r="E4" s="169" t="s">
        <v>72</v>
      </c>
      <c r="F4" s="170"/>
      <c r="G4" s="176"/>
      <c r="H4" s="170"/>
      <c r="I4" s="171"/>
    </row>
    <row r="5" spans="1:9" ht="34">
      <c r="A5" s="143" t="s">
        <v>67</v>
      </c>
      <c r="B5" s="144" t="s">
        <v>73</v>
      </c>
      <c r="C5" s="144" t="s">
        <v>81</v>
      </c>
      <c r="D5" s="145" t="s">
        <v>80</v>
      </c>
      <c r="E5" s="142" t="s">
        <v>74</v>
      </c>
      <c r="F5" s="140"/>
      <c r="G5" s="141"/>
      <c r="H5" s="140"/>
      <c r="I5" s="146"/>
    </row>
    <row r="6" spans="1:9" ht="68">
      <c r="A6" s="143" t="s">
        <v>67</v>
      </c>
      <c r="B6" s="144" t="s">
        <v>75</v>
      </c>
      <c r="C6" s="144" t="s">
        <v>81</v>
      </c>
      <c r="D6" s="145" t="s">
        <v>79</v>
      </c>
      <c r="E6" s="145" t="s">
        <v>86</v>
      </c>
      <c r="F6" s="140"/>
      <c r="G6" s="141"/>
      <c r="H6" s="140"/>
      <c r="I6" s="146"/>
    </row>
    <row r="7" spans="1:9" ht="52" thickBot="1">
      <c r="A7" s="161" t="s">
        <v>67</v>
      </c>
      <c r="B7" s="172" t="s">
        <v>84</v>
      </c>
      <c r="C7" s="172" t="s">
        <v>85</v>
      </c>
      <c r="D7" s="163" t="s">
        <v>88</v>
      </c>
      <c r="E7" s="163" t="s">
        <v>87</v>
      </c>
      <c r="F7" s="165"/>
      <c r="G7" s="175"/>
      <c r="H7" s="165"/>
      <c r="I7" s="166"/>
    </row>
    <row r="8" spans="1:9" ht="86" thickTop="1">
      <c r="A8" s="167" t="s">
        <v>76</v>
      </c>
      <c r="B8" s="173" t="s">
        <v>111</v>
      </c>
      <c r="C8" s="168" t="s">
        <v>108</v>
      </c>
      <c r="D8" s="173" t="s">
        <v>112</v>
      </c>
      <c r="E8" s="169" t="s">
        <v>113</v>
      </c>
      <c r="F8" s="170"/>
      <c r="G8" s="176"/>
      <c r="H8" s="170"/>
      <c r="I8" s="171"/>
    </row>
    <row r="9" spans="1:9" ht="137" thickBot="1">
      <c r="A9" s="161" t="s">
        <v>76</v>
      </c>
      <c r="B9" s="172" t="s">
        <v>77</v>
      </c>
      <c r="C9" s="162" t="s">
        <v>108</v>
      </c>
      <c r="D9" s="164" t="s">
        <v>82</v>
      </c>
      <c r="E9" s="163" t="s">
        <v>78</v>
      </c>
      <c r="F9" s="165"/>
      <c r="G9" s="175"/>
      <c r="H9" s="165"/>
      <c r="I9" s="166"/>
    </row>
    <row r="10" spans="1:9" ht="103" thickTop="1">
      <c r="A10" s="167" t="s">
        <v>164</v>
      </c>
      <c r="B10" s="173" t="s">
        <v>188</v>
      </c>
      <c r="C10" s="173" t="s">
        <v>83</v>
      </c>
      <c r="D10" s="169" t="s">
        <v>203</v>
      </c>
      <c r="E10" s="169" t="s">
        <v>107</v>
      </c>
      <c r="F10" s="170"/>
      <c r="G10" s="176"/>
      <c r="H10" s="170"/>
      <c r="I10" s="171"/>
    </row>
    <row r="11" spans="1:9" ht="51">
      <c r="A11" s="143" t="s">
        <v>164</v>
      </c>
      <c r="B11" s="147" t="s">
        <v>89</v>
      </c>
      <c r="C11" s="147" t="s">
        <v>91</v>
      </c>
      <c r="D11" s="145" t="s">
        <v>97</v>
      </c>
      <c r="E11" s="145" t="s">
        <v>204</v>
      </c>
      <c r="F11" s="140"/>
      <c r="G11" s="141"/>
      <c r="H11" s="140"/>
      <c r="I11" s="146"/>
    </row>
    <row r="12" spans="1:9" ht="85">
      <c r="A12" s="143" t="s">
        <v>164</v>
      </c>
      <c r="B12" s="147" t="s">
        <v>90</v>
      </c>
      <c r="C12" s="147" t="s">
        <v>92</v>
      </c>
      <c r="D12" s="145" t="s">
        <v>93</v>
      </c>
      <c r="E12" s="145" t="s">
        <v>115</v>
      </c>
      <c r="F12" s="140"/>
      <c r="G12" s="141"/>
      <c r="H12" s="140"/>
      <c r="I12" s="146"/>
    </row>
    <row r="13" spans="1:9" ht="68">
      <c r="A13" s="143" t="s">
        <v>164</v>
      </c>
      <c r="B13" s="144" t="s">
        <v>94</v>
      </c>
      <c r="C13" s="147" t="s">
        <v>91</v>
      </c>
      <c r="D13" s="145" t="s">
        <v>96</v>
      </c>
      <c r="E13" s="145" t="s">
        <v>98</v>
      </c>
      <c r="F13" s="140"/>
      <c r="G13" s="141"/>
      <c r="H13" s="140"/>
      <c r="I13" s="146"/>
    </row>
    <row r="14" spans="1:9" ht="136">
      <c r="A14" s="143" t="s">
        <v>164</v>
      </c>
      <c r="B14" s="147" t="s">
        <v>95</v>
      </c>
      <c r="C14" s="147" t="s">
        <v>91</v>
      </c>
      <c r="D14" s="145" t="s">
        <v>206</v>
      </c>
      <c r="E14" s="145" t="s">
        <v>103</v>
      </c>
      <c r="F14" s="140"/>
      <c r="G14" s="141"/>
      <c r="H14" s="140"/>
      <c r="I14" s="146"/>
    </row>
    <row r="15" spans="1:9" ht="221">
      <c r="A15" s="143" t="s">
        <v>164</v>
      </c>
      <c r="B15" s="144" t="s">
        <v>99</v>
      </c>
      <c r="C15" s="147" t="s">
        <v>91</v>
      </c>
      <c r="D15" s="145" t="s">
        <v>205</v>
      </c>
      <c r="E15" s="142" t="s">
        <v>104</v>
      </c>
      <c r="F15" s="140"/>
      <c r="G15" s="141"/>
      <c r="H15" s="140"/>
      <c r="I15" s="146"/>
    </row>
    <row r="16" spans="1:9" ht="68">
      <c r="A16" s="143" t="s">
        <v>164</v>
      </c>
      <c r="B16" s="144" t="s">
        <v>100</v>
      </c>
      <c r="C16" s="147" t="s">
        <v>91</v>
      </c>
      <c r="D16" s="145" t="s">
        <v>102</v>
      </c>
      <c r="E16" s="145" t="s">
        <v>101</v>
      </c>
      <c r="F16" s="140"/>
      <c r="G16" s="141"/>
      <c r="H16" s="140"/>
      <c r="I16" s="146"/>
    </row>
    <row r="17" spans="1:9" ht="136">
      <c r="A17" s="143" t="s">
        <v>164</v>
      </c>
      <c r="B17" s="147" t="s">
        <v>189</v>
      </c>
      <c r="C17" s="147" t="s">
        <v>91</v>
      </c>
      <c r="D17" s="145" t="s">
        <v>206</v>
      </c>
      <c r="E17" s="145" t="s">
        <v>105</v>
      </c>
      <c r="F17" s="140"/>
      <c r="G17" s="141"/>
      <c r="H17" s="140"/>
      <c r="I17" s="146"/>
    </row>
    <row r="18" spans="1:9" ht="85">
      <c r="A18" s="143" t="s">
        <v>164</v>
      </c>
      <c r="B18" s="144" t="s">
        <v>106</v>
      </c>
      <c r="C18" s="147" t="s">
        <v>83</v>
      </c>
      <c r="D18" s="145" t="s">
        <v>118</v>
      </c>
      <c r="E18" s="145" t="s">
        <v>183</v>
      </c>
      <c r="F18" s="140"/>
      <c r="G18" s="141"/>
      <c r="H18" s="140"/>
      <c r="I18" s="146"/>
    </row>
    <row r="19" spans="1:9" ht="136">
      <c r="A19" s="143" t="s">
        <v>164</v>
      </c>
      <c r="B19" s="147" t="s">
        <v>190</v>
      </c>
      <c r="C19" s="144" t="s">
        <v>108</v>
      </c>
      <c r="D19" s="145" t="s">
        <v>109</v>
      </c>
      <c r="E19" s="142" t="s">
        <v>110</v>
      </c>
      <c r="F19" s="140"/>
      <c r="G19" s="141"/>
      <c r="H19" s="140"/>
      <c r="I19" s="146"/>
    </row>
    <row r="20" spans="1:9" ht="170">
      <c r="A20" s="143" t="s">
        <v>164</v>
      </c>
      <c r="B20" s="147" t="s">
        <v>191</v>
      </c>
      <c r="C20" s="144" t="s">
        <v>108</v>
      </c>
      <c r="D20" s="145" t="s">
        <v>116</v>
      </c>
      <c r="E20" s="145" t="s">
        <v>117</v>
      </c>
      <c r="F20" s="140"/>
      <c r="G20" s="141"/>
      <c r="H20" s="140"/>
      <c r="I20" s="146"/>
    </row>
    <row r="21" spans="1:9" ht="102">
      <c r="A21" s="143" t="s">
        <v>164</v>
      </c>
      <c r="B21" s="147" t="s">
        <v>119</v>
      </c>
      <c r="C21" s="144" t="s">
        <v>114</v>
      </c>
      <c r="D21" s="145" t="s">
        <v>120</v>
      </c>
      <c r="E21" s="145" t="s">
        <v>123</v>
      </c>
      <c r="F21" s="140"/>
      <c r="G21" s="141"/>
      <c r="H21" s="140"/>
      <c r="I21" s="146"/>
    </row>
    <row r="22" spans="1:9" ht="171" thickBot="1">
      <c r="A22" s="161" t="s">
        <v>164</v>
      </c>
      <c r="B22" s="172" t="s">
        <v>192</v>
      </c>
      <c r="C22" s="162" t="s">
        <v>121</v>
      </c>
      <c r="D22" s="163" t="s">
        <v>122</v>
      </c>
      <c r="E22" s="163" t="s">
        <v>166</v>
      </c>
      <c r="F22" s="165"/>
      <c r="G22" s="175"/>
      <c r="H22" s="165"/>
      <c r="I22" s="166"/>
    </row>
    <row r="23" spans="1:9" ht="103" thickTop="1">
      <c r="A23" s="167" t="s">
        <v>163</v>
      </c>
      <c r="B23" s="173" t="s">
        <v>193</v>
      </c>
      <c r="C23" s="173" t="s">
        <v>91</v>
      </c>
      <c r="D23" s="169" t="s">
        <v>171</v>
      </c>
      <c r="E23" s="169" t="s">
        <v>159</v>
      </c>
      <c r="F23" s="170"/>
      <c r="G23" s="176"/>
      <c r="H23" s="170"/>
      <c r="I23" s="171"/>
    </row>
    <row r="24" spans="1:9" ht="85">
      <c r="A24" s="143" t="s">
        <v>163</v>
      </c>
      <c r="B24" s="144" t="s">
        <v>124</v>
      </c>
      <c r="C24" s="144" t="s">
        <v>130</v>
      </c>
      <c r="D24" s="145" t="s">
        <v>125</v>
      </c>
      <c r="E24" s="145" t="s">
        <v>126</v>
      </c>
      <c r="F24" s="140"/>
      <c r="G24" s="141"/>
      <c r="H24" s="140"/>
      <c r="I24" s="146"/>
    </row>
    <row r="25" spans="1:9" ht="51">
      <c r="A25" s="143" t="s">
        <v>163</v>
      </c>
      <c r="B25" s="144" t="s">
        <v>127</v>
      </c>
      <c r="C25" s="144" t="s">
        <v>130</v>
      </c>
      <c r="D25" s="145" t="s">
        <v>131</v>
      </c>
      <c r="E25" s="145" t="s">
        <v>215</v>
      </c>
      <c r="F25" s="140"/>
      <c r="G25" s="141"/>
      <c r="H25" s="140"/>
      <c r="I25" s="146"/>
    </row>
    <row r="26" spans="1:9" ht="102">
      <c r="A26" s="143" t="s">
        <v>163</v>
      </c>
      <c r="B26" s="144" t="s">
        <v>129</v>
      </c>
      <c r="C26" s="147" t="s">
        <v>91</v>
      </c>
      <c r="D26" s="145" t="s">
        <v>128</v>
      </c>
      <c r="E26" s="145" t="s">
        <v>137</v>
      </c>
      <c r="F26" s="140"/>
      <c r="G26" s="141"/>
      <c r="H26" s="140"/>
      <c r="I26" s="146"/>
    </row>
    <row r="27" spans="1:9" ht="187">
      <c r="A27" s="143" t="s">
        <v>163</v>
      </c>
      <c r="B27" s="147" t="s">
        <v>195</v>
      </c>
      <c r="C27" s="144" t="s">
        <v>130</v>
      </c>
      <c r="D27" s="145" t="s">
        <v>132</v>
      </c>
      <c r="E27" s="145" t="s">
        <v>202</v>
      </c>
      <c r="F27" s="140"/>
      <c r="G27" s="141"/>
      <c r="H27" s="140"/>
      <c r="I27" s="146"/>
    </row>
    <row r="28" spans="1:9" ht="34">
      <c r="A28" s="143" t="s">
        <v>163</v>
      </c>
      <c r="B28" s="147" t="s">
        <v>194</v>
      </c>
      <c r="C28" s="144" t="s">
        <v>130</v>
      </c>
      <c r="D28" s="145" t="s">
        <v>133</v>
      </c>
      <c r="E28" s="142" t="s">
        <v>135</v>
      </c>
      <c r="F28" s="140"/>
      <c r="G28" s="141"/>
      <c r="H28" s="140"/>
      <c r="I28" s="146"/>
    </row>
    <row r="29" spans="1:9" ht="68">
      <c r="A29" s="143" t="s">
        <v>163</v>
      </c>
      <c r="B29" s="147" t="s">
        <v>196</v>
      </c>
      <c r="C29" s="144" t="s">
        <v>130</v>
      </c>
      <c r="D29" s="145" t="s">
        <v>134</v>
      </c>
      <c r="E29" s="142" t="s">
        <v>136</v>
      </c>
      <c r="F29" s="140"/>
      <c r="G29" s="141"/>
      <c r="H29" s="140"/>
      <c r="I29" s="146"/>
    </row>
    <row r="30" spans="1:9" ht="153">
      <c r="A30" s="143" t="s">
        <v>163</v>
      </c>
      <c r="B30" s="147" t="s">
        <v>149</v>
      </c>
      <c r="C30" s="144" t="s">
        <v>130</v>
      </c>
      <c r="D30" s="145" t="s">
        <v>138</v>
      </c>
      <c r="E30" s="145" t="s">
        <v>153</v>
      </c>
      <c r="F30" s="140"/>
      <c r="G30" s="141"/>
      <c r="H30" s="140"/>
      <c r="I30" s="146"/>
    </row>
    <row r="31" spans="1:9" ht="187">
      <c r="A31" s="143" t="s">
        <v>163</v>
      </c>
      <c r="B31" s="147" t="s">
        <v>148</v>
      </c>
      <c r="C31" s="144" t="s">
        <v>130</v>
      </c>
      <c r="D31" s="145" t="s">
        <v>150</v>
      </c>
      <c r="E31" s="145" t="s">
        <v>151</v>
      </c>
      <c r="F31" s="140"/>
      <c r="G31" s="141"/>
      <c r="H31" s="140"/>
      <c r="I31" s="146"/>
    </row>
    <row r="32" spans="1:9" ht="170">
      <c r="A32" s="143" t="s">
        <v>163</v>
      </c>
      <c r="B32" s="147" t="s">
        <v>152</v>
      </c>
      <c r="C32" s="144" t="s">
        <v>130</v>
      </c>
      <c r="D32" s="145" t="s">
        <v>207</v>
      </c>
      <c r="E32" s="145" t="s">
        <v>154</v>
      </c>
      <c r="F32" s="140"/>
      <c r="G32" s="141"/>
      <c r="H32" s="140"/>
      <c r="I32" s="146"/>
    </row>
    <row r="33" spans="1:9" ht="102">
      <c r="A33" s="143" t="s">
        <v>163</v>
      </c>
      <c r="B33" s="147" t="s">
        <v>156</v>
      </c>
      <c r="C33" s="144" t="s">
        <v>130</v>
      </c>
      <c r="D33" s="145" t="s">
        <v>158</v>
      </c>
      <c r="E33" s="145" t="s">
        <v>157</v>
      </c>
      <c r="F33" s="140"/>
      <c r="G33" s="141"/>
      <c r="H33" s="140"/>
      <c r="I33" s="146"/>
    </row>
    <row r="34" spans="1:9" ht="289">
      <c r="A34" s="143" t="s">
        <v>163</v>
      </c>
      <c r="B34" s="147" t="s">
        <v>155</v>
      </c>
      <c r="C34" s="144" t="s">
        <v>130</v>
      </c>
      <c r="D34" s="145" t="s">
        <v>208</v>
      </c>
      <c r="E34" s="145" t="s">
        <v>167</v>
      </c>
      <c r="F34" s="140"/>
      <c r="G34" s="141"/>
      <c r="H34" s="140"/>
      <c r="I34" s="146"/>
    </row>
    <row r="35" spans="1:9" ht="221">
      <c r="A35" s="143" t="s">
        <v>163</v>
      </c>
      <c r="B35" s="147" t="s">
        <v>139</v>
      </c>
      <c r="C35" s="144" t="s">
        <v>114</v>
      </c>
      <c r="D35" s="145" t="s">
        <v>140</v>
      </c>
      <c r="E35" s="145" t="s">
        <v>141</v>
      </c>
      <c r="F35" s="140"/>
      <c r="G35" s="141"/>
      <c r="H35" s="140"/>
      <c r="I35" s="146"/>
    </row>
    <row r="36" spans="1:9" ht="102">
      <c r="A36" s="143" t="s">
        <v>163</v>
      </c>
      <c r="B36" s="147" t="s">
        <v>144</v>
      </c>
      <c r="C36" s="147" t="s">
        <v>91</v>
      </c>
      <c r="D36" s="145" t="s">
        <v>142</v>
      </c>
      <c r="E36" s="145" t="s">
        <v>143</v>
      </c>
      <c r="F36" s="140"/>
      <c r="G36" s="141"/>
      <c r="H36" s="140"/>
      <c r="I36" s="146"/>
    </row>
    <row r="37" spans="1:9" ht="170">
      <c r="A37" s="143" t="s">
        <v>163</v>
      </c>
      <c r="B37" s="147" t="s">
        <v>145</v>
      </c>
      <c r="C37" s="144" t="s">
        <v>130</v>
      </c>
      <c r="D37" s="145" t="s">
        <v>146</v>
      </c>
      <c r="E37" s="145" t="s">
        <v>147</v>
      </c>
      <c r="F37" s="140"/>
      <c r="G37" s="141"/>
      <c r="H37" s="140"/>
      <c r="I37" s="146"/>
    </row>
    <row r="38" spans="1:9" ht="221">
      <c r="A38" s="143" t="s">
        <v>163</v>
      </c>
      <c r="B38" s="147" t="s">
        <v>199</v>
      </c>
      <c r="C38" s="144" t="s">
        <v>130</v>
      </c>
      <c r="D38" s="145" t="s">
        <v>200</v>
      </c>
      <c r="E38" s="145" t="s">
        <v>201</v>
      </c>
      <c r="F38" s="140"/>
      <c r="G38" s="141"/>
      <c r="H38" s="140"/>
      <c r="I38" s="146"/>
    </row>
    <row r="39" spans="1:9" ht="170">
      <c r="A39" s="143" t="s">
        <v>163</v>
      </c>
      <c r="B39" s="147" t="s">
        <v>160</v>
      </c>
      <c r="C39" s="147" t="s">
        <v>91</v>
      </c>
      <c r="D39" s="145" t="s">
        <v>161</v>
      </c>
      <c r="E39" s="145" t="s">
        <v>162</v>
      </c>
      <c r="F39" s="140"/>
      <c r="G39" s="141"/>
      <c r="H39" s="140"/>
      <c r="I39" s="146"/>
    </row>
    <row r="40" spans="1:9" ht="102">
      <c r="A40" s="143" t="s">
        <v>163</v>
      </c>
      <c r="B40" s="147" t="s">
        <v>169</v>
      </c>
      <c r="C40" s="147" t="s">
        <v>91</v>
      </c>
      <c r="D40" s="145" t="s">
        <v>172</v>
      </c>
      <c r="E40" s="145" t="s">
        <v>170</v>
      </c>
      <c r="F40" s="140"/>
      <c r="G40" s="141"/>
      <c r="H40" s="140"/>
      <c r="I40" s="146"/>
    </row>
    <row r="41" spans="1:9" ht="86" thickBot="1">
      <c r="A41" s="143" t="s">
        <v>163</v>
      </c>
      <c r="B41" s="147" t="s">
        <v>198</v>
      </c>
      <c r="C41" s="144" t="s">
        <v>130</v>
      </c>
      <c r="D41" s="145" t="s">
        <v>125</v>
      </c>
      <c r="E41" s="145" t="s">
        <v>126</v>
      </c>
      <c r="F41" s="140"/>
      <c r="G41" s="141"/>
      <c r="H41" s="140"/>
      <c r="I41" s="146"/>
    </row>
    <row r="42" spans="1:9" ht="103" thickTop="1">
      <c r="A42" s="167" t="s">
        <v>165</v>
      </c>
      <c r="B42" s="173" t="s">
        <v>185</v>
      </c>
      <c r="C42" s="173" t="s">
        <v>91</v>
      </c>
      <c r="D42" s="169" t="s">
        <v>209</v>
      </c>
      <c r="E42" s="169" t="s">
        <v>210</v>
      </c>
      <c r="F42" s="170"/>
      <c r="G42" s="176"/>
      <c r="H42" s="170"/>
      <c r="I42" s="171"/>
    </row>
    <row r="43" spans="1:9" ht="154" thickBot="1">
      <c r="A43" s="161" t="s">
        <v>165</v>
      </c>
      <c r="B43" s="172" t="s">
        <v>184</v>
      </c>
      <c r="C43" s="162" t="s">
        <v>130</v>
      </c>
      <c r="D43" s="163" t="s">
        <v>213</v>
      </c>
      <c r="E43" s="163" t="s">
        <v>211</v>
      </c>
      <c r="F43" s="165"/>
      <c r="G43" s="175"/>
      <c r="H43" s="165"/>
      <c r="I43" s="166"/>
    </row>
    <row r="44" spans="1:9" ht="137" thickTop="1">
      <c r="A44" s="167" t="s">
        <v>168</v>
      </c>
      <c r="B44" s="173" t="s">
        <v>197</v>
      </c>
      <c r="C44" s="168" t="s">
        <v>130</v>
      </c>
      <c r="D44" s="169" t="s">
        <v>212</v>
      </c>
      <c r="E44" s="178" t="s">
        <v>173</v>
      </c>
      <c r="F44" s="170"/>
      <c r="G44" s="176"/>
      <c r="H44" s="170"/>
      <c r="I44" s="171"/>
    </row>
    <row r="45" spans="1:9" ht="171" thickBot="1">
      <c r="A45" s="161" t="s">
        <v>168</v>
      </c>
      <c r="B45" s="172" t="s">
        <v>174</v>
      </c>
      <c r="C45" s="162" t="s">
        <v>108</v>
      </c>
      <c r="D45" s="163" t="s">
        <v>175</v>
      </c>
      <c r="E45" s="163" t="s">
        <v>176</v>
      </c>
      <c r="F45" s="165"/>
      <c r="G45" s="175"/>
      <c r="H45" s="165"/>
      <c r="I45" s="166"/>
    </row>
    <row r="46" spans="1:9" ht="86" thickTop="1">
      <c r="A46" s="167" t="s">
        <v>177</v>
      </c>
      <c r="B46" s="173" t="s">
        <v>111</v>
      </c>
      <c r="C46" s="168" t="s">
        <v>108</v>
      </c>
      <c r="D46" s="173" t="s">
        <v>112</v>
      </c>
      <c r="E46" s="169" t="s">
        <v>113</v>
      </c>
      <c r="F46" s="170"/>
      <c r="G46" s="176"/>
      <c r="H46" s="170"/>
      <c r="I46" s="171"/>
    </row>
    <row r="47" spans="1:9" ht="137" thickBot="1">
      <c r="A47" s="161" t="s">
        <v>177</v>
      </c>
      <c r="B47" s="172" t="s">
        <v>77</v>
      </c>
      <c r="C47" s="162" t="s">
        <v>108</v>
      </c>
      <c r="D47" s="164" t="s">
        <v>82</v>
      </c>
      <c r="E47" s="163" t="s">
        <v>78</v>
      </c>
      <c r="F47" s="165"/>
      <c r="G47" s="175"/>
      <c r="H47" s="165"/>
      <c r="I47" s="166"/>
    </row>
    <row r="48" spans="1:9" ht="171" thickTop="1">
      <c r="A48" s="167" t="s">
        <v>178</v>
      </c>
      <c r="B48" s="173" t="s">
        <v>180</v>
      </c>
      <c r="C48" s="173" t="s">
        <v>91</v>
      </c>
      <c r="D48" s="173" t="s">
        <v>181</v>
      </c>
      <c r="E48" s="169" t="s">
        <v>64</v>
      </c>
      <c r="F48" s="170"/>
      <c r="G48" s="176"/>
      <c r="H48" s="170"/>
      <c r="I48" s="171"/>
    </row>
    <row r="49" spans="1:9" ht="290" thickBot="1">
      <c r="A49" s="148" t="s">
        <v>178</v>
      </c>
      <c r="B49" s="149" t="s">
        <v>179</v>
      </c>
      <c r="C49" s="150" t="s">
        <v>130</v>
      </c>
      <c r="D49" s="151" t="s">
        <v>182</v>
      </c>
      <c r="E49" s="151" t="s">
        <v>64</v>
      </c>
      <c r="F49" s="152"/>
      <c r="G49" s="177"/>
      <c r="H49" s="152"/>
      <c r="I49" s="153"/>
    </row>
  </sheetData>
  <phoneticPr fontId="3"/>
  <dataValidations count="1">
    <dataValidation type="list" allowBlank="1" showInputMessage="1" showErrorMessage="1" sqref="F2:F49" xr:uid="{CC474D57-67BD-4B46-89E6-8541D42BD7C3}">
      <formula1>"○,×"</formula1>
    </dataValidation>
  </dataValidations>
  <pageMargins left="0.70866141732283472" right="0.70866141732283472" top="0.74803149606299213" bottom="0.74803149606299213" header="0.31496062992125984" footer="0.31496062992125984"/>
  <pageSetup paperSize="9" scale="34" fitToHeight="0" orientation="portrait"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T103"/>
  <sheetViews>
    <sheetView showGridLines="0" view="pageBreakPreview" zoomScale="75" zoomScaleNormal="75" zoomScaleSheetLayoutView="75" workbookViewId="0">
      <selection activeCell="C13" sqref="C13:O13"/>
    </sheetView>
  </sheetViews>
  <sheetFormatPr baseColWidth="10" defaultColWidth="9" defaultRowHeight="15.75" customHeight="1"/>
  <cols>
    <col min="1" max="28" width="3.6640625" style="7" customWidth="1"/>
    <col min="29" max="68" width="1.6640625" style="14" customWidth="1"/>
    <col min="69" max="93" width="1.6640625" style="7" customWidth="1"/>
    <col min="94" max="125" width="3.5" style="7" customWidth="1"/>
    <col min="126" max="16384" width="9" style="7"/>
  </cols>
  <sheetData>
    <row r="1" spans="1:98" ht="15.75" customHeight="1">
      <c r="A1" s="207" t="s">
        <v>28</v>
      </c>
      <c r="B1" s="207"/>
      <c r="C1" s="207"/>
      <c r="D1" s="207"/>
      <c r="E1" s="207"/>
      <c r="F1" s="207"/>
      <c r="G1" s="207"/>
      <c r="H1" s="207"/>
      <c r="I1" s="207"/>
      <c r="J1" s="207"/>
      <c r="K1" s="207"/>
      <c r="L1" s="207"/>
      <c r="M1" s="207"/>
      <c r="N1" s="207"/>
      <c r="O1" s="207"/>
      <c r="P1" s="207"/>
      <c r="Q1" s="207"/>
      <c r="R1" s="207"/>
      <c r="S1" s="207"/>
      <c r="T1" s="207"/>
      <c r="U1" s="207"/>
      <c r="V1" s="207"/>
      <c r="W1" s="207"/>
      <c r="X1" s="207"/>
      <c r="Y1" s="207"/>
      <c r="Z1" s="207"/>
      <c r="AA1" s="207"/>
      <c r="AB1" s="207"/>
      <c r="AC1" s="207"/>
      <c r="AD1" s="207"/>
      <c r="AE1" s="207"/>
      <c r="AF1" s="207"/>
      <c r="AG1" s="207"/>
      <c r="AH1" s="207"/>
      <c r="AI1" s="207"/>
      <c r="AJ1" s="207"/>
      <c r="AK1" s="207"/>
      <c r="AL1" s="207"/>
      <c r="AM1" s="207"/>
      <c r="AN1" s="207"/>
      <c r="AO1" s="207"/>
      <c r="AP1" s="207"/>
      <c r="AQ1" s="207"/>
      <c r="AR1" s="207"/>
      <c r="AS1" s="207"/>
      <c r="AT1" s="207"/>
      <c r="AU1" s="207"/>
      <c r="AV1" s="207"/>
      <c r="AW1" s="207"/>
      <c r="AX1" s="207"/>
      <c r="AY1" s="207"/>
      <c r="AZ1" s="207"/>
      <c r="BA1" s="207"/>
      <c r="BB1" s="207"/>
      <c r="BC1" s="207"/>
      <c r="BD1" s="207"/>
      <c r="BE1" s="207"/>
      <c r="BF1" s="207"/>
      <c r="BG1" s="207"/>
      <c r="BH1" s="207"/>
      <c r="BI1" s="207"/>
      <c r="BJ1" s="207"/>
      <c r="BK1" s="207"/>
      <c r="BL1" s="207"/>
      <c r="BM1" s="207"/>
      <c r="BN1" s="207"/>
      <c r="BO1" s="207"/>
      <c r="BP1" s="207"/>
    </row>
    <row r="2" spans="1:98" ht="15.75" customHeight="1">
      <c r="A2" s="6"/>
      <c r="B2" s="203" t="s">
        <v>16</v>
      </c>
      <c r="C2" s="203"/>
      <c r="D2" s="204" t="s">
        <v>45</v>
      </c>
      <c r="E2" s="204"/>
      <c r="F2" s="204"/>
      <c r="G2" s="204"/>
      <c r="H2" s="204"/>
      <c r="I2" s="204"/>
      <c r="J2" s="205" t="s">
        <v>34</v>
      </c>
      <c r="K2" s="205"/>
      <c r="L2" s="73"/>
      <c r="M2" s="206"/>
      <c r="N2" s="206"/>
      <c r="O2" s="72"/>
      <c r="P2" s="71"/>
      <c r="Q2" s="71"/>
      <c r="R2" s="71"/>
      <c r="S2" s="71"/>
      <c r="T2" s="71"/>
      <c r="U2" s="71"/>
      <c r="V2" s="71"/>
      <c r="W2" s="71"/>
      <c r="X2" s="71"/>
      <c r="Y2" s="71"/>
      <c r="Z2" s="71"/>
      <c r="AA2" s="71"/>
      <c r="AB2" s="71"/>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row>
    <row r="3" spans="1:98" ht="15.75" customHeight="1">
      <c r="A3" s="6"/>
      <c r="B3" s="134"/>
      <c r="C3" s="134"/>
      <c r="D3" s="135"/>
      <c r="E3" s="135"/>
      <c r="F3" s="135"/>
      <c r="G3" s="135"/>
      <c r="H3" s="135"/>
      <c r="I3" s="135"/>
      <c r="J3" s="136"/>
      <c r="K3" s="136"/>
      <c r="L3" s="73"/>
      <c r="M3" s="73"/>
      <c r="N3" s="73"/>
      <c r="O3" s="72"/>
      <c r="P3" s="71"/>
      <c r="Q3" s="71"/>
      <c r="R3" s="71"/>
      <c r="S3" s="71"/>
      <c r="T3" s="71"/>
      <c r="U3" s="71"/>
      <c r="V3" s="71"/>
      <c r="W3" s="71"/>
      <c r="X3" s="71"/>
      <c r="Y3" s="71"/>
      <c r="Z3" s="71"/>
      <c r="AA3" s="71"/>
      <c r="AB3" s="71"/>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row>
    <row r="4" spans="1:98" ht="15.75" customHeight="1">
      <c r="A4" s="6"/>
      <c r="B4" s="203" t="s">
        <v>16</v>
      </c>
      <c r="C4" s="203"/>
      <c r="D4" s="204" t="s">
        <v>35</v>
      </c>
      <c r="E4" s="204"/>
      <c r="F4" s="204"/>
      <c r="G4" s="204"/>
      <c r="H4" s="204"/>
      <c r="I4" s="204"/>
      <c r="J4" s="206">
        <v>0.33333333333333331</v>
      </c>
      <c r="K4" s="206"/>
      <c r="L4" s="73" t="s">
        <v>17</v>
      </c>
      <c r="M4" s="206">
        <v>0.70833333333333337</v>
      </c>
      <c r="N4" s="206"/>
      <c r="O4" s="72"/>
      <c r="P4" s="71"/>
      <c r="Q4" s="71"/>
      <c r="R4" s="71"/>
      <c r="S4" s="71"/>
      <c r="T4" s="71"/>
      <c r="U4" s="71"/>
      <c r="V4" s="71"/>
      <c r="W4" s="71"/>
      <c r="X4" s="71"/>
      <c r="Y4" s="71"/>
      <c r="Z4" s="71"/>
      <c r="AA4" s="71"/>
      <c r="AB4" s="71"/>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row>
    <row r="5" spans="1:98" s="1" customFormat="1" ht="24" customHeight="1">
      <c r="A5" s="7"/>
      <c r="B5" s="186" t="s">
        <v>10</v>
      </c>
      <c r="C5" s="187"/>
      <c r="D5" s="187"/>
      <c r="E5" s="187"/>
      <c r="F5" s="187"/>
      <c r="G5" s="187"/>
      <c r="H5" s="187"/>
      <c r="I5" s="187"/>
      <c r="J5" s="187"/>
      <c r="K5" s="187"/>
      <c r="L5" s="187"/>
      <c r="M5" s="187"/>
      <c r="N5" s="187"/>
      <c r="O5" s="187"/>
      <c r="P5" s="190" t="s">
        <v>11</v>
      </c>
      <c r="Q5" s="191"/>
      <c r="R5" s="191"/>
      <c r="S5" s="191"/>
      <c r="T5" s="191"/>
      <c r="U5" s="192"/>
      <c r="V5" s="197" t="s">
        <v>12</v>
      </c>
      <c r="W5" s="197"/>
      <c r="X5" s="197"/>
      <c r="Y5" s="198" t="s">
        <v>8</v>
      </c>
      <c r="Z5" s="199"/>
      <c r="AA5" s="199"/>
      <c r="AB5" s="200"/>
      <c r="AC5" s="201" t="str">
        <f>D4</f>
        <v>2016年6月13日（月）</v>
      </c>
      <c r="AD5" s="201"/>
      <c r="AE5" s="201"/>
      <c r="AF5" s="201"/>
      <c r="AG5" s="201"/>
      <c r="AH5" s="201"/>
      <c r="AI5" s="201"/>
      <c r="AJ5" s="201"/>
      <c r="AK5" s="201"/>
      <c r="AL5" s="201"/>
      <c r="AM5" s="201"/>
      <c r="AN5" s="201"/>
      <c r="AO5" s="201"/>
      <c r="AP5" s="201"/>
      <c r="AQ5" s="201"/>
      <c r="AR5" s="201"/>
      <c r="AS5" s="201"/>
      <c r="AT5" s="201"/>
      <c r="AU5" s="201"/>
      <c r="AV5" s="201"/>
      <c r="AW5" s="201"/>
      <c r="AX5" s="201"/>
      <c r="AY5" s="201"/>
      <c r="AZ5" s="201"/>
      <c r="BA5" s="201"/>
      <c r="BB5" s="201"/>
      <c r="BC5" s="201"/>
      <c r="BD5" s="201"/>
      <c r="BE5" s="201"/>
      <c r="BF5" s="201"/>
      <c r="BG5" s="201"/>
      <c r="BH5" s="201"/>
      <c r="BI5" s="201"/>
      <c r="BJ5" s="201"/>
      <c r="BK5" s="201"/>
      <c r="BL5" s="201"/>
      <c r="BM5" s="201"/>
      <c r="BN5" s="201"/>
      <c r="BO5" s="201"/>
      <c r="BP5" s="201"/>
      <c r="BQ5" s="201"/>
      <c r="BR5" s="201"/>
      <c r="BS5" s="201"/>
      <c r="BT5" s="201"/>
      <c r="BU5" s="201"/>
      <c r="BV5" s="201"/>
      <c r="BW5" s="201"/>
      <c r="BX5" s="201"/>
      <c r="BY5" s="201"/>
      <c r="BZ5" s="201"/>
      <c r="CA5" s="201"/>
      <c r="CB5" s="201"/>
      <c r="CC5" s="201"/>
      <c r="CD5" s="201"/>
      <c r="CE5" s="201"/>
      <c r="CF5" s="201"/>
      <c r="CG5" s="201"/>
      <c r="CH5" s="201"/>
      <c r="CI5" s="201"/>
      <c r="CJ5" s="201"/>
      <c r="CK5" s="201"/>
      <c r="CL5" s="201"/>
      <c r="CM5" s="201"/>
      <c r="CN5" s="202"/>
    </row>
    <row r="6" spans="1:98" s="1" customFormat="1" ht="24" customHeight="1">
      <c r="A6" s="7"/>
      <c r="B6" s="188"/>
      <c r="C6" s="189"/>
      <c r="D6" s="189"/>
      <c r="E6" s="189"/>
      <c r="F6" s="189"/>
      <c r="G6" s="189"/>
      <c r="H6" s="189"/>
      <c r="I6" s="189"/>
      <c r="J6" s="189"/>
      <c r="K6" s="189"/>
      <c r="L6" s="189"/>
      <c r="M6" s="189"/>
      <c r="N6" s="189"/>
      <c r="O6" s="189"/>
      <c r="P6" s="193"/>
      <c r="Q6" s="194"/>
      <c r="R6" s="194"/>
      <c r="S6" s="194"/>
      <c r="T6" s="194"/>
      <c r="U6" s="195"/>
      <c r="V6" s="197"/>
      <c r="W6" s="197"/>
      <c r="X6" s="197"/>
      <c r="Y6" s="198" t="s">
        <v>6</v>
      </c>
      <c r="Z6" s="200"/>
      <c r="AA6" s="198" t="s">
        <v>7</v>
      </c>
      <c r="AB6" s="200"/>
      <c r="AC6" s="196">
        <v>8</v>
      </c>
      <c r="AD6" s="196"/>
      <c r="AE6" s="196"/>
      <c r="AF6" s="196"/>
      <c r="AG6" s="196">
        <v>9</v>
      </c>
      <c r="AH6" s="196"/>
      <c r="AI6" s="196"/>
      <c r="AJ6" s="196"/>
      <c r="AK6" s="196">
        <v>10</v>
      </c>
      <c r="AL6" s="196"/>
      <c r="AM6" s="196"/>
      <c r="AN6" s="196"/>
      <c r="AO6" s="196">
        <v>11</v>
      </c>
      <c r="AP6" s="196"/>
      <c r="AQ6" s="196"/>
      <c r="AR6" s="196"/>
      <c r="AS6" s="196">
        <v>12</v>
      </c>
      <c r="AT6" s="196"/>
      <c r="AU6" s="196"/>
      <c r="AV6" s="196"/>
      <c r="AW6" s="196">
        <v>13</v>
      </c>
      <c r="AX6" s="196"/>
      <c r="AY6" s="196"/>
      <c r="AZ6" s="196"/>
      <c r="BA6" s="196">
        <v>14</v>
      </c>
      <c r="BB6" s="196"/>
      <c r="BC6" s="196"/>
      <c r="BD6" s="196"/>
      <c r="BE6" s="196">
        <v>15</v>
      </c>
      <c r="BF6" s="196"/>
      <c r="BG6" s="196"/>
      <c r="BH6" s="196"/>
      <c r="BI6" s="196">
        <v>16</v>
      </c>
      <c r="BJ6" s="196"/>
      <c r="BK6" s="196"/>
      <c r="BL6" s="196"/>
      <c r="BM6" s="196">
        <v>17</v>
      </c>
      <c r="BN6" s="196"/>
      <c r="BO6" s="196"/>
      <c r="BP6" s="196"/>
      <c r="BQ6" s="196">
        <v>18</v>
      </c>
      <c r="BR6" s="196"/>
      <c r="BS6" s="196"/>
      <c r="BT6" s="196"/>
      <c r="BU6" s="196">
        <v>19</v>
      </c>
      <c r="BV6" s="196"/>
      <c r="BW6" s="196"/>
      <c r="BX6" s="196"/>
      <c r="BY6" s="196">
        <v>20</v>
      </c>
      <c r="BZ6" s="196"/>
      <c r="CA6" s="196"/>
      <c r="CB6" s="196"/>
      <c r="CC6" s="196">
        <v>21</v>
      </c>
      <c r="CD6" s="196"/>
      <c r="CE6" s="196"/>
      <c r="CF6" s="196"/>
      <c r="CG6" s="196">
        <v>22</v>
      </c>
      <c r="CH6" s="196"/>
      <c r="CI6" s="196"/>
      <c r="CJ6" s="196"/>
      <c r="CK6" s="196">
        <v>23</v>
      </c>
      <c r="CL6" s="196"/>
      <c r="CM6" s="196"/>
      <c r="CN6" s="196"/>
      <c r="CO6" s="3"/>
    </row>
    <row r="7" spans="1:98" s="1" customFormat="1" ht="23.25" customHeight="1">
      <c r="A7" s="7"/>
      <c r="B7" s="94">
        <v>1</v>
      </c>
      <c r="C7" s="180" t="str">
        <f>'作業手順（6月13日）'!F5</f>
        <v>現場事前打合せ、セキュリティ教育、テスト実施</v>
      </c>
      <c r="D7" s="181"/>
      <c r="E7" s="181"/>
      <c r="F7" s="181"/>
      <c r="G7" s="181"/>
      <c r="H7" s="181"/>
      <c r="I7" s="181"/>
      <c r="J7" s="181"/>
      <c r="K7" s="181"/>
      <c r="L7" s="181"/>
      <c r="M7" s="181"/>
      <c r="N7" s="181"/>
      <c r="O7" s="181"/>
      <c r="P7" s="180" t="s">
        <v>63</v>
      </c>
      <c r="Q7" s="181"/>
      <c r="R7" s="181"/>
      <c r="S7" s="181"/>
      <c r="T7" s="181"/>
      <c r="U7" s="182"/>
      <c r="V7" s="183" t="s">
        <v>18</v>
      </c>
      <c r="W7" s="183"/>
      <c r="X7" s="183"/>
      <c r="Y7" s="184">
        <f>'作業手順（6月13日）'!C5</f>
        <v>0.33333333333333331</v>
      </c>
      <c r="Z7" s="185"/>
      <c r="AA7" s="184">
        <f>'作業手順（6月13日）'!D5</f>
        <v>0.70833333333333326</v>
      </c>
      <c r="AB7" s="185"/>
      <c r="AC7" s="116"/>
      <c r="AD7" s="117"/>
      <c r="AE7" s="117"/>
      <c r="AF7" s="118"/>
      <c r="AG7" s="116"/>
      <c r="AH7" s="117"/>
      <c r="AI7" s="117"/>
      <c r="AJ7" s="118"/>
      <c r="AK7" s="116"/>
      <c r="AL7" s="117"/>
      <c r="AM7" s="117"/>
      <c r="AN7" s="118"/>
      <c r="AO7" s="116"/>
      <c r="AP7" s="117"/>
      <c r="AQ7" s="117"/>
      <c r="AR7" s="118"/>
      <c r="AS7" s="119"/>
      <c r="AT7" s="120"/>
      <c r="AU7" s="120"/>
      <c r="AV7" s="121"/>
      <c r="AW7" s="116"/>
      <c r="AX7" s="117"/>
      <c r="AY7" s="117"/>
      <c r="AZ7" s="118"/>
      <c r="BA7" s="116"/>
      <c r="BB7" s="117"/>
      <c r="BC7" s="117"/>
      <c r="BD7" s="118"/>
      <c r="BE7" s="116"/>
      <c r="BF7" s="117"/>
      <c r="BG7" s="117"/>
      <c r="BH7" s="118"/>
      <c r="BI7" s="116"/>
      <c r="BJ7" s="117"/>
      <c r="BK7" s="117"/>
      <c r="BL7" s="118"/>
      <c r="BM7" s="8"/>
      <c r="BN7" s="9"/>
      <c r="BO7" s="9"/>
      <c r="BP7" s="10"/>
      <c r="BQ7" s="92"/>
      <c r="BR7" s="90"/>
      <c r="BS7" s="90"/>
      <c r="BT7" s="91"/>
      <c r="BU7" s="92"/>
      <c r="BV7" s="90"/>
      <c r="BW7" s="90"/>
      <c r="BX7" s="91"/>
      <c r="BY7" s="92"/>
      <c r="BZ7" s="90"/>
      <c r="CA7" s="90"/>
      <c r="CB7" s="91"/>
      <c r="CC7" s="92"/>
      <c r="CD7" s="90"/>
      <c r="CE7" s="90"/>
      <c r="CF7" s="91"/>
      <c r="CG7" s="92"/>
      <c r="CH7" s="90"/>
      <c r="CI7" s="90"/>
      <c r="CJ7" s="91"/>
      <c r="CK7" s="92"/>
      <c r="CL7" s="90"/>
      <c r="CM7" s="9"/>
      <c r="CN7" s="10"/>
      <c r="CS7" s="70"/>
      <c r="CT7" s="70"/>
    </row>
    <row r="8" spans="1:98" s="1" customFormat="1" ht="15.75" customHeight="1">
      <c r="A8" s="7"/>
      <c r="B8" s="2"/>
      <c r="C8" s="75" t="e">
        <f>IF(MAX(B8:B$8)=MAX(#REF!),"","ng")</f>
        <v>#REF!</v>
      </c>
      <c r="D8" s="13"/>
      <c r="E8" s="13"/>
      <c r="F8" s="13"/>
      <c r="G8" s="13"/>
      <c r="H8" s="86"/>
      <c r="I8" s="86"/>
      <c r="J8" s="86"/>
      <c r="K8" s="86"/>
      <c r="L8" s="86"/>
      <c r="M8" s="86"/>
      <c r="N8" s="13"/>
      <c r="O8" s="13"/>
      <c r="P8" s="13"/>
      <c r="Q8" s="2"/>
      <c r="R8" s="13"/>
      <c r="S8" s="13"/>
      <c r="T8" s="13"/>
      <c r="U8" s="13"/>
      <c r="V8" s="13"/>
      <c r="W8" s="13"/>
      <c r="X8" s="13"/>
      <c r="Y8" s="13"/>
      <c r="Z8" s="13"/>
      <c r="AA8" s="13"/>
      <c r="AB8" s="13"/>
      <c r="AD8" s="15"/>
      <c r="AE8" s="15"/>
      <c r="AF8" s="15"/>
      <c r="AG8" s="15"/>
      <c r="AN8" s="14"/>
      <c r="AO8" s="14"/>
      <c r="AP8" s="14"/>
      <c r="AQ8" s="14"/>
      <c r="AR8" s="14"/>
      <c r="AS8" s="14"/>
      <c r="AT8" s="14"/>
      <c r="AU8" s="14"/>
      <c r="AV8" s="14"/>
      <c r="AW8" s="14"/>
      <c r="AX8" s="14"/>
      <c r="AY8" s="14"/>
      <c r="AZ8" s="14"/>
      <c r="BA8" s="14"/>
      <c r="BB8" s="14"/>
      <c r="BC8" s="14"/>
      <c r="BD8" s="14"/>
      <c r="BE8" s="14"/>
      <c r="BF8" s="14"/>
      <c r="BG8" s="14"/>
      <c r="BH8" s="14"/>
      <c r="BI8" s="14"/>
      <c r="BJ8" s="14"/>
      <c r="BK8" s="14"/>
      <c r="BL8" s="14"/>
      <c r="BM8" s="14"/>
      <c r="BN8" s="14"/>
      <c r="BO8" s="14"/>
      <c r="BP8" s="14"/>
      <c r="BQ8" s="14"/>
      <c r="BR8" s="14"/>
      <c r="BS8" s="14"/>
      <c r="BT8" s="14"/>
      <c r="BU8" s="14"/>
      <c r="BV8" s="14"/>
      <c r="BW8" s="14"/>
      <c r="BX8" s="14"/>
      <c r="CC8" s="14"/>
      <c r="CD8" s="14"/>
      <c r="CE8" s="14"/>
      <c r="CF8" s="14"/>
      <c r="CG8" s="14"/>
      <c r="CH8" s="14"/>
      <c r="CI8" s="14"/>
      <c r="CJ8" s="14"/>
    </row>
    <row r="9" spans="1:98" ht="15.75" customHeight="1">
      <c r="A9" s="6"/>
      <c r="B9" s="203" t="s">
        <v>16</v>
      </c>
      <c r="C9" s="203"/>
      <c r="D9" s="204" t="s">
        <v>36</v>
      </c>
      <c r="E9" s="204"/>
      <c r="F9" s="204"/>
      <c r="G9" s="204"/>
      <c r="H9" s="204"/>
      <c r="I9" s="204"/>
      <c r="J9" s="206">
        <v>0.33333333333333331</v>
      </c>
      <c r="K9" s="206"/>
      <c r="L9" s="73" t="s">
        <v>17</v>
      </c>
      <c r="M9" s="206">
        <v>0.75</v>
      </c>
      <c r="N9" s="206"/>
      <c r="O9" s="72"/>
      <c r="P9" s="71"/>
      <c r="Q9" s="71"/>
      <c r="R9" s="71"/>
      <c r="S9" s="71"/>
      <c r="T9" s="71"/>
      <c r="U9" s="71"/>
      <c r="V9" s="71"/>
      <c r="W9" s="71"/>
      <c r="X9" s="71"/>
      <c r="Y9" s="71"/>
      <c r="Z9" s="71"/>
      <c r="AA9" s="71"/>
      <c r="AB9" s="7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row>
    <row r="10" spans="1:98" s="1" customFormat="1" ht="24" customHeight="1">
      <c r="A10" s="7"/>
      <c r="B10" s="186" t="s">
        <v>10</v>
      </c>
      <c r="C10" s="187"/>
      <c r="D10" s="187"/>
      <c r="E10" s="187"/>
      <c r="F10" s="187"/>
      <c r="G10" s="187"/>
      <c r="H10" s="187"/>
      <c r="I10" s="187"/>
      <c r="J10" s="187"/>
      <c r="K10" s="187"/>
      <c r="L10" s="187"/>
      <c r="M10" s="187"/>
      <c r="N10" s="187"/>
      <c r="O10" s="187"/>
      <c r="P10" s="190" t="s">
        <v>11</v>
      </c>
      <c r="Q10" s="191"/>
      <c r="R10" s="191"/>
      <c r="S10" s="191"/>
      <c r="T10" s="191"/>
      <c r="U10" s="192"/>
      <c r="V10" s="197" t="s">
        <v>12</v>
      </c>
      <c r="W10" s="197"/>
      <c r="X10" s="197"/>
      <c r="Y10" s="198" t="s">
        <v>8</v>
      </c>
      <c r="Z10" s="199"/>
      <c r="AA10" s="199"/>
      <c r="AB10" s="200"/>
      <c r="AC10" s="201" t="str">
        <f>D9</f>
        <v>2016年6月14日（火）</v>
      </c>
      <c r="AD10" s="201"/>
      <c r="AE10" s="201"/>
      <c r="AF10" s="201"/>
      <c r="AG10" s="201"/>
      <c r="AH10" s="201"/>
      <c r="AI10" s="201"/>
      <c r="AJ10" s="201"/>
      <c r="AK10" s="201"/>
      <c r="AL10" s="201"/>
      <c r="AM10" s="201"/>
      <c r="AN10" s="201"/>
      <c r="AO10" s="201"/>
      <c r="AP10" s="201"/>
      <c r="AQ10" s="201"/>
      <c r="AR10" s="201"/>
      <c r="AS10" s="201"/>
      <c r="AT10" s="201"/>
      <c r="AU10" s="201"/>
      <c r="AV10" s="201"/>
      <c r="AW10" s="201"/>
      <c r="AX10" s="201"/>
      <c r="AY10" s="201"/>
      <c r="AZ10" s="201"/>
      <c r="BA10" s="201"/>
      <c r="BB10" s="201"/>
      <c r="BC10" s="201"/>
      <c r="BD10" s="201"/>
      <c r="BE10" s="201"/>
      <c r="BF10" s="201"/>
      <c r="BG10" s="201"/>
      <c r="BH10" s="201"/>
      <c r="BI10" s="201"/>
      <c r="BJ10" s="201"/>
      <c r="BK10" s="201"/>
      <c r="BL10" s="201"/>
      <c r="BM10" s="201"/>
      <c r="BN10" s="201"/>
      <c r="BO10" s="201"/>
      <c r="BP10" s="201"/>
      <c r="BQ10" s="201"/>
      <c r="BR10" s="201"/>
      <c r="BS10" s="201"/>
      <c r="BT10" s="201"/>
      <c r="BU10" s="201"/>
      <c r="BV10" s="201"/>
      <c r="BW10" s="201"/>
      <c r="BX10" s="201"/>
      <c r="BY10" s="201"/>
      <c r="BZ10" s="201"/>
      <c r="CA10" s="201"/>
      <c r="CB10" s="201"/>
      <c r="CC10" s="201"/>
      <c r="CD10" s="201"/>
      <c r="CE10" s="201"/>
      <c r="CF10" s="201"/>
      <c r="CG10" s="201"/>
      <c r="CH10" s="201"/>
      <c r="CI10" s="201"/>
      <c r="CJ10" s="201"/>
      <c r="CK10" s="201"/>
      <c r="CL10" s="201"/>
      <c r="CM10" s="201"/>
      <c r="CN10" s="202"/>
    </row>
    <row r="11" spans="1:98" s="1" customFormat="1" ht="24" customHeight="1">
      <c r="A11" s="7"/>
      <c r="B11" s="188"/>
      <c r="C11" s="189"/>
      <c r="D11" s="189"/>
      <c r="E11" s="189"/>
      <c r="F11" s="189"/>
      <c r="G11" s="189"/>
      <c r="H11" s="189"/>
      <c r="I11" s="189"/>
      <c r="J11" s="189"/>
      <c r="K11" s="189"/>
      <c r="L11" s="189"/>
      <c r="M11" s="189"/>
      <c r="N11" s="189"/>
      <c r="O11" s="189"/>
      <c r="P11" s="193"/>
      <c r="Q11" s="194"/>
      <c r="R11" s="194"/>
      <c r="S11" s="194"/>
      <c r="T11" s="194"/>
      <c r="U11" s="195"/>
      <c r="V11" s="197"/>
      <c r="W11" s="197"/>
      <c r="X11" s="197"/>
      <c r="Y11" s="198" t="s">
        <v>6</v>
      </c>
      <c r="Z11" s="200"/>
      <c r="AA11" s="198" t="s">
        <v>7</v>
      </c>
      <c r="AB11" s="200"/>
      <c r="AC11" s="196">
        <v>8</v>
      </c>
      <c r="AD11" s="196"/>
      <c r="AE11" s="196"/>
      <c r="AF11" s="196"/>
      <c r="AG11" s="196">
        <v>9</v>
      </c>
      <c r="AH11" s="196"/>
      <c r="AI11" s="196"/>
      <c r="AJ11" s="196"/>
      <c r="AK11" s="196">
        <v>10</v>
      </c>
      <c r="AL11" s="196"/>
      <c r="AM11" s="196"/>
      <c r="AN11" s="196"/>
      <c r="AO11" s="196">
        <v>11</v>
      </c>
      <c r="AP11" s="196"/>
      <c r="AQ11" s="196"/>
      <c r="AR11" s="196"/>
      <c r="AS11" s="196">
        <v>12</v>
      </c>
      <c r="AT11" s="196"/>
      <c r="AU11" s="196"/>
      <c r="AV11" s="196"/>
      <c r="AW11" s="196">
        <v>13</v>
      </c>
      <c r="AX11" s="196"/>
      <c r="AY11" s="196"/>
      <c r="AZ11" s="196"/>
      <c r="BA11" s="196">
        <v>14</v>
      </c>
      <c r="BB11" s="196"/>
      <c r="BC11" s="196"/>
      <c r="BD11" s="196"/>
      <c r="BE11" s="196">
        <v>15</v>
      </c>
      <c r="BF11" s="196"/>
      <c r="BG11" s="196"/>
      <c r="BH11" s="196"/>
      <c r="BI11" s="196">
        <v>16</v>
      </c>
      <c r="BJ11" s="196"/>
      <c r="BK11" s="196"/>
      <c r="BL11" s="196"/>
      <c r="BM11" s="196">
        <v>17</v>
      </c>
      <c r="BN11" s="196"/>
      <c r="BO11" s="196"/>
      <c r="BP11" s="196"/>
      <c r="BQ11" s="196">
        <v>18</v>
      </c>
      <c r="BR11" s="196"/>
      <c r="BS11" s="196"/>
      <c r="BT11" s="196"/>
      <c r="BU11" s="196">
        <v>19</v>
      </c>
      <c r="BV11" s="196"/>
      <c r="BW11" s="196"/>
      <c r="BX11" s="196"/>
      <c r="BY11" s="196">
        <v>20</v>
      </c>
      <c r="BZ11" s="196"/>
      <c r="CA11" s="196"/>
      <c r="CB11" s="196"/>
      <c r="CC11" s="196">
        <v>21</v>
      </c>
      <c r="CD11" s="196"/>
      <c r="CE11" s="196"/>
      <c r="CF11" s="196"/>
      <c r="CG11" s="196">
        <v>22</v>
      </c>
      <c r="CH11" s="196"/>
      <c r="CI11" s="196"/>
      <c r="CJ11" s="196"/>
      <c r="CK11" s="196">
        <v>23</v>
      </c>
      <c r="CL11" s="196"/>
      <c r="CM11" s="196"/>
      <c r="CN11" s="196"/>
      <c r="CO11" s="3"/>
    </row>
    <row r="12" spans="1:98" s="1" customFormat="1" ht="23.25" customHeight="1">
      <c r="A12" s="7"/>
      <c r="B12" s="94">
        <v>1</v>
      </c>
      <c r="C12" s="180" t="str">
        <f>VLOOKUP(B12,'作業手順（6月14日）'!B:N,5,0)</f>
        <v>朝礼・KYM</v>
      </c>
      <c r="D12" s="181"/>
      <c r="E12" s="181"/>
      <c r="F12" s="181"/>
      <c r="G12" s="181"/>
      <c r="H12" s="181"/>
      <c r="I12" s="181"/>
      <c r="J12" s="181"/>
      <c r="K12" s="181"/>
      <c r="L12" s="181"/>
      <c r="M12" s="181"/>
      <c r="N12" s="181"/>
      <c r="O12" s="181"/>
      <c r="P12" s="180" t="s">
        <v>20</v>
      </c>
      <c r="Q12" s="181"/>
      <c r="R12" s="181"/>
      <c r="S12" s="181"/>
      <c r="T12" s="181"/>
      <c r="U12" s="182"/>
      <c r="V12" s="183" t="s">
        <v>18</v>
      </c>
      <c r="W12" s="183"/>
      <c r="X12" s="183"/>
      <c r="Y12" s="184">
        <f>VLOOKUP(B12,'作業手順（6月14日）'!B:N,2,0)</f>
        <v>0.33333333333333331</v>
      </c>
      <c r="Z12" s="185"/>
      <c r="AA12" s="184">
        <f>VLOOKUP(B12,'作業手順（6月14日）'!B:N,3,0)</f>
        <v>0.375</v>
      </c>
      <c r="AB12" s="185"/>
      <c r="AC12" s="116"/>
      <c r="AD12" s="117"/>
      <c r="AE12" s="117"/>
      <c r="AF12" s="118"/>
      <c r="AG12" s="8"/>
      <c r="AH12" s="9"/>
      <c r="AI12" s="9"/>
      <c r="AJ12" s="10"/>
      <c r="AK12" s="8"/>
      <c r="AL12" s="9"/>
      <c r="AM12" s="9"/>
      <c r="AN12" s="10"/>
      <c r="AO12" s="8"/>
      <c r="AP12" s="9"/>
      <c r="AQ12" s="90"/>
      <c r="AR12" s="91"/>
      <c r="AS12" s="119"/>
      <c r="AT12" s="120"/>
      <c r="AU12" s="120"/>
      <c r="AV12" s="121"/>
      <c r="AW12" s="8"/>
      <c r="AX12" s="9"/>
      <c r="AY12" s="9"/>
      <c r="AZ12" s="10"/>
      <c r="BA12" s="8"/>
      <c r="BB12" s="9"/>
      <c r="BC12" s="9"/>
      <c r="BD12" s="10"/>
      <c r="BE12" s="8"/>
      <c r="BF12" s="9"/>
      <c r="BG12" s="9"/>
      <c r="BH12" s="10"/>
      <c r="BI12" s="8"/>
      <c r="BJ12" s="9"/>
      <c r="BK12" s="9"/>
      <c r="BL12" s="10"/>
      <c r="BM12" s="8"/>
      <c r="BN12" s="9"/>
      <c r="BO12" s="9"/>
      <c r="BP12" s="10"/>
      <c r="BQ12" s="92"/>
      <c r="BR12" s="90"/>
      <c r="BS12" s="90"/>
      <c r="BT12" s="91"/>
      <c r="BU12" s="92"/>
      <c r="BV12" s="90"/>
      <c r="BW12" s="90"/>
      <c r="BX12" s="91"/>
      <c r="BY12" s="92"/>
      <c r="BZ12" s="90"/>
      <c r="CA12" s="90"/>
      <c r="CB12" s="91"/>
      <c r="CC12" s="92"/>
      <c r="CD12" s="90"/>
      <c r="CE12" s="90"/>
      <c r="CF12" s="91"/>
      <c r="CG12" s="92"/>
      <c r="CH12" s="90"/>
      <c r="CI12" s="90"/>
      <c r="CJ12" s="91"/>
      <c r="CK12" s="92"/>
      <c r="CL12" s="90"/>
      <c r="CM12" s="9"/>
      <c r="CN12" s="10"/>
      <c r="CS12" s="70"/>
      <c r="CT12" s="70"/>
    </row>
    <row r="13" spans="1:98" s="1" customFormat="1" ht="23.25" customHeight="1">
      <c r="A13" s="7"/>
      <c r="B13" s="94">
        <v>2</v>
      </c>
      <c r="C13" s="180" t="str">
        <f>VLOOKUP(B13,'作業手順（6月14日）'!B:N,5,0)</f>
        <v>事務所へ戻る</v>
      </c>
      <c r="D13" s="181"/>
      <c r="E13" s="181"/>
      <c r="F13" s="181"/>
      <c r="G13" s="181"/>
      <c r="H13" s="181"/>
      <c r="I13" s="181"/>
      <c r="J13" s="181"/>
      <c r="K13" s="181"/>
      <c r="L13" s="181"/>
      <c r="M13" s="181"/>
      <c r="N13" s="181"/>
      <c r="O13" s="181"/>
      <c r="P13" s="180" t="s">
        <v>20</v>
      </c>
      <c r="Q13" s="181"/>
      <c r="R13" s="181"/>
      <c r="S13" s="181"/>
      <c r="T13" s="181"/>
      <c r="U13" s="182"/>
      <c r="V13" s="183" t="s">
        <v>18</v>
      </c>
      <c r="W13" s="183"/>
      <c r="X13" s="183"/>
      <c r="Y13" s="184">
        <f>VLOOKUP(B13,'作業手順（6月14日）'!B:N,2,0)</f>
        <v>0.375</v>
      </c>
      <c r="Z13" s="185"/>
      <c r="AA13" s="184">
        <f>VLOOKUP(B13,'作業手順（6月14日）'!B:N,3,0)</f>
        <v>0.625</v>
      </c>
      <c r="AB13" s="185"/>
      <c r="AC13" s="8"/>
      <c r="AD13" s="9"/>
      <c r="AE13" s="9"/>
      <c r="AF13" s="10"/>
      <c r="AG13" s="116"/>
      <c r="AH13" s="117"/>
      <c r="AI13" s="117"/>
      <c r="AJ13" s="118"/>
      <c r="AK13" s="116"/>
      <c r="AL13" s="117"/>
      <c r="AM13" s="117"/>
      <c r="AN13" s="118"/>
      <c r="AO13" s="116"/>
      <c r="AP13" s="117"/>
      <c r="AQ13" s="117"/>
      <c r="AR13" s="118"/>
      <c r="AS13" s="119"/>
      <c r="AT13" s="120"/>
      <c r="AU13" s="120"/>
      <c r="AV13" s="121"/>
      <c r="AW13" s="116"/>
      <c r="AX13" s="117"/>
      <c r="AY13" s="117"/>
      <c r="AZ13" s="118"/>
      <c r="BA13" s="116"/>
      <c r="BB13" s="117"/>
      <c r="BC13" s="117"/>
      <c r="BD13" s="118"/>
      <c r="BE13" s="8"/>
      <c r="BF13" s="9"/>
      <c r="BG13" s="9"/>
      <c r="BH13" s="10"/>
      <c r="BI13" s="8"/>
      <c r="BJ13" s="9"/>
      <c r="BK13" s="9"/>
      <c r="BL13" s="10"/>
      <c r="BM13" s="8"/>
      <c r="BN13" s="9"/>
      <c r="BO13" s="9"/>
      <c r="BP13" s="10"/>
      <c r="BQ13" s="92"/>
      <c r="BR13" s="90"/>
      <c r="BS13" s="90"/>
      <c r="BT13" s="91"/>
      <c r="BU13" s="92"/>
      <c r="BV13" s="90"/>
      <c r="BW13" s="90"/>
      <c r="BX13" s="91"/>
      <c r="BY13" s="92"/>
      <c r="BZ13" s="90"/>
      <c r="CA13" s="90"/>
      <c r="CB13" s="91"/>
      <c r="CC13" s="92"/>
      <c r="CD13" s="90"/>
      <c r="CE13" s="90"/>
      <c r="CF13" s="91"/>
      <c r="CG13" s="92"/>
      <c r="CH13" s="90"/>
      <c r="CI13" s="90"/>
      <c r="CJ13" s="91"/>
      <c r="CK13" s="92"/>
      <c r="CL13" s="90"/>
      <c r="CM13" s="9"/>
      <c r="CN13" s="10"/>
      <c r="CS13" s="70"/>
      <c r="CT13" s="70"/>
    </row>
    <row r="14" spans="1:98" s="1" customFormat="1" ht="23.25" customHeight="1">
      <c r="A14" s="7"/>
      <c r="B14" s="94">
        <v>3</v>
      </c>
      <c r="C14" s="180" t="str">
        <f>VLOOKUP(B14,'作業手順（6月14日）'!B:N,5,0)</f>
        <v>Fab退場、監視サーバ場所確認</v>
      </c>
      <c r="D14" s="181"/>
      <c r="E14" s="181"/>
      <c r="F14" s="181"/>
      <c r="G14" s="181"/>
      <c r="H14" s="181"/>
      <c r="I14" s="181"/>
      <c r="J14" s="181"/>
      <c r="K14" s="181"/>
      <c r="L14" s="181"/>
      <c r="M14" s="181"/>
      <c r="N14" s="181"/>
      <c r="O14" s="181"/>
      <c r="P14" s="180" t="s">
        <v>20</v>
      </c>
      <c r="Q14" s="181"/>
      <c r="R14" s="181"/>
      <c r="S14" s="181"/>
      <c r="T14" s="181"/>
      <c r="U14" s="182"/>
      <c r="V14" s="183" t="s">
        <v>18</v>
      </c>
      <c r="W14" s="183"/>
      <c r="X14" s="183"/>
      <c r="Y14" s="184">
        <f>VLOOKUP(B14,'作業手順（6月14日）'!B:N,2,0)</f>
        <v>0.625</v>
      </c>
      <c r="Z14" s="185"/>
      <c r="AA14" s="184">
        <f>VLOOKUP(B14,'作業手順（6月14日）'!B:N,3,0)</f>
        <v>0.70833333333333337</v>
      </c>
      <c r="AB14" s="185"/>
      <c r="AC14" s="8"/>
      <c r="AD14" s="9"/>
      <c r="AE14" s="9"/>
      <c r="AF14" s="10"/>
      <c r="AG14" s="8"/>
      <c r="AH14" s="9"/>
      <c r="AI14" s="9"/>
      <c r="AJ14" s="10"/>
      <c r="AK14" s="8"/>
      <c r="AL14" s="9"/>
      <c r="AM14" s="9"/>
      <c r="AN14" s="10"/>
      <c r="AO14" s="8"/>
      <c r="AP14" s="9"/>
      <c r="AQ14" s="90"/>
      <c r="AR14" s="91"/>
      <c r="AS14" s="119"/>
      <c r="AT14" s="120"/>
      <c r="AU14" s="120"/>
      <c r="AV14" s="121"/>
      <c r="AW14" s="8"/>
      <c r="AX14" s="9"/>
      <c r="AY14" s="9"/>
      <c r="AZ14" s="10"/>
      <c r="BA14" s="8"/>
      <c r="BB14" s="9"/>
      <c r="BC14" s="9"/>
      <c r="BD14" s="10"/>
      <c r="BE14" s="116"/>
      <c r="BF14" s="117"/>
      <c r="BG14" s="117"/>
      <c r="BH14" s="118"/>
      <c r="BI14" s="116"/>
      <c r="BJ14" s="117"/>
      <c r="BK14" s="117"/>
      <c r="BL14" s="118"/>
      <c r="BM14" s="8"/>
      <c r="BN14" s="9"/>
      <c r="BO14" s="9"/>
      <c r="BP14" s="10"/>
      <c r="BQ14" s="92"/>
      <c r="BR14" s="90"/>
      <c r="BS14" s="90"/>
      <c r="BT14" s="91"/>
      <c r="BU14" s="92"/>
      <c r="BV14" s="90"/>
      <c r="BW14" s="90"/>
      <c r="BX14" s="91"/>
      <c r="BY14" s="92"/>
      <c r="BZ14" s="90"/>
      <c r="CA14" s="90"/>
      <c r="CB14" s="91"/>
      <c r="CC14" s="92"/>
      <c r="CD14" s="90"/>
      <c r="CE14" s="90"/>
      <c r="CF14" s="91"/>
      <c r="CG14" s="92"/>
      <c r="CH14" s="90"/>
      <c r="CI14" s="90"/>
      <c r="CJ14" s="91"/>
      <c r="CK14" s="92"/>
      <c r="CL14" s="90"/>
      <c r="CM14" s="9"/>
      <c r="CN14" s="10"/>
      <c r="CS14" s="70"/>
      <c r="CT14" s="70"/>
    </row>
    <row r="15" spans="1:98" s="1" customFormat="1" ht="23.25" customHeight="1">
      <c r="A15" s="7"/>
      <c r="B15" s="94">
        <v>4</v>
      </c>
      <c r="C15" s="180" t="str">
        <f>VLOOKUP(B15,'作業手順（6月14日）'!B:N,5,0)</f>
        <v>Fab退場</v>
      </c>
      <c r="D15" s="181"/>
      <c r="E15" s="181"/>
      <c r="F15" s="181"/>
      <c r="G15" s="181"/>
      <c r="H15" s="181"/>
      <c r="I15" s="181"/>
      <c r="J15" s="181"/>
      <c r="K15" s="181"/>
      <c r="L15" s="181"/>
      <c r="M15" s="181"/>
      <c r="N15" s="181"/>
      <c r="O15" s="181"/>
      <c r="P15" s="180" t="s">
        <v>20</v>
      </c>
      <c r="Q15" s="181"/>
      <c r="R15" s="181"/>
      <c r="S15" s="181"/>
      <c r="T15" s="181"/>
      <c r="U15" s="182"/>
      <c r="V15" s="183" t="s">
        <v>18</v>
      </c>
      <c r="W15" s="183"/>
      <c r="X15" s="183"/>
      <c r="Y15" s="184">
        <f>VLOOKUP(B15,'作業手順（6月14日）'!B:N,2,0)</f>
        <v>0.70833333333333337</v>
      </c>
      <c r="Z15" s="185"/>
      <c r="AA15" s="184">
        <f>VLOOKUP(B15,'作業手順（6月14日）'!B:N,3,0)</f>
        <v>0.75</v>
      </c>
      <c r="AB15" s="185"/>
      <c r="AC15" s="8"/>
      <c r="AD15" s="9"/>
      <c r="AE15" s="9"/>
      <c r="AF15" s="10"/>
      <c r="AG15" s="8"/>
      <c r="AH15" s="9"/>
      <c r="AI15" s="9"/>
      <c r="AJ15" s="10"/>
      <c r="AK15" s="8"/>
      <c r="AL15" s="9"/>
      <c r="AM15" s="9"/>
      <c r="AN15" s="10"/>
      <c r="AO15" s="8"/>
      <c r="AP15" s="9"/>
      <c r="AQ15" s="90"/>
      <c r="AR15" s="91"/>
      <c r="AS15" s="119"/>
      <c r="AT15" s="120"/>
      <c r="AU15" s="120"/>
      <c r="AV15" s="121"/>
      <c r="AW15" s="8"/>
      <c r="AX15" s="9"/>
      <c r="AY15" s="9"/>
      <c r="AZ15" s="10"/>
      <c r="BA15" s="8"/>
      <c r="BB15" s="9"/>
      <c r="BC15" s="9"/>
      <c r="BD15" s="10"/>
      <c r="BE15" s="8"/>
      <c r="BF15" s="9"/>
      <c r="BG15" s="9"/>
      <c r="BH15" s="10"/>
      <c r="BI15" s="8"/>
      <c r="BJ15" s="9"/>
      <c r="BK15" s="9"/>
      <c r="BL15" s="10"/>
      <c r="BM15" s="116"/>
      <c r="BN15" s="117"/>
      <c r="BO15" s="117"/>
      <c r="BP15" s="118"/>
      <c r="BQ15" s="92"/>
      <c r="BR15" s="90"/>
      <c r="BS15" s="90"/>
      <c r="BT15" s="91"/>
      <c r="BU15" s="92"/>
      <c r="BV15" s="90"/>
      <c r="BW15" s="90"/>
      <c r="BX15" s="91"/>
      <c r="BY15" s="92"/>
      <c r="BZ15" s="90"/>
      <c r="CA15" s="90"/>
      <c r="CB15" s="91"/>
      <c r="CC15" s="92"/>
      <c r="CD15" s="90"/>
      <c r="CE15" s="90"/>
      <c r="CF15" s="91"/>
      <c r="CG15" s="92"/>
      <c r="CH15" s="90"/>
      <c r="CI15" s="90"/>
      <c r="CJ15" s="91"/>
      <c r="CK15" s="92"/>
      <c r="CL15" s="90"/>
      <c r="CM15" s="9"/>
      <c r="CN15" s="10"/>
      <c r="CS15" s="70"/>
      <c r="CT15" s="70"/>
    </row>
    <row r="16" spans="1:98" s="1" customFormat="1" ht="15.75" customHeight="1">
      <c r="A16" s="7"/>
      <c r="B16" s="2"/>
      <c r="C16" s="75"/>
      <c r="D16" s="13"/>
      <c r="E16" s="13"/>
      <c r="F16" s="13"/>
      <c r="G16" s="13"/>
      <c r="H16" s="13"/>
      <c r="I16" s="13"/>
      <c r="J16" s="13"/>
      <c r="K16" s="13"/>
      <c r="L16" s="13"/>
      <c r="M16" s="13"/>
      <c r="N16" s="13"/>
      <c r="O16" s="13"/>
      <c r="P16" s="13"/>
      <c r="Q16" s="2"/>
      <c r="R16" s="13"/>
      <c r="S16" s="13"/>
      <c r="T16" s="13"/>
      <c r="U16" s="13"/>
      <c r="V16" s="13"/>
      <c r="W16" s="13"/>
      <c r="X16" s="13"/>
      <c r="Y16" s="13"/>
      <c r="Z16" s="13"/>
      <c r="AA16" s="13"/>
      <c r="AB16" s="13"/>
      <c r="AD16" s="15"/>
      <c r="AE16" s="15"/>
      <c r="AF16" s="15"/>
      <c r="AG16" s="15"/>
      <c r="AN16" s="14"/>
      <c r="AO16" s="14"/>
      <c r="AP16" s="14"/>
      <c r="AQ16" s="14"/>
      <c r="AR16" s="14"/>
      <c r="AS16" s="14"/>
      <c r="AT16" s="14"/>
      <c r="AU16" s="14"/>
      <c r="AV16" s="14"/>
      <c r="AW16" s="14"/>
      <c r="AX16" s="14"/>
      <c r="AY16" s="14"/>
      <c r="AZ16" s="14"/>
      <c r="BA16" s="14"/>
      <c r="BB16" s="14"/>
      <c r="BC16" s="14"/>
      <c r="BD16" s="14"/>
      <c r="BE16" s="14"/>
      <c r="BF16" s="14"/>
      <c r="BG16" s="14"/>
      <c r="BH16" s="14"/>
      <c r="BI16" s="14"/>
      <c r="BJ16" s="14"/>
      <c r="BK16" s="14"/>
      <c r="BL16" s="14"/>
      <c r="BM16" s="14"/>
      <c r="BN16" s="14"/>
      <c r="BO16" s="14"/>
      <c r="BP16" s="14"/>
      <c r="BQ16" s="14"/>
      <c r="BR16" s="14"/>
      <c r="BS16" s="14"/>
      <c r="BT16" s="14"/>
      <c r="BU16" s="14"/>
      <c r="BV16" s="14"/>
      <c r="BW16" s="14"/>
      <c r="BX16" s="14"/>
      <c r="CC16" s="14"/>
      <c r="CD16" s="14"/>
      <c r="CE16" s="14"/>
      <c r="CF16" s="14"/>
      <c r="CG16" s="14"/>
      <c r="CH16" s="14"/>
      <c r="CI16" s="14"/>
      <c r="CJ16" s="14"/>
    </row>
    <row r="17" spans="1:98" ht="15.75" customHeight="1">
      <c r="A17" s="6"/>
      <c r="B17" s="203" t="s">
        <v>16</v>
      </c>
      <c r="C17" s="203"/>
      <c r="D17" s="204" t="s">
        <v>37</v>
      </c>
      <c r="E17" s="204"/>
      <c r="F17" s="204"/>
      <c r="G17" s="204"/>
      <c r="H17" s="204"/>
      <c r="I17" s="204"/>
      <c r="J17" s="206">
        <v>0.33333333333333331</v>
      </c>
      <c r="K17" s="206"/>
      <c r="L17" s="73" t="s">
        <v>17</v>
      </c>
      <c r="M17" s="206">
        <v>0.75</v>
      </c>
      <c r="N17" s="206"/>
      <c r="O17" s="72"/>
      <c r="P17" s="71"/>
      <c r="Q17" s="71"/>
      <c r="R17" s="71"/>
      <c r="S17" s="71"/>
      <c r="T17" s="71"/>
      <c r="U17" s="71"/>
      <c r="V17" s="71"/>
      <c r="W17" s="71"/>
      <c r="X17" s="71"/>
      <c r="Y17" s="71"/>
      <c r="Z17" s="71"/>
      <c r="AA17" s="71"/>
      <c r="AB17" s="71"/>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row>
    <row r="18" spans="1:98" s="1" customFormat="1" ht="24" customHeight="1">
      <c r="A18" s="7"/>
      <c r="B18" s="186" t="s">
        <v>10</v>
      </c>
      <c r="C18" s="187"/>
      <c r="D18" s="187"/>
      <c r="E18" s="187"/>
      <c r="F18" s="187"/>
      <c r="G18" s="187"/>
      <c r="H18" s="187"/>
      <c r="I18" s="187"/>
      <c r="J18" s="187"/>
      <c r="K18" s="187"/>
      <c r="L18" s="187"/>
      <c r="M18" s="187"/>
      <c r="N18" s="187"/>
      <c r="O18" s="187"/>
      <c r="P18" s="190" t="s">
        <v>11</v>
      </c>
      <c r="Q18" s="191"/>
      <c r="R18" s="191"/>
      <c r="S18" s="191"/>
      <c r="T18" s="191"/>
      <c r="U18" s="192"/>
      <c r="V18" s="197" t="s">
        <v>12</v>
      </c>
      <c r="W18" s="197"/>
      <c r="X18" s="197"/>
      <c r="Y18" s="198" t="s">
        <v>8</v>
      </c>
      <c r="Z18" s="199"/>
      <c r="AA18" s="199"/>
      <c r="AB18" s="200"/>
      <c r="AC18" s="201" t="str">
        <f>D17</f>
        <v>2016年6月15日（水）</v>
      </c>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c r="BA18" s="201"/>
      <c r="BB18" s="201"/>
      <c r="BC18" s="201"/>
      <c r="BD18" s="201"/>
      <c r="BE18" s="201"/>
      <c r="BF18" s="201"/>
      <c r="BG18" s="201"/>
      <c r="BH18" s="201"/>
      <c r="BI18" s="201"/>
      <c r="BJ18" s="201"/>
      <c r="BK18" s="201"/>
      <c r="BL18" s="201"/>
      <c r="BM18" s="201"/>
      <c r="BN18" s="201"/>
      <c r="BO18" s="201"/>
      <c r="BP18" s="201"/>
      <c r="BQ18" s="201"/>
      <c r="BR18" s="201"/>
      <c r="BS18" s="201"/>
      <c r="BT18" s="201"/>
      <c r="BU18" s="201"/>
      <c r="BV18" s="201"/>
      <c r="BW18" s="201"/>
      <c r="BX18" s="201"/>
      <c r="BY18" s="201"/>
      <c r="BZ18" s="201"/>
      <c r="CA18" s="201"/>
      <c r="CB18" s="201"/>
      <c r="CC18" s="201"/>
      <c r="CD18" s="201"/>
      <c r="CE18" s="201"/>
      <c r="CF18" s="201"/>
      <c r="CG18" s="201"/>
      <c r="CH18" s="201"/>
      <c r="CI18" s="201"/>
      <c r="CJ18" s="201"/>
      <c r="CK18" s="201"/>
      <c r="CL18" s="201"/>
      <c r="CM18" s="201"/>
      <c r="CN18" s="202"/>
    </row>
    <row r="19" spans="1:98" s="1" customFormat="1" ht="24" customHeight="1">
      <c r="A19" s="7"/>
      <c r="B19" s="188"/>
      <c r="C19" s="189"/>
      <c r="D19" s="189"/>
      <c r="E19" s="189"/>
      <c r="F19" s="189"/>
      <c r="G19" s="189"/>
      <c r="H19" s="189"/>
      <c r="I19" s="189"/>
      <c r="J19" s="189"/>
      <c r="K19" s="189"/>
      <c r="L19" s="189"/>
      <c r="M19" s="189"/>
      <c r="N19" s="189"/>
      <c r="O19" s="189"/>
      <c r="P19" s="193"/>
      <c r="Q19" s="194"/>
      <c r="R19" s="194"/>
      <c r="S19" s="194"/>
      <c r="T19" s="194"/>
      <c r="U19" s="195"/>
      <c r="V19" s="197"/>
      <c r="W19" s="197"/>
      <c r="X19" s="197"/>
      <c r="Y19" s="198" t="s">
        <v>6</v>
      </c>
      <c r="Z19" s="200"/>
      <c r="AA19" s="198" t="s">
        <v>7</v>
      </c>
      <c r="AB19" s="200"/>
      <c r="AC19" s="196"/>
      <c r="AD19" s="196"/>
      <c r="AE19" s="196"/>
      <c r="AF19" s="196"/>
      <c r="AG19" s="196">
        <v>9</v>
      </c>
      <c r="AH19" s="196"/>
      <c r="AI19" s="196"/>
      <c r="AJ19" s="196"/>
      <c r="AK19" s="196">
        <v>10</v>
      </c>
      <c r="AL19" s="196"/>
      <c r="AM19" s="196"/>
      <c r="AN19" s="196"/>
      <c r="AO19" s="196">
        <v>11</v>
      </c>
      <c r="AP19" s="196"/>
      <c r="AQ19" s="196"/>
      <c r="AR19" s="196"/>
      <c r="AS19" s="196">
        <v>12</v>
      </c>
      <c r="AT19" s="196"/>
      <c r="AU19" s="196"/>
      <c r="AV19" s="196"/>
      <c r="AW19" s="196">
        <v>13</v>
      </c>
      <c r="AX19" s="196"/>
      <c r="AY19" s="196"/>
      <c r="AZ19" s="196"/>
      <c r="BA19" s="196">
        <v>14</v>
      </c>
      <c r="BB19" s="196"/>
      <c r="BC19" s="196"/>
      <c r="BD19" s="196"/>
      <c r="BE19" s="196">
        <v>15</v>
      </c>
      <c r="BF19" s="196"/>
      <c r="BG19" s="196"/>
      <c r="BH19" s="196"/>
      <c r="BI19" s="196">
        <v>16</v>
      </c>
      <c r="BJ19" s="196"/>
      <c r="BK19" s="196"/>
      <c r="BL19" s="196"/>
      <c r="BM19" s="196">
        <v>17</v>
      </c>
      <c r="BN19" s="196"/>
      <c r="BO19" s="196"/>
      <c r="BP19" s="196"/>
      <c r="BQ19" s="196">
        <v>18</v>
      </c>
      <c r="BR19" s="196"/>
      <c r="BS19" s="196"/>
      <c r="BT19" s="196"/>
      <c r="BU19" s="196">
        <v>19</v>
      </c>
      <c r="BV19" s="196"/>
      <c r="BW19" s="196"/>
      <c r="BX19" s="196"/>
      <c r="BY19" s="196">
        <v>20</v>
      </c>
      <c r="BZ19" s="196"/>
      <c r="CA19" s="196"/>
      <c r="CB19" s="196"/>
      <c r="CC19" s="196">
        <v>21</v>
      </c>
      <c r="CD19" s="196"/>
      <c r="CE19" s="196"/>
      <c r="CF19" s="196"/>
      <c r="CG19" s="196">
        <v>22</v>
      </c>
      <c r="CH19" s="196"/>
      <c r="CI19" s="196"/>
      <c r="CJ19" s="196"/>
      <c r="CK19" s="196">
        <v>23</v>
      </c>
      <c r="CL19" s="196"/>
      <c r="CM19" s="196"/>
      <c r="CN19" s="196"/>
      <c r="CO19" s="3"/>
    </row>
    <row r="20" spans="1:98" s="1" customFormat="1" ht="23.25" customHeight="1">
      <c r="A20" s="7"/>
      <c r="B20" s="94">
        <v>1</v>
      </c>
      <c r="C20" s="180" t="e">
        <f>VLOOKUP(B20,#REF!,5,0)</f>
        <v>#REF!</v>
      </c>
      <c r="D20" s="181"/>
      <c r="E20" s="181"/>
      <c r="F20" s="181"/>
      <c r="G20" s="181"/>
      <c r="H20" s="181"/>
      <c r="I20" s="181"/>
      <c r="J20" s="181"/>
      <c r="K20" s="181"/>
      <c r="L20" s="181"/>
      <c r="M20" s="181"/>
      <c r="N20" s="181"/>
      <c r="O20" s="181"/>
      <c r="P20" s="180" t="s">
        <v>20</v>
      </c>
      <c r="Q20" s="181"/>
      <c r="R20" s="181"/>
      <c r="S20" s="181"/>
      <c r="T20" s="181"/>
      <c r="U20" s="182"/>
      <c r="V20" s="183" t="s">
        <v>18</v>
      </c>
      <c r="W20" s="183"/>
      <c r="X20" s="183"/>
      <c r="Y20" s="184" t="e">
        <f>VLOOKUP(B20,#REF!,2,0)</f>
        <v>#REF!</v>
      </c>
      <c r="Z20" s="185"/>
      <c r="AA20" s="184" t="e">
        <f>VLOOKUP(B20,#REF!,3,0)</f>
        <v>#REF!</v>
      </c>
      <c r="AB20" s="185"/>
      <c r="AC20" s="116"/>
      <c r="AD20" s="117"/>
      <c r="AE20" s="117"/>
      <c r="AF20" s="118"/>
      <c r="AG20" s="8"/>
      <c r="AH20" s="9"/>
      <c r="AI20" s="9"/>
      <c r="AJ20" s="10"/>
      <c r="AK20" s="8"/>
      <c r="AL20" s="9"/>
      <c r="AM20" s="9"/>
      <c r="AN20" s="10"/>
      <c r="AO20" s="8"/>
      <c r="AP20" s="9"/>
      <c r="AQ20" s="120"/>
      <c r="AR20" s="121"/>
      <c r="AS20" s="119"/>
      <c r="AT20" s="120"/>
      <c r="AU20" s="120"/>
      <c r="AV20" s="121"/>
      <c r="AW20" s="8"/>
      <c r="AX20" s="9"/>
      <c r="AY20" s="9"/>
      <c r="AZ20" s="10"/>
      <c r="BA20" s="8"/>
      <c r="BB20" s="9"/>
      <c r="BC20" s="9"/>
      <c r="BD20" s="10"/>
      <c r="BE20" s="8"/>
      <c r="BF20" s="9"/>
      <c r="BG20" s="9"/>
      <c r="BH20" s="10"/>
      <c r="BI20" s="8"/>
      <c r="BJ20" s="9"/>
      <c r="BK20" s="9"/>
      <c r="BL20" s="10"/>
      <c r="BM20" s="8"/>
      <c r="BN20" s="9"/>
      <c r="BO20" s="9"/>
      <c r="BP20" s="10"/>
      <c r="BQ20" s="92"/>
      <c r="BR20" s="90"/>
      <c r="BS20" s="90"/>
      <c r="BT20" s="91"/>
      <c r="BU20" s="92"/>
      <c r="BV20" s="90"/>
      <c r="BW20" s="90"/>
      <c r="BX20" s="91"/>
      <c r="BY20" s="92"/>
      <c r="BZ20" s="90"/>
      <c r="CA20" s="90"/>
      <c r="CB20" s="91"/>
      <c r="CC20" s="92"/>
      <c r="CD20" s="90"/>
      <c r="CE20" s="90"/>
      <c r="CF20" s="91"/>
      <c r="CG20" s="92"/>
      <c r="CH20" s="90"/>
      <c r="CI20" s="90"/>
      <c r="CJ20" s="91"/>
      <c r="CK20" s="92"/>
      <c r="CL20" s="90"/>
      <c r="CM20" s="9"/>
      <c r="CN20" s="10"/>
      <c r="CS20" s="70"/>
      <c r="CT20" s="70"/>
    </row>
    <row r="21" spans="1:98" s="1" customFormat="1" ht="23.25" customHeight="1">
      <c r="A21" s="7"/>
      <c r="B21" s="94">
        <v>2</v>
      </c>
      <c r="C21" s="180" t="e">
        <f>VLOOKUP(B21,#REF!,5,0)</f>
        <v>#REF!</v>
      </c>
      <c r="D21" s="181"/>
      <c r="E21" s="181"/>
      <c r="F21" s="181"/>
      <c r="G21" s="181"/>
      <c r="H21" s="181"/>
      <c r="I21" s="181"/>
      <c r="J21" s="181"/>
      <c r="K21" s="181"/>
      <c r="L21" s="181"/>
      <c r="M21" s="181"/>
      <c r="N21" s="181"/>
      <c r="O21" s="181"/>
      <c r="P21" s="180" t="s">
        <v>20</v>
      </c>
      <c r="Q21" s="181"/>
      <c r="R21" s="181"/>
      <c r="S21" s="181"/>
      <c r="T21" s="181"/>
      <c r="U21" s="182"/>
      <c r="V21" s="183" t="s">
        <v>18</v>
      </c>
      <c r="W21" s="183"/>
      <c r="X21" s="183"/>
      <c r="Y21" s="184" t="e">
        <f>VLOOKUP(B21,#REF!,2,0)</f>
        <v>#REF!</v>
      </c>
      <c r="Z21" s="185"/>
      <c r="AA21" s="184" t="e">
        <f>VLOOKUP(B21,#REF!,3,0)</f>
        <v>#REF!</v>
      </c>
      <c r="AB21" s="185"/>
      <c r="AC21" s="8"/>
      <c r="AD21" s="9"/>
      <c r="AE21" s="9"/>
      <c r="AF21" s="10"/>
      <c r="AG21" s="116"/>
      <c r="AH21" s="117"/>
      <c r="AI21" s="117"/>
      <c r="AJ21" s="118"/>
      <c r="AK21" s="116"/>
      <c r="AL21" s="117"/>
      <c r="AM21" s="117"/>
      <c r="AN21" s="118"/>
      <c r="AO21" s="116"/>
      <c r="AP21" s="117"/>
      <c r="AQ21" s="120"/>
      <c r="AR21" s="121"/>
      <c r="AS21" s="119"/>
      <c r="AT21" s="120"/>
      <c r="AU21" s="120"/>
      <c r="AV21" s="121"/>
      <c r="AW21" s="8"/>
      <c r="AX21" s="9"/>
      <c r="AY21" s="9"/>
      <c r="AZ21" s="10"/>
      <c r="BA21" s="8"/>
      <c r="BB21" s="9"/>
      <c r="BC21" s="9"/>
      <c r="BD21" s="10"/>
      <c r="BE21" s="8"/>
      <c r="BF21" s="9"/>
      <c r="BG21" s="9"/>
      <c r="BH21" s="10"/>
      <c r="BI21" s="8"/>
      <c r="BJ21" s="9"/>
      <c r="BK21" s="9"/>
      <c r="BL21" s="10"/>
      <c r="BM21" s="8"/>
      <c r="BN21" s="9"/>
      <c r="BO21" s="9"/>
      <c r="BP21" s="10"/>
      <c r="BQ21" s="92"/>
      <c r="BR21" s="90"/>
      <c r="BS21" s="90"/>
      <c r="BT21" s="91"/>
      <c r="BU21" s="92"/>
      <c r="BV21" s="90"/>
      <c r="BW21" s="90"/>
      <c r="BX21" s="91"/>
      <c r="BY21" s="92"/>
      <c r="BZ21" s="90"/>
      <c r="CA21" s="90"/>
      <c r="CB21" s="91"/>
      <c r="CC21" s="92"/>
      <c r="CD21" s="90"/>
      <c r="CE21" s="90"/>
      <c r="CF21" s="91"/>
      <c r="CG21" s="92"/>
      <c r="CH21" s="90"/>
      <c r="CI21" s="90"/>
      <c r="CJ21" s="91"/>
      <c r="CK21" s="92"/>
      <c r="CL21" s="90"/>
      <c r="CM21" s="9"/>
      <c r="CN21" s="10"/>
      <c r="CS21" s="70"/>
      <c r="CT21" s="70"/>
    </row>
    <row r="22" spans="1:98" s="1" customFormat="1" ht="23.25" customHeight="1">
      <c r="A22" s="7"/>
      <c r="B22" s="94">
        <v>3</v>
      </c>
      <c r="C22" s="180" t="e">
        <f>VLOOKUP(B22,#REF!,5,0)</f>
        <v>#REF!</v>
      </c>
      <c r="D22" s="181"/>
      <c r="E22" s="181"/>
      <c r="F22" s="181"/>
      <c r="G22" s="181"/>
      <c r="H22" s="181"/>
      <c r="I22" s="181"/>
      <c r="J22" s="181"/>
      <c r="K22" s="181"/>
      <c r="L22" s="181"/>
      <c r="M22" s="181"/>
      <c r="N22" s="181"/>
      <c r="O22" s="181"/>
      <c r="P22" s="180" t="s">
        <v>20</v>
      </c>
      <c r="Q22" s="181"/>
      <c r="R22" s="181"/>
      <c r="S22" s="181"/>
      <c r="T22" s="181"/>
      <c r="U22" s="182"/>
      <c r="V22" s="183" t="s">
        <v>18</v>
      </c>
      <c r="W22" s="183"/>
      <c r="X22" s="183"/>
      <c r="Y22" s="184" t="e">
        <f>VLOOKUP(B22,#REF!,2,0)</f>
        <v>#REF!</v>
      </c>
      <c r="Z22" s="185"/>
      <c r="AA22" s="184" t="e">
        <f>VLOOKUP(B22,#REF!,3,0)</f>
        <v>#REF!</v>
      </c>
      <c r="AB22" s="185"/>
      <c r="AC22" s="8"/>
      <c r="AD22" s="9"/>
      <c r="AE22" s="9"/>
      <c r="AF22" s="10"/>
      <c r="AG22" s="8"/>
      <c r="AH22" s="9"/>
      <c r="AI22" s="9"/>
      <c r="AJ22" s="10"/>
      <c r="AK22" s="8"/>
      <c r="AL22" s="9"/>
      <c r="AM22" s="9"/>
      <c r="AN22" s="10"/>
      <c r="AO22" s="8"/>
      <c r="AP22" s="9"/>
      <c r="AQ22" s="120"/>
      <c r="AR22" s="121"/>
      <c r="AS22" s="119"/>
      <c r="AT22" s="120"/>
      <c r="AU22" s="120"/>
      <c r="AV22" s="121"/>
      <c r="AW22" s="116"/>
      <c r="AX22" s="117"/>
      <c r="AY22" s="117"/>
      <c r="AZ22" s="118"/>
      <c r="BA22" s="116"/>
      <c r="BB22" s="117"/>
      <c r="BC22" s="117"/>
      <c r="BD22" s="118"/>
      <c r="BE22" s="116"/>
      <c r="BF22" s="117"/>
      <c r="BG22" s="117"/>
      <c r="BH22" s="118"/>
      <c r="BI22" s="116"/>
      <c r="BJ22" s="117"/>
      <c r="BK22" s="117"/>
      <c r="BL22" s="118"/>
      <c r="BM22" s="8"/>
      <c r="BN22" s="9"/>
      <c r="BO22" s="9"/>
      <c r="BP22" s="10"/>
      <c r="BQ22" s="92"/>
      <c r="BR22" s="90"/>
      <c r="BS22" s="90"/>
      <c r="BT22" s="91"/>
      <c r="BU22" s="92"/>
      <c r="BV22" s="90"/>
      <c r="BW22" s="90"/>
      <c r="BX22" s="91"/>
      <c r="BY22" s="92"/>
      <c r="BZ22" s="90"/>
      <c r="CA22" s="90"/>
      <c r="CB22" s="91"/>
      <c r="CC22" s="92"/>
      <c r="CD22" s="90"/>
      <c r="CE22" s="90"/>
      <c r="CF22" s="91"/>
      <c r="CG22" s="92"/>
      <c r="CH22" s="90"/>
      <c r="CI22" s="90"/>
      <c r="CJ22" s="91"/>
      <c r="CK22" s="92"/>
      <c r="CL22" s="90"/>
      <c r="CM22" s="9"/>
      <c r="CN22" s="10"/>
      <c r="CS22" s="70"/>
      <c r="CT22" s="70"/>
    </row>
    <row r="23" spans="1:98" s="1" customFormat="1" ht="23.25" customHeight="1">
      <c r="A23" s="7"/>
      <c r="B23" s="94">
        <v>4</v>
      </c>
      <c r="C23" s="180" t="e">
        <f>VLOOKUP(B23,#REF!,5,0)</f>
        <v>#REF!</v>
      </c>
      <c r="D23" s="181"/>
      <c r="E23" s="181"/>
      <c r="F23" s="181"/>
      <c r="G23" s="181"/>
      <c r="H23" s="181"/>
      <c r="I23" s="181"/>
      <c r="J23" s="181"/>
      <c r="K23" s="181"/>
      <c r="L23" s="181"/>
      <c r="M23" s="181"/>
      <c r="N23" s="181"/>
      <c r="O23" s="181"/>
      <c r="P23" s="180" t="s">
        <v>20</v>
      </c>
      <c r="Q23" s="181"/>
      <c r="R23" s="181"/>
      <c r="S23" s="181"/>
      <c r="T23" s="181"/>
      <c r="U23" s="182"/>
      <c r="V23" s="183" t="s">
        <v>18</v>
      </c>
      <c r="W23" s="183"/>
      <c r="X23" s="183"/>
      <c r="Y23" s="184" t="e">
        <f>VLOOKUP(B23,#REF!,2,0)</f>
        <v>#REF!</v>
      </c>
      <c r="Z23" s="185"/>
      <c r="AA23" s="184" t="e">
        <f>VLOOKUP(B23,#REF!,3,0)</f>
        <v>#REF!</v>
      </c>
      <c r="AB23" s="185"/>
      <c r="AC23" s="8"/>
      <c r="AD23" s="9"/>
      <c r="AE23" s="9"/>
      <c r="AF23" s="10"/>
      <c r="AG23" s="8"/>
      <c r="AH23" s="9"/>
      <c r="AI23" s="9"/>
      <c r="AJ23" s="10"/>
      <c r="AK23" s="8"/>
      <c r="AL23" s="9"/>
      <c r="AM23" s="9"/>
      <c r="AN23" s="10"/>
      <c r="AO23" s="8"/>
      <c r="AP23" s="9"/>
      <c r="AQ23" s="120"/>
      <c r="AR23" s="121"/>
      <c r="AS23" s="119"/>
      <c r="AT23" s="120"/>
      <c r="AU23" s="120"/>
      <c r="AV23" s="121"/>
      <c r="AW23" s="8"/>
      <c r="AX23" s="9"/>
      <c r="AY23" s="9"/>
      <c r="AZ23" s="10"/>
      <c r="BA23" s="8"/>
      <c r="BB23" s="9"/>
      <c r="BC23" s="9"/>
      <c r="BD23" s="10"/>
      <c r="BE23" s="8"/>
      <c r="BF23" s="9"/>
      <c r="BG23" s="9"/>
      <c r="BH23" s="10"/>
      <c r="BI23" s="8"/>
      <c r="BJ23" s="9"/>
      <c r="BK23" s="9"/>
      <c r="BL23" s="10"/>
      <c r="BM23" s="116"/>
      <c r="BN23" s="117"/>
      <c r="BO23" s="117"/>
      <c r="BP23" s="118"/>
      <c r="BQ23" s="92"/>
      <c r="BR23" s="90"/>
      <c r="BS23" s="90"/>
      <c r="BT23" s="91"/>
      <c r="BU23" s="92"/>
      <c r="BV23" s="90"/>
      <c r="BW23" s="90"/>
      <c r="BX23" s="91"/>
      <c r="BY23" s="92"/>
      <c r="BZ23" s="90"/>
      <c r="CA23" s="90"/>
      <c r="CB23" s="91"/>
      <c r="CC23" s="92"/>
      <c r="CD23" s="90"/>
      <c r="CE23" s="90"/>
      <c r="CF23" s="91"/>
      <c r="CG23" s="92"/>
      <c r="CH23" s="90"/>
      <c r="CI23" s="90"/>
      <c r="CJ23" s="91"/>
      <c r="CK23" s="92"/>
      <c r="CL23" s="90"/>
      <c r="CM23" s="9"/>
      <c r="CN23" s="10"/>
      <c r="CS23" s="70"/>
      <c r="CT23" s="70"/>
    </row>
    <row r="24" spans="1:98" s="1" customFormat="1" ht="15.75" customHeight="1">
      <c r="A24" s="7"/>
      <c r="B24" s="2"/>
      <c r="C24" s="75"/>
      <c r="D24" s="13"/>
      <c r="E24" s="13"/>
      <c r="F24" s="13"/>
      <c r="G24" s="13"/>
      <c r="H24" s="13"/>
      <c r="I24" s="13"/>
      <c r="J24" s="13"/>
      <c r="K24" s="13"/>
      <c r="L24" s="13"/>
      <c r="M24" s="13"/>
      <c r="N24" s="13"/>
      <c r="O24" s="13"/>
      <c r="P24" s="13"/>
      <c r="Q24" s="2"/>
      <c r="R24" s="13"/>
      <c r="S24" s="13"/>
      <c r="T24" s="13"/>
      <c r="U24" s="13"/>
      <c r="V24" s="13"/>
      <c r="W24" s="13"/>
      <c r="X24" s="13"/>
      <c r="Y24" s="13"/>
      <c r="Z24" s="13"/>
      <c r="AA24" s="13"/>
      <c r="AB24" s="13"/>
      <c r="AD24" s="15"/>
      <c r="AE24" s="15"/>
      <c r="AF24" s="15"/>
      <c r="AG24" s="15"/>
      <c r="AN24" s="14"/>
      <c r="AO24" s="14"/>
      <c r="AP24" s="14"/>
      <c r="AQ24" s="14"/>
      <c r="AR24" s="14"/>
      <c r="AS24" s="14"/>
      <c r="AT24" s="14"/>
      <c r="AU24" s="14"/>
      <c r="AV24" s="14"/>
      <c r="AW24" s="14"/>
      <c r="AX24" s="14"/>
      <c r="AY24" s="14"/>
      <c r="AZ24" s="14"/>
      <c r="BA24" s="14"/>
      <c r="BB24" s="14"/>
      <c r="BC24" s="14"/>
      <c r="BD24" s="14"/>
      <c r="BE24" s="14"/>
      <c r="BF24" s="14"/>
      <c r="BG24" s="14"/>
      <c r="BH24" s="14"/>
      <c r="BI24" s="14"/>
      <c r="BJ24" s="14"/>
      <c r="BK24" s="14"/>
      <c r="BL24" s="14"/>
      <c r="BM24" s="14"/>
      <c r="BN24" s="14"/>
      <c r="BO24" s="14"/>
      <c r="BP24" s="14"/>
      <c r="BQ24" s="14"/>
      <c r="BR24" s="14"/>
      <c r="BS24" s="14"/>
      <c r="BT24" s="14"/>
      <c r="BU24" s="14"/>
      <c r="BV24" s="14"/>
      <c r="BW24" s="14"/>
      <c r="BX24" s="14"/>
      <c r="CC24" s="14"/>
      <c r="CD24" s="14"/>
      <c r="CE24" s="14"/>
      <c r="CF24" s="14"/>
      <c r="CG24" s="14"/>
      <c r="CH24" s="14"/>
      <c r="CI24" s="14"/>
      <c r="CJ24" s="14"/>
    </row>
    <row r="25" spans="1:98" ht="15.75" customHeight="1">
      <c r="A25" s="6"/>
      <c r="B25" s="203" t="s">
        <v>16</v>
      </c>
      <c r="C25" s="203"/>
      <c r="D25" s="204" t="s">
        <v>38</v>
      </c>
      <c r="E25" s="204"/>
      <c r="F25" s="204"/>
      <c r="G25" s="204"/>
      <c r="H25" s="204"/>
      <c r="I25" s="204"/>
      <c r="J25" s="206">
        <v>0.33333333333333331</v>
      </c>
      <c r="K25" s="206"/>
      <c r="L25" s="73" t="s">
        <v>17</v>
      </c>
      <c r="M25" s="206">
        <v>0.75</v>
      </c>
      <c r="N25" s="206"/>
      <c r="O25" s="72"/>
      <c r="P25" s="71"/>
      <c r="Q25" s="71"/>
      <c r="R25" s="71"/>
      <c r="S25" s="71"/>
      <c r="T25" s="71"/>
      <c r="U25" s="71"/>
      <c r="V25" s="71"/>
      <c r="W25" s="71"/>
      <c r="X25" s="71"/>
      <c r="Y25" s="71"/>
      <c r="Z25" s="71"/>
      <c r="AA25" s="71"/>
      <c r="AB25" s="71"/>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row>
    <row r="26" spans="1:98" s="1" customFormat="1" ht="24" customHeight="1">
      <c r="A26" s="7"/>
      <c r="B26" s="186" t="s">
        <v>10</v>
      </c>
      <c r="C26" s="187"/>
      <c r="D26" s="187"/>
      <c r="E26" s="187"/>
      <c r="F26" s="187"/>
      <c r="G26" s="187"/>
      <c r="H26" s="187"/>
      <c r="I26" s="187"/>
      <c r="J26" s="187"/>
      <c r="K26" s="187"/>
      <c r="L26" s="187"/>
      <c r="M26" s="187"/>
      <c r="N26" s="187"/>
      <c r="O26" s="187"/>
      <c r="P26" s="190" t="s">
        <v>11</v>
      </c>
      <c r="Q26" s="191"/>
      <c r="R26" s="191"/>
      <c r="S26" s="191"/>
      <c r="T26" s="191"/>
      <c r="U26" s="192"/>
      <c r="V26" s="197" t="s">
        <v>12</v>
      </c>
      <c r="W26" s="197"/>
      <c r="X26" s="197"/>
      <c r="Y26" s="198" t="s">
        <v>8</v>
      </c>
      <c r="Z26" s="199"/>
      <c r="AA26" s="199"/>
      <c r="AB26" s="200"/>
      <c r="AC26" s="201" t="str">
        <f>D25</f>
        <v>2016年6月16日(木）</v>
      </c>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1"/>
      <c r="CH26" s="201"/>
      <c r="CI26" s="201"/>
      <c r="CJ26" s="201"/>
      <c r="CK26" s="201"/>
      <c r="CL26" s="201"/>
      <c r="CM26" s="201"/>
      <c r="CN26" s="202"/>
    </row>
    <row r="27" spans="1:98" s="1" customFormat="1" ht="24" customHeight="1">
      <c r="A27" s="7"/>
      <c r="B27" s="188"/>
      <c r="C27" s="189"/>
      <c r="D27" s="189"/>
      <c r="E27" s="189"/>
      <c r="F27" s="189"/>
      <c r="G27" s="189"/>
      <c r="H27" s="189"/>
      <c r="I27" s="189"/>
      <c r="J27" s="189"/>
      <c r="K27" s="189"/>
      <c r="L27" s="189"/>
      <c r="M27" s="189"/>
      <c r="N27" s="189"/>
      <c r="O27" s="189"/>
      <c r="P27" s="193"/>
      <c r="Q27" s="194"/>
      <c r="R27" s="194"/>
      <c r="S27" s="194"/>
      <c r="T27" s="194"/>
      <c r="U27" s="195"/>
      <c r="V27" s="197"/>
      <c r="W27" s="197"/>
      <c r="X27" s="197"/>
      <c r="Y27" s="198" t="s">
        <v>6</v>
      </c>
      <c r="Z27" s="200"/>
      <c r="AA27" s="198" t="s">
        <v>7</v>
      </c>
      <c r="AB27" s="200"/>
      <c r="AC27" s="196">
        <v>8</v>
      </c>
      <c r="AD27" s="196"/>
      <c r="AE27" s="196"/>
      <c r="AF27" s="196"/>
      <c r="AG27" s="196">
        <v>9</v>
      </c>
      <c r="AH27" s="196"/>
      <c r="AI27" s="196"/>
      <c r="AJ27" s="196"/>
      <c r="AK27" s="196">
        <v>10</v>
      </c>
      <c r="AL27" s="196"/>
      <c r="AM27" s="196"/>
      <c r="AN27" s="196"/>
      <c r="AO27" s="196">
        <v>11</v>
      </c>
      <c r="AP27" s="196"/>
      <c r="AQ27" s="196"/>
      <c r="AR27" s="196"/>
      <c r="AS27" s="196">
        <v>12</v>
      </c>
      <c r="AT27" s="196"/>
      <c r="AU27" s="196"/>
      <c r="AV27" s="196"/>
      <c r="AW27" s="196">
        <v>13</v>
      </c>
      <c r="AX27" s="196"/>
      <c r="AY27" s="196"/>
      <c r="AZ27" s="196"/>
      <c r="BA27" s="196">
        <v>14</v>
      </c>
      <c r="BB27" s="196"/>
      <c r="BC27" s="196"/>
      <c r="BD27" s="196"/>
      <c r="BE27" s="196">
        <v>15</v>
      </c>
      <c r="BF27" s="196"/>
      <c r="BG27" s="196"/>
      <c r="BH27" s="196"/>
      <c r="BI27" s="196">
        <v>16</v>
      </c>
      <c r="BJ27" s="196"/>
      <c r="BK27" s="196"/>
      <c r="BL27" s="196"/>
      <c r="BM27" s="196">
        <v>17</v>
      </c>
      <c r="BN27" s="196"/>
      <c r="BO27" s="196"/>
      <c r="BP27" s="196"/>
      <c r="BQ27" s="196">
        <v>18</v>
      </c>
      <c r="BR27" s="196"/>
      <c r="BS27" s="196"/>
      <c r="BT27" s="196"/>
      <c r="BU27" s="196">
        <v>19</v>
      </c>
      <c r="BV27" s="196"/>
      <c r="BW27" s="196"/>
      <c r="BX27" s="196"/>
      <c r="BY27" s="196">
        <v>20</v>
      </c>
      <c r="BZ27" s="196"/>
      <c r="CA27" s="196"/>
      <c r="CB27" s="196"/>
      <c r="CC27" s="196">
        <v>21</v>
      </c>
      <c r="CD27" s="196"/>
      <c r="CE27" s="196"/>
      <c r="CF27" s="196"/>
      <c r="CG27" s="196">
        <v>22</v>
      </c>
      <c r="CH27" s="196"/>
      <c r="CI27" s="196"/>
      <c r="CJ27" s="196"/>
      <c r="CK27" s="196">
        <v>23</v>
      </c>
      <c r="CL27" s="196"/>
      <c r="CM27" s="196"/>
      <c r="CN27" s="196"/>
      <c r="CO27" s="3"/>
    </row>
    <row r="28" spans="1:98" s="1" customFormat="1" ht="23.25" customHeight="1">
      <c r="A28" s="7"/>
      <c r="B28" s="94">
        <v>1</v>
      </c>
      <c r="C28" s="180" t="e">
        <f>VLOOKUP(B28,#REF!,5,0)</f>
        <v>#REF!</v>
      </c>
      <c r="D28" s="181"/>
      <c r="E28" s="181"/>
      <c r="F28" s="181"/>
      <c r="G28" s="181"/>
      <c r="H28" s="181"/>
      <c r="I28" s="181"/>
      <c r="J28" s="181"/>
      <c r="K28" s="181"/>
      <c r="L28" s="181"/>
      <c r="M28" s="181"/>
      <c r="N28" s="181"/>
      <c r="O28" s="181"/>
      <c r="P28" s="180" t="s">
        <v>20</v>
      </c>
      <c r="Q28" s="181"/>
      <c r="R28" s="181"/>
      <c r="S28" s="181"/>
      <c r="T28" s="181"/>
      <c r="U28" s="182"/>
      <c r="V28" s="183" t="s">
        <v>18</v>
      </c>
      <c r="W28" s="183"/>
      <c r="X28" s="183"/>
      <c r="Y28" s="184" t="e">
        <f>VLOOKUP(B28,#REF!,2,0)</f>
        <v>#REF!</v>
      </c>
      <c r="Z28" s="185"/>
      <c r="AA28" s="184" t="e">
        <f>VLOOKUP(B28,#REF!,3,0)</f>
        <v>#REF!</v>
      </c>
      <c r="AB28" s="185"/>
      <c r="AC28" s="116"/>
      <c r="AD28" s="117"/>
      <c r="AE28" s="117"/>
      <c r="AF28" s="118"/>
      <c r="AG28" s="8"/>
      <c r="AH28" s="9"/>
      <c r="AI28" s="9"/>
      <c r="AJ28" s="10"/>
      <c r="AK28" s="8"/>
      <c r="AL28" s="9"/>
      <c r="AM28" s="9"/>
      <c r="AN28" s="10"/>
      <c r="AO28" s="8"/>
      <c r="AP28" s="9"/>
      <c r="AQ28" s="120"/>
      <c r="AR28" s="121"/>
      <c r="AS28" s="119"/>
      <c r="AT28" s="120"/>
      <c r="AU28" s="120"/>
      <c r="AV28" s="121"/>
      <c r="AW28" s="8"/>
      <c r="AX28" s="9"/>
      <c r="AY28" s="9"/>
      <c r="AZ28" s="10"/>
      <c r="BA28" s="8"/>
      <c r="BB28" s="9"/>
      <c r="BC28" s="9"/>
      <c r="BD28" s="10"/>
      <c r="BE28" s="8"/>
      <c r="BF28" s="9"/>
      <c r="BG28" s="9"/>
      <c r="BH28" s="10"/>
      <c r="BI28" s="8"/>
      <c r="BJ28" s="9"/>
      <c r="BK28" s="9"/>
      <c r="BL28" s="10"/>
      <c r="BM28" s="8"/>
      <c r="BN28" s="9"/>
      <c r="BO28" s="9"/>
      <c r="BP28" s="10"/>
      <c r="BQ28" s="92"/>
      <c r="BR28" s="90"/>
      <c r="BS28" s="90"/>
      <c r="BT28" s="91"/>
      <c r="BU28" s="92"/>
      <c r="BV28" s="90"/>
      <c r="BW28" s="90"/>
      <c r="BX28" s="91"/>
      <c r="BY28" s="92"/>
      <c r="BZ28" s="90"/>
      <c r="CA28" s="90"/>
      <c r="CB28" s="91"/>
      <c r="CC28" s="92"/>
      <c r="CD28" s="90"/>
      <c r="CE28" s="90"/>
      <c r="CF28" s="91"/>
      <c r="CG28" s="92"/>
      <c r="CH28" s="90"/>
      <c r="CI28" s="90"/>
      <c r="CJ28" s="91"/>
      <c r="CK28" s="92"/>
      <c r="CL28" s="90"/>
      <c r="CM28" s="9"/>
      <c r="CN28" s="10"/>
      <c r="CS28" s="70"/>
      <c r="CT28" s="70"/>
    </row>
    <row r="29" spans="1:98" s="1" customFormat="1" ht="23.25" customHeight="1">
      <c r="A29" s="7"/>
      <c r="B29" s="94">
        <v>2</v>
      </c>
      <c r="C29" s="180" t="e">
        <f>VLOOKUP(B29,#REF!,5,0)</f>
        <v>#REF!</v>
      </c>
      <c r="D29" s="181"/>
      <c r="E29" s="181"/>
      <c r="F29" s="181"/>
      <c r="G29" s="181"/>
      <c r="H29" s="181"/>
      <c r="I29" s="181"/>
      <c r="J29" s="181"/>
      <c r="K29" s="181"/>
      <c r="L29" s="181"/>
      <c r="M29" s="181"/>
      <c r="N29" s="181"/>
      <c r="O29" s="181"/>
      <c r="P29" s="180" t="s">
        <v>20</v>
      </c>
      <c r="Q29" s="181"/>
      <c r="R29" s="181"/>
      <c r="S29" s="181"/>
      <c r="T29" s="181"/>
      <c r="U29" s="182"/>
      <c r="V29" s="183" t="s">
        <v>18</v>
      </c>
      <c r="W29" s="183"/>
      <c r="X29" s="183"/>
      <c r="Y29" s="184" t="e">
        <f>VLOOKUP(B29,#REF!,2,0)</f>
        <v>#REF!</v>
      </c>
      <c r="Z29" s="185"/>
      <c r="AA29" s="184" t="e">
        <f>VLOOKUP(B29,#REF!,3,0)</f>
        <v>#REF!</v>
      </c>
      <c r="AB29" s="185"/>
      <c r="AC29" s="8"/>
      <c r="AD29" s="9"/>
      <c r="AE29" s="9"/>
      <c r="AF29" s="10"/>
      <c r="AG29" s="116"/>
      <c r="AH29" s="117"/>
      <c r="AI29" s="117"/>
      <c r="AJ29" s="118"/>
      <c r="AK29" s="116"/>
      <c r="AL29" s="117"/>
      <c r="AM29" s="117"/>
      <c r="AN29" s="118"/>
      <c r="AO29" s="116"/>
      <c r="AP29" s="117"/>
      <c r="AQ29" s="120"/>
      <c r="AR29" s="121"/>
      <c r="AS29" s="119"/>
      <c r="AT29" s="120"/>
      <c r="AU29" s="120"/>
      <c r="AV29" s="121"/>
      <c r="AW29" s="8"/>
      <c r="AX29" s="9"/>
      <c r="AY29" s="9"/>
      <c r="AZ29" s="10"/>
      <c r="BA29" s="8"/>
      <c r="BB29" s="9"/>
      <c r="BC29" s="9"/>
      <c r="BD29" s="10"/>
      <c r="BE29" s="8"/>
      <c r="BF29" s="9"/>
      <c r="BG29" s="9"/>
      <c r="BH29" s="10"/>
      <c r="BI29" s="8"/>
      <c r="BJ29" s="9"/>
      <c r="BK29" s="9"/>
      <c r="BL29" s="10"/>
      <c r="BM29" s="8"/>
      <c r="BN29" s="9"/>
      <c r="BO29" s="9"/>
      <c r="BP29" s="10"/>
      <c r="BQ29" s="92"/>
      <c r="BR29" s="90"/>
      <c r="BS29" s="90"/>
      <c r="BT29" s="91"/>
      <c r="BU29" s="92"/>
      <c r="BV29" s="90"/>
      <c r="BW29" s="90"/>
      <c r="BX29" s="91"/>
      <c r="BY29" s="92"/>
      <c r="BZ29" s="90"/>
      <c r="CA29" s="90"/>
      <c r="CB29" s="91"/>
      <c r="CC29" s="92"/>
      <c r="CD29" s="90"/>
      <c r="CE29" s="90"/>
      <c r="CF29" s="91"/>
      <c r="CG29" s="92"/>
      <c r="CH29" s="90"/>
      <c r="CI29" s="90"/>
      <c r="CJ29" s="91"/>
      <c r="CK29" s="92"/>
      <c r="CL29" s="90"/>
      <c r="CM29" s="9"/>
      <c r="CN29" s="10"/>
      <c r="CS29" s="70"/>
      <c r="CT29" s="70"/>
    </row>
    <row r="30" spans="1:98" s="1" customFormat="1" ht="23.25" customHeight="1">
      <c r="A30" s="7"/>
      <c r="B30" s="94">
        <v>3</v>
      </c>
      <c r="C30" s="180" t="e">
        <f>VLOOKUP(B30,#REF!,5,0)</f>
        <v>#REF!</v>
      </c>
      <c r="D30" s="181"/>
      <c r="E30" s="181"/>
      <c r="F30" s="181"/>
      <c r="G30" s="181"/>
      <c r="H30" s="181"/>
      <c r="I30" s="181"/>
      <c r="J30" s="181"/>
      <c r="K30" s="181"/>
      <c r="L30" s="181"/>
      <c r="M30" s="181"/>
      <c r="N30" s="181"/>
      <c r="O30" s="181"/>
      <c r="P30" s="180" t="s">
        <v>20</v>
      </c>
      <c r="Q30" s="181"/>
      <c r="R30" s="181"/>
      <c r="S30" s="181"/>
      <c r="T30" s="181"/>
      <c r="U30" s="182"/>
      <c r="V30" s="183" t="s">
        <v>18</v>
      </c>
      <c r="W30" s="183"/>
      <c r="X30" s="183"/>
      <c r="Y30" s="184" t="e">
        <f>VLOOKUP(B30,#REF!,2,0)</f>
        <v>#REF!</v>
      </c>
      <c r="Z30" s="185"/>
      <c r="AA30" s="184" t="e">
        <f>VLOOKUP(B30,#REF!,3,0)</f>
        <v>#REF!</v>
      </c>
      <c r="AB30" s="185"/>
      <c r="AC30" s="8"/>
      <c r="AD30" s="9"/>
      <c r="AE30" s="9"/>
      <c r="AF30" s="10"/>
      <c r="AG30" s="8"/>
      <c r="AH30" s="9"/>
      <c r="AI30" s="9"/>
      <c r="AJ30" s="10"/>
      <c r="AK30" s="8"/>
      <c r="AL30" s="9"/>
      <c r="AM30" s="9"/>
      <c r="AN30" s="10"/>
      <c r="AO30" s="8"/>
      <c r="AP30" s="9"/>
      <c r="AQ30" s="120"/>
      <c r="AR30" s="121"/>
      <c r="AS30" s="119"/>
      <c r="AT30" s="120"/>
      <c r="AU30" s="120"/>
      <c r="AV30" s="121"/>
      <c r="AW30" s="116"/>
      <c r="AX30" s="117"/>
      <c r="AY30" s="117"/>
      <c r="AZ30" s="118"/>
      <c r="BA30" s="116"/>
      <c r="BB30" s="117"/>
      <c r="BC30" s="117"/>
      <c r="BD30" s="118"/>
      <c r="BE30" s="116"/>
      <c r="BF30" s="117"/>
      <c r="BG30" s="117"/>
      <c r="BH30" s="118"/>
      <c r="BI30" s="116"/>
      <c r="BJ30" s="117"/>
      <c r="BK30" s="117"/>
      <c r="BL30" s="118"/>
      <c r="BM30" s="8"/>
      <c r="BN30" s="9"/>
      <c r="BO30" s="9"/>
      <c r="BP30" s="10"/>
      <c r="BQ30" s="92"/>
      <c r="BR30" s="90"/>
      <c r="BS30" s="90"/>
      <c r="BT30" s="91"/>
      <c r="BU30" s="92"/>
      <c r="BV30" s="90"/>
      <c r="BW30" s="90"/>
      <c r="BX30" s="91"/>
      <c r="BY30" s="92"/>
      <c r="BZ30" s="90"/>
      <c r="CA30" s="90"/>
      <c r="CB30" s="91"/>
      <c r="CC30" s="92"/>
      <c r="CD30" s="90"/>
      <c r="CE30" s="90"/>
      <c r="CF30" s="91"/>
      <c r="CG30" s="92"/>
      <c r="CH30" s="90"/>
      <c r="CI30" s="90"/>
      <c r="CJ30" s="91"/>
      <c r="CK30" s="92"/>
      <c r="CL30" s="90"/>
      <c r="CM30" s="9"/>
      <c r="CN30" s="10"/>
      <c r="CS30" s="70"/>
      <c r="CT30" s="70"/>
    </row>
    <row r="31" spans="1:98" s="1" customFormat="1" ht="23.25" customHeight="1">
      <c r="A31" s="7"/>
      <c r="B31" s="94">
        <v>4</v>
      </c>
      <c r="C31" s="180" t="e">
        <f>VLOOKUP(B31,#REF!,5,0)</f>
        <v>#REF!</v>
      </c>
      <c r="D31" s="181"/>
      <c r="E31" s="181"/>
      <c r="F31" s="181"/>
      <c r="G31" s="181"/>
      <c r="H31" s="181"/>
      <c r="I31" s="181"/>
      <c r="J31" s="181"/>
      <c r="K31" s="181"/>
      <c r="L31" s="181"/>
      <c r="M31" s="181"/>
      <c r="N31" s="181"/>
      <c r="O31" s="181"/>
      <c r="P31" s="180" t="s">
        <v>20</v>
      </c>
      <c r="Q31" s="181"/>
      <c r="R31" s="181"/>
      <c r="S31" s="181"/>
      <c r="T31" s="181"/>
      <c r="U31" s="182"/>
      <c r="V31" s="183" t="s">
        <v>18</v>
      </c>
      <c r="W31" s="183"/>
      <c r="X31" s="183"/>
      <c r="Y31" s="184" t="e">
        <f>VLOOKUP(B31,#REF!,2,0)</f>
        <v>#REF!</v>
      </c>
      <c r="Z31" s="185"/>
      <c r="AA31" s="184" t="e">
        <f>VLOOKUP(B31,#REF!,3,0)</f>
        <v>#REF!</v>
      </c>
      <c r="AB31" s="185"/>
      <c r="AC31" s="8"/>
      <c r="AD31" s="9"/>
      <c r="AE31" s="9"/>
      <c r="AF31" s="10"/>
      <c r="AG31" s="8"/>
      <c r="AH31" s="9"/>
      <c r="AI31" s="9"/>
      <c r="AJ31" s="10"/>
      <c r="AK31" s="8"/>
      <c r="AL31" s="9"/>
      <c r="AM31" s="9"/>
      <c r="AN31" s="10"/>
      <c r="AO31" s="8"/>
      <c r="AP31" s="9"/>
      <c r="AQ31" s="120"/>
      <c r="AR31" s="121"/>
      <c r="AS31" s="119"/>
      <c r="AT31" s="120"/>
      <c r="AU31" s="120"/>
      <c r="AV31" s="121"/>
      <c r="AW31" s="8"/>
      <c r="AX31" s="9"/>
      <c r="AY31" s="9"/>
      <c r="AZ31" s="10"/>
      <c r="BA31" s="8"/>
      <c r="BB31" s="9"/>
      <c r="BC31" s="9"/>
      <c r="BD31" s="10"/>
      <c r="BE31" s="8"/>
      <c r="BF31" s="9"/>
      <c r="BG31" s="9"/>
      <c r="BH31" s="10"/>
      <c r="BI31" s="8"/>
      <c r="BJ31" s="9"/>
      <c r="BK31" s="9"/>
      <c r="BL31" s="10"/>
      <c r="BM31" s="116"/>
      <c r="BN31" s="117"/>
      <c r="BO31" s="117"/>
      <c r="BP31" s="118"/>
      <c r="BQ31" s="92"/>
      <c r="BR31" s="90"/>
      <c r="BS31" s="90"/>
      <c r="BT31" s="91"/>
      <c r="BU31" s="92"/>
      <c r="BV31" s="90"/>
      <c r="BW31" s="90"/>
      <c r="BX31" s="91"/>
      <c r="BY31" s="92"/>
      <c r="BZ31" s="90"/>
      <c r="CA31" s="90"/>
      <c r="CB31" s="91"/>
      <c r="CC31" s="92"/>
      <c r="CD31" s="90"/>
      <c r="CE31" s="90"/>
      <c r="CF31" s="91"/>
      <c r="CG31" s="92"/>
      <c r="CH31" s="90"/>
      <c r="CI31" s="90"/>
      <c r="CJ31" s="91"/>
      <c r="CK31" s="92"/>
      <c r="CL31" s="90"/>
      <c r="CM31" s="9"/>
      <c r="CN31" s="10"/>
      <c r="CS31" s="70"/>
      <c r="CT31" s="70"/>
    </row>
    <row r="32" spans="1:98" s="1" customFormat="1" ht="15.75" customHeight="1">
      <c r="A32" s="7"/>
      <c r="B32" s="2"/>
      <c r="C32" s="75"/>
      <c r="D32" s="13"/>
      <c r="E32" s="13"/>
      <c r="F32" s="13"/>
      <c r="G32" s="13"/>
      <c r="H32" s="13"/>
      <c r="I32" s="13"/>
      <c r="J32" s="13"/>
      <c r="K32" s="13"/>
      <c r="L32" s="13"/>
      <c r="M32" s="13"/>
      <c r="N32" s="13"/>
      <c r="O32" s="13"/>
      <c r="P32" s="13"/>
      <c r="Q32" s="2"/>
      <c r="R32" s="13"/>
      <c r="S32" s="13"/>
      <c r="T32" s="13"/>
      <c r="U32" s="13"/>
      <c r="V32" s="13"/>
      <c r="W32" s="13"/>
      <c r="X32" s="13"/>
      <c r="Y32" s="13"/>
      <c r="Z32" s="13"/>
      <c r="AA32" s="13"/>
      <c r="AB32" s="13"/>
      <c r="AD32" s="15"/>
      <c r="AE32" s="15"/>
      <c r="AF32" s="15"/>
      <c r="AG32" s="15"/>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CC32" s="14"/>
      <c r="CD32" s="14"/>
      <c r="CE32" s="14"/>
      <c r="CF32" s="14"/>
      <c r="CG32" s="14"/>
      <c r="CH32" s="14"/>
      <c r="CI32" s="14"/>
      <c r="CJ32" s="14"/>
    </row>
    <row r="33" spans="1:98" ht="15.75" customHeight="1">
      <c r="A33" s="6"/>
      <c r="B33" s="203" t="s">
        <v>16</v>
      </c>
      <c r="C33" s="203"/>
      <c r="D33" s="204" t="s">
        <v>39</v>
      </c>
      <c r="E33" s="204"/>
      <c r="F33" s="204"/>
      <c r="G33" s="204"/>
      <c r="H33" s="204"/>
      <c r="I33" s="204"/>
      <c r="J33" s="206">
        <v>0.33333333333333331</v>
      </c>
      <c r="K33" s="206"/>
      <c r="L33" s="73" t="s">
        <v>17</v>
      </c>
      <c r="M33" s="206">
        <v>0.75</v>
      </c>
      <c r="N33" s="206"/>
      <c r="O33" s="72"/>
      <c r="P33" s="71"/>
      <c r="Q33" s="71"/>
      <c r="R33" s="71"/>
      <c r="S33" s="71"/>
      <c r="T33" s="71"/>
      <c r="U33" s="71"/>
      <c r="V33" s="71"/>
      <c r="W33" s="71"/>
      <c r="X33" s="71"/>
      <c r="Y33" s="71"/>
      <c r="Z33" s="71"/>
      <c r="AA33" s="71"/>
      <c r="AB33" s="71"/>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row>
    <row r="34" spans="1:98" s="1" customFormat="1" ht="24" customHeight="1">
      <c r="A34" s="7"/>
      <c r="B34" s="186" t="s">
        <v>10</v>
      </c>
      <c r="C34" s="187"/>
      <c r="D34" s="187"/>
      <c r="E34" s="187"/>
      <c r="F34" s="187"/>
      <c r="G34" s="187"/>
      <c r="H34" s="187"/>
      <c r="I34" s="187"/>
      <c r="J34" s="187"/>
      <c r="K34" s="187"/>
      <c r="L34" s="187"/>
      <c r="M34" s="187"/>
      <c r="N34" s="187"/>
      <c r="O34" s="187"/>
      <c r="P34" s="190" t="s">
        <v>11</v>
      </c>
      <c r="Q34" s="191"/>
      <c r="R34" s="191"/>
      <c r="S34" s="191"/>
      <c r="T34" s="191"/>
      <c r="U34" s="192"/>
      <c r="V34" s="197" t="s">
        <v>12</v>
      </c>
      <c r="W34" s="197"/>
      <c r="X34" s="197"/>
      <c r="Y34" s="198" t="s">
        <v>8</v>
      </c>
      <c r="Z34" s="199"/>
      <c r="AA34" s="199"/>
      <c r="AB34" s="200"/>
      <c r="AC34" s="201" t="str">
        <f>D33</f>
        <v>2016年6月17日（金）</v>
      </c>
      <c r="AD34" s="201"/>
      <c r="AE34" s="201"/>
      <c r="AF34" s="201"/>
      <c r="AG34" s="201"/>
      <c r="AH34" s="201"/>
      <c r="AI34" s="201"/>
      <c r="AJ34" s="201"/>
      <c r="AK34" s="201"/>
      <c r="AL34" s="201"/>
      <c r="AM34" s="201"/>
      <c r="AN34" s="201"/>
      <c r="AO34" s="201"/>
      <c r="AP34" s="201"/>
      <c r="AQ34" s="201"/>
      <c r="AR34" s="201"/>
      <c r="AS34" s="201"/>
      <c r="AT34" s="201"/>
      <c r="AU34" s="201"/>
      <c r="AV34" s="201"/>
      <c r="AW34" s="201"/>
      <c r="AX34" s="201"/>
      <c r="AY34" s="201"/>
      <c r="AZ34" s="201"/>
      <c r="BA34" s="201"/>
      <c r="BB34" s="201"/>
      <c r="BC34" s="201"/>
      <c r="BD34" s="201"/>
      <c r="BE34" s="201"/>
      <c r="BF34" s="201"/>
      <c r="BG34" s="201"/>
      <c r="BH34" s="201"/>
      <c r="BI34" s="201"/>
      <c r="BJ34" s="201"/>
      <c r="BK34" s="201"/>
      <c r="BL34" s="201"/>
      <c r="BM34" s="201"/>
      <c r="BN34" s="201"/>
      <c r="BO34" s="201"/>
      <c r="BP34" s="201"/>
      <c r="BQ34" s="201"/>
      <c r="BR34" s="201"/>
      <c r="BS34" s="201"/>
      <c r="BT34" s="201"/>
      <c r="BU34" s="201"/>
      <c r="BV34" s="201"/>
      <c r="BW34" s="201"/>
      <c r="BX34" s="201"/>
      <c r="BY34" s="201"/>
      <c r="BZ34" s="201"/>
      <c r="CA34" s="201"/>
      <c r="CB34" s="201"/>
      <c r="CC34" s="201"/>
      <c r="CD34" s="201"/>
      <c r="CE34" s="201"/>
      <c r="CF34" s="201"/>
      <c r="CG34" s="201"/>
      <c r="CH34" s="201"/>
      <c r="CI34" s="201"/>
      <c r="CJ34" s="201"/>
      <c r="CK34" s="201"/>
      <c r="CL34" s="201"/>
      <c r="CM34" s="201"/>
      <c r="CN34" s="202"/>
    </row>
    <row r="35" spans="1:98" s="1" customFormat="1" ht="24" customHeight="1">
      <c r="A35" s="7"/>
      <c r="B35" s="188"/>
      <c r="C35" s="189"/>
      <c r="D35" s="189"/>
      <c r="E35" s="189"/>
      <c r="F35" s="189"/>
      <c r="G35" s="189"/>
      <c r="H35" s="189"/>
      <c r="I35" s="189"/>
      <c r="J35" s="189"/>
      <c r="K35" s="189"/>
      <c r="L35" s="189"/>
      <c r="M35" s="189"/>
      <c r="N35" s="189"/>
      <c r="O35" s="189"/>
      <c r="P35" s="193"/>
      <c r="Q35" s="194"/>
      <c r="R35" s="194"/>
      <c r="S35" s="194"/>
      <c r="T35" s="194"/>
      <c r="U35" s="195"/>
      <c r="V35" s="197"/>
      <c r="W35" s="197"/>
      <c r="X35" s="197"/>
      <c r="Y35" s="198" t="s">
        <v>6</v>
      </c>
      <c r="Z35" s="200"/>
      <c r="AA35" s="198" t="s">
        <v>7</v>
      </c>
      <c r="AB35" s="200"/>
      <c r="AC35" s="196">
        <v>8</v>
      </c>
      <c r="AD35" s="196"/>
      <c r="AE35" s="196"/>
      <c r="AF35" s="196"/>
      <c r="AG35" s="196">
        <v>9</v>
      </c>
      <c r="AH35" s="196"/>
      <c r="AI35" s="196"/>
      <c r="AJ35" s="196"/>
      <c r="AK35" s="196">
        <v>10</v>
      </c>
      <c r="AL35" s="196"/>
      <c r="AM35" s="196"/>
      <c r="AN35" s="196"/>
      <c r="AO35" s="196">
        <v>11</v>
      </c>
      <c r="AP35" s="196"/>
      <c r="AQ35" s="196"/>
      <c r="AR35" s="196"/>
      <c r="AS35" s="196">
        <v>12</v>
      </c>
      <c r="AT35" s="196"/>
      <c r="AU35" s="196"/>
      <c r="AV35" s="196"/>
      <c r="AW35" s="196">
        <v>13</v>
      </c>
      <c r="AX35" s="196"/>
      <c r="AY35" s="196"/>
      <c r="AZ35" s="196"/>
      <c r="BA35" s="196">
        <v>14</v>
      </c>
      <c r="BB35" s="196"/>
      <c r="BC35" s="196"/>
      <c r="BD35" s="196"/>
      <c r="BE35" s="196">
        <v>15</v>
      </c>
      <c r="BF35" s="196"/>
      <c r="BG35" s="196"/>
      <c r="BH35" s="196"/>
      <c r="BI35" s="196">
        <v>16</v>
      </c>
      <c r="BJ35" s="196"/>
      <c r="BK35" s="196"/>
      <c r="BL35" s="196"/>
      <c r="BM35" s="196">
        <v>17</v>
      </c>
      <c r="BN35" s="196"/>
      <c r="BO35" s="196"/>
      <c r="BP35" s="196"/>
      <c r="BQ35" s="196">
        <v>18</v>
      </c>
      <c r="BR35" s="196"/>
      <c r="BS35" s="196"/>
      <c r="BT35" s="196"/>
      <c r="BU35" s="196">
        <v>19</v>
      </c>
      <c r="BV35" s="196"/>
      <c r="BW35" s="196"/>
      <c r="BX35" s="196"/>
      <c r="BY35" s="196">
        <v>20</v>
      </c>
      <c r="BZ35" s="196"/>
      <c r="CA35" s="196"/>
      <c r="CB35" s="196"/>
      <c r="CC35" s="196">
        <v>21</v>
      </c>
      <c r="CD35" s="196"/>
      <c r="CE35" s="196"/>
      <c r="CF35" s="196"/>
      <c r="CG35" s="196">
        <v>22</v>
      </c>
      <c r="CH35" s="196"/>
      <c r="CI35" s="196"/>
      <c r="CJ35" s="196"/>
      <c r="CK35" s="196">
        <v>23</v>
      </c>
      <c r="CL35" s="196"/>
      <c r="CM35" s="196"/>
      <c r="CN35" s="196"/>
      <c r="CO35" s="3"/>
    </row>
    <row r="36" spans="1:98" s="1" customFormat="1" ht="23.25" customHeight="1">
      <c r="A36" s="7"/>
      <c r="B36" s="94">
        <v>1</v>
      </c>
      <c r="C36" s="180" t="e">
        <f>VLOOKUP(B36,#REF!,5,0)</f>
        <v>#REF!</v>
      </c>
      <c r="D36" s="181"/>
      <c r="E36" s="181"/>
      <c r="F36" s="181"/>
      <c r="G36" s="181"/>
      <c r="H36" s="181"/>
      <c r="I36" s="181"/>
      <c r="J36" s="181"/>
      <c r="K36" s="181"/>
      <c r="L36" s="181"/>
      <c r="M36" s="181"/>
      <c r="N36" s="181"/>
      <c r="O36" s="181"/>
      <c r="P36" s="180" t="s">
        <v>20</v>
      </c>
      <c r="Q36" s="181"/>
      <c r="R36" s="181"/>
      <c r="S36" s="181"/>
      <c r="T36" s="181"/>
      <c r="U36" s="182"/>
      <c r="V36" s="183" t="s">
        <v>18</v>
      </c>
      <c r="W36" s="183"/>
      <c r="X36" s="183"/>
      <c r="Y36" s="184" t="e">
        <f>VLOOKUP(B36,#REF!,2,0)</f>
        <v>#REF!</v>
      </c>
      <c r="Z36" s="185"/>
      <c r="AA36" s="184" t="e">
        <f>VLOOKUP(B36,#REF!,3,0)</f>
        <v>#REF!</v>
      </c>
      <c r="AB36" s="185"/>
      <c r="AC36" s="116"/>
      <c r="AD36" s="117"/>
      <c r="AE36" s="117"/>
      <c r="AF36" s="118"/>
      <c r="AG36" s="8"/>
      <c r="AH36" s="9"/>
      <c r="AI36" s="9"/>
      <c r="AJ36" s="10"/>
      <c r="AK36" s="8"/>
      <c r="AL36" s="9"/>
      <c r="AM36" s="9"/>
      <c r="AN36" s="10"/>
      <c r="AO36" s="8"/>
      <c r="AP36" s="9"/>
      <c r="AQ36" s="120"/>
      <c r="AR36" s="121"/>
      <c r="AS36" s="119"/>
      <c r="AT36" s="120"/>
      <c r="AU36" s="120"/>
      <c r="AV36" s="121"/>
      <c r="AW36" s="92"/>
      <c r="AX36" s="90"/>
      <c r="AY36" s="9"/>
      <c r="AZ36" s="10"/>
      <c r="BA36" s="8"/>
      <c r="BB36" s="9"/>
      <c r="BC36" s="9"/>
      <c r="BD36" s="10"/>
      <c r="BE36" s="8"/>
      <c r="BF36" s="9"/>
      <c r="BG36" s="9"/>
      <c r="BH36" s="10"/>
      <c r="BI36" s="8"/>
      <c r="BJ36" s="9"/>
      <c r="BK36" s="9"/>
      <c r="BL36" s="10"/>
      <c r="BM36" s="8"/>
      <c r="BN36" s="9"/>
      <c r="BO36" s="9"/>
      <c r="BP36" s="10"/>
      <c r="BQ36" s="92"/>
      <c r="BR36" s="90"/>
      <c r="BS36" s="90"/>
      <c r="BT36" s="91"/>
      <c r="BU36" s="92"/>
      <c r="BV36" s="90"/>
      <c r="BW36" s="90"/>
      <c r="BX36" s="91"/>
      <c r="BY36" s="92"/>
      <c r="BZ36" s="90"/>
      <c r="CA36" s="90"/>
      <c r="CB36" s="91"/>
      <c r="CC36" s="92"/>
      <c r="CD36" s="90"/>
      <c r="CE36" s="90"/>
      <c r="CF36" s="91"/>
      <c r="CG36" s="92"/>
      <c r="CH36" s="90"/>
      <c r="CI36" s="90"/>
      <c r="CJ36" s="91"/>
      <c r="CK36" s="92"/>
      <c r="CL36" s="90"/>
      <c r="CM36" s="9"/>
      <c r="CN36" s="10"/>
      <c r="CS36" s="70"/>
      <c r="CT36" s="70"/>
    </row>
    <row r="37" spans="1:98" s="1" customFormat="1" ht="23.25" customHeight="1">
      <c r="A37" s="7"/>
      <c r="B37" s="94">
        <v>2</v>
      </c>
      <c r="C37" s="180" t="e">
        <f>VLOOKUP(B37,#REF!,5,0)</f>
        <v>#REF!</v>
      </c>
      <c r="D37" s="181"/>
      <c r="E37" s="181"/>
      <c r="F37" s="181"/>
      <c r="G37" s="181"/>
      <c r="H37" s="181"/>
      <c r="I37" s="181"/>
      <c r="J37" s="181"/>
      <c r="K37" s="181"/>
      <c r="L37" s="181"/>
      <c r="M37" s="181"/>
      <c r="N37" s="181"/>
      <c r="O37" s="181"/>
      <c r="P37" s="180" t="s">
        <v>20</v>
      </c>
      <c r="Q37" s="181"/>
      <c r="R37" s="181"/>
      <c r="S37" s="181"/>
      <c r="T37" s="181"/>
      <c r="U37" s="182"/>
      <c r="V37" s="183" t="s">
        <v>18</v>
      </c>
      <c r="W37" s="183"/>
      <c r="X37" s="183"/>
      <c r="Y37" s="184" t="e">
        <f>VLOOKUP(B37,#REF!,2,0)</f>
        <v>#REF!</v>
      </c>
      <c r="Z37" s="185"/>
      <c r="AA37" s="184" t="e">
        <f>VLOOKUP(B37,#REF!,3,0)</f>
        <v>#REF!</v>
      </c>
      <c r="AB37" s="185"/>
      <c r="AC37" s="8"/>
      <c r="AD37" s="9"/>
      <c r="AE37" s="9"/>
      <c r="AF37" s="10"/>
      <c r="AG37" s="116"/>
      <c r="AH37" s="117"/>
      <c r="AI37" s="117"/>
      <c r="AJ37" s="118"/>
      <c r="AK37" s="116"/>
      <c r="AL37" s="117"/>
      <c r="AM37" s="117"/>
      <c r="AN37" s="118"/>
      <c r="AO37" s="116"/>
      <c r="AP37" s="117"/>
      <c r="AQ37" s="120"/>
      <c r="AR37" s="121"/>
      <c r="AS37" s="119"/>
      <c r="AT37" s="120"/>
      <c r="AU37" s="120"/>
      <c r="AV37" s="121"/>
      <c r="AW37" s="8"/>
      <c r="AX37" s="9"/>
      <c r="AY37" s="9"/>
      <c r="AZ37" s="10"/>
      <c r="BA37" s="8"/>
      <c r="BB37" s="9"/>
      <c r="BC37" s="9"/>
      <c r="BD37" s="10"/>
      <c r="BE37" s="8"/>
      <c r="BF37" s="9"/>
      <c r="BG37" s="9"/>
      <c r="BH37" s="10"/>
      <c r="BI37" s="8"/>
      <c r="BJ37" s="9"/>
      <c r="BK37" s="9"/>
      <c r="BL37" s="10"/>
      <c r="BM37" s="8"/>
      <c r="BN37" s="9"/>
      <c r="BO37" s="9"/>
      <c r="BP37" s="10"/>
      <c r="BQ37" s="92"/>
      <c r="BR37" s="90"/>
      <c r="BS37" s="90"/>
      <c r="BT37" s="91"/>
      <c r="BU37" s="92"/>
      <c r="BV37" s="90"/>
      <c r="BW37" s="90"/>
      <c r="BX37" s="91"/>
      <c r="BY37" s="92"/>
      <c r="BZ37" s="90"/>
      <c r="CA37" s="90"/>
      <c r="CB37" s="91"/>
      <c r="CC37" s="92"/>
      <c r="CD37" s="90"/>
      <c r="CE37" s="90"/>
      <c r="CF37" s="91"/>
      <c r="CG37" s="92"/>
      <c r="CH37" s="90"/>
      <c r="CI37" s="90"/>
      <c r="CJ37" s="91"/>
      <c r="CK37" s="92"/>
      <c r="CL37" s="90"/>
      <c r="CM37" s="9"/>
      <c r="CN37" s="10"/>
      <c r="CS37" s="70"/>
      <c r="CT37" s="70"/>
    </row>
    <row r="38" spans="1:98" s="1" customFormat="1" ht="23.25" customHeight="1">
      <c r="A38" s="7"/>
      <c r="B38" s="94">
        <v>3</v>
      </c>
      <c r="C38" s="180" t="e">
        <f>VLOOKUP(B38,#REF!,5,0)</f>
        <v>#REF!</v>
      </c>
      <c r="D38" s="181"/>
      <c r="E38" s="181"/>
      <c r="F38" s="181"/>
      <c r="G38" s="181"/>
      <c r="H38" s="181"/>
      <c r="I38" s="181"/>
      <c r="J38" s="181"/>
      <c r="K38" s="181"/>
      <c r="L38" s="181"/>
      <c r="M38" s="181"/>
      <c r="N38" s="181"/>
      <c r="O38" s="181"/>
      <c r="P38" s="180" t="s">
        <v>20</v>
      </c>
      <c r="Q38" s="181"/>
      <c r="R38" s="181"/>
      <c r="S38" s="181"/>
      <c r="T38" s="181"/>
      <c r="U38" s="182"/>
      <c r="V38" s="183" t="s">
        <v>18</v>
      </c>
      <c r="W38" s="183"/>
      <c r="X38" s="183"/>
      <c r="Y38" s="184" t="e">
        <f>VLOOKUP(B38,#REF!,2,0)</f>
        <v>#REF!</v>
      </c>
      <c r="Z38" s="185"/>
      <c r="AA38" s="184" t="e">
        <f>VLOOKUP(B38,#REF!,3,0)</f>
        <v>#REF!</v>
      </c>
      <c r="AB38" s="185"/>
      <c r="AC38" s="8"/>
      <c r="AD38" s="9"/>
      <c r="AE38" s="9"/>
      <c r="AF38" s="10"/>
      <c r="AG38" s="8"/>
      <c r="AH38" s="9"/>
      <c r="AI38" s="9"/>
      <c r="AJ38" s="10"/>
      <c r="AK38" s="8"/>
      <c r="AL38" s="9"/>
      <c r="AM38" s="9"/>
      <c r="AN38" s="10"/>
      <c r="AO38" s="8"/>
      <c r="AP38" s="9"/>
      <c r="AQ38" s="120"/>
      <c r="AR38" s="121"/>
      <c r="AS38" s="119"/>
      <c r="AT38" s="120"/>
      <c r="AU38" s="120"/>
      <c r="AV38" s="121"/>
      <c r="AW38" s="116"/>
      <c r="AX38" s="117"/>
      <c r="AY38" s="117"/>
      <c r="AZ38" s="118"/>
      <c r="BA38" s="116"/>
      <c r="BB38" s="117"/>
      <c r="BC38" s="117"/>
      <c r="BD38" s="118"/>
      <c r="BE38" s="116"/>
      <c r="BF38" s="117"/>
      <c r="BG38" s="117"/>
      <c r="BH38" s="118"/>
      <c r="BI38" s="116"/>
      <c r="BJ38" s="117"/>
      <c r="BK38" s="117"/>
      <c r="BL38" s="118"/>
      <c r="BM38" s="8"/>
      <c r="BN38" s="9"/>
      <c r="BO38" s="9"/>
      <c r="BP38" s="10"/>
      <c r="BQ38" s="92"/>
      <c r="BR38" s="90"/>
      <c r="BS38" s="90"/>
      <c r="BT38" s="91"/>
      <c r="BU38" s="92"/>
      <c r="BV38" s="90"/>
      <c r="BW38" s="90"/>
      <c r="BX38" s="91"/>
      <c r="BY38" s="92"/>
      <c r="BZ38" s="90"/>
      <c r="CA38" s="90"/>
      <c r="CB38" s="91"/>
      <c r="CC38" s="92"/>
      <c r="CD38" s="90"/>
      <c r="CE38" s="90"/>
      <c r="CF38" s="91"/>
      <c r="CG38" s="92"/>
      <c r="CH38" s="90"/>
      <c r="CI38" s="90"/>
      <c r="CJ38" s="91"/>
      <c r="CK38" s="92"/>
      <c r="CL38" s="90"/>
      <c r="CM38" s="9"/>
      <c r="CN38" s="10"/>
      <c r="CS38" s="70"/>
      <c r="CT38" s="70"/>
    </row>
    <row r="39" spans="1:98" s="1" customFormat="1" ht="23.25" customHeight="1">
      <c r="A39" s="7"/>
      <c r="B39" s="94">
        <v>4</v>
      </c>
      <c r="C39" s="180" t="e">
        <f>VLOOKUP(B39,#REF!,5,0)</f>
        <v>#REF!</v>
      </c>
      <c r="D39" s="181"/>
      <c r="E39" s="181"/>
      <c r="F39" s="181"/>
      <c r="G39" s="181"/>
      <c r="H39" s="181"/>
      <c r="I39" s="181"/>
      <c r="J39" s="181"/>
      <c r="K39" s="181"/>
      <c r="L39" s="181"/>
      <c r="M39" s="181"/>
      <c r="N39" s="181"/>
      <c r="O39" s="181"/>
      <c r="P39" s="180" t="s">
        <v>20</v>
      </c>
      <c r="Q39" s="181"/>
      <c r="R39" s="181"/>
      <c r="S39" s="181"/>
      <c r="T39" s="181"/>
      <c r="U39" s="182"/>
      <c r="V39" s="183" t="s">
        <v>18</v>
      </c>
      <c r="W39" s="183"/>
      <c r="X39" s="183"/>
      <c r="Y39" s="184" t="e">
        <f>VLOOKUP(B39,#REF!,2,0)</f>
        <v>#REF!</v>
      </c>
      <c r="Z39" s="185"/>
      <c r="AA39" s="184" t="e">
        <f>VLOOKUP(B39,#REF!,3,0)</f>
        <v>#REF!</v>
      </c>
      <c r="AB39" s="185"/>
      <c r="AC39" s="8"/>
      <c r="AD39" s="9"/>
      <c r="AE39" s="9"/>
      <c r="AF39" s="10"/>
      <c r="AG39" s="8"/>
      <c r="AH39" s="9"/>
      <c r="AI39" s="9"/>
      <c r="AJ39" s="10"/>
      <c r="AK39" s="8"/>
      <c r="AL39" s="9"/>
      <c r="AM39" s="9"/>
      <c r="AN39" s="10"/>
      <c r="AO39" s="8"/>
      <c r="AP39" s="9"/>
      <c r="AQ39" s="120"/>
      <c r="AR39" s="121"/>
      <c r="AS39" s="119"/>
      <c r="AT39" s="120"/>
      <c r="AU39" s="120"/>
      <c r="AV39" s="121"/>
      <c r="AW39" s="8"/>
      <c r="AX39" s="9"/>
      <c r="AY39" s="9"/>
      <c r="AZ39" s="10"/>
      <c r="BA39" s="8"/>
      <c r="BB39" s="9"/>
      <c r="BC39" s="9"/>
      <c r="BD39" s="10"/>
      <c r="BE39" s="8"/>
      <c r="BF39" s="9"/>
      <c r="BG39" s="9"/>
      <c r="BH39" s="10"/>
      <c r="BI39" s="8"/>
      <c r="BJ39" s="9"/>
      <c r="BK39" s="9"/>
      <c r="BL39" s="10"/>
      <c r="BM39" s="116"/>
      <c r="BN39" s="117"/>
      <c r="BO39" s="117"/>
      <c r="BP39" s="118"/>
      <c r="BQ39" s="92"/>
      <c r="BR39" s="90"/>
      <c r="BS39" s="90"/>
      <c r="BT39" s="91"/>
      <c r="BU39" s="92"/>
      <c r="BV39" s="90"/>
      <c r="BW39" s="90"/>
      <c r="BX39" s="91"/>
      <c r="BY39" s="92"/>
      <c r="BZ39" s="90"/>
      <c r="CA39" s="90"/>
      <c r="CB39" s="91"/>
      <c r="CC39" s="92"/>
      <c r="CD39" s="90"/>
      <c r="CE39" s="90"/>
      <c r="CF39" s="91"/>
      <c r="CG39" s="92"/>
      <c r="CH39" s="90"/>
      <c r="CI39" s="90"/>
      <c r="CJ39" s="91"/>
      <c r="CK39" s="92"/>
      <c r="CL39" s="90"/>
      <c r="CM39" s="9"/>
      <c r="CN39" s="10"/>
      <c r="CS39" s="70"/>
      <c r="CT39" s="70"/>
    </row>
    <row r="40" spans="1:98" s="1" customFormat="1" ht="15.75" customHeight="1">
      <c r="A40" s="7"/>
      <c r="B40" s="2"/>
      <c r="C40" s="75"/>
      <c r="D40" s="13"/>
      <c r="E40" s="13"/>
      <c r="F40" s="13"/>
      <c r="G40" s="13"/>
      <c r="H40" s="13"/>
      <c r="I40" s="13"/>
      <c r="J40" s="13"/>
      <c r="K40" s="13"/>
      <c r="L40" s="13"/>
      <c r="M40" s="13"/>
      <c r="N40" s="13"/>
      <c r="O40" s="13"/>
      <c r="P40" s="13"/>
      <c r="Q40" s="2"/>
      <c r="R40" s="13"/>
      <c r="S40" s="13"/>
      <c r="T40" s="13"/>
      <c r="U40" s="13"/>
      <c r="V40" s="13"/>
      <c r="W40" s="13"/>
      <c r="X40" s="13"/>
      <c r="Y40" s="13"/>
      <c r="Z40" s="13"/>
      <c r="AA40" s="13"/>
      <c r="AB40" s="13"/>
      <c r="AD40" s="15"/>
      <c r="AE40" s="15"/>
      <c r="AF40" s="15"/>
      <c r="AG40" s="15"/>
      <c r="AN40" s="14"/>
      <c r="AO40" s="14"/>
      <c r="AP40" s="14"/>
      <c r="AQ40" s="14"/>
      <c r="AR40" s="14"/>
      <c r="AS40" s="14"/>
      <c r="AT40" s="14"/>
      <c r="AU40" s="14"/>
      <c r="AV40" s="14"/>
      <c r="AW40" s="14"/>
      <c r="AX40" s="14"/>
      <c r="AY40" s="14"/>
      <c r="AZ40" s="14"/>
      <c r="BA40" s="14"/>
      <c r="BB40" s="14"/>
      <c r="BC40" s="14"/>
      <c r="BD40" s="14"/>
      <c r="BE40" s="14"/>
      <c r="BF40" s="14"/>
      <c r="BG40" s="14"/>
      <c r="BH40" s="14"/>
      <c r="BI40" s="14"/>
      <c r="BJ40" s="14"/>
      <c r="BK40" s="14"/>
      <c r="BL40" s="14"/>
      <c r="BM40" s="14"/>
      <c r="BN40" s="14"/>
      <c r="BO40" s="14"/>
      <c r="BP40" s="14"/>
      <c r="BQ40" s="14"/>
      <c r="BR40" s="14"/>
      <c r="BS40" s="14"/>
      <c r="BT40" s="14"/>
      <c r="BU40" s="14"/>
      <c r="BV40" s="14"/>
      <c r="BW40" s="14"/>
      <c r="BX40" s="14"/>
      <c r="CC40" s="14"/>
      <c r="CD40" s="14"/>
      <c r="CE40" s="14"/>
      <c r="CF40" s="14"/>
      <c r="CG40" s="14"/>
      <c r="CH40" s="14"/>
      <c r="CI40" s="14"/>
      <c r="CJ40" s="14"/>
    </row>
    <row r="41" spans="1:98" ht="15.75" customHeight="1">
      <c r="A41" s="6"/>
      <c r="B41" s="203" t="s">
        <v>16</v>
      </c>
      <c r="C41" s="203"/>
      <c r="D41" s="204" t="s">
        <v>40</v>
      </c>
      <c r="E41" s="204"/>
      <c r="F41" s="204"/>
      <c r="G41" s="204"/>
      <c r="H41" s="204"/>
      <c r="I41" s="204"/>
      <c r="J41" s="206">
        <v>0.33333333333333331</v>
      </c>
      <c r="K41" s="206"/>
      <c r="L41" s="73" t="s">
        <v>17</v>
      </c>
      <c r="M41" s="206">
        <v>0.75</v>
      </c>
      <c r="N41" s="206"/>
      <c r="O41" s="72"/>
      <c r="P41" s="71"/>
      <c r="Q41" s="71"/>
      <c r="R41" s="71"/>
      <c r="S41" s="71"/>
      <c r="T41" s="71"/>
      <c r="U41" s="71"/>
      <c r="V41" s="71"/>
      <c r="W41" s="71"/>
      <c r="X41" s="71"/>
      <c r="Y41" s="71"/>
      <c r="Z41" s="71"/>
      <c r="AA41" s="71"/>
      <c r="AB41" s="71"/>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row>
    <row r="42" spans="1:98" s="1" customFormat="1" ht="24" customHeight="1">
      <c r="A42" s="7"/>
      <c r="B42" s="186" t="s">
        <v>10</v>
      </c>
      <c r="C42" s="187"/>
      <c r="D42" s="187"/>
      <c r="E42" s="187"/>
      <c r="F42" s="187"/>
      <c r="G42" s="187"/>
      <c r="H42" s="187"/>
      <c r="I42" s="187"/>
      <c r="J42" s="187"/>
      <c r="K42" s="187"/>
      <c r="L42" s="187"/>
      <c r="M42" s="187"/>
      <c r="N42" s="187"/>
      <c r="O42" s="187"/>
      <c r="P42" s="190" t="s">
        <v>11</v>
      </c>
      <c r="Q42" s="191"/>
      <c r="R42" s="191"/>
      <c r="S42" s="191"/>
      <c r="T42" s="191"/>
      <c r="U42" s="192"/>
      <c r="V42" s="197" t="s">
        <v>12</v>
      </c>
      <c r="W42" s="197"/>
      <c r="X42" s="197"/>
      <c r="Y42" s="198" t="s">
        <v>8</v>
      </c>
      <c r="Z42" s="199"/>
      <c r="AA42" s="199"/>
      <c r="AB42" s="200"/>
      <c r="AC42" s="201" t="str">
        <f>D41</f>
        <v>2016年6月20日（月）</v>
      </c>
      <c r="AD42" s="201"/>
      <c r="AE42" s="201"/>
      <c r="AF42" s="201"/>
      <c r="AG42" s="201"/>
      <c r="AH42" s="201"/>
      <c r="AI42" s="201"/>
      <c r="AJ42" s="201"/>
      <c r="AK42" s="201"/>
      <c r="AL42" s="201"/>
      <c r="AM42" s="201"/>
      <c r="AN42" s="201"/>
      <c r="AO42" s="201"/>
      <c r="AP42" s="201"/>
      <c r="AQ42" s="201"/>
      <c r="AR42" s="201"/>
      <c r="AS42" s="201"/>
      <c r="AT42" s="201"/>
      <c r="AU42" s="201"/>
      <c r="AV42" s="201"/>
      <c r="AW42" s="201"/>
      <c r="AX42" s="201"/>
      <c r="AY42" s="201"/>
      <c r="AZ42" s="201"/>
      <c r="BA42" s="201"/>
      <c r="BB42" s="201"/>
      <c r="BC42" s="201"/>
      <c r="BD42" s="201"/>
      <c r="BE42" s="201"/>
      <c r="BF42" s="201"/>
      <c r="BG42" s="201"/>
      <c r="BH42" s="201"/>
      <c r="BI42" s="201"/>
      <c r="BJ42" s="201"/>
      <c r="BK42" s="201"/>
      <c r="BL42" s="201"/>
      <c r="BM42" s="201"/>
      <c r="BN42" s="201"/>
      <c r="BO42" s="201"/>
      <c r="BP42" s="201"/>
      <c r="BQ42" s="201"/>
      <c r="BR42" s="201"/>
      <c r="BS42" s="201"/>
      <c r="BT42" s="201"/>
      <c r="BU42" s="201"/>
      <c r="BV42" s="201"/>
      <c r="BW42" s="201"/>
      <c r="BX42" s="201"/>
      <c r="BY42" s="201"/>
      <c r="BZ42" s="201"/>
      <c r="CA42" s="201"/>
      <c r="CB42" s="201"/>
      <c r="CC42" s="201"/>
      <c r="CD42" s="201"/>
      <c r="CE42" s="201"/>
      <c r="CF42" s="201"/>
      <c r="CG42" s="201"/>
      <c r="CH42" s="201"/>
      <c r="CI42" s="201"/>
      <c r="CJ42" s="201"/>
      <c r="CK42" s="201"/>
      <c r="CL42" s="201"/>
      <c r="CM42" s="201"/>
      <c r="CN42" s="202"/>
    </row>
    <row r="43" spans="1:98" s="1" customFormat="1" ht="24" customHeight="1">
      <c r="A43" s="7"/>
      <c r="B43" s="188"/>
      <c r="C43" s="189"/>
      <c r="D43" s="189"/>
      <c r="E43" s="189"/>
      <c r="F43" s="189"/>
      <c r="G43" s="189"/>
      <c r="H43" s="189"/>
      <c r="I43" s="189"/>
      <c r="J43" s="189"/>
      <c r="K43" s="189"/>
      <c r="L43" s="189"/>
      <c r="M43" s="189"/>
      <c r="N43" s="189"/>
      <c r="O43" s="189"/>
      <c r="P43" s="193"/>
      <c r="Q43" s="194"/>
      <c r="R43" s="194"/>
      <c r="S43" s="194"/>
      <c r="T43" s="194"/>
      <c r="U43" s="195"/>
      <c r="V43" s="197"/>
      <c r="W43" s="197"/>
      <c r="X43" s="197"/>
      <c r="Y43" s="198" t="s">
        <v>6</v>
      </c>
      <c r="Z43" s="200"/>
      <c r="AA43" s="198" t="s">
        <v>7</v>
      </c>
      <c r="AB43" s="200"/>
      <c r="AC43" s="196">
        <v>8</v>
      </c>
      <c r="AD43" s="196"/>
      <c r="AE43" s="196"/>
      <c r="AF43" s="196"/>
      <c r="AG43" s="196">
        <v>9</v>
      </c>
      <c r="AH43" s="196"/>
      <c r="AI43" s="196"/>
      <c r="AJ43" s="196"/>
      <c r="AK43" s="196">
        <v>10</v>
      </c>
      <c r="AL43" s="196"/>
      <c r="AM43" s="196"/>
      <c r="AN43" s="196"/>
      <c r="AO43" s="196">
        <v>11</v>
      </c>
      <c r="AP43" s="196"/>
      <c r="AQ43" s="196"/>
      <c r="AR43" s="196"/>
      <c r="AS43" s="196">
        <v>12</v>
      </c>
      <c r="AT43" s="196"/>
      <c r="AU43" s="196"/>
      <c r="AV43" s="196"/>
      <c r="AW43" s="196">
        <v>13</v>
      </c>
      <c r="AX43" s="196"/>
      <c r="AY43" s="196"/>
      <c r="AZ43" s="196"/>
      <c r="BA43" s="196">
        <v>14</v>
      </c>
      <c r="BB43" s="196"/>
      <c r="BC43" s="196"/>
      <c r="BD43" s="196"/>
      <c r="BE43" s="196">
        <v>15</v>
      </c>
      <c r="BF43" s="196"/>
      <c r="BG43" s="196"/>
      <c r="BH43" s="196"/>
      <c r="BI43" s="196">
        <v>16</v>
      </c>
      <c r="BJ43" s="196"/>
      <c r="BK43" s="196"/>
      <c r="BL43" s="196"/>
      <c r="BM43" s="196">
        <v>17</v>
      </c>
      <c r="BN43" s="196"/>
      <c r="BO43" s="196"/>
      <c r="BP43" s="196"/>
      <c r="BQ43" s="196">
        <v>18</v>
      </c>
      <c r="BR43" s="196"/>
      <c r="BS43" s="196"/>
      <c r="BT43" s="196"/>
      <c r="BU43" s="196">
        <v>19</v>
      </c>
      <c r="BV43" s="196"/>
      <c r="BW43" s="196"/>
      <c r="BX43" s="196"/>
      <c r="BY43" s="196">
        <v>20</v>
      </c>
      <c r="BZ43" s="196"/>
      <c r="CA43" s="196"/>
      <c r="CB43" s="196"/>
      <c r="CC43" s="196">
        <v>21</v>
      </c>
      <c r="CD43" s="196"/>
      <c r="CE43" s="196"/>
      <c r="CF43" s="196"/>
      <c r="CG43" s="196">
        <v>22</v>
      </c>
      <c r="CH43" s="196"/>
      <c r="CI43" s="196"/>
      <c r="CJ43" s="196"/>
      <c r="CK43" s="196">
        <v>23</v>
      </c>
      <c r="CL43" s="196"/>
      <c r="CM43" s="196"/>
      <c r="CN43" s="196"/>
      <c r="CO43" s="3"/>
    </row>
    <row r="44" spans="1:98" s="1" customFormat="1" ht="23.25" customHeight="1">
      <c r="A44" s="7"/>
      <c r="B44" s="94">
        <v>1</v>
      </c>
      <c r="C44" s="180" t="e">
        <f>VLOOKUP(B44,#REF!,5,0)</f>
        <v>#REF!</v>
      </c>
      <c r="D44" s="181"/>
      <c r="E44" s="181"/>
      <c r="F44" s="181"/>
      <c r="G44" s="181"/>
      <c r="H44" s="181"/>
      <c r="I44" s="181"/>
      <c r="J44" s="181"/>
      <c r="K44" s="181"/>
      <c r="L44" s="181"/>
      <c r="M44" s="181"/>
      <c r="N44" s="181"/>
      <c r="O44" s="181"/>
      <c r="P44" s="180" t="s">
        <v>20</v>
      </c>
      <c r="Q44" s="181"/>
      <c r="R44" s="181"/>
      <c r="S44" s="181"/>
      <c r="T44" s="181"/>
      <c r="U44" s="182"/>
      <c r="V44" s="183" t="s">
        <v>18</v>
      </c>
      <c r="W44" s="183"/>
      <c r="X44" s="183"/>
      <c r="Y44" s="184" t="e">
        <f>VLOOKUP(B44,#REF!,2,0)</f>
        <v>#REF!</v>
      </c>
      <c r="Z44" s="185"/>
      <c r="AA44" s="184" t="e">
        <f>VLOOKUP(B44,#REF!,3,0)</f>
        <v>#REF!</v>
      </c>
      <c r="AB44" s="185"/>
      <c r="AC44" s="116"/>
      <c r="AD44" s="117"/>
      <c r="AE44" s="117"/>
      <c r="AF44" s="118"/>
      <c r="AG44" s="8"/>
      <c r="AH44" s="9"/>
      <c r="AI44" s="9"/>
      <c r="AJ44" s="10"/>
      <c r="AK44" s="8"/>
      <c r="AL44" s="9"/>
      <c r="AM44" s="9"/>
      <c r="AN44" s="10"/>
      <c r="AO44" s="8"/>
      <c r="AP44" s="9"/>
      <c r="AQ44" s="120"/>
      <c r="AR44" s="121"/>
      <c r="AS44" s="119"/>
      <c r="AT44" s="120"/>
      <c r="AU44" s="120"/>
      <c r="AV44" s="121"/>
      <c r="AW44" s="8"/>
      <c r="AX44" s="9"/>
      <c r="AY44" s="9"/>
      <c r="AZ44" s="10"/>
      <c r="BA44" s="8"/>
      <c r="BB44" s="9"/>
      <c r="BC44" s="9"/>
      <c r="BD44" s="10"/>
      <c r="BE44" s="8"/>
      <c r="BF44" s="9"/>
      <c r="BG44" s="9"/>
      <c r="BH44" s="10"/>
      <c r="BI44" s="8"/>
      <c r="BJ44" s="9"/>
      <c r="BK44" s="9"/>
      <c r="BL44" s="10"/>
      <c r="BM44" s="8"/>
      <c r="BN44" s="9"/>
      <c r="BO44" s="9"/>
      <c r="BP44" s="10"/>
      <c r="BQ44" s="92"/>
      <c r="BR44" s="90"/>
      <c r="BS44" s="90"/>
      <c r="BT44" s="91"/>
      <c r="BU44" s="92"/>
      <c r="BV44" s="90"/>
      <c r="BW44" s="90"/>
      <c r="BX44" s="91"/>
      <c r="BY44" s="92"/>
      <c r="BZ44" s="90"/>
      <c r="CA44" s="90"/>
      <c r="CB44" s="91"/>
      <c r="CC44" s="92"/>
      <c r="CD44" s="90"/>
      <c r="CE44" s="90"/>
      <c r="CF44" s="91"/>
      <c r="CG44" s="92"/>
      <c r="CH44" s="90"/>
      <c r="CI44" s="90"/>
      <c r="CJ44" s="91"/>
      <c r="CK44" s="92"/>
      <c r="CL44" s="90"/>
      <c r="CM44" s="9"/>
      <c r="CN44" s="10"/>
      <c r="CS44" s="70"/>
      <c r="CT44" s="70"/>
    </row>
    <row r="45" spans="1:98" s="1" customFormat="1" ht="23.25" customHeight="1">
      <c r="A45" s="7"/>
      <c r="B45" s="94">
        <v>2</v>
      </c>
      <c r="C45" s="180" t="e">
        <f>VLOOKUP(B45,#REF!,5,0)</f>
        <v>#REF!</v>
      </c>
      <c r="D45" s="181"/>
      <c r="E45" s="181"/>
      <c r="F45" s="181"/>
      <c r="G45" s="181"/>
      <c r="H45" s="181"/>
      <c r="I45" s="181"/>
      <c r="J45" s="181"/>
      <c r="K45" s="181"/>
      <c r="L45" s="181"/>
      <c r="M45" s="181"/>
      <c r="N45" s="181"/>
      <c r="O45" s="181"/>
      <c r="P45" s="180" t="s">
        <v>20</v>
      </c>
      <c r="Q45" s="181"/>
      <c r="R45" s="181"/>
      <c r="S45" s="181"/>
      <c r="T45" s="181"/>
      <c r="U45" s="182"/>
      <c r="V45" s="183" t="s">
        <v>30</v>
      </c>
      <c r="W45" s="183"/>
      <c r="X45" s="183"/>
      <c r="Y45" s="184" t="e">
        <f>VLOOKUP(B45,#REF!,2,0)</f>
        <v>#REF!</v>
      </c>
      <c r="Z45" s="185"/>
      <c r="AA45" s="184" t="e">
        <f>VLOOKUP(B45,#REF!,3,0)</f>
        <v>#REF!</v>
      </c>
      <c r="AB45" s="185"/>
      <c r="AC45" s="8"/>
      <c r="AD45" s="9"/>
      <c r="AE45" s="9"/>
      <c r="AF45" s="10"/>
      <c r="AG45" s="116"/>
      <c r="AH45" s="117"/>
      <c r="AI45" s="117"/>
      <c r="AJ45" s="118"/>
      <c r="AK45" s="116"/>
      <c r="AL45" s="117"/>
      <c r="AM45" s="117"/>
      <c r="AN45" s="118"/>
      <c r="AO45" s="116"/>
      <c r="AP45" s="117"/>
      <c r="AQ45" s="120"/>
      <c r="AR45" s="121"/>
      <c r="AS45" s="119"/>
      <c r="AT45" s="120"/>
      <c r="AU45" s="120"/>
      <c r="AV45" s="121"/>
      <c r="AW45" s="8"/>
      <c r="AX45" s="9"/>
      <c r="AY45" s="9"/>
      <c r="AZ45" s="10"/>
      <c r="BA45" s="8"/>
      <c r="BB45" s="9"/>
      <c r="BC45" s="9"/>
      <c r="BD45" s="10"/>
      <c r="BE45" s="8"/>
      <c r="BF45" s="9"/>
      <c r="BG45" s="9"/>
      <c r="BH45" s="10"/>
      <c r="BI45" s="8"/>
      <c r="BJ45" s="9"/>
      <c r="BK45" s="9"/>
      <c r="BL45" s="10"/>
      <c r="BM45" s="8"/>
      <c r="BN45" s="9"/>
      <c r="BO45" s="9"/>
      <c r="BP45" s="10"/>
      <c r="BQ45" s="92"/>
      <c r="BR45" s="90"/>
      <c r="BS45" s="90"/>
      <c r="BT45" s="91"/>
      <c r="BU45" s="92"/>
      <c r="BV45" s="90"/>
      <c r="BW45" s="90"/>
      <c r="BX45" s="91"/>
      <c r="BY45" s="92"/>
      <c r="BZ45" s="90"/>
      <c r="CA45" s="90"/>
      <c r="CB45" s="91"/>
      <c r="CC45" s="92"/>
      <c r="CD45" s="90"/>
      <c r="CE45" s="90"/>
      <c r="CF45" s="91"/>
      <c r="CG45" s="92"/>
      <c r="CH45" s="90"/>
      <c r="CI45" s="90"/>
      <c r="CJ45" s="91"/>
      <c r="CK45" s="92"/>
      <c r="CL45" s="90"/>
      <c r="CM45" s="9"/>
      <c r="CN45" s="10"/>
      <c r="CS45" s="70"/>
      <c r="CT45" s="70"/>
    </row>
    <row r="46" spans="1:98" s="1" customFormat="1" ht="23.25" customHeight="1">
      <c r="A46" s="7"/>
      <c r="B46" s="94">
        <v>3</v>
      </c>
      <c r="C46" s="180" t="e">
        <f>VLOOKUP(B46,#REF!,5,0)</f>
        <v>#REF!</v>
      </c>
      <c r="D46" s="181"/>
      <c r="E46" s="181"/>
      <c r="F46" s="181"/>
      <c r="G46" s="181"/>
      <c r="H46" s="181"/>
      <c r="I46" s="181"/>
      <c r="J46" s="181"/>
      <c r="K46" s="181"/>
      <c r="L46" s="181"/>
      <c r="M46" s="181"/>
      <c r="N46" s="181"/>
      <c r="O46" s="181"/>
      <c r="P46" s="180" t="s">
        <v>20</v>
      </c>
      <c r="Q46" s="181"/>
      <c r="R46" s="181"/>
      <c r="S46" s="181"/>
      <c r="T46" s="181"/>
      <c r="U46" s="182"/>
      <c r="V46" s="183" t="s">
        <v>30</v>
      </c>
      <c r="W46" s="183"/>
      <c r="X46" s="183"/>
      <c r="Y46" s="184" t="e">
        <f>VLOOKUP(B46,#REF!,2,0)</f>
        <v>#REF!</v>
      </c>
      <c r="Z46" s="185"/>
      <c r="AA46" s="184" t="e">
        <f>VLOOKUP(B46,#REF!,3,0)</f>
        <v>#REF!</v>
      </c>
      <c r="AB46" s="185"/>
      <c r="AC46" s="8"/>
      <c r="AD46" s="9"/>
      <c r="AE46" s="9"/>
      <c r="AF46" s="10"/>
      <c r="AG46" s="8"/>
      <c r="AH46" s="9"/>
      <c r="AI46" s="9"/>
      <c r="AJ46" s="10"/>
      <c r="AK46" s="8"/>
      <c r="AL46" s="9"/>
      <c r="AM46" s="9"/>
      <c r="AN46" s="10"/>
      <c r="AO46" s="8"/>
      <c r="AP46" s="9"/>
      <c r="AQ46" s="120"/>
      <c r="AR46" s="121"/>
      <c r="AS46" s="119"/>
      <c r="AT46" s="120"/>
      <c r="AU46" s="120"/>
      <c r="AV46" s="121"/>
      <c r="AW46" s="116"/>
      <c r="AX46" s="117"/>
      <c r="AY46" s="117"/>
      <c r="AZ46" s="118"/>
      <c r="BA46" s="116"/>
      <c r="BB46" s="117"/>
      <c r="BC46" s="117"/>
      <c r="BD46" s="118"/>
      <c r="BE46" s="116"/>
      <c r="BF46" s="117"/>
      <c r="BG46" s="117"/>
      <c r="BH46" s="118"/>
      <c r="BI46" s="116"/>
      <c r="BJ46" s="117"/>
      <c r="BK46" s="117"/>
      <c r="BL46" s="118"/>
      <c r="BM46" s="8"/>
      <c r="BN46" s="9"/>
      <c r="BO46" s="9"/>
      <c r="BP46" s="10"/>
      <c r="BQ46" s="92"/>
      <c r="BR46" s="90"/>
      <c r="BS46" s="90"/>
      <c r="BT46" s="91"/>
      <c r="BU46" s="92"/>
      <c r="BV46" s="90"/>
      <c r="BW46" s="90"/>
      <c r="BX46" s="91"/>
      <c r="BY46" s="92"/>
      <c r="BZ46" s="90"/>
      <c r="CA46" s="90"/>
      <c r="CB46" s="91"/>
      <c r="CC46" s="92"/>
      <c r="CD46" s="90"/>
      <c r="CE46" s="90"/>
      <c r="CF46" s="91"/>
      <c r="CG46" s="92"/>
      <c r="CH46" s="90"/>
      <c r="CI46" s="90"/>
      <c r="CJ46" s="91"/>
      <c r="CK46" s="92"/>
      <c r="CL46" s="90"/>
      <c r="CM46" s="9"/>
      <c r="CN46" s="10"/>
      <c r="CS46" s="70"/>
      <c r="CT46" s="70"/>
    </row>
    <row r="47" spans="1:98" s="1" customFormat="1" ht="23.25" customHeight="1">
      <c r="A47" s="7"/>
      <c r="B47" s="94">
        <v>4</v>
      </c>
      <c r="C47" s="180" t="e">
        <f>VLOOKUP(B47,#REF!,5,0)</f>
        <v>#REF!</v>
      </c>
      <c r="D47" s="181"/>
      <c r="E47" s="181"/>
      <c r="F47" s="181"/>
      <c r="G47" s="181"/>
      <c r="H47" s="181"/>
      <c r="I47" s="181"/>
      <c r="J47" s="181"/>
      <c r="K47" s="181"/>
      <c r="L47" s="181"/>
      <c r="M47" s="181"/>
      <c r="N47" s="181"/>
      <c r="O47" s="181"/>
      <c r="P47" s="180" t="s">
        <v>20</v>
      </c>
      <c r="Q47" s="181"/>
      <c r="R47" s="181"/>
      <c r="S47" s="181"/>
      <c r="T47" s="181"/>
      <c r="U47" s="182"/>
      <c r="V47" s="183" t="s">
        <v>30</v>
      </c>
      <c r="W47" s="183"/>
      <c r="X47" s="183"/>
      <c r="Y47" s="184" t="e">
        <f>VLOOKUP(B47,#REF!,2,0)</f>
        <v>#REF!</v>
      </c>
      <c r="Z47" s="185"/>
      <c r="AA47" s="184" t="e">
        <f>VLOOKUP(B47,#REF!,3,0)</f>
        <v>#REF!</v>
      </c>
      <c r="AB47" s="185"/>
      <c r="AC47" s="8"/>
      <c r="AD47" s="9"/>
      <c r="AE47" s="9"/>
      <c r="AF47" s="10"/>
      <c r="AG47" s="8"/>
      <c r="AH47" s="9"/>
      <c r="AI47" s="9"/>
      <c r="AJ47" s="10"/>
      <c r="AK47" s="8"/>
      <c r="AL47" s="9"/>
      <c r="AM47" s="9"/>
      <c r="AN47" s="10"/>
      <c r="AO47" s="8"/>
      <c r="AP47" s="9"/>
      <c r="AQ47" s="120"/>
      <c r="AR47" s="121"/>
      <c r="AS47" s="119"/>
      <c r="AT47" s="120"/>
      <c r="AU47" s="120"/>
      <c r="AV47" s="121"/>
      <c r="AW47" s="8"/>
      <c r="AX47" s="9"/>
      <c r="AY47" s="9"/>
      <c r="AZ47" s="10"/>
      <c r="BA47" s="8"/>
      <c r="BB47" s="9"/>
      <c r="BC47" s="9"/>
      <c r="BD47" s="10"/>
      <c r="BE47" s="8"/>
      <c r="BF47" s="9"/>
      <c r="BG47" s="9"/>
      <c r="BH47" s="10"/>
      <c r="BI47" s="8"/>
      <c r="BJ47" s="9"/>
      <c r="BK47" s="9"/>
      <c r="BL47" s="10"/>
      <c r="BM47" s="116"/>
      <c r="BN47" s="117"/>
      <c r="BO47" s="117"/>
      <c r="BP47" s="118"/>
      <c r="BQ47" s="92"/>
      <c r="BR47" s="90"/>
      <c r="BS47" s="90"/>
      <c r="BT47" s="91"/>
      <c r="BU47" s="92"/>
      <c r="BV47" s="90"/>
      <c r="BW47" s="90"/>
      <c r="BX47" s="91"/>
      <c r="BY47" s="92"/>
      <c r="BZ47" s="90"/>
      <c r="CA47" s="90"/>
      <c r="CB47" s="91"/>
      <c r="CC47" s="92"/>
      <c r="CD47" s="90"/>
      <c r="CE47" s="90"/>
      <c r="CF47" s="91"/>
      <c r="CG47" s="92"/>
      <c r="CH47" s="90"/>
      <c r="CI47" s="90"/>
      <c r="CJ47" s="91"/>
      <c r="CK47" s="92"/>
      <c r="CL47" s="90"/>
      <c r="CM47" s="9"/>
      <c r="CN47" s="10"/>
      <c r="CS47" s="70"/>
      <c r="CT47" s="70"/>
    </row>
    <row r="48" spans="1:98" s="1" customFormat="1" ht="15.75" customHeight="1">
      <c r="A48" s="7"/>
      <c r="B48" s="2"/>
      <c r="C48" s="75"/>
      <c r="D48" s="13"/>
      <c r="E48" s="13"/>
      <c r="F48" s="13"/>
      <c r="G48" s="13"/>
      <c r="H48" s="13"/>
      <c r="I48" s="13"/>
      <c r="J48" s="13"/>
      <c r="K48" s="13"/>
      <c r="L48" s="13"/>
      <c r="M48" s="13"/>
      <c r="N48" s="13"/>
      <c r="O48" s="13"/>
      <c r="P48" s="13"/>
      <c r="Q48" s="2"/>
      <c r="R48" s="13"/>
      <c r="S48" s="13"/>
      <c r="T48" s="13"/>
      <c r="U48" s="13"/>
      <c r="V48" s="13"/>
      <c r="W48" s="13"/>
      <c r="X48" s="13"/>
      <c r="Y48" s="13"/>
      <c r="Z48" s="13"/>
      <c r="AA48" s="13"/>
      <c r="AB48" s="13"/>
      <c r="AD48" s="15"/>
      <c r="AE48" s="15"/>
      <c r="AF48" s="15"/>
      <c r="AG48" s="15"/>
      <c r="AN48" s="14"/>
      <c r="AO48" s="14"/>
      <c r="AP48" s="14"/>
      <c r="AQ48" s="14"/>
      <c r="AR48" s="14"/>
      <c r="AS48" s="14"/>
      <c r="AT48" s="14"/>
      <c r="AU48" s="14"/>
      <c r="AV48" s="14"/>
      <c r="AW48" s="14"/>
      <c r="AX48" s="14"/>
      <c r="AY48" s="14"/>
      <c r="AZ48" s="14"/>
      <c r="BA48" s="14"/>
      <c r="BB48" s="14"/>
      <c r="BC48" s="14"/>
      <c r="BD48" s="14"/>
      <c r="BE48" s="14"/>
      <c r="BF48" s="14"/>
      <c r="BG48" s="14"/>
      <c r="BH48" s="14"/>
      <c r="BI48" s="14"/>
      <c r="BJ48" s="14"/>
      <c r="BK48" s="14"/>
      <c r="BL48" s="14"/>
      <c r="BM48" s="14"/>
      <c r="BN48" s="14"/>
      <c r="BO48" s="14"/>
      <c r="BP48" s="14"/>
      <c r="BQ48" s="14"/>
      <c r="BR48" s="14"/>
      <c r="BS48" s="14"/>
      <c r="BT48" s="14"/>
      <c r="BU48" s="14"/>
      <c r="BV48" s="14"/>
      <c r="BW48" s="14"/>
      <c r="BX48" s="14"/>
      <c r="CC48" s="14"/>
      <c r="CD48" s="14"/>
      <c r="CE48" s="14"/>
      <c r="CF48" s="14"/>
      <c r="CG48" s="14"/>
      <c r="CH48" s="14"/>
      <c r="CI48" s="14"/>
      <c r="CJ48" s="14"/>
    </row>
    <row r="49" spans="1:98" ht="15.75" customHeight="1">
      <c r="A49" s="6"/>
      <c r="B49" s="203" t="s">
        <v>16</v>
      </c>
      <c r="C49" s="203"/>
      <c r="D49" s="204" t="s">
        <v>41</v>
      </c>
      <c r="E49" s="204"/>
      <c r="F49" s="204"/>
      <c r="G49" s="204"/>
      <c r="H49" s="204"/>
      <c r="I49" s="204"/>
      <c r="J49" s="206">
        <v>0.33333333333333331</v>
      </c>
      <c r="K49" s="206"/>
      <c r="L49" s="73" t="s">
        <v>17</v>
      </c>
      <c r="M49" s="206">
        <v>0.75</v>
      </c>
      <c r="N49" s="206"/>
      <c r="O49" s="72"/>
      <c r="P49" s="71"/>
      <c r="Q49" s="71"/>
      <c r="R49" s="71"/>
      <c r="S49" s="71"/>
      <c r="T49" s="71"/>
      <c r="U49" s="71"/>
      <c r="V49" s="71"/>
      <c r="W49" s="71"/>
      <c r="X49" s="71"/>
      <c r="Y49" s="71"/>
      <c r="Z49" s="71"/>
      <c r="AA49" s="71"/>
      <c r="AB49" s="71"/>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row>
    <row r="50" spans="1:98" s="1" customFormat="1" ht="24" customHeight="1">
      <c r="A50" s="7"/>
      <c r="B50" s="186" t="s">
        <v>10</v>
      </c>
      <c r="C50" s="187"/>
      <c r="D50" s="187"/>
      <c r="E50" s="187"/>
      <c r="F50" s="187"/>
      <c r="G50" s="187"/>
      <c r="H50" s="187"/>
      <c r="I50" s="187"/>
      <c r="J50" s="187"/>
      <c r="K50" s="187"/>
      <c r="L50" s="187"/>
      <c r="M50" s="187"/>
      <c r="N50" s="187"/>
      <c r="O50" s="187"/>
      <c r="P50" s="190" t="s">
        <v>11</v>
      </c>
      <c r="Q50" s="191"/>
      <c r="R50" s="191"/>
      <c r="S50" s="191"/>
      <c r="T50" s="191"/>
      <c r="U50" s="192"/>
      <c r="V50" s="197" t="s">
        <v>12</v>
      </c>
      <c r="W50" s="197"/>
      <c r="X50" s="197"/>
      <c r="Y50" s="198" t="s">
        <v>8</v>
      </c>
      <c r="Z50" s="199"/>
      <c r="AA50" s="199"/>
      <c r="AB50" s="200"/>
      <c r="AC50" s="201" t="str">
        <f>D49</f>
        <v>2016年6月21日（火）</v>
      </c>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01"/>
      <c r="BG50" s="201"/>
      <c r="BH50" s="201"/>
      <c r="BI50" s="201"/>
      <c r="BJ50" s="201"/>
      <c r="BK50" s="201"/>
      <c r="BL50" s="201"/>
      <c r="BM50" s="201"/>
      <c r="BN50" s="201"/>
      <c r="BO50" s="201"/>
      <c r="BP50" s="201"/>
      <c r="BQ50" s="201"/>
      <c r="BR50" s="201"/>
      <c r="BS50" s="201"/>
      <c r="BT50" s="201"/>
      <c r="BU50" s="201"/>
      <c r="BV50" s="201"/>
      <c r="BW50" s="201"/>
      <c r="BX50" s="201"/>
      <c r="BY50" s="201"/>
      <c r="BZ50" s="201"/>
      <c r="CA50" s="201"/>
      <c r="CB50" s="201"/>
      <c r="CC50" s="201"/>
      <c r="CD50" s="201"/>
      <c r="CE50" s="201"/>
      <c r="CF50" s="201"/>
      <c r="CG50" s="201"/>
      <c r="CH50" s="201"/>
      <c r="CI50" s="201"/>
      <c r="CJ50" s="201"/>
      <c r="CK50" s="201"/>
      <c r="CL50" s="201"/>
      <c r="CM50" s="201"/>
      <c r="CN50" s="202"/>
    </row>
    <row r="51" spans="1:98" s="1" customFormat="1" ht="24" customHeight="1">
      <c r="A51" s="7"/>
      <c r="B51" s="188"/>
      <c r="C51" s="189"/>
      <c r="D51" s="189"/>
      <c r="E51" s="189"/>
      <c r="F51" s="189"/>
      <c r="G51" s="189"/>
      <c r="H51" s="189"/>
      <c r="I51" s="189"/>
      <c r="J51" s="189"/>
      <c r="K51" s="189"/>
      <c r="L51" s="189"/>
      <c r="M51" s="189"/>
      <c r="N51" s="189"/>
      <c r="O51" s="189"/>
      <c r="P51" s="193"/>
      <c r="Q51" s="194"/>
      <c r="R51" s="194"/>
      <c r="S51" s="194"/>
      <c r="T51" s="194"/>
      <c r="U51" s="195"/>
      <c r="V51" s="197"/>
      <c r="W51" s="197"/>
      <c r="X51" s="197"/>
      <c r="Y51" s="198" t="s">
        <v>6</v>
      </c>
      <c r="Z51" s="200"/>
      <c r="AA51" s="198" t="s">
        <v>7</v>
      </c>
      <c r="AB51" s="200"/>
      <c r="AC51" s="196">
        <v>8</v>
      </c>
      <c r="AD51" s="196"/>
      <c r="AE51" s="196"/>
      <c r="AF51" s="196"/>
      <c r="AG51" s="196">
        <v>9</v>
      </c>
      <c r="AH51" s="196"/>
      <c r="AI51" s="196"/>
      <c r="AJ51" s="196"/>
      <c r="AK51" s="196">
        <v>10</v>
      </c>
      <c r="AL51" s="196"/>
      <c r="AM51" s="196"/>
      <c r="AN51" s="196"/>
      <c r="AO51" s="196">
        <v>11</v>
      </c>
      <c r="AP51" s="196"/>
      <c r="AQ51" s="196"/>
      <c r="AR51" s="196"/>
      <c r="AS51" s="196">
        <v>12</v>
      </c>
      <c r="AT51" s="196"/>
      <c r="AU51" s="196"/>
      <c r="AV51" s="196"/>
      <c r="AW51" s="196">
        <v>13</v>
      </c>
      <c r="AX51" s="196"/>
      <c r="AY51" s="196"/>
      <c r="AZ51" s="196"/>
      <c r="BA51" s="196">
        <v>14</v>
      </c>
      <c r="BB51" s="196"/>
      <c r="BC51" s="196"/>
      <c r="BD51" s="196"/>
      <c r="BE51" s="196">
        <v>15</v>
      </c>
      <c r="BF51" s="196"/>
      <c r="BG51" s="196"/>
      <c r="BH51" s="196"/>
      <c r="BI51" s="196">
        <v>16</v>
      </c>
      <c r="BJ51" s="196"/>
      <c r="BK51" s="196"/>
      <c r="BL51" s="196"/>
      <c r="BM51" s="196">
        <v>17</v>
      </c>
      <c r="BN51" s="196"/>
      <c r="BO51" s="196"/>
      <c r="BP51" s="196"/>
      <c r="BQ51" s="196">
        <v>18</v>
      </c>
      <c r="BR51" s="196"/>
      <c r="BS51" s="196"/>
      <c r="BT51" s="196"/>
      <c r="BU51" s="196">
        <v>19</v>
      </c>
      <c r="BV51" s="196"/>
      <c r="BW51" s="196"/>
      <c r="BX51" s="196"/>
      <c r="BY51" s="196">
        <v>20</v>
      </c>
      <c r="BZ51" s="196"/>
      <c r="CA51" s="196"/>
      <c r="CB51" s="196"/>
      <c r="CC51" s="196">
        <v>21</v>
      </c>
      <c r="CD51" s="196"/>
      <c r="CE51" s="196"/>
      <c r="CF51" s="196"/>
      <c r="CG51" s="196">
        <v>22</v>
      </c>
      <c r="CH51" s="196"/>
      <c r="CI51" s="196"/>
      <c r="CJ51" s="196"/>
      <c r="CK51" s="196">
        <v>23</v>
      </c>
      <c r="CL51" s="196"/>
      <c r="CM51" s="196"/>
      <c r="CN51" s="196"/>
      <c r="CO51" s="3"/>
    </row>
    <row r="52" spans="1:98" s="1" customFormat="1" ht="23.25" customHeight="1">
      <c r="A52" s="7"/>
      <c r="B52" s="94">
        <v>1</v>
      </c>
      <c r="C52" s="180" t="e">
        <f>VLOOKUP(B52,#REF!,5,0)</f>
        <v>#REF!</v>
      </c>
      <c r="D52" s="181"/>
      <c r="E52" s="181"/>
      <c r="F52" s="181"/>
      <c r="G52" s="181"/>
      <c r="H52" s="181"/>
      <c r="I52" s="181"/>
      <c r="J52" s="181"/>
      <c r="K52" s="181"/>
      <c r="L52" s="181"/>
      <c r="M52" s="181"/>
      <c r="N52" s="181"/>
      <c r="O52" s="181"/>
      <c r="P52" s="180" t="s">
        <v>20</v>
      </c>
      <c r="Q52" s="181"/>
      <c r="R52" s="181"/>
      <c r="S52" s="181"/>
      <c r="T52" s="181"/>
      <c r="U52" s="182"/>
      <c r="V52" s="183" t="s">
        <v>18</v>
      </c>
      <c r="W52" s="183"/>
      <c r="X52" s="183"/>
      <c r="Y52" s="184" t="e">
        <f>VLOOKUP(B52,#REF!,2,0)</f>
        <v>#REF!</v>
      </c>
      <c r="Z52" s="185"/>
      <c r="AA52" s="184" t="e">
        <f>VLOOKUP(B52,#REF!,3,0)</f>
        <v>#REF!</v>
      </c>
      <c r="AB52" s="185"/>
      <c r="AC52" s="116"/>
      <c r="AD52" s="117"/>
      <c r="AE52" s="117"/>
      <c r="AF52" s="118"/>
      <c r="AG52" s="8"/>
      <c r="AH52" s="9"/>
      <c r="AI52" s="9"/>
      <c r="AJ52" s="10"/>
      <c r="AK52" s="8"/>
      <c r="AL52" s="9"/>
      <c r="AM52" s="9"/>
      <c r="AN52" s="10"/>
      <c r="AO52" s="8"/>
      <c r="AP52" s="9"/>
      <c r="AQ52" s="120"/>
      <c r="AR52" s="121"/>
      <c r="AS52" s="119"/>
      <c r="AT52" s="120"/>
      <c r="AU52" s="120"/>
      <c r="AV52" s="121"/>
      <c r="AW52" s="8"/>
      <c r="AX52" s="9"/>
      <c r="AY52" s="9"/>
      <c r="AZ52" s="10"/>
      <c r="BA52" s="8"/>
      <c r="BB52" s="9"/>
      <c r="BC52" s="9"/>
      <c r="BD52" s="10"/>
      <c r="BE52" s="8"/>
      <c r="BF52" s="9"/>
      <c r="BG52" s="9"/>
      <c r="BH52" s="10"/>
      <c r="BI52" s="8"/>
      <c r="BJ52" s="9"/>
      <c r="BK52" s="9"/>
      <c r="BL52" s="10"/>
      <c r="BM52" s="8"/>
      <c r="BN52" s="9"/>
      <c r="BO52" s="9"/>
      <c r="BP52" s="10"/>
      <c r="BQ52" s="92"/>
      <c r="BR52" s="90"/>
      <c r="BS52" s="90"/>
      <c r="BT52" s="91"/>
      <c r="BU52" s="92"/>
      <c r="BV52" s="90"/>
      <c r="BW52" s="90"/>
      <c r="BX52" s="91"/>
      <c r="BY52" s="92"/>
      <c r="BZ52" s="90"/>
      <c r="CA52" s="90"/>
      <c r="CB52" s="91"/>
      <c r="CC52" s="92"/>
      <c r="CD52" s="90"/>
      <c r="CE52" s="90"/>
      <c r="CF52" s="91"/>
      <c r="CG52" s="92"/>
      <c r="CH52" s="90"/>
      <c r="CI52" s="90"/>
      <c r="CJ52" s="91"/>
      <c r="CK52" s="92"/>
      <c r="CL52" s="90"/>
      <c r="CM52" s="9"/>
      <c r="CN52" s="10"/>
      <c r="CS52" s="70"/>
      <c r="CT52" s="70"/>
    </row>
    <row r="53" spans="1:98" s="1" customFormat="1" ht="23.25" customHeight="1">
      <c r="A53" s="7"/>
      <c r="B53" s="94">
        <v>2</v>
      </c>
      <c r="C53" s="180" t="e">
        <f>VLOOKUP(B53,#REF!,5,0)</f>
        <v>#REF!</v>
      </c>
      <c r="D53" s="181"/>
      <c r="E53" s="181"/>
      <c r="F53" s="181"/>
      <c r="G53" s="181"/>
      <c r="H53" s="181"/>
      <c r="I53" s="181"/>
      <c r="J53" s="181"/>
      <c r="K53" s="181"/>
      <c r="L53" s="181"/>
      <c r="M53" s="181"/>
      <c r="N53" s="181"/>
      <c r="O53" s="181"/>
      <c r="P53" s="180" t="s">
        <v>20</v>
      </c>
      <c r="Q53" s="181"/>
      <c r="R53" s="181"/>
      <c r="S53" s="181"/>
      <c r="T53" s="181"/>
      <c r="U53" s="182"/>
      <c r="V53" s="183" t="s">
        <v>30</v>
      </c>
      <c r="W53" s="183"/>
      <c r="X53" s="183"/>
      <c r="Y53" s="184" t="e">
        <f>VLOOKUP(B53,#REF!,2,0)</f>
        <v>#REF!</v>
      </c>
      <c r="Z53" s="185"/>
      <c r="AA53" s="184" t="e">
        <f>VLOOKUP(B53,#REF!,3,0)</f>
        <v>#REF!</v>
      </c>
      <c r="AB53" s="185"/>
      <c r="AC53" s="8"/>
      <c r="AD53" s="9"/>
      <c r="AE53" s="9"/>
      <c r="AF53" s="10"/>
      <c r="AG53" s="116"/>
      <c r="AH53" s="117"/>
      <c r="AI53" s="117"/>
      <c r="AJ53" s="118"/>
      <c r="AK53" s="116"/>
      <c r="AL53" s="117"/>
      <c r="AM53" s="117"/>
      <c r="AN53" s="118"/>
      <c r="AO53" s="116"/>
      <c r="AP53" s="117"/>
      <c r="AQ53" s="120"/>
      <c r="AR53" s="121"/>
      <c r="AS53" s="119"/>
      <c r="AT53" s="120"/>
      <c r="AU53" s="120"/>
      <c r="AV53" s="121"/>
      <c r="AW53" s="8"/>
      <c r="AX53" s="9"/>
      <c r="AY53" s="9"/>
      <c r="AZ53" s="10"/>
      <c r="BA53" s="8"/>
      <c r="BB53" s="9"/>
      <c r="BC53" s="9"/>
      <c r="BD53" s="10"/>
      <c r="BE53" s="8"/>
      <c r="BF53" s="9"/>
      <c r="BG53" s="9"/>
      <c r="BH53" s="10"/>
      <c r="BI53" s="8"/>
      <c r="BJ53" s="9"/>
      <c r="BK53" s="9"/>
      <c r="BL53" s="10"/>
      <c r="BM53" s="8"/>
      <c r="BN53" s="9"/>
      <c r="BO53" s="9"/>
      <c r="BP53" s="10"/>
      <c r="BQ53" s="92"/>
      <c r="BR53" s="90"/>
      <c r="BS53" s="90"/>
      <c r="BT53" s="91"/>
      <c r="BU53" s="92"/>
      <c r="BV53" s="90"/>
      <c r="BW53" s="90"/>
      <c r="BX53" s="91"/>
      <c r="BY53" s="92"/>
      <c r="BZ53" s="90"/>
      <c r="CA53" s="90"/>
      <c r="CB53" s="91"/>
      <c r="CC53" s="92"/>
      <c r="CD53" s="90"/>
      <c r="CE53" s="90"/>
      <c r="CF53" s="91"/>
      <c r="CG53" s="92"/>
      <c r="CH53" s="90"/>
      <c r="CI53" s="90"/>
      <c r="CJ53" s="91"/>
      <c r="CK53" s="92"/>
      <c r="CL53" s="90"/>
      <c r="CM53" s="9"/>
      <c r="CN53" s="10"/>
      <c r="CS53" s="70"/>
      <c r="CT53" s="70"/>
    </row>
    <row r="54" spans="1:98" s="1" customFormat="1" ht="23.25" customHeight="1">
      <c r="A54" s="7"/>
      <c r="B54" s="94">
        <v>3</v>
      </c>
      <c r="C54" s="180" t="e">
        <f>VLOOKUP(B54,#REF!,5,0)</f>
        <v>#REF!</v>
      </c>
      <c r="D54" s="181"/>
      <c r="E54" s="181"/>
      <c r="F54" s="181"/>
      <c r="G54" s="181"/>
      <c r="H54" s="181"/>
      <c r="I54" s="181"/>
      <c r="J54" s="181"/>
      <c r="K54" s="181"/>
      <c r="L54" s="181"/>
      <c r="M54" s="181"/>
      <c r="N54" s="181"/>
      <c r="O54" s="181"/>
      <c r="P54" s="180" t="s">
        <v>20</v>
      </c>
      <c r="Q54" s="181"/>
      <c r="R54" s="181"/>
      <c r="S54" s="181"/>
      <c r="T54" s="181"/>
      <c r="U54" s="182"/>
      <c r="V54" s="183" t="s">
        <v>30</v>
      </c>
      <c r="W54" s="183"/>
      <c r="X54" s="183"/>
      <c r="Y54" s="184" t="e">
        <f>VLOOKUP(B54,#REF!,2,0)</f>
        <v>#REF!</v>
      </c>
      <c r="Z54" s="185"/>
      <c r="AA54" s="184" t="e">
        <f>VLOOKUP(B54,#REF!,3,0)</f>
        <v>#REF!</v>
      </c>
      <c r="AB54" s="185"/>
      <c r="AC54" s="8"/>
      <c r="AD54" s="9"/>
      <c r="AE54" s="9"/>
      <c r="AF54" s="10"/>
      <c r="AG54" s="8"/>
      <c r="AH54" s="9"/>
      <c r="AI54" s="9"/>
      <c r="AJ54" s="10"/>
      <c r="AK54" s="8"/>
      <c r="AL54" s="9"/>
      <c r="AM54" s="9"/>
      <c r="AN54" s="10"/>
      <c r="AO54" s="8"/>
      <c r="AP54" s="9"/>
      <c r="AQ54" s="120"/>
      <c r="AR54" s="121"/>
      <c r="AS54" s="119"/>
      <c r="AT54" s="120"/>
      <c r="AU54" s="120"/>
      <c r="AV54" s="121"/>
      <c r="AW54" s="116"/>
      <c r="AX54" s="117"/>
      <c r="AY54" s="117"/>
      <c r="AZ54" s="118"/>
      <c r="BA54" s="116"/>
      <c r="BB54" s="117"/>
      <c r="BC54" s="117"/>
      <c r="BD54" s="118"/>
      <c r="BE54" s="116"/>
      <c r="BF54" s="117"/>
      <c r="BG54" s="117"/>
      <c r="BH54" s="118"/>
      <c r="BI54" s="116"/>
      <c r="BJ54" s="117"/>
      <c r="BK54" s="117"/>
      <c r="BL54" s="118"/>
      <c r="BM54" s="8"/>
      <c r="BN54" s="9"/>
      <c r="BO54" s="9"/>
      <c r="BP54" s="10"/>
      <c r="BQ54" s="92"/>
      <c r="BR54" s="90"/>
      <c r="BS54" s="90"/>
      <c r="BT54" s="91"/>
      <c r="BU54" s="92"/>
      <c r="BV54" s="90"/>
      <c r="BW54" s="90"/>
      <c r="BX54" s="91"/>
      <c r="BY54" s="92"/>
      <c r="BZ54" s="90"/>
      <c r="CA54" s="90"/>
      <c r="CB54" s="91"/>
      <c r="CC54" s="92"/>
      <c r="CD54" s="90"/>
      <c r="CE54" s="90"/>
      <c r="CF54" s="91"/>
      <c r="CG54" s="92"/>
      <c r="CH54" s="90"/>
      <c r="CI54" s="90"/>
      <c r="CJ54" s="91"/>
      <c r="CK54" s="92"/>
      <c r="CL54" s="90"/>
      <c r="CM54" s="9"/>
      <c r="CN54" s="10"/>
      <c r="CS54" s="70"/>
      <c r="CT54" s="70"/>
    </row>
    <row r="55" spans="1:98" s="1" customFormat="1" ht="23.25" customHeight="1">
      <c r="A55" s="7"/>
      <c r="B55" s="94">
        <v>4</v>
      </c>
      <c r="C55" s="180" t="e">
        <f>VLOOKUP(B55,#REF!,5,0)</f>
        <v>#REF!</v>
      </c>
      <c r="D55" s="181"/>
      <c r="E55" s="181"/>
      <c r="F55" s="181"/>
      <c r="G55" s="181"/>
      <c r="H55" s="181"/>
      <c r="I55" s="181"/>
      <c r="J55" s="181"/>
      <c r="K55" s="181"/>
      <c r="L55" s="181"/>
      <c r="M55" s="181"/>
      <c r="N55" s="181"/>
      <c r="O55" s="181"/>
      <c r="P55" s="180" t="s">
        <v>20</v>
      </c>
      <c r="Q55" s="181"/>
      <c r="R55" s="181"/>
      <c r="S55" s="181"/>
      <c r="T55" s="181"/>
      <c r="U55" s="182"/>
      <c r="V55" s="183" t="s">
        <v>30</v>
      </c>
      <c r="W55" s="183"/>
      <c r="X55" s="183"/>
      <c r="Y55" s="184" t="e">
        <f>VLOOKUP(B55,#REF!,2,0)</f>
        <v>#REF!</v>
      </c>
      <c r="Z55" s="185"/>
      <c r="AA55" s="184" t="e">
        <f>VLOOKUP(B55,#REF!,3,0)</f>
        <v>#REF!</v>
      </c>
      <c r="AB55" s="185"/>
      <c r="AC55" s="8"/>
      <c r="AD55" s="9"/>
      <c r="AE55" s="9"/>
      <c r="AF55" s="10"/>
      <c r="AG55" s="8"/>
      <c r="AH55" s="9"/>
      <c r="AI55" s="9"/>
      <c r="AJ55" s="10"/>
      <c r="AK55" s="8"/>
      <c r="AL55" s="9"/>
      <c r="AM55" s="9"/>
      <c r="AN55" s="10"/>
      <c r="AO55" s="8"/>
      <c r="AP55" s="9"/>
      <c r="AQ55" s="120"/>
      <c r="AR55" s="121"/>
      <c r="AS55" s="119"/>
      <c r="AT55" s="120"/>
      <c r="AU55" s="120"/>
      <c r="AV55" s="121"/>
      <c r="AW55" s="8"/>
      <c r="AX55" s="9"/>
      <c r="AY55" s="9"/>
      <c r="AZ55" s="10"/>
      <c r="BA55" s="8"/>
      <c r="BB55" s="9"/>
      <c r="BC55" s="9"/>
      <c r="BD55" s="10"/>
      <c r="BE55" s="8"/>
      <c r="BF55" s="9"/>
      <c r="BG55" s="9"/>
      <c r="BH55" s="10"/>
      <c r="BI55" s="8"/>
      <c r="BJ55" s="9"/>
      <c r="BK55" s="9"/>
      <c r="BL55" s="10"/>
      <c r="BM55" s="116"/>
      <c r="BN55" s="117"/>
      <c r="BO55" s="117"/>
      <c r="BP55" s="118"/>
      <c r="BQ55" s="92"/>
      <c r="BR55" s="90"/>
      <c r="BS55" s="90"/>
      <c r="BT55" s="91"/>
      <c r="BU55" s="92"/>
      <c r="BV55" s="90"/>
      <c r="BW55" s="90"/>
      <c r="BX55" s="91"/>
      <c r="BY55" s="92"/>
      <c r="BZ55" s="90"/>
      <c r="CA55" s="90"/>
      <c r="CB55" s="91"/>
      <c r="CC55" s="92"/>
      <c r="CD55" s="90"/>
      <c r="CE55" s="90"/>
      <c r="CF55" s="91"/>
      <c r="CG55" s="92"/>
      <c r="CH55" s="90"/>
      <c r="CI55" s="90"/>
      <c r="CJ55" s="91"/>
      <c r="CK55" s="92"/>
      <c r="CL55" s="90"/>
      <c r="CM55" s="9"/>
      <c r="CN55" s="10"/>
      <c r="CS55" s="70"/>
      <c r="CT55" s="70"/>
    </row>
    <row r="56" spans="1:98" s="1" customFormat="1" ht="15.75" customHeight="1">
      <c r="A56" s="7"/>
      <c r="B56" s="2"/>
      <c r="C56" s="75"/>
      <c r="D56" s="13"/>
      <c r="E56" s="13"/>
      <c r="F56" s="13"/>
      <c r="G56" s="13"/>
      <c r="H56" s="13"/>
      <c r="I56" s="13"/>
      <c r="J56" s="13"/>
      <c r="K56" s="13"/>
      <c r="L56" s="13"/>
      <c r="M56" s="13"/>
      <c r="N56" s="13"/>
      <c r="O56" s="13"/>
      <c r="P56" s="13"/>
      <c r="Q56" s="2"/>
      <c r="R56" s="13"/>
      <c r="S56" s="13"/>
      <c r="T56" s="13"/>
      <c r="U56" s="13"/>
      <c r="V56" s="13"/>
      <c r="W56" s="13"/>
      <c r="X56" s="13"/>
      <c r="Y56" s="13"/>
      <c r="Z56" s="13"/>
      <c r="AA56" s="13"/>
      <c r="AB56" s="13"/>
      <c r="AD56" s="15"/>
      <c r="AE56" s="15"/>
      <c r="AF56" s="15"/>
      <c r="AG56" s="15"/>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CC56" s="14"/>
      <c r="CD56" s="14"/>
      <c r="CE56" s="14"/>
      <c r="CF56" s="14"/>
      <c r="CG56" s="14"/>
      <c r="CH56" s="14"/>
      <c r="CI56" s="14"/>
      <c r="CJ56" s="14"/>
    </row>
    <row r="57" spans="1:98" ht="15.75" customHeight="1">
      <c r="A57" s="6"/>
      <c r="B57" s="203" t="s">
        <v>16</v>
      </c>
      <c r="C57" s="203"/>
      <c r="D57" s="204" t="s">
        <v>42</v>
      </c>
      <c r="E57" s="204"/>
      <c r="F57" s="204"/>
      <c r="G57" s="204"/>
      <c r="H57" s="204"/>
      <c r="I57" s="204"/>
      <c r="J57" s="206">
        <v>0.33333333333333331</v>
      </c>
      <c r="K57" s="206"/>
      <c r="L57" s="73" t="s">
        <v>17</v>
      </c>
      <c r="M57" s="206">
        <v>0.75</v>
      </c>
      <c r="N57" s="206"/>
      <c r="O57" s="72"/>
      <c r="P57" s="71"/>
      <c r="Q57" s="71"/>
      <c r="R57" s="71"/>
      <c r="S57" s="71"/>
      <c r="T57" s="71"/>
      <c r="U57" s="71"/>
      <c r="V57" s="71"/>
      <c r="W57" s="71"/>
      <c r="X57" s="71"/>
      <c r="Y57" s="71"/>
      <c r="Z57" s="71"/>
      <c r="AA57" s="71"/>
      <c r="AB57" s="71"/>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row>
    <row r="58" spans="1:98" s="1" customFormat="1" ht="24" customHeight="1">
      <c r="A58" s="7"/>
      <c r="B58" s="186" t="s">
        <v>10</v>
      </c>
      <c r="C58" s="187"/>
      <c r="D58" s="187"/>
      <c r="E58" s="187"/>
      <c r="F58" s="187"/>
      <c r="G58" s="187"/>
      <c r="H58" s="187"/>
      <c r="I58" s="187"/>
      <c r="J58" s="187"/>
      <c r="K58" s="187"/>
      <c r="L58" s="187"/>
      <c r="M58" s="187"/>
      <c r="N58" s="187"/>
      <c r="O58" s="187"/>
      <c r="P58" s="190" t="s">
        <v>11</v>
      </c>
      <c r="Q58" s="191"/>
      <c r="R58" s="191"/>
      <c r="S58" s="191"/>
      <c r="T58" s="191"/>
      <c r="U58" s="192"/>
      <c r="V58" s="197" t="s">
        <v>12</v>
      </c>
      <c r="W58" s="197"/>
      <c r="X58" s="197"/>
      <c r="Y58" s="198" t="s">
        <v>8</v>
      </c>
      <c r="Z58" s="199"/>
      <c r="AA58" s="199"/>
      <c r="AB58" s="200"/>
      <c r="AC58" s="201" t="str">
        <f>D57</f>
        <v>2016年6月22日（水）</v>
      </c>
      <c r="AD58" s="201"/>
      <c r="AE58" s="201"/>
      <c r="AF58" s="201"/>
      <c r="AG58" s="201"/>
      <c r="AH58" s="201"/>
      <c r="AI58" s="201"/>
      <c r="AJ58" s="201"/>
      <c r="AK58" s="201"/>
      <c r="AL58" s="201"/>
      <c r="AM58" s="201"/>
      <c r="AN58" s="201"/>
      <c r="AO58" s="201"/>
      <c r="AP58" s="201"/>
      <c r="AQ58" s="201"/>
      <c r="AR58" s="201"/>
      <c r="AS58" s="201"/>
      <c r="AT58" s="201"/>
      <c r="AU58" s="201"/>
      <c r="AV58" s="201"/>
      <c r="AW58" s="201"/>
      <c r="AX58" s="201"/>
      <c r="AY58" s="201"/>
      <c r="AZ58" s="201"/>
      <c r="BA58" s="201"/>
      <c r="BB58" s="201"/>
      <c r="BC58" s="201"/>
      <c r="BD58" s="201"/>
      <c r="BE58" s="201"/>
      <c r="BF58" s="201"/>
      <c r="BG58" s="201"/>
      <c r="BH58" s="201"/>
      <c r="BI58" s="201"/>
      <c r="BJ58" s="201"/>
      <c r="BK58" s="201"/>
      <c r="BL58" s="201"/>
      <c r="BM58" s="201"/>
      <c r="BN58" s="201"/>
      <c r="BO58" s="201"/>
      <c r="BP58" s="201"/>
      <c r="BQ58" s="201"/>
      <c r="BR58" s="201"/>
      <c r="BS58" s="201"/>
      <c r="BT58" s="201"/>
      <c r="BU58" s="201"/>
      <c r="BV58" s="201"/>
      <c r="BW58" s="201"/>
      <c r="BX58" s="201"/>
      <c r="BY58" s="201"/>
      <c r="BZ58" s="201"/>
      <c r="CA58" s="201"/>
      <c r="CB58" s="201"/>
      <c r="CC58" s="201"/>
      <c r="CD58" s="201"/>
      <c r="CE58" s="201"/>
      <c r="CF58" s="201"/>
      <c r="CG58" s="201"/>
      <c r="CH58" s="201"/>
      <c r="CI58" s="201"/>
      <c r="CJ58" s="201"/>
      <c r="CK58" s="201"/>
      <c r="CL58" s="201"/>
      <c r="CM58" s="201"/>
      <c r="CN58" s="202"/>
    </row>
    <row r="59" spans="1:98" s="1" customFormat="1" ht="24" customHeight="1">
      <c r="A59" s="7"/>
      <c r="B59" s="188"/>
      <c r="C59" s="189"/>
      <c r="D59" s="189"/>
      <c r="E59" s="189"/>
      <c r="F59" s="189"/>
      <c r="G59" s="189"/>
      <c r="H59" s="189"/>
      <c r="I59" s="189"/>
      <c r="J59" s="189"/>
      <c r="K59" s="189"/>
      <c r="L59" s="189"/>
      <c r="M59" s="189"/>
      <c r="N59" s="189"/>
      <c r="O59" s="189"/>
      <c r="P59" s="193"/>
      <c r="Q59" s="194"/>
      <c r="R59" s="194"/>
      <c r="S59" s="194"/>
      <c r="T59" s="194"/>
      <c r="U59" s="195"/>
      <c r="V59" s="197"/>
      <c r="W59" s="197"/>
      <c r="X59" s="197"/>
      <c r="Y59" s="198" t="s">
        <v>6</v>
      </c>
      <c r="Z59" s="200"/>
      <c r="AA59" s="198" t="s">
        <v>7</v>
      </c>
      <c r="AB59" s="200"/>
      <c r="AC59" s="196">
        <v>8</v>
      </c>
      <c r="AD59" s="196"/>
      <c r="AE59" s="196"/>
      <c r="AF59" s="196"/>
      <c r="AG59" s="196">
        <v>9</v>
      </c>
      <c r="AH59" s="196"/>
      <c r="AI59" s="196"/>
      <c r="AJ59" s="196"/>
      <c r="AK59" s="196">
        <v>10</v>
      </c>
      <c r="AL59" s="196"/>
      <c r="AM59" s="196"/>
      <c r="AN59" s="196"/>
      <c r="AO59" s="196">
        <v>11</v>
      </c>
      <c r="AP59" s="196"/>
      <c r="AQ59" s="196"/>
      <c r="AR59" s="196"/>
      <c r="AS59" s="196">
        <v>12</v>
      </c>
      <c r="AT59" s="196"/>
      <c r="AU59" s="196"/>
      <c r="AV59" s="196"/>
      <c r="AW59" s="196">
        <v>13</v>
      </c>
      <c r="AX59" s="196"/>
      <c r="AY59" s="196"/>
      <c r="AZ59" s="196"/>
      <c r="BA59" s="196">
        <v>14</v>
      </c>
      <c r="BB59" s="196"/>
      <c r="BC59" s="196"/>
      <c r="BD59" s="196"/>
      <c r="BE59" s="196">
        <v>15</v>
      </c>
      <c r="BF59" s="196"/>
      <c r="BG59" s="196"/>
      <c r="BH59" s="196"/>
      <c r="BI59" s="196">
        <v>16</v>
      </c>
      <c r="BJ59" s="196"/>
      <c r="BK59" s="196"/>
      <c r="BL59" s="196"/>
      <c r="BM59" s="196">
        <v>17</v>
      </c>
      <c r="BN59" s="196"/>
      <c r="BO59" s="196"/>
      <c r="BP59" s="196"/>
      <c r="BQ59" s="196">
        <v>18</v>
      </c>
      <c r="BR59" s="196"/>
      <c r="BS59" s="196"/>
      <c r="BT59" s="196"/>
      <c r="BU59" s="196">
        <v>19</v>
      </c>
      <c r="BV59" s="196"/>
      <c r="BW59" s="196"/>
      <c r="BX59" s="196"/>
      <c r="BY59" s="196">
        <v>20</v>
      </c>
      <c r="BZ59" s="196"/>
      <c r="CA59" s="196"/>
      <c r="CB59" s="196"/>
      <c r="CC59" s="196">
        <v>21</v>
      </c>
      <c r="CD59" s="196"/>
      <c r="CE59" s="196"/>
      <c r="CF59" s="196"/>
      <c r="CG59" s="196">
        <v>22</v>
      </c>
      <c r="CH59" s="196"/>
      <c r="CI59" s="196"/>
      <c r="CJ59" s="196"/>
      <c r="CK59" s="196">
        <v>23</v>
      </c>
      <c r="CL59" s="196"/>
      <c r="CM59" s="196"/>
      <c r="CN59" s="196"/>
      <c r="CO59" s="3"/>
    </row>
    <row r="60" spans="1:98" s="1" customFormat="1" ht="23.25" customHeight="1">
      <c r="A60" s="7"/>
      <c r="B60" s="94">
        <v>1</v>
      </c>
      <c r="C60" s="180" t="e">
        <f>VLOOKUP(B60,#REF!,5,0)</f>
        <v>#REF!</v>
      </c>
      <c r="D60" s="181"/>
      <c r="E60" s="181"/>
      <c r="F60" s="181"/>
      <c r="G60" s="181"/>
      <c r="H60" s="181"/>
      <c r="I60" s="181"/>
      <c r="J60" s="181"/>
      <c r="K60" s="181"/>
      <c r="L60" s="181"/>
      <c r="M60" s="181"/>
      <c r="N60" s="181"/>
      <c r="O60" s="181"/>
      <c r="P60" s="180" t="s">
        <v>20</v>
      </c>
      <c r="Q60" s="181"/>
      <c r="R60" s="181"/>
      <c r="S60" s="181"/>
      <c r="T60" s="181"/>
      <c r="U60" s="182"/>
      <c r="V60" s="183" t="s">
        <v>18</v>
      </c>
      <c r="W60" s="183"/>
      <c r="X60" s="183"/>
      <c r="Y60" s="184" t="e">
        <f>VLOOKUP(B60,#REF!,2,0)</f>
        <v>#REF!</v>
      </c>
      <c r="Z60" s="185"/>
      <c r="AA60" s="184" t="e">
        <f>VLOOKUP(B60,#REF!,3,0)</f>
        <v>#REF!</v>
      </c>
      <c r="AB60" s="185"/>
      <c r="AC60" s="116"/>
      <c r="AD60" s="117"/>
      <c r="AE60" s="117"/>
      <c r="AF60" s="118"/>
      <c r="AG60" s="116"/>
      <c r="AH60" s="117"/>
      <c r="AI60" s="117"/>
      <c r="AJ60" s="118"/>
      <c r="AK60" s="116"/>
      <c r="AL60" s="117"/>
      <c r="AM60" s="117"/>
      <c r="AN60" s="118"/>
      <c r="AO60" s="116"/>
      <c r="AP60" s="117"/>
      <c r="AQ60" s="117"/>
      <c r="AR60" s="118"/>
      <c r="AS60" s="119"/>
      <c r="AT60" s="120"/>
      <c r="AU60" s="120"/>
      <c r="AV60" s="121"/>
      <c r="AW60" s="8"/>
      <c r="AX60" s="9"/>
      <c r="AY60" s="9"/>
      <c r="AZ60" s="10"/>
      <c r="BA60" s="8"/>
      <c r="BB60" s="9"/>
      <c r="BC60" s="9"/>
      <c r="BD60" s="10"/>
      <c r="BE60" s="8"/>
      <c r="BF60" s="9"/>
      <c r="BG60" s="9"/>
      <c r="BH60" s="10"/>
      <c r="BI60" s="8"/>
      <c r="BJ60" s="9"/>
      <c r="BK60" s="9"/>
      <c r="BL60" s="10"/>
      <c r="BM60" s="8"/>
      <c r="BN60" s="9"/>
      <c r="BO60" s="9"/>
      <c r="BP60" s="10"/>
      <c r="BQ60" s="92"/>
      <c r="BR60" s="90"/>
      <c r="BS60" s="90"/>
      <c r="BT60" s="91"/>
      <c r="BU60" s="92"/>
      <c r="BV60" s="90"/>
      <c r="BW60" s="90"/>
      <c r="BX60" s="91"/>
      <c r="BY60" s="92"/>
      <c r="BZ60" s="90"/>
      <c r="CA60" s="90"/>
      <c r="CB60" s="91"/>
      <c r="CC60" s="92"/>
      <c r="CD60" s="90"/>
      <c r="CE60" s="90"/>
      <c r="CF60" s="91"/>
      <c r="CG60" s="92"/>
      <c r="CH60" s="90"/>
      <c r="CI60" s="90"/>
      <c r="CJ60" s="91"/>
      <c r="CK60" s="92"/>
      <c r="CL60" s="90"/>
      <c r="CM60" s="9"/>
      <c r="CN60" s="10"/>
      <c r="CS60" s="70"/>
      <c r="CT60" s="70"/>
    </row>
    <row r="61" spans="1:98" s="1" customFormat="1" ht="23.25" customHeight="1">
      <c r="A61" s="7"/>
      <c r="B61" s="94">
        <v>2</v>
      </c>
      <c r="C61" s="180" t="e">
        <f>VLOOKUP(B61,#REF!,5,0)</f>
        <v>#REF!</v>
      </c>
      <c r="D61" s="181"/>
      <c r="E61" s="181"/>
      <c r="F61" s="181"/>
      <c r="G61" s="181"/>
      <c r="H61" s="181"/>
      <c r="I61" s="181"/>
      <c r="J61" s="181"/>
      <c r="K61" s="181"/>
      <c r="L61" s="181"/>
      <c r="M61" s="181"/>
      <c r="N61" s="181"/>
      <c r="O61" s="181"/>
      <c r="P61" s="180" t="s">
        <v>20</v>
      </c>
      <c r="Q61" s="181"/>
      <c r="R61" s="181"/>
      <c r="S61" s="181"/>
      <c r="T61" s="181"/>
      <c r="U61" s="182"/>
      <c r="V61" s="183" t="s">
        <v>30</v>
      </c>
      <c r="W61" s="183"/>
      <c r="X61" s="183"/>
      <c r="Y61" s="184" t="e">
        <f>VLOOKUP(B61,#REF!,2,0)</f>
        <v>#REF!</v>
      </c>
      <c r="Z61" s="185"/>
      <c r="AA61" s="184" t="e">
        <f>VLOOKUP(B61,#REF!,3,0)</f>
        <v>#REF!</v>
      </c>
      <c r="AB61" s="185"/>
      <c r="AC61" s="8"/>
      <c r="AD61" s="9"/>
      <c r="AE61" s="9"/>
      <c r="AF61" s="10"/>
      <c r="AG61" s="8"/>
      <c r="AH61" s="9"/>
      <c r="AI61" s="9"/>
      <c r="AJ61" s="10"/>
      <c r="AK61" s="8"/>
      <c r="AL61" s="9"/>
      <c r="AM61" s="9"/>
      <c r="AN61" s="10"/>
      <c r="AO61" s="8"/>
      <c r="AP61" s="9"/>
      <c r="AQ61" s="9"/>
      <c r="AR61" s="10"/>
      <c r="AS61" s="119"/>
      <c r="AT61" s="120"/>
      <c r="AU61" s="120"/>
      <c r="AV61" s="121"/>
      <c r="AW61" s="116"/>
      <c r="AX61" s="117"/>
      <c r="AY61" s="9"/>
      <c r="AZ61" s="10"/>
      <c r="BA61" s="8"/>
      <c r="BB61" s="9"/>
      <c r="BC61" s="9"/>
      <c r="BD61" s="10"/>
      <c r="BE61" s="8"/>
      <c r="BF61" s="9"/>
      <c r="BG61" s="9"/>
      <c r="BH61" s="10"/>
      <c r="BI61" s="8"/>
      <c r="BJ61" s="9"/>
      <c r="BK61" s="9"/>
      <c r="BL61" s="10"/>
      <c r="BM61" s="8"/>
      <c r="BN61" s="9"/>
      <c r="BO61" s="9"/>
      <c r="BP61" s="10"/>
      <c r="BQ61" s="92"/>
      <c r="BR61" s="90"/>
      <c r="BS61" s="90"/>
      <c r="BT61" s="91"/>
      <c r="BU61" s="92"/>
      <c r="BV61" s="90"/>
      <c r="BW61" s="90"/>
      <c r="BX61" s="91"/>
      <c r="BY61" s="92"/>
      <c r="BZ61" s="90"/>
      <c r="CA61" s="90"/>
      <c r="CB61" s="91"/>
      <c r="CC61" s="92"/>
      <c r="CD61" s="90"/>
      <c r="CE61" s="90"/>
      <c r="CF61" s="91"/>
      <c r="CG61" s="92"/>
      <c r="CH61" s="90"/>
      <c r="CI61" s="90"/>
      <c r="CJ61" s="91"/>
      <c r="CK61" s="92"/>
      <c r="CL61" s="90"/>
      <c r="CM61" s="9"/>
      <c r="CN61" s="10"/>
      <c r="CS61" s="70"/>
      <c r="CT61" s="70"/>
    </row>
    <row r="62" spans="1:98" s="1" customFormat="1" ht="23.25" customHeight="1">
      <c r="A62" s="7"/>
      <c r="B62" s="94">
        <v>3</v>
      </c>
      <c r="C62" s="180" t="e">
        <f>VLOOKUP(B62,#REF!,5,0)</f>
        <v>#REF!</v>
      </c>
      <c r="D62" s="181"/>
      <c r="E62" s="181"/>
      <c r="F62" s="181"/>
      <c r="G62" s="181"/>
      <c r="H62" s="181"/>
      <c r="I62" s="181"/>
      <c r="J62" s="181"/>
      <c r="K62" s="181"/>
      <c r="L62" s="181"/>
      <c r="M62" s="181"/>
      <c r="N62" s="181"/>
      <c r="O62" s="181"/>
      <c r="P62" s="180" t="s">
        <v>20</v>
      </c>
      <c r="Q62" s="181"/>
      <c r="R62" s="181"/>
      <c r="S62" s="181"/>
      <c r="T62" s="181"/>
      <c r="U62" s="182"/>
      <c r="V62" s="183" t="s">
        <v>30</v>
      </c>
      <c r="W62" s="183"/>
      <c r="X62" s="183"/>
      <c r="Y62" s="184" t="e">
        <f>VLOOKUP(B62,#REF!,2,0)</f>
        <v>#REF!</v>
      </c>
      <c r="Z62" s="185"/>
      <c r="AA62" s="184" t="e">
        <f>VLOOKUP(B62,#REF!,3,0)</f>
        <v>#REF!</v>
      </c>
      <c r="AB62" s="185"/>
      <c r="AC62" s="8"/>
      <c r="AD62" s="9"/>
      <c r="AE62" s="9"/>
      <c r="AF62" s="10"/>
      <c r="AG62" s="8"/>
      <c r="AH62" s="9"/>
      <c r="AI62" s="9"/>
      <c r="AJ62" s="10"/>
      <c r="AK62" s="8"/>
      <c r="AL62" s="9"/>
      <c r="AM62" s="9"/>
      <c r="AN62" s="10"/>
      <c r="AO62" s="8"/>
      <c r="AP62" s="9"/>
      <c r="AQ62" s="9"/>
      <c r="AR62" s="10"/>
      <c r="AS62" s="119"/>
      <c r="AT62" s="120"/>
      <c r="AU62" s="120"/>
      <c r="AV62" s="121"/>
      <c r="AW62" s="8"/>
      <c r="AX62" s="9"/>
      <c r="AY62" s="117"/>
      <c r="AZ62" s="118"/>
      <c r="BA62" s="116"/>
      <c r="BB62" s="117"/>
      <c r="BC62" s="117"/>
      <c r="BD62" s="118"/>
      <c r="BE62" s="116"/>
      <c r="BF62" s="117"/>
      <c r="BG62" s="117"/>
      <c r="BH62" s="118"/>
      <c r="BI62" s="116"/>
      <c r="BJ62" s="117"/>
      <c r="BK62" s="117"/>
      <c r="BL62" s="118"/>
      <c r="BM62" s="116"/>
      <c r="BN62" s="117"/>
      <c r="BO62" s="9"/>
      <c r="BP62" s="10"/>
      <c r="BQ62" s="92"/>
      <c r="BR62" s="90"/>
      <c r="BS62" s="90"/>
      <c r="BT62" s="91"/>
      <c r="BU62" s="92"/>
      <c r="BV62" s="90"/>
      <c r="BW62" s="90"/>
      <c r="BX62" s="91"/>
      <c r="BY62" s="92"/>
      <c r="BZ62" s="90"/>
      <c r="CA62" s="90"/>
      <c r="CB62" s="91"/>
      <c r="CC62" s="92"/>
      <c r="CD62" s="90"/>
      <c r="CE62" s="90"/>
      <c r="CF62" s="91"/>
      <c r="CG62" s="92"/>
      <c r="CH62" s="90"/>
      <c r="CI62" s="90"/>
      <c r="CJ62" s="91"/>
      <c r="CK62" s="92"/>
      <c r="CL62" s="90"/>
      <c r="CM62" s="9"/>
      <c r="CN62" s="10"/>
      <c r="CS62" s="70"/>
      <c r="CT62" s="70"/>
    </row>
    <row r="63" spans="1:98" s="1" customFormat="1" ht="23.25" customHeight="1">
      <c r="A63" s="7"/>
      <c r="B63" s="94">
        <v>4</v>
      </c>
      <c r="C63" s="180" t="e">
        <f>VLOOKUP(B63,#REF!,5,0)</f>
        <v>#REF!</v>
      </c>
      <c r="D63" s="181"/>
      <c r="E63" s="181"/>
      <c r="F63" s="181"/>
      <c r="G63" s="181"/>
      <c r="H63" s="181"/>
      <c r="I63" s="181"/>
      <c r="J63" s="181"/>
      <c r="K63" s="181"/>
      <c r="L63" s="181"/>
      <c r="M63" s="181"/>
      <c r="N63" s="181"/>
      <c r="O63" s="181"/>
      <c r="P63" s="180" t="s">
        <v>20</v>
      </c>
      <c r="Q63" s="181"/>
      <c r="R63" s="181"/>
      <c r="S63" s="181"/>
      <c r="T63" s="181"/>
      <c r="U63" s="182"/>
      <c r="V63" s="183" t="s">
        <v>30</v>
      </c>
      <c r="W63" s="183"/>
      <c r="X63" s="183"/>
      <c r="Y63" s="184" t="e">
        <f>VLOOKUP(B63,#REF!,2,0)</f>
        <v>#REF!</v>
      </c>
      <c r="Z63" s="185"/>
      <c r="AA63" s="184" t="e">
        <f>VLOOKUP(B63,#REF!,3,0)</f>
        <v>#REF!</v>
      </c>
      <c r="AB63" s="185"/>
      <c r="AC63" s="8"/>
      <c r="AD63" s="9"/>
      <c r="AE63" s="9"/>
      <c r="AF63" s="10"/>
      <c r="AG63" s="8"/>
      <c r="AH63" s="9"/>
      <c r="AI63" s="9"/>
      <c r="AJ63" s="10"/>
      <c r="AK63" s="8"/>
      <c r="AL63" s="9"/>
      <c r="AM63" s="9"/>
      <c r="AN63" s="10"/>
      <c r="AO63" s="8"/>
      <c r="AP63" s="9"/>
      <c r="AQ63" s="9"/>
      <c r="AR63" s="10"/>
      <c r="AS63" s="119"/>
      <c r="AT63" s="120"/>
      <c r="AU63" s="120"/>
      <c r="AV63" s="121"/>
      <c r="AW63" s="8"/>
      <c r="AX63" s="9"/>
      <c r="AY63" s="9"/>
      <c r="AZ63" s="10"/>
      <c r="BA63" s="8"/>
      <c r="BB63" s="9"/>
      <c r="BC63" s="9"/>
      <c r="BD63" s="10"/>
      <c r="BE63" s="8"/>
      <c r="BF63" s="9"/>
      <c r="BG63" s="9"/>
      <c r="BH63" s="10"/>
      <c r="BI63" s="8"/>
      <c r="BJ63" s="9"/>
      <c r="BK63" s="9"/>
      <c r="BL63" s="10"/>
      <c r="BM63" s="8"/>
      <c r="BN63" s="9"/>
      <c r="BO63" s="117"/>
      <c r="BP63" s="118"/>
      <c r="BQ63" s="92"/>
      <c r="BR63" s="90"/>
      <c r="BS63" s="90"/>
      <c r="BT63" s="91"/>
      <c r="BU63" s="92"/>
      <c r="BV63" s="90"/>
      <c r="BW63" s="90"/>
      <c r="BX63" s="91"/>
      <c r="BY63" s="92"/>
      <c r="BZ63" s="90"/>
      <c r="CA63" s="90"/>
      <c r="CB63" s="91"/>
      <c r="CC63" s="92"/>
      <c r="CD63" s="90"/>
      <c r="CE63" s="90"/>
      <c r="CF63" s="91"/>
      <c r="CG63" s="92"/>
      <c r="CH63" s="90"/>
      <c r="CI63" s="90"/>
      <c r="CJ63" s="91"/>
      <c r="CK63" s="92"/>
      <c r="CL63" s="90"/>
      <c r="CM63" s="9"/>
      <c r="CN63" s="10"/>
      <c r="CS63" s="70"/>
      <c r="CT63" s="70"/>
    </row>
    <row r="64" spans="1:98" s="1" customFormat="1" ht="15.75" customHeight="1">
      <c r="A64" s="7"/>
      <c r="B64" s="2"/>
      <c r="C64" s="75"/>
      <c r="D64" s="13"/>
      <c r="E64" s="13"/>
      <c r="F64" s="13"/>
      <c r="G64" s="13"/>
      <c r="H64" s="13"/>
      <c r="I64" s="13"/>
      <c r="J64" s="13"/>
      <c r="K64" s="13"/>
      <c r="L64" s="13"/>
      <c r="M64" s="13"/>
      <c r="N64" s="13"/>
      <c r="O64" s="13"/>
      <c r="P64" s="13"/>
      <c r="Q64" s="2"/>
      <c r="R64" s="13"/>
      <c r="S64" s="13"/>
      <c r="T64" s="13"/>
      <c r="U64" s="13"/>
      <c r="V64" s="13"/>
      <c r="W64" s="13"/>
      <c r="X64" s="13"/>
      <c r="Y64" s="13"/>
      <c r="Z64" s="13"/>
      <c r="AA64" s="13"/>
      <c r="AB64" s="13"/>
      <c r="AD64" s="15"/>
      <c r="AE64" s="15"/>
      <c r="AF64" s="15"/>
      <c r="AG64" s="15"/>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CC64" s="14"/>
      <c r="CD64" s="14"/>
      <c r="CE64" s="14"/>
      <c r="CF64" s="14"/>
      <c r="CG64" s="14"/>
      <c r="CH64" s="14"/>
      <c r="CI64" s="14"/>
      <c r="CJ64" s="14"/>
    </row>
    <row r="65" spans="1:98" ht="15.75" customHeight="1">
      <c r="A65" s="6"/>
      <c r="B65" s="203" t="s">
        <v>16</v>
      </c>
      <c r="C65" s="203"/>
      <c r="D65" s="204" t="s">
        <v>43</v>
      </c>
      <c r="E65" s="204"/>
      <c r="F65" s="204"/>
      <c r="G65" s="204"/>
      <c r="H65" s="204"/>
      <c r="I65" s="204"/>
      <c r="J65" s="206">
        <v>0.33333333333333331</v>
      </c>
      <c r="K65" s="206"/>
      <c r="L65" s="73" t="s">
        <v>17</v>
      </c>
      <c r="M65" s="206">
        <v>0.75</v>
      </c>
      <c r="N65" s="206"/>
      <c r="O65" s="72"/>
      <c r="P65" s="71"/>
      <c r="Q65" s="71"/>
      <c r="R65" s="71"/>
      <c r="S65" s="71"/>
      <c r="T65" s="71"/>
      <c r="U65" s="71"/>
      <c r="V65" s="71"/>
      <c r="W65" s="71"/>
      <c r="X65" s="71"/>
      <c r="Y65" s="71"/>
      <c r="Z65" s="71"/>
      <c r="AA65" s="71"/>
      <c r="AB65" s="71"/>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row>
    <row r="66" spans="1:98" s="1" customFormat="1" ht="24" customHeight="1">
      <c r="A66" s="7"/>
      <c r="B66" s="186" t="s">
        <v>10</v>
      </c>
      <c r="C66" s="187"/>
      <c r="D66" s="187"/>
      <c r="E66" s="187"/>
      <c r="F66" s="187"/>
      <c r="G66" s="187"/>
      <c r="H66" s="187"/>
      <c r="I66" s="187"/>
      <c r="J66" s="187"/>
      <c r="K66" s="187"/>
      <c r="L66" s="187"/>
      <c r="M66" s="187"/>
      <c r="N66" s="187"/>
      <c r="O66" s="187"/>
      <c r="P66" s="190" t="s">
        <v>11</v>
      </c>
      <c r="Q66" s="191"/>
      <c r="R66" s="191"/>
      <c r="S66" s="191"/>
      <c r="T66" s="191"/>
      <c r="U66" s="192"/>
      <c r="V66" s="197" t="s">
        <v>12</v>
      </c>
      <c r="W66" s="197"/>
      <c r="X66" s="197"/>
      <c r="Y66" s="198" t="s">
        <v>8</v>
      </c>
      <c r="Z66" s="199"/>
      <c r="AA66" s="199"/>
      <c r="AB66" s="200"/>
      <c r="AC66" s="201" t="str">
        <f>D65</f>
        <v>2016年6月23日（木）</v>
      </c>
      <c r="AD66" s="201"/>
      <c r="AE66" s="201"/>
      <c r="AF66" s="201"/>
      <c r="AG66" s="201"/>
      <c r="AH66" s="201"/>
      <c r="AI66" s="201"/>
      <c r="AJ66" s="201"/>
      <c r="AK66" s="201"/>
      <c r="AL66" s="201"/>
      <c r="AM66" s="201"/>
      <c r="AN66" s="201"/>
      <c r="AO66" s="201"/>
      <c r="AP66" s="201"/>
      <c r="AQ66" s="201"/>
      <c r="AR66" s="201"/>
      <c r="AS66" s="201"/>
      <c r="AT66" s="201"/>
      <c r="AU66" s="201"/>
      <c r="AV66" s="201"/>
      <c r="AW66" s="201"/>
      <c r="AX66" s="201"/>
      <c r="AY66" s="201"/>
      <c r="AZ66" s="201"/>
      <c r="BA66" s="201"/>
      <c r="BB66" s="201"/>
      <c r="BC66" s="201"/>
      <c r="BD66" s="201"/>
      <c r="BE66" s="201"/>
      <c r="BF66" s="201"/>
      <c r="BG66" s="201"/>
      <c r="BH66" s="201"/>
      <c r="BI66" s="201"/>
      <c r="BJ66" s="201"/>
      <c r="BK66" s="201"/>
      <c r="BL66" s="201"/>
      <c r="BM66" s="201"/>
      <c r="BN66" s="201"/>
      <c r="BO66" s="201"/>
      <c r="BP66" s="201"/>
      <c r="BQ66" s="201"/>
      <c r="BR66" s="201"/>
      <c r="BS66" s="201"/>
      <c r="BT66" s="201"/>
      <c r="BU66" s="201"/>
      <c r="BV66" s="201"/>
      <c r="BW66" s="201"/>
      <c r="BX66" s="201"/>
      <c r="BY66" s="201"/>
      <c r="BZ66" s="201"/>
      <c r="CA66" s="201"/>
      <c r="CB66" s="201"/>
      <c r="CC66" s="201"/>
      <c r="CD66" s="201"/>
      <c r="CE66" s="201"/>
      <c r="CF66" s="201"/>
      <c r="CG66" s="201"/>
      <c r="CH66" s="201"/>
      <c r="CI66" s="201"/>
      <c r="CJ66" s="201"/>
      <c r="CK66" s="201"/>
      <c r="CL66" s="201"/>
      <c r="CM66" s="201"/>
      <c r="CN66" s="202"/>
    </row>
    <row r="67" spans="1:98" s="1" customFormat="1" ht="24" customHeight="1">
      <c r="A67" s="7"/>
      <c r="B67" s="188"/>
      <c r="C67" s="189"/>
      <c r="D67" s="189"/>
      <c r="E67" s="189"/>
      <c r="F67" s="189"/>
      <c r="G67" s="189"/>
      <c r="H67" s="189"/>
      <c r="I67" s="189"/>
      <c r="J67" s="189"/>
      <c r="K67" s="189"/>
      <c r="L67" s="189"/>
      <c r="M67" s="189"/>
      <c r="N67" s="189"/>
      <c r="O67" s="189"/>
      <c r="P67" s="193"/>
      <c r="Q67" s="194"/>
      <c r="R67" s="194"/>
      <c r="S67" s="194"/>
      <c r="T67" s="194"/>
      <c r="U67" s="195"/>
      <c r="V67" s="197"/>
      <c r="W67" s="197"/>
      <c r="X67" s="197"/>
      <c r="Y67" s="198" t="s">
        <v>6</v>
      </c>
      <c r="Z67" s="200"/>
      <c r="AA67" s="198" t="s">
        <v>7</v>
      </c>
      <c r="AB67" s="200"/>
      <c r="AC67" s="196">
        <v>8</v>
      </c>
      <c r="AD67" s="196"/>
      <c r="AE67" s="196"/>
      <c r="AF67" s="196"/>
      <c r="AG67" s="196">
        <v>9</v>
      </c>
      <c r="AH67" s="196"/>
      <c r="AI67" s="196"/>
      <c r="AJ67" s="196"/>
      <c r="AK67" s="196">
        <v>10</v>
      </c>
      <c r="AL67" s="196"/>
      <c r="AM67" s="196"/>
      <c r="AN67" s="196"/>
      <c r="AO67" s="196">
        <v>11</v>
      </c>
      <c r="AP67" s="196"/>
      <c r="AQ67" s="196"/>
      <c r="AR67" s="196"/>
      <c r="AS67" s="196">
        <v>12</v>
      </c>
      <c r="AT67" s="196"/>
      <c r="AU67" s="196"/>
      <c r="AV67" s="196"/>
      <c r="AW67" s="196">
        <v>13</v>
      </c>
      <c r="AX67" s="196"/>
      <c r="AY67" s="196"/>
      <c r="AZ67" s="196"/>
      <c r="BA67" s="196">
        <v>14</v>
      </c>
      <c r="BB67" s="196"/>
      <c r="BC67" s="196"/>
      <c r="BD67" s="196"/>
      <c r="BE67" s="196">
        <v>15</v>
      </c>
      <c r="BF67" s="196"/>
      <c r="BG67" s="196"/>
      <c r="BH67" s="196"/>
      <c r="BI67" s="196">
        <v>16</v>
      </c>
      <c r="BJ67" s="196"/>
      <c r="BK67" s="196"/>
      <c r="BL67" s="196"/>
      <c r="BM67" s="196">
        <v>17</v>
      </c>
      <c r="BN67" s="196"/>
      <c r="BO67" s="196"/>
      <c r="BP67" s="196"/>
      <c r="BQ67" s="196">
        <v>18</v>
      </c>
      <c r="BR67" s="196"/>
      <c r="BS67" s="196"/>
      <c r="BT67" s="196"/>
      <c r="BU67" s="196">
        <v>19</v>
      </c>
      <c r="BV67" s="196"/>
      <c r="BW67" s="196"/>
      <c r="BX67" s="196"/>
      <c r="BY67" s="196">
        <v>20</v>
      </c>
      <c r="BZ67" s="196"/>
      <c r="CA67" s="196"/>
      <c r="CB67" s="196"/>
      <c r="CC67" s="196">
        <v>21</v>
      </c>
      <c r="CD67" s="196"/>
      <c r="CE67" s="196"/>
      <c r="CF67" s="196"/>
      <c r="CG67" s="196">
        <v>22</v>
      </c>
      <c r="CH67" s="196"/>
      <c r="CI67" s="196"/>
      <c r="CJ67" s="196"/>
      <c r="CK67" s="196">
        <v>23</v>
      </c>
      <c r="CL67" s="196"/>
      <c r="CM67" s="196"/>
      <c r="CN67" s="196"/>
      <c r="CO67" s="3"/>
    </row>
    <row r="68" spans="1:98" s="1" customFormat="1" ht="23.25" customHeight="1">
      <c r="A68" s="7"/>
      <c r="B68" s="94">
        <v>1</v>
      </c>
      <c r="C68" s="180" t="e">
        <f>VLOOKUP(B68,#REF!,5,0)</f>
        <v>#REF!</v>
      </c>
      <c r="D68" s="181"/>
      <c r="E68" s="181"/>
      <c r="F68" s="181"/>
      <c r="G68" s="181"/>
      <c r="H68" s="181"/>
      <c r="I68" s="181"/>
      <c r="J68" s="181"/>
      <c r="K68" s="181"/>
      <c r="L68" s="181"/>
      <c r="M68" s="181"/>
      <c r="N68" s="181"/>
      <c r="O68" s="181"/>
      <c r="P68" s="180" t="s">
        <v>33</v>
      </c>
      <c r="Q68" s="181"/>
      <c r="R68" s="181"/>
      <c r="S68" s="181"/>
      <c r="T68" s="181"/>
      <c r="U68" s="182"/>
      <c r="V68" s="183" t="s">
        <v>18</v>
      </c>
      <c r="W68" s="183"/>
      <c r="X68" s="183"/>
      <c r="Y68" s="184" t="e">
        <f>VLOOKUP(B68,#REF!,2,0)</f>
        <v>#REF!</v>
      </c>
      <c r="Z68" s="185"/>
      <c r="AA68" s="184" t="e">
        <f>VLOOKUP(B68,#REF!,3,0)</f>
        <v>#REF!</v>
      </c>
      <c r="AB68" s="185"/>
      <c r="AC68" s="116"/>
      <c r="AD68" s="117"/>
      <c r="AE68" s="117"/>
      <c r="AF68" s="118"/>
      <c r="AG68" s="8"/>
      <c r="AH68" s="9"/>
      <c r="AI68" s="9"/>
      <c r="AJ68" s="10"/>
      <c r="AK68" s="8"/>
      <c r="AL68" s="9"/>
      <c r="AM68" s="9"/>
      <c r="AN68" s="10"/>
      <c r="AO68" s="8"/>
      <c r="AP68" s="9"/>
      <c r="AQ68" s="9"/>
      <c r="AR68" s="10"/>
      <c r="AS68" s="119"/>
      <c r="AT68" s="120"/>
      <c r="AU68" s="120"/>
      <c r="AV68" s="121"/>
      <c r="AW68" s="8"/>
      <c r="AX68" s="9"/>
      <c r="AY68" s="9"/>
      <c r="AZ68" s="10"/>
      <c r="BA68" s="8"/>
      <c r="BB68" s="9"/>
      <c r="BC68" s="9"/>
      <c r="BD68" s="10"/>
      <c r="BE68" s="8"/>
      <c r="BF68" s="9"/>
      <c r="BG68" s="9"/>
      <c r="BH68" s="10"/>
      <c r="BI68" s="8"/>
      <c r="BJ68" s="9"/>
      <c r="BK68" s="9"/>
      <c r="BL68" s="10"/>
      <c r="BM68" s="8"/>
      <c r="BN68" s="9"/>
      <c r="BO68" s="9"/>
      <c r="BP68" s="10"/>
      <c r="BQ68" s="92"/>
      <c r="BR68" s="90"/>
      <c r="BS68" s="90"/>
      <c r="BT68" s="91"/>
      <c r="BU68" s="92"/>
      <c r="BV68" s="90"/>
      <c r="BW68" s="90"/>
      <c r="BX68" s="91"/>
      <c r="BY68" s="92"/>
      <c r="BZ68" s="90"/>
      <c r="CA68" s="90"/>
      <c r="CB68" s="91"/>
      <c r="CC68" s="92"/>
      <c r="CD68" s="90"/>
      <c r="CE68" s="90"/>
      <c r="CF68" s="91"/>
      <c r="CG68" s="92"/>
      <c r="CH68" s="90"/>
      <c r="CI68" s="90"/>
      <c r="CJ68" s="91"/>
      <c r="CK68" s="92"/>
      <c r="CL68" s="90"/>
      <c r="CM68" s="9"/>
      <c r="CN68" s="10"/>
      <c r="CS68" s="70"/>
      <c r="CT68" s="70"/>
    </row>
    <row r="69" spans="1:98" s="1" customFormat="1" ht="15.75" customHeight="1">
      <c r="A69" s="7"/>
      <c r="B69" s="2"/>
      <c r="C69" s="75"/>
      <c r="D69" s="13"/>
      <c r="E69" s="13"/>
      <c r="F69" s="13"/>
      <c r="G69" s="13"/>
      <c r="H69" s="13"/>
      <c r="I69" s="13"/>
      <c r="J69" s="13"/>
      <c r="K69" s="13"/>
      <c r="L69" s="13"/>
      <c r="M69" s="13"/>
      <c r="N69" s="13"/>
      <c r="O69" s="13"/>
      <c r="P69" s="13"/>
      <c r="Q69" s="2"/>
      <c r="R69" s="13"/>
      <c r="S69" s="13"/>
      <c r="T69" s="13"/>
      <c r="U69" s="13"/>
      <c r="V69" s="13"/>
      <c r="W69" s="13"/>
      <c r="X69" s="13"/>
      <c r="Y69" s="13"/>
      <c r="Z69" s="13"/>
      <c r="AA69" s="13"/>
      <c r="AB69" s="13"/>
      <c r="AD69" s="15"/>
      <c r="AE69" s="15"/>
      <c r="AF69" s="15"/>
      <c r="AG69" s="15"/>
      <c r="AN69" s="14"/>
      <c r="AO69" s="14"/>
      <c r="AP69" s="14"/>
      <c r="AQ69" s="14"/>
      <c r="AR69" s="14"/>
      <c r="AS69" s="14"/>
      <c r="AT69" s="14"/>
      <c r="AU69" s="14"/>
      <c r="AV69" s="14"/>
      <c r="AW69" s="14"/>
      <c r="AX69" s="14"/>
      <c r="AY69" s="14"/>
      <c r="AZ69" s="14"/>
      <c r="BA69" s="14"/>
      <c r="BB69" s="14"/>
      <c r="BC69" s="14"/>
      <c r="BD69" s="14"/>
      <c r="BE69" s="14"/>
      <c r="BF69" s="14"/>
      <c r="BG69" s="14"/>
      <c r="BH69" s="14"/>
      <c r="BI69" s="14"/>
      <c r="BJ69" s="14"/>
      <c r="BK69" s="14"/>
      <c r="BL69" s="14"/>
      <c r="BM69" s="14"/>
      <c r="BN69" s="14"/>
      <c r="BO69" s="14"/>
      <c r="BP69" s="14"/>
      <c r="BQ69" s="14"/>
      <c r="BR69" s="14"/>
      <c r="BS69" s="14"/>
      <c r="BT69" s="14"/>
      <c r="BU69" s="14"/>
      <c r="BV69" s="14"/>
      <c r="BW69" s="14"/>
      <c r="BX69" s="14"/>
      <c r="CC69" s="14"/>
      <c r="CD69" s="14"/>
      <c r="CE69" s="14"/>
      <c r="CF69" s="14"/>
      <c r="CG69" s="14"/>
      <c r="CH69" s="14"/>
      <c r="CI69" s="14"/>
      <c r="CJ69" s="14"/>
    </row>
    <row r="70" spans="1:98" s="1" customFormat="1" ht="15.75" customHeight="1">
      <c r="A70" s="7"/>
      <c r="B70" s="2"/>
      <c r="C70" s="75"/>
      <c r="D70" s="13"/>
      <c r="E70" s="13"/>
      <c r="F70" s="13"/>
      <c r="G70" s="13"/>
      <c r="H70" s="13"/>
      <c r="I70" s="13"/>
      <c r="J70" s="13"/>
      <c r="K70" s="13"/>
      <c r="L70" s="13"/>
      <c r="M70" s="13"/>
      <c r="N70" s="13"/>
      <c r="O70" s="13"/>
      <c r="P70" s="13"/>
      <c r="Q70" s="2"/>
      <c r="R70" s="13"/>
      <c r="S70" s="13"/>
      <c r="T70" s="13"/>
      <c r="U70" s="13"/>
      <c r="V70" s="13"/>
      <c r="W70" s="13"/>
      <c r="X70" s="13"/>
      <c r="Y70" s="13"/>
      <c r="Z70" s="13"/>
      <c r="AA70" s="13"/>
      <c r="AB70" s="13"/>
      <c r="AD70" s="15"/>
      <c r="AE70" s="15"/>
      <c r="AF70" s="15"/>
      <c r="AG70" s="15"/>
      <c r="AN70" s="14"/>
      <c r="AO70" s="14"/>
      <c r="AP70" s="14"/>
      <c r="AQ70" s="14"/>
      <c r="AR70" s="14"/>
      <c r="AS70" s="14"/>
      <c r="AT70" s="14"/>
      <c r="AU70" s="14"/>
      <c r="AV70" s="14"/>
      <c r="AW70" s="14"/>
      <c r="AX70" s="14"/>
      <c r="AY70" s="14"/>
      <c r="AZ70" s="14"/>
      <c r="BA70" s="14"/>
      <c r="BB70" s="14"/>
      <c r="BC70" s="14"/>
      <c r="BD70" s="14"/>
      <c r="BE70" s="14"/>
      <c r="BF70" s="14"/>
      <c r="BG70" s="14"/>
      <c r="BH70" s="14"/>
      <c r="BI70" s="14"/>
      <c r="BJ70" s="14"/>
      <c r="BK70" s="14"/>
      <c r="BL70" s="14"/>
      <c r="BM70" s="14"/>
      <c r="BN70" s="14"/>
      <c r="BO70" s="14"/>
      <c r="BP70" s="14"/>
      <c r="BQ70" s="14"/>
      <c r="BR70" s="14"/>
      <c r="BS70" s="14"/>
      <c r="BT70" s="14"/>
      <c r="BU70" s="14"/>
      <c r="BV70" s="14"/>
      <c r="BW70" s="14"/>
      <c r="BX70" s="14"/>
      <c r="CC70" s="14"/>
      <c r="CD70" s="14"/>
      <c r="CE70" s="14"/>
      <c r="CF70" s="14"/>
      <c r="CG70" s="14"/>
      <c r="CH70" s="14"/>
      <c r="CI70" s="14"/>
      <c r="CJ70" s="14"/>
    </row>
    <row r="71" spans="1:98" s="1" customFormat="1" ht="15.75" customHeight="1">
      <c r="A71" s="7"/>
      <c r="B71" s="2"/>
      <c r="C71" s="75"/>
      <c r="D71" s="13"/>
      <c r="E71" s="13"/>
      <c r="F71" s="13"/>
      <c r="G71" s="13"/>
      <c r="H71" s="13"/>
      <c r="I71" s="13"/>
      <c r="J71" s="13"/>
      <c r="K71" s="13"/>
      <c r="L71" s="13"/>
      <c r="M71" s="13"/>
      <c r="N71" s="13"/>
      <c r="O71" s="13"/>
      <c r="P71" s="13"/>
      <c r="Q71" s="2"/>
      <c r="R71" s="13"/>
      <c r="S71" s="13"/>
      <c r="T71" s="13"/>
      <c r="U71" s="13"/>
      <c r="V71" s="13"/>
      <c r="W71" s="13"/>
      <c r="X71" s="13"/>
      <c r="Y71" s="13"/>
      <c r="Z71" s="13"/>
      <c r="AA71" s="13"/>
      <c r="AB71" s="13"/>
      <c r="AD71" s="15"/>
      <c r="AE71" s="15"/>
      <c r="AF71" s="15"/>
      <c r="AG71" s="15"/>
      <c r="AN71" s="14"/>
      <c r="AO71" s="14"/>
      <c r="AP71" s="14"/>
      <c r="AQ71" s="14"/>
      <c r="AR71" s="14"/>
      <c r="AS71" s="14"/>
      <c r="AT71" s="14"/>
      <c r="AU71" s="14"/>
      <c r="AV71" s="14"/>
      <c r="AW71" s="14"/>
      <c r="AX71" s="14"/>
      <c r="AY71" s="14"/>
      <c r="AZ71" s="14"/>
      <c r="BA71" s="14"/>
      <c r="BB71" s="14"/>
      <c r="BC71" s="14"/>
      <c r="BD71" s="14"/>
      <c r="BE71" s="14"/>
      <c r="BF71" s="14"/>
      <c r="BG71" s="14"/>
      <c r="BH71" s="14"/>
      <c r="BI71" s="14"/>
      <c r="BJ71" s="14"/>
      <c r="BK71" s="14"/>
      <c r="BL71" s="14"/>
      <c r="BM71" s="14"/>
      <c r="BN71" s="14"/>
      <c r="BO71" s="14"/>
      <c r="BP71" s="14"/>
      <c r="BQ71" s="14"/>
      <c r="BR71" s="14"/>
      <c r="BS71" s="14"/>
      <c r="BT71" s="14"/>
      <c r="BU71" s="14"/>
      <c r="BV71" s="14"/>
      <c r="BW71" s="14"/>
      <c r="BX71" s="14"/>
      <c r="CC71" s="14"/>
      <c r="CD71" s="14"/>
      <c r="CE71" s="14"/>
      <c r="CF71" s="14"/>
      <c r="CG71" s="14"/>
      <c r="CH71" s="14"/>
      <c r="CI71" s="14"/>
      <c r="CJ71" s="14"/>
    </row>
    <row r="72" spans="1:98" ht="15.75" customHeight="1">
      <c r="A72" s="6"/>
      <c r="B72" s="203" t="s">
        <v>16</v>
      </c>
      <c r="C72" s="203"/>
      <c r="D72" s="204" t="s">
        <v>44</v>
      </c>
      <c r="E72" s="204"/>
      <c r="F72" s="204"/>
      <c r="G72" s="204"/>
      <c r="H72" s="204"/>
      <c r="I72" s="204"/>
      <c r="J72" s="205" t="s">
        <v>34</v>
      </c>
      <c r="K72" s="205"/>
      <c r="L72" s="73"/>
      <c r="M72" s="206"/>
      <c r="N72" s="206"/>
      <c r="O72" s="72"/>
      <c r="P72" s="71"/>
      <c r="Q72" s="71"/>
      <c r="R72" s="71"/>
      <c r="S72" s="71"/>
      <c r="T72" s="71"/>
      <c r="U72" s="71"/>
      <c r="V72" s="71"/>
      <c r="W72" s="71"/>
      <c r="X72" s="71"/>
      <c r="Y72" s="71"/>
      <c r="Z72" s="71"/>
      <c r="AA72" s="71"/>
      <c r="AB72" s="71"/>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row>
    <row r="73" spans="1:98" s="1" customFormat="1" ht="15.75" customHeight="1">
      <c r="A73" s="7"/>
      <c r="B73" s="2"/>
      <c r="C73" s="75"/>
      <c r="D73" s="13"/>
      <c r="E73" s="13"/>
      <c r="F73" s="13"/>
      <c r="G73" s="13"/>
      <c r="H73" s="13"/>
      <c r="I73" s="13"/>
      <c r="J73" s="13"/>
      <c r="K73" s="13"/>
      <c r="L73" s="13"/>
      <c r="M73" s="13"/>
      <c r="N73" s="13"/>
      <c r="O73" s="13"/>
      <c r="P73" s="13"/>
      <c r="Q73" s="2"/>
      <c r="R73" s="13"/>
      <c r="S73" s="13"/>
      <c r="T73" s="13"/>
      <c r="U73" s="13"/>
      <c r="V73" s="13"/>
      <c r="W73" s="13"/>
      <c r="X73" s="13"/>
      <c r="Y73" s="13"/>
      <c r="Z73" s="13"/>
      <c r="AA73" s="13"/>
      <c r="AB73" s="13"/>
      <c r="AD73" s="15"/>
      <c r="AE73" s="15"/>
      <c r="AF73" s="15"/>
      <c r="AG73" s="15"/>
      <c r="AN73" s="14"/>
      <c r="AO73" s="14"/>
      <c r="AP73" s="14"/>
      <c r="AQ73" s="14"/>
      <c r="AR73" s="14"/>
      <c r="AS73" s="14"/>
      <c r="AT73" s="14"/>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CC73" s="14"/>
      <c r="CD73" s="14"/>
      <c r="CE73" s="14"/>
      <c r="CF73" s="14"/>
      <c r="CG73" s="14"/>
      <c r="CH73" s="14"/>
      <c r="CI73" s="14"/>
      <c r="CJ73" s="14"/>
    </row>
    <row r="74" spans="1:98" s="1" customFormat="1" ht="15.75" customHeight="1">
      <c r="A74" s="7"/>
      <c r="B74" s="2"/>
      <c r="C74" s="75"/>
      <c r="D74" s="13"/>
      <c r="E74" s="13"/>
      <c r="F74" s="13"/>
      <c r="G74" s="13"/>
      <c r="H74" s="85"/>
      <c r="I74" s="85"/>
      <c r="J74" s="85"/>
      <c r="K74" s="85"/>
      <c r="L74" s="85"/>
      <c r="M74" s="85"/>
      <c r="N74" s="13"/>
      <c r="O74" s="13"/>
      <c r="P74" s="13"/>
      <c r="Q74" s="2"/>
      <c r="R74" s="13"/>
      <c r="S74" s="13"/>
      <c r="T74" s="13"/>
      <c r="U74" s="13"/>
      <c r="V74" s="13"/>
      <c r="W74" s="13"/>
      <c r="X74" s="13"/>
      <c r="Y74" s="13"/>
      <c r="Z74" s="13"/>
      <c r="AA74" s="13"/>
      <c r="AB74" s="13"/>
      <c r="AD74" s="15"/>
      <c r="AE74" s="15"/>
      <c r="AF74" s="15"/>
      <c r="AG74" s="15"/>
      <c r="AN74" s="14"/>
      <c r="AO74" s="14"/>
      <c r="AP74" s="14"/>
      <c r="AQ74" s="14"/>
      <c r="AR74" s="14"/>
      <c r="AS74" s="14"/>
      <c r="AT74" s="14"/>
      <c r="AU74" s="14"/>
      <c r="AV74" s="14"/>
      <c r="AW74" s="14"/>
      <c r="AX74" s="14"/>
      <c r="AY74" s="14"/>
      <c r="AZ74" s="14"/>
      <c r="BA74" s="14"/>
      <c r="BB74" s="14"/>
      <c r="BC74" s="14"/>
      <c r="BD74" s="14"/>
      <c r="BE74" s="14"/>
      <c r="BF74" s="14"/>
      <c r="BG74" s="14"/>
      <c r="BH74" s="14"/>
      <c r="BI74" s="14"/>
      <c r="BJ74" s="14"/>
      <c r="BK74" s="14"/>
      <c r="BL74" s="14"/>
      <c r="BM74" s="14"/>
      <c r="BN74" s="14"/>
      <c r="BO74" s="14"/>
      <c r="BP74" s="14"/>
      <c r="BQ74" s="14"/>
      <c r="BR74" s="14"/>
      <c r="BS74" s="14"/>
      <c r="BT74" s="14"/>
      <c r="BU74" s="14"/>
      <c r="BV74" s="14"/>
      <c r="BW74" s="14"/>
      <c r="BX74" s="14"/>
      <c r="CC74" s="14"/>
      <c r="CD74" s="14"/>
      <c r="CE74" s="14"/>
      <c r="CF74" s="14"/>
      <c r="CG74" s="14"/>
      <c r="CH74" s="14"/>
      <c r="CI74" s="14"/>
      <c r="CJ74" s="14"/>
    </row>
    <row r="75" spans="1:98" s="1" customFormat="1" ht="15.75" customHeight="1" thickBot="1">
      <c r="A75" s="7"/>
      <c r="B75" s="4" t="s">
        <v>19</v>
      </c>
      <c r="C75" s="4"/>
      <c r="D75" s="11"/>
      <c r="E75" s="11"/>
      <c r="F75" s="11"/>
      <c r="G75" s="63"/>
      <c r="H75" s="11"/>
      <c r="I75" s="11"/>
      <c r="J75" s="11"/>
      <c r="K75" s="11"/>
      <c r="L75" s="11"/>
      <c r="M75" s="11"/>
      <c r="N75" s="11"/>
      <c r="O75" s="11"/>
      <c r="P75" s="11"/>
      <c r="Q75" s="11"/>
      <c r="R75" s="11"/>
      <c r="S75" s="11"/>
      <c r="T75" s="11"/>
      <c r="U75" s="11"/>
      <c r="V75" s="11"/>
      <c r="W75" s="11"/>
      <c r="X75" s="11"/>
      <c r="Y75" s="11"/>
      <c r="Z75" s="11"/>
      <c r="AA75" s="11"/>
      <c r="AB75" s="11"/>
      <c r="AC75" s="12"/>
      <c r="AD75" s="12"/>
      <c r="AE75" s="12"/>
      <c r="AF75" s="12"/>
      <c r="AG75" s="12"/>
      <c r="AH75" s="12"/>
      <c r="AI75" s="12"/>
      <c r="AJ75" s="12"/>
      <c r="AK75" s="12"/>
      <c r="AL75" s="12"/>
      <c r="AM75" s="12"/>
      <c r="AN75" s="12"/>
      <c r="AO75" s="12"/>
      <c r="AP75" s="12"/>
      <c r="AQ75" s="12"/>
      <c r="AR75" s="12"/>
      <c r="AS75" s="12"/>
      <c r="AT75" s="12"/>
      <c r="AU75" s="12"/>
      <c r="AV75" s="12"/>
      <c r="AW75" s="12"/>
      <c r="AX75" s="12"/>
      <c r="AY75" s="12"/>
      <c r="AZ75" s="12"/>
      <c r="BA75" s="12"/>
      <c r="BB75" s="12"/>
      <c r="BC75" s="12"/>
      <c r="BD75" s="12"/>
      <c r="BE75" s="12"/>
      <c r="BF75" s="12"/>
      <c r="BG75" s="12"/>
      <c r="BH75" s="12"/>
      <c r="BI75" s="12"/>
      <c r="BJ75" s="12"/>
      <c r="BK75" s="12"/>
      <c r="BL75" s="12"/>
      <c r="BM75" s="12"/>
      <c r="BN75" s="12"/>
      <c r="BO75" s="12"/>
      <c r="BP75" s="12"/>
      <c r="BQ75" s="12"/>
      <c r="BR75" s="12"/>
      <c r="BS75" s="12"/>
      <c r="BT75" s="12"/>
      <c r="BU75" s="12"/>
      <c r="BV75" s="12"/>
      <c r="BW75" s="12"/>
      <c r="BX75" s="12"/>
      <c r="BY75" s="12"/>
      <c r="BZ75" s="12"/>
      <c r="CA75" s="12"/>
      <c r="CB75" s="12"/>
      <c r="CC75" s="12"/>
      <c r="CD75" s="12"/>
      <c r="CE75" s="12"/>
      <c r="CF75" s="12"/>
      <c r="CG75" s="12"/>
      <c r="CH75" s="12"/>
      <c r="CI75" s="12"/>
      <c r="CJ75" s="12"/>
      <c r="CK75" s="12"/>
      <c r="CL75" s="12"/>
      <c r="CM75" s="12"/>
      <c r="CN75" s="12"/>
    </row>
    <row r="76" spans="1:98" ht="15.75" customHeight="1" thickTop="1">
      <c r="B76" s="16"/>
      <c r="C76" s="17"/>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5"/>
      <c r="AD76" s="19"/>
      <c r="AE76" s="19"/>
      <c r="AF76" s="19"/>
      <c r="AG76" s="19"/>
      <c r="AH76" s="5"/>
      <c r="AI76" s="5"/>
      <c r="AJ76" s="5"/>
      <c r="AK76" s="5"/>
      <c r="AL76" s="5"/>
      <c r="AM76" s="5"/>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c r="CK76" s="18"/>
      <c r="CL76" s="18"/>
      <c r="CM76" s="18"/>
      <c r="CN76" s="20"/>
    </row>
    <row r="77" spans="1:98" ht="15.75" customHeight="1">
      <c r="B77" s="21"/>
      <c r="BQ77" s="14"/>
      <c r="BR77" s="14"/>
      <c r="BS77" s="14"/>
      <c r="BT77" s="14"/>
      <c r="BU77" s="14"/>
      <c r="BV77" s="14"/>
      <c r="BW77" s="14"/>
      <c r="BX77" s="14"/>
      <c r="BY77" s="14"/>
      <c r="BZ77" s="14"/>
      <c r="CA77" s="14"/>
      <c r="CB77" s="14"/>
      <c r="CC77" s="14"/>
      <c r="CD77" s="14"/>
      <c r="CE77" s="14"/>
      <c r="CF77" s="14"/>
      <c r="CG77" s="14"/>
      <c r="CH77" s="14"/>
      <c r="CI77" s="14"/>
      <c r="CJ77" s="14"/>
      <c r="CK77" s="14"/>
      <c r="CL77" s="14"/>
      <c r="CM77" s="14"/>
      <c r="CN77" s="22"/>
    </row>
    <row r="78" spans="1:98" ht="15.75" customHeight="1">
      <c r="B78" s="21"/>
      <c r="BQ78" s="14"/>
      <c r="BR78" s="14"/>
      <c r="BS78" s="14"/>
      <c r="BT78" s="14"/>
      <c r="BU78" s="14"/>
      <c r="BV78" s="14"/>
      <c r="BW78" s="14"/>
      <c r="BX78" s="14"/>
      <c r="BY78" s="14"/>
      <c r="BZ78" s="14"/>
      <c r="CA78" s="14"/>
      <c r="CB78" s="14"/>
      <c r="CC78" s="14"/>
      <c r="CD78" s="14"/>
      <c r="CE78" s="14"/>
      <c r="CF78" s="14"/>
      <c r="CG78" s="14"/>
      <c r="CH78" s="14"/>
      <c r="CI78" s="14"/>
      <c r="CJ78" s="14"/>
      <c r="CK78" s="14"/>
      <c r="CL78" s="14"/>
      <c r="CM78" s="14"/>
      <c r="CN78" s="22"/>
    </row>
    <row r="79" spans="1:98" ht="15.75" customHeight="1">
      <c r="B79" s="21"/>
      <c r="BQ79" s="14"/>
      <c r="BR79" s="14"/>
      <c r="BS79" s="14"/>
      <c r="BT79" s="14"/>
      <c r="BU79" s="14"/>
      <c r="BV79" s="14"/>
      <c r="BW79" s="14"/>
      <c r="BX79" s="14"/>
      <c r="BY79" s="14"/>
      <c r="BZ79" s="14"/>
      <c r="CA79" s="14"/>
      <c r="CB79" s="14"/>
      <c r="CC79" s="14"/>
      <c r="CD79" s="14"/>
      <c r="CE79" s="14"/>
      <c r="CF79" s="14"/>
      <c r="CG79" s="14"/>
      <c r="CH79" s="14"/>
      <c r="CI79" s="14"/>
      <c r="CJ79" s="14"/>
      <c r="CK79" s="14"/>
      <c r="CL79" s="14"/>
      <c r="CM79" s="14"/>
      <c r="CN79" s="22"/>
    </row>
    <row r="80" spans="1:98" ht="15.75" customHeight="1">
      <c r="B80" s="21"/>
      <c r="BQ80" s="14"/>
      <c r="BR80" s="14"/>
      <c r="BS80" s="14"/>
      <c r="BT80" s="14"/>
      <c r="BU80" s="14"/>
      <c r="BV80" s="14"/>
      <c r="BW80" s="14"/>
      <c r="BX80" s="14"/>
      <c r="BY80" s="14"/>
      <c r="BZ80" s="14"/>
      <c r="CA80" s="14"/>
      <c r="CB80" s="14"/>
      <c r="CC80" s="14"/>
      <c r="CD80" s="14"/>
      <c r="CE80" s="14"/>
      <c r="CF80" s="14"/>
      <c r="CG80" s="14"/>
      <c r="CH80" s="14"/>
      <c r="CI80" s="14"/>
      <c r="CJ80" s="14"/>
      <c r="CK80" s="14"/>
      <c r="CL80" s="14"/>
      <c r="CM80" s="14"/>
      <c r="CN80" s="22"/>
    </row>
    <row r="81" spans="2:92" ht="15.75" customHeight="1">
      <c r="B81" s="21"/>
      <c r="BQ81" s="14"/>
      <c r="BR81" s="14"/>
      <c r="BS81" s="14"/>
      <c r="BT81" s="14"/>
      <c r="BU81" s="14"/>
      <c r="BV81" s="14"/>
      <c r="BW81" s="14"/>
      <c r="BX81" s="14"/>
      <c r="BY81" s="14"/>
      <c r="BZ81" s="14"/>
      <c r="CA81" s="14"/>
      <c r="CB81" s="14"/>
      <c r="CC81" s="14"/>
      <c r="CD81" s="14"/>
      <c r="CE81" s="14"/>
      <c r="CF81" s="14"/>
      <c r="CG81" s="14"/>
      <c r="CH81" s="14"/>
      <c r="CI81" s="14"/>
      <c r="CJ81" s="14"/>
      <c r="CK81" s="14"/>
      <c r="CL81" s="14"/>
      <c r="CM81" s="14"/>
      <c r="CN81" s="22"/>
    </row>
    <row r="82" spans="2:92" ht="15.75" customHeight="1">
      <c r="B82" s="21"/>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22"/>
    </row>
    <row r="83" spans="2:92" ht="15.75" customHeight="1">
      <c r="B83" s="21"/>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22"/>
    </row>
    <row r="84" spans="2:92" ht="15.75" customHeight="1">
      <c r="B84" s="21"/>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22"/>
    </row>
    <row r="85" spans="2:92" ht="15.75" customHeight="1">
      <c r="B85" s="21"/>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22"/>
    </row>
    <row r="86" spans="2:92" ht="15.75" customHeight="1">
      <c r="B86" s="21"/>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22"/>
    </row>
    <row r="87" spans="2:92" ht="15.75" customHeight="1">
      <c r="B87" s="21"/>
      <c r="BQ87" s="14"/>
      <c r="BR87" s="14"/>
      <c r="BS87" s="14"/>
      <c r="BT87" s="14"/>
      <c r="BU87" s="14"/>
      <c r="BV87" s="14"/>
      <c r="BW87" s="14"/>
      <c r="BX87" s="14"/>
      <c r="BY87" s="14"/>
      <c r="BZ87" s="14"/>
      <c r="CA87" s="14"/>
      <c r="CB87" s="14"/>
      <c r="CC87" s="14"/>
      <c r="CD87" s="14"/>
      <c r="CE87" s="14"/>
      <c r="CF87" s="14"/>
      <c r="CG87" s="14"/>
      <c r="CH87" s="14"/>
      <c r="CI87" s="14"/>
      <c r="CJ87" s="14"/>
      <c r="CK87" s="14"/>
      <c r="CL87" s="14"/>
      <c r="CM87" s="14"/>
      <c r="CN87" s="22"/>
    </row>
    <row r="88" spans="2:92" ht="15.75" customHeight="1">
      <c r="B88" s="21"/>
      <c r="BQ88" s="14"/>
      <c r="BR88" s="14"/>
      <c r="BS88" s="14"/>
      <c r="BT88" s="14"/>
      <c r="BU88" s="14"/>
      <c r="BV88" s="14"/>
      <c r="BW88" s="14"/>
      <c r="BX88" s="14"/>
      <c r="BY88" s="14"/>
      <c r="BZ88" s="14"/>
      <c r="CA88" s="14"/>
      <c r="CB88" s="14"/>
      <c r="CC88" s="14"/>
      <c r="CD88" s="14"/>
      <c r="CE88" s="14"/>
      <c r="CF88" s="14"/>
      <c r="CG88" s="14"/>
      <c r="CH88" s="14"/>
      <c r="CI88" s="14"/>
      <c r="CJ88" s="14"/>
      <c r="CK88" s="14"/>
      <c r="CL88" s="14"/>
      <c r="CM88" s="14"/>
      <c r="CN88" s="22"/>
    </row>
    <row r="89" spans="2:92" ht="15.75" customHeight="1">
      <c r="B89" s="21"/>
      <c r="BQ89" s="14"/>
      <c r="BR89" s="14"/>
      <c r="BS89" s="14"/>
      <c r="BT89" s="14"/>
      <c r="BU89" s="14"/>
      <c r="BV89" s="14"/>
      <c r="BW89" s="14"/>
      <c r="BX89" s="14"/>
      <c r="BY89" s="14"/>
      <c r="BZ89" s="14"/>
      <c r="CA89" s="14"/>
      <c r="CB89" s="14"/>
      <c r="CC89" s="14"/>
      <c r="CD89" s="14"/>
      <c r="CE89" s="14"/>
      <c r="CF89" s="14"/>
      <c r="CG89" s="14"/>
      <c r="CH89" s="14"/>
      <c r="CI89" s="14"/>
      <c r="CJ89" s="14"/>
      <c r="CK89" s="14"/>
      <c r="CL89" s="14"/>
      <c r="CM89" s="14"/>
      <c r="CN89" s="22"/>
    </row>
    <row r="90" spans="2:92" ht="15.75" customHeight="1">
      <c r="B90" s="21"/>
      <c r="AC90" s="1"/>
      <c r="AD90" s="15"/>
      <c r="AE90" s="15"/>
      <c r="AF90" s="15"/>
      <c r="AG90" s="15"/>
      <c r="AH90" s="1"/>
      <c r="AI90" s="1"/>
      <c r="AJ90" s="1"/>
      <c r="AK90" s="1"/>
      <c r="AL90" s="1"/>
      <c r="BQ90" s="14"/>
      <c r="BR90" s="14"/>
      <c r="BS90" s="14"/>
      <c r="BT90" s="14"/>
      <c r="BU90" s="14"/>
      <c r="BV90" s="14"/>
      <c r="BW90" s="14"/>
      <c r="BX90" s="14"/>
      <c r="BY90" s="14"/>
      <c r="BZ90" s="14"/>
      <c r="CA90" s="14"/>
      <c r="CB90" s="14"/>
      <c r="CC90" s="14"/>
      <c r="CD90" s="14"/>
      <c r="CE90" s="14"/>
      <c r="CF90" s="14"/>
      <c r="CG90" s="14"/>
      <c r="CH90" s="14"/>
      <c r="CI90" s="14"/>
      <c r="CJ90" s="14"/>
      <c r="CK90" s="14"/>
      <c r="CL90" s="14"/>
      <c r="CM90" s="14"/>
      <c r="CN90" s="22"/>
    </row>
    <row r="91" spans="2:92" ht="15.75" customHeight="1">
      <c r="B91" s="21"/>
      <c r="BQ91" s="14"/>
      <c r="BR91" s="14"/>
      <c r="BS91" s="14"/>
      <c r="BT91" s="14"/>
      <c r="BU91" s="14"/>
      <c r="BV91" s="14"/>
      <c r="BW91" s="14"/>
      <c r="BX91" s="14"/>
      <c r="BY91" s="14"/>
      <c r="BZ91" s="14"/>
      <c r="CA91" s="14"/>
      <c r="CB91" s="14"/>
      <c r="CC91" s="14"/>
      <c r="CD91" s="14"/>
      <c r="CE91" s="14"/>
      <c r="CF91" s="14"/>
      <c r="CG91" s="14"/>
      <c r="CH91" s="14"/>
      <c r="CI91" s="14"/>
      <c r="CJ91" s="14"/>
      <c r="CK91" s="14"/>
      <c r="CL91" s="14"/>
      <c r="CM91" s="14"/>
      <c r="CN91" s="22"/>
    </row>
    <row r="92" spans="2:92" ht="15.75" customHeight="1">
      <c r="B92" s="21"/>
      <c r="BQ92" s="14"/>
      <c r="BR92" s="14"/>
      <c r="BS92" s="14"/>
      <c r="BT92" s="14"/>
      <c r="BU92" s="14"/>
      <c r="BV92" s="14"/>
      <c r="BW92" s="14"/>
      <c r="BX92" s="14"/>
      <c r="BY92" s="14"/>
      <c r="BZ92" s="14"/>
      <c r="CA92" s="14"/>
      <c r="CB92" s="14"/>
      <c r="CC92" s="14"/>
      <c r="CD92" s="14"/>
      <c r="CE92" s="14"/>
      <c r="CF92" s="14"/>
      <c r="CG92" s="14"/>
      <c r="CH92" s="14"/>
      <c r="CI92" s="14"/>
      <c r="CJ92" s="14"/>
      <c r="CK92" s="14"/>
      <c r="CL92" s="14"/>
      <c r="CM92" s="14"/>
      <c r="CN92" s="22"/>
    </row>
    <row r="93" spans="2:92" ht="15.75" customHeight="1">
      <c r="B93" s="21"/>
      <c r="AC93" s="1"/>
      <c r="AD93" s="15"/>
      <c r="AE93" s="15"/>
      <c r="AF93" s="15"/>
      <c r="AG93" s="15"/>
      <c r="AH93" s="1"/>
      <c r="AI93" s="1"/>
      <c r="AJ93" s="1"/>
      <c r="AK93" s="1"/>
      <c r="BQ93" s="14"/>
      <c r="BR93" s="14"/>
      <c r="BS93" s="14"/>
      <c r="BT93" s="14"/>
      <c r="BU93" s="14"/>
      <c r="BV93" s="14"/>
      <c r="BW93" s="14"/>
      <c r="BX93" s="14"/>
      <c r="BY93" s="14"/>
      <c r="BZ93" s="14"/>
      <c r="CA93" s="14"/>
      <c r="CB93" s="14"/>
      <c r="CC93" s="14"/>
      <c r="CD93" s="14"/>
      <c r="CE93" s="14"/>
      <c r="CF93" s="14"/>
      <c r="CG93" s="14"/>
      <c r="CH93" s="14"/>
      <c r="CI93" s="14"/>
      <c r="CJ93" s="14"/>
      <c r="CK93" s="14"/>
      <c r="CL93" s="14"/>
      <c r="CM93" s="14"/>
      <c r="CN93" s="22"/>
    </row>
    <row r="94" spans="2:92" ht="15.75" customHeight="1">
      <c r="B94" s="21"/>
      <c r="AC94" s="1"/>
      <c r="AD94" s="15"/>
      <c r="AE94" s="15"/>
      <c r="AF94" s="15"/>
      <c r="AG94" s="15"/>
      <c r="AH94" s="1"/>
      <c r="AI94" s="1"/>
      <c r="AJ94" s="1"/>
      <c r="AK94" s="1"/>
      <c r="BQ94" s="14"/>
      <c r="BR94" s="14"/>
      <c r="BS94" s="14"/>
      <c r="BT94" s="14"/>
      <c r="BU94" s="14"/>
      <c r="BV94" s="14"/>
      <c r="BW94" s="14"/>
      <c r="BX94" s="14"/>
      <c r="BY94" s="14"/>
      <c r="BZ94" s="14"/>
      <c r="CA94" s="14"/>
      <c r="CB94" s="14"/>
      <c r="CC94" s="14"/>
      <c r="CD94" s="14"/>
      <c r="CE94" s="14"/>
      <c r="CF94" s="14"/>
      <c r="CG94" s="14"/>
      <c r="CH94" s="14"/>
      <c r="CI94" s="14"/>
      <c r="CJ94" s="14"/>
      <c r="CK94" s="14"/>
      <c r="CL94" s="14"/>
      <c r="CM94" s="14"/>
      <c r="CN94" s="22"/>
    </row>
    <row r="95" spans="2:92" ht="15.75" customHeight="1">
      <c r="B95" s="21"/>
      <c r="BQ95" s="14"/>
      <c r="BR95" s="14"/>
      <c r="BS95" s="14"/>
      <c r="BT95" s="14"/>
      <c r="BU95" s="14"/>
      <c r="BV95" s="14"/>
      <c r="BW95" s="14"/>
      <c r="BX95" s="14"/>
      <c r="BY95" s="14"/>
      <c r="BZ95" s="14"/>
      <c r="CA95" s="14"/>
      <c r="CB95" s="14"/>
      <c r="CC95" s="14"/>
      <c r="CD95" s="14"/>
      <c r="CE95" s="14"/>
      <c r="CF95" s="14"/>
      <c r="CG95" s="14"/>
      <c r="CH95" s="14"/>
      <c r="CI95" s="14"/>
      <c r="CJ95" s="14"/>
      <c r="CK95" s="14"/>
      <c r="CL95" s="14"/>
      <c r="CM95" s="14"/>
      <c r="CN95" s="22"/>
    </row>
    <row r="96" spans="2:92" ht="15.75" customHeight="1">
      <c r="B96" s="21"/>
      <c r="BQ96" s="14"/>
      <c r="BR96" s="14"/>
      <c r="BS96" s="14"/>
      <c r="BT96" s="14"/>
      <c r="BU96" s="14"/>
      <c r="BV96" s="14"/>
      <c r="BW96" s="14"/>
      <c r="BX96" s="14"/>
      <c r="BY96" s="14"/>
      <c r="BZ96" s="14"/>
      <c r="CA96" s="14"/>
      <c r="CB96" s="14"/>
      <c r="CC96" s="14"/>
      <c r="CD96" s="14"/>
      <c r="CE96" s="14"/>
      <c r="CF96" s="14"/>
      <c r="CG96" s="14"/>
      <c r="CH96" s="14"/>
      <c r="CI96" s="14"/>
      <c r="CJ96" s="14"/>
      <c r="CK96" s="14"/>
      <c r="CL96" s="14"/>
      <c r="CM96" s="14"/>
      <c r="CN96" s="22"/>
    </row>
    <row r="97" spans="2:92" ht="15.75" customHeight="1">
      <c r="B97" s="21"/>
      <c r="BQ97" s="14"/>
      <c r="BR97" s="14"/>
      <c r="BS97" s="14"/>
      <c r="BT97" s="14"/>
      <c r="BU97" s="14"/>
      <c r="BV97" s="14"/>
      <c r="BW97" s="14"/>
      <c r="BX97" s="14"/>
      <c r="BY97" s="14"/>
      <c r="BZ97" s="14"/>
      <c r="CA97" s="14"/>
      <c r="CB97" s="14"/>
      <c r="CC97" s="14"/>
      <c r="CD97" s="14"/>
      <c r="CE97" s="14"/>
      <c r="CF97" s="14"/>
      <c r="CG97" s="14"/>
      <c r="CH97" s="14"/>
      <c r="CI97" s="14"/>
      <c r="CJ97" s="14"/>
      <c r="CK97" s="14"/>
      <c r="CL97" s="14"/>
      <c r="CM97" s="14"/>
      <c r="CN97" s="22"/>
    </row>
    <row r="98" spans="2:92" ht="15.75" customHeight="1">
      <c r="B98" s="21"/>
      <c r="BQ98" s="14"/>
      <c r="BR98" s="14"/>
      <c r="BS98" s="14"/>
      <c r="BT98" s="14"/>
      <c r="BU98" s="14"/>
      <c r="BV98" s="14"/>
      <c r="BW98" s="14"/>
      <c r="BX98" s="14"/>
      <c r="BY98" s="14"/>
      <c r="BZ98" s="14"/>
      <c r="CA98" s="14"/>
      <c r="CB98" s="14"/>
      <c r="CC98" s="14"/>
      <c r="CD98" s="14"/>
      <c r="CE98" s="14"/>
      <c r="CF98" s="14"/>
      <c r="CG98" s="14"/>
      <c r="CH98" s="14"/>
      <c r="CI98" s="14"/>
      <c r="CJ98" s="14"/>
      <c r="CK98" s="14"/>
      <c r="CL98" s="14"/>
      <c r="CM98" s="14"/>
      <c r="CN98" s="22"/>
    </row>
    <row r="99" spans="2:92" ht="15.75" customHeight="1">
      <c r="B99" s="21"/>
      <c r="BQ99" s="14"/>
      <c r="BR99" s="14"/>
      <c r="BS99" s="14"/>
      <c r="BT99" s="14"/>
      <c r="BU99" s="14"/>
      <c r="BV99" s="14"/>
      <c r="BW99" s="14"/>
      <c r="BX99" s="14"/>
      <c r="BY99" s="14"/>
      <c r="BZ99" s="14"/>
      <c r="CA99" s="14"/>
      <c r="CB99" s="14"/>
      <c r="CC99" s="14"/>
      <c r="CD99" s="14"/>
      <c r="CE99" s="14"/>
      <c r="CF99" s="14"/>
      <c r="CG99" s="14"/>
      <c r="CH99" s="14"/>
      <c r="CI99" s="14"/>
      <c r="CJ99" s="14"/>
      <c r="CK99" s="14"/>
      <c r="CL99" s="14"/>
      <c r="CM99" s="14"/>
      <c r="CN99" s="22"/>
    </row>
    <row r="100" spans="2:92" ht="15.75" customHeight="1">
      <c r="B100" s="21"/>
      <c r="BQ100" s="14"/>
      <c r="BR100" s="14"/>
      <c r="BS100" s="14"/>
      <c r="BT100" s="14"/>
      <c r="BU100" s="14"/>
      <c r="BV100" s="14"/>
      <c r="BW100" s="14"/>
      <c r="BX100" s="14"/>
      <c r="BY100" s="14"/>
      <c r="BZ100" s="14"/>
      <c r="CA100" s="14"/>
      <c r="CB100" s="14"/>
      <c r="CC100" s="14"/>
      <c r="CD100" s="14"/>
      <c r="CE100" s="14"/>
      <c r="CF100" s="14"/>
      <c r="CG100" s="14"/>
      <c r="CH100" s="14"/>
      <c r="CI100" s="14"/>
      <c r="CJ100" s="14"/>
      <c r="CK100" s="14"/>
      <c r="CL100" s="14"/>
      <c r="CM100" s="14"/>
      <c r="CN100" s="22"/>
    </row>
    <row r="101" spans="2:92" ht="39.75" customHeight="1">
      <c r="B101" s="21"/>
      <c r="BQ101" s="14"/>
      <c r="BR101" s="14"/>
      <c r="BS101" s="14"/>
      <c r="BT101" s="14"/>
      <c r="BU101" s="14"/>
      <c r="BV101" s="14"/>
      <c r="BW101" s="14"/>
      <c r="BX101" s="14"/>
      <c r="BY101" s="14"/>
      <c r="BZ101" s="14"/>
      <c r="CA101" s="14"/>
      <c r="CB101" s="14"/>
      <c r="CC101" s="14"/>
      <c r="CD101" s="14"/>
      <c r="CE101" s="14"/>
      <c r="CF101" s="14"/>
      <c r="CG101" s="14"/>
      <c r="CH101" s="14"/>
      <c r="CI101" s="14"/>
      <c r="CJ101" s="14"/>
      <c r="CK101" s="14"/>
      <c r="CL101" s="14"/>
      <c r="CM101" s="14"/>
      <c r="CN101" s="22"/>
    </row>
    <row r="102" spans="2:92" ht="15.75" customHeight="1" thickBot="1">
      <c r="B102" s="23"/>
      <c r="C102" s="24"/>
      <c r="D102" s="24"/>
      <c r="E102" s="24"/>
      <c r="F102" s="24"/>
      <c r="G102" s="24"/>
      <c r="H102" s="24"/>
      <c r="I102" s="24"/>
      <c r="J102" s="24"/>
      <c r="K102" s="24"/>
      <c r="L102" s="24"/>
      <c r="M102" s="24"/>
      <c r="N102" s="24"/>
      <c r="O102" s="24"/>
      <c r="P102" s="24"/>
      <c r="Q102" s="24"/>
      <c r="R102" s="24"/>
      <c r="S102" s="24"/>
      <c r="T102" s="24"/>
      <c r="U102" s="24"/>
      <c r="V102" s="24"/>
      <c r="W102" s="24"/>
      <c r="X102" s="24"/>
      <c r="Y102" s="24"/>
      <c r="Z102" s="24"/>
      <c r="AA102" s="24"/>
      <c r="AB102" s="24"/>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c r="BM102" s="25"/>
      <c r="BN102" s="25"/>
      <c r="BO102" s="25"/>
      <c r="BP102" s="25"/>
      <c r="BQ102" s="25"/>
      <c r="BR102" s="25"/>
      <c r="BS102" s="25"/>
      <c r="BT102" s="25"/>
      <c r="BU102" s="25"/>
      <c r="BV102" s="25"/>
      <c r="BW102" s="25"/>
      <c r="BX102" s="25"/>
      <c r="BY102" s="25"/>
      <c r="BZ102" s="25"/>
      <c r="CA102" s="25"/>
      <c r="CB102" s="25"/>
      <c r="CC102" s="25"/>
      <c r="CD102" s="25"/>
      <c r="CE102" s="25"/>
      <c r="CF102" s="25"/>
      <c r="CG102" s="25"/>
      <c r="CH102" s="25"/>
      <c r="CI102" s="25"/>
      <c r="CJ102" s="25"/>
      <c r="CK102" s="25"/>
      <c r="CL102" s="25"/>
      <c r="CM102" s="25"/>
      <c r="CN102" s="26"/>
    </row>
    <row r="103" spans="2:92" ht="15.75" customHeight="1" thickTop="1"/>
  </sheetData>
  <mergeCells count="402">
    <mergeCell ref="P13:U13"/>
    <mergeCell ref="V13:X13"/>
    <mergeCell ref="Y13:Z13"/>
    <mergeCell ref="AA13:AB13"/>
    <mergeCell ref="C13:O13"/>
    <mergeCell ref="AA63:AB63"/>
    <mergeCell ref="C61:O61"/>
    <mergeCell ref="P61:U61"/>
    <mergeCell ref="V61:X61"/>
    <mergeCell ref="Y61:Z61"/>
    <mergeCell ref="AA37:AB37"/>
    <mergeCell ref="C63:O63"/>
    <mergeCell ref="P63:U63"/>
    <mergeCell ref="V63:X63"/>
    <mergeCell ref="Y63:Z63"/>
    <mergeCell ref="V60:X60"/>
    <mergeCell ref="Y60:Z60"/>
    <mergeCell ref="C62:O62"/>
    <mergeCell ref="V62:X62"/>
    <mergeCell ref="P58:U59"/>
    <mergeCell ref="D33:I33"/>
    <mergeCell ref="J33:K33"/>
    <mergeCell ref="M33:N33"/>
    <mergeCell ref="B34:O35"/>
    <mergeCell ref="C60:O60"/>
    <mergeCell ref="P60:U60"/>
    <mergeCell ref="Y58:AB58"/>
    <mergeCell ref="BU59:BX59"/>
    <mergeCell ref="AC58:CN58"/>
    <mergeCell ref="Y59:Z59"/>
    <mergeCell ref="AA59:AB59"/>
    <mergeCell ref="AC59:AF59"/>
    <mergeCell ref="BU67:BX67"/>
    <mergeCell ref="BY67:CB67"/>
    <mergeCell ref="V66:X67"/>
    <mergeCell ref="Y66:AB66"/>
    <mergeCell ref="AC66:CN66"/>
    <mergeCell ref="Y67:Z67"/>
    <mergeCell ref="CC67:CF67"/>
    <mergeCell ref="CG67:CJ67"/>
    <mergeCell ref="CK67:CN67"/>
    <mergeCell ref="AW67:AZ67"/>
    <mergeCell ref="BA67:BD67"/>
    <mergeCell ref="BE67:BH67"/>
    <mergeCell ref="BI67:BL67"/>
    <mergeCell ref="BM67:BP67"/>
    <mergeCell ref="BQ67:BT67"/>
    <mergeCell ref="AA67:AB67"/>
    <mergeCell ref="P66:U67"/>
    <mergeCell ref="BY59:CB59"/>
    <mergeCell ref="CC59:CF59"/>
    <mergeCell ref="AW59:AZ59"/>
    <mergeCell ref="BA59:BD59"/>
    <mergeCell ref="AA61:AB61"/>
    <mergeCell ref="BI59:BL59"/>
    <mergeCell ref="BM59:BP59"/>
    <mergeCell ref="BQ59:BT59"/>
    <mergeCell ref="AK59:AN59"/>
    <mergeCell ref="V58:X59"/>
    <mergeCell ref="AC67:AF67"/>
    <mergeCell ref="AG67:AJ67"/>
    <mergeCell ref="AK67:AN67"/>
    <mergeCell ref="AO67:AR67"/>
    <mergeCell ref="AS67:AV67"/>
    <mergeCell ref="AG59:AJ59"/>
    <mergeCell ref="CK59:CN59"/>
    <mergeCell ref="CG59:CJ59"/>
    <mergeCell ref="AO59:AR59"/>
    <mergeCell ref="AS59:AV59"/>
    <mergeCell ref="BE59:BH59"/>
    <mergeCell ref="P31:U31"/>
    <mergeCell ref="V31:X31"/>
    <mergeCell ref="Y31:Z31"/>
    <mergeCell ref="AA31:AB31"/>
    <mergeCell ref="P34:U35"/>
    <mergeCell ref="V34:X35"/>
    <mergeCell ref="AG35:AJ35"/>
    <mergeCell ref="AK35:AN35"/>
    <mergeCell ref="CG35:CJ35"/>
    <mergeCell ref="AO35:AR35"/>
    <mergeCell ref="BI35:BL35"/>
    <mergeCell ref="AC42:CN42"/>
    <mergeCell ref="AC43:AF43"/>
    <mergeCell ref="AG43:AJ43"/>
    <mergeCell ref="AK43:AN43"/>
    <mergeCell ref="AO43:AR43"/>
    <mergeCell ref="BY43:CB43"/>
    <mergeCell ref="CC43:CF43"/>
    <mergeCell ref="CG43:CJ43"/>
    <mergeCell ref="C36:O36"/>
    <mergeCell ref="P36:U36"/>
    <mergeCell ref="V36:X36"/>
    <mergeCell ref="Y36:Z36"/>
    <mergeCell ref="B57:C57"/>
    <mergeCell ref="D57:I57"/>
    <mergeCell ref="J57:K57"/>
    <mergeCell ref="M57:N57"/>
    <mergeCell ref="B33:C33"/>
    <mergeCell ref="Y38:Z38"/>
    <mergeCell ref="C39:O39"/>
    <mergeCell ref="P39:U39"/>
    <mergeCell ref="V39:X39"/>
    <mergeCell ref="Y39:Z39"/>
    <mergeCell ref="C38:O38"/>
    <mergeCell ref="C37:O37"/>
    <mergeCell ref="P37:U37"/>
    <mergeCell ref="V37:X37"/>
    <mergeCell ref="V38:X38"/>
    <mergeCell ref="Y37:Z37"/>
    <mergeCell ref="B49:C49"/>
    <mergeCell ref="D49:I49"/>
    <mergeCell ref="J49:K49"/>
    <mergeCell ref="M49:N49"/>
    <mergeCell ref="CG27:CJ27"/>
    <mergeCell ref="P30:U30"/>
    <mergeCell ref="V30:X30"/>
    <mergeCell ref="Y30:Z30"/>
    <mergeCell ref="AA30:AB30"/>
    <mergeCell ref="CK27:CN27"/>
    <mergeCell ref="BI27:BL27"/>
    <mergeCell ref="BM27:BP27"/>
    <mergeCell ref="BQ27:BT27"/>
    <mergeCell ref="BU27:BX27"/>
    <mergeCell ref="AG27:AJ27"/>
    <mergeCell ref="BY27:CB27"/>
    <mergeCell ref="CC27:CF27"/>
    <mergeCell ref="AK27:AN27"/>
    <mergeCell ref="AO27:AR27"/>
    <mergeCell ref="AS27:AV27"/>
    <mergeCell ref="AW27:AZ27"/>
    <mergeCell ref="BA27:BD27"/>
    <mergeCell ref="BE27:BH27"/>
    <mergeCell ref="P28:U28"/>
    <mergeCell ref="V28:X28"/>
    <mergeCell ref="Y28:Z28"/>
    <mergeCell ref="AA28:AB28"/>
    <mergeCell ref="P26:U27"/>
    <mergeCell ref="B25:C25"/>
    <mergeCell ref="AC27:AF27"/>
    <mergeCell ref="P14:U14"/>
    <mergeCell ref="V14:X14"/>
    <mergeCell ref="Y14:Z14"/>
    <mergeCell ref="AA14:AB14"/>
    <mergeCell ref="C15:O15"/>
    <mergeCell ref="P15:U15"/>
    <mergeCell ref="V15:X15"/>
    <mergeCell ref="Y15:Z15"/>
    <mergeCell ref="AA15:AB15"/>
    <mergeCell ref="C14:O14"/>
    <mergeCell ref="D17:I17"/>
    <mergeCell ref="J17:K17"/>
    <mergeCell ref="M17:N17"/>
    <mergeCell ref="Y27:Z27"/>
    <mergeCell ref="P21:U21"/>
    <mergeCell ref="V21:X21"/>
    <mergeCell ref="Y21:Z21"/>
    <mergeCell ref="AA21:AB21"/>
    <mergeCell ref="C22:O22"/>
    <mergeCell ref="P22:U22"/>
    <mergeCell ref="V22:X22"/>
    <mergeCell ref="Y22:Z22"/>
    <mergeCell ref="C12:O12"/>
    <mergeCell ref="P12:U12"/>
    <mergeCell ref="V12:X12"/>
    <mergeCell ref="Y12:Z12"/>
    <mergeCell ref="AA12:AB12"/>
    <mergeCell ref="BA11:BD11"/>
    <mergeCell ref="BE11:BH11"/>
    <mergeCell ref="BI11:BL11"/>
    <mergeCell ref="BM11:BP11"/>
    <mergeCell ref="AS11:AV11"/>
    <mergeCell ref="AC10:CN10"/>
    <mergeCell ref="Y11:Z11"/>
    <mergeCell ref="AA11:AB11"/>
    <mergeCell ref="AC11:AF11"/>
    <mergeCell ref="AW11:AZ11"/>
    <mergeCell ref="AG11:AJ11"/>
    <mergeCell ref="AK11:AN11"/>
    <mergeCell ref="AO11:AR11"/>
    <mergeCell ref="BY11:CB11"/>
    <mergeCell ref="CC11:CF11"/>
    <mergeCell ref="CG11:CJ11"/>
    <mergeCell ref="CK11:CN11"/>
    <mergeCell ref="BQ11:BT11"/>
    <mergeCell ref="BU11:BX11"/>
    <mergeCell ref="D9:I9"/>
    <mergeCell ref="J9:K9"/>
    <mergeCell ref="M9:N9"/>
    <mergeCell ref="B10:O11"/>
    <mergeCell ref="P10:U11"/>
    <mergeCell ref="Y5:AB5"/>
    <mergeCell ref="P7:U7"/>
    <mergeCell ref="V7:X7"/>
    <mergeCell ref="V5:X6"/>
    <mergeCell ref="B9:C9"/>
    <mergeCell ref="Y10:AB10"/>
    <mergeCell ref="AC6:AF6"/>
    <mergeCell ref="Y7:Z7"/>
    <mergeCell ref="AA7:AB7"/>
    <mergeCell ref="AS6:AV6"/>
    <mergeCell ref="A1:BP1"/>
    <mergeCell ref="M4:N4"/>
    <mergeCell ref="D4:I4"/>
    <mergeCell ref="J4:K4"/>
    <mergeCell ref="B4:C4"/>
    <mergeCell ref="B2:C2"/>
    <mergeCell ref="D2:I2"/>
    <mergeCell ref="J2:K2"/>
    <mergeCell ref="M2:N2"/>
    <mergeCell ref="B5:O6"/>
    <mergeCell ref="C7:O7"/>
    <mergeCell ref="AC5:CN5"/>
    <mergeCell ref="Y6:Z6"/>
    <mergeCell ref="AA6:AB6"/>
    <mergeCell ref="BM6:BP6"/>
    <mergeCell ref="CK6:CN6"/>
    <mergeCell ref="CG6:CJ6"/>
    <mergeCell ref="BU6:BX6"/>
    <mergeCell ref="BY6:CB6"/>
    <mergeCell ref="BA6:BD6"/>
    <mergeCell ref="BE6:BH6"/>
    <mergeCell ref="P5:U6"/>
    <mergeCell ref="CC6:CF6"/>
    <mergeCell ref="BI6:BL6"/>
    <mergeCell ref="BQ6:BT6"/>
    <mergeCell ref="C30:O30"/>
    <mergeCell ref="B18:O19"/>
    <mergeCell ref="C21:O21"/>
    <mergeCell ref="C23:O23"/>
    <mergeCell ref="M25:N25"/>
    <mergeCell ref="AO6:AR6"/>
    <mergeCell ref="B17:C17"/>
    <mergeCell ref="AG6:AJ6"/>
    <mergeCell ref="AK6:AN6"/>
    <mergeCell ref="V10:X11"/>
    <mergeCell ref="AC18:CN18"/>
    <mergeCell ref="Y19:Z19"/>
    <mergeCell ref="AA19:AB19"/>
    <mergeCell ref="AC19:AF19"/>
    <mergeCell ref="AW6:AZ6"/>
    <mergeCell ref="D25:I25"/>
    <mergeCell ref="J25:K25"/>
    <mergeCell ref="B26:O27"/>
    <mergeCell ref="AC26:CN26"/>
    <mergeCell ref="C28:O28"/>
    <mergeCell ref="CK35:CN35"/>
    <mergeCell ref="BQ35:BT35"/>
    <mergeCell ref="BU35:BX35"/>
    <mergeCell ref="BY35:CB35"/>
    <mergeCell ref="Y34:AB34"/>
    <mergeCell ref="AC34:CN34"/>
    <mergeCell ref="Y35:Z35"/>
    <mergeCell ref="AA35:AB35"/>
    <mergeCell ref="AC35:AF35"/>
    <mergeCell ref="CC35:CF35"/>
    <mergeCell ref="BM35:BP35"/>
    <mergeCell ref="AS35:AV35"/>
    <mergeCell ref="AW35:AZ35"/>
    <mergeCell ref="BA35:BD35"/>
    <mergeCell ref="BE35:BH35"/>
    <mergeCell ref="AA29:AB29"/>
    <mergeCell ref="C31:O31"/>
    <mergeCell ref="C29:O29"/>
    <mergeCell ref="P29:U29"/>
    <mergeCell ref="V29:X29"/>
    <mergeCell ref="Y29:Z29"/>
    <mergeCell ref="CK19:CN19"/>
    <mergeCell ref="C20:O20"/>
    <mergeCell ref="P20:U20"/>
    <mergeCell ref="V20:X20"/>
    <mergeCell ref="Y20:Z20"/>
    <mergeCell ref="AA20:AB20"/>
    <mergeCell ref="CG19:CJ19"/>
    <mergeCell ref="BU19:BX19"/>
    <mergeCell ref="AO19:AR19"/>
    <mergeCell ref="AS19:AV19"/>
    <mergeCell ref="AW19:AZ19"/>
    <mergeCell ref="AK19:AN19"/>
    <mergeCell ref="BY19:CB19"/>
    <mergeCell ref="CC19:CF19"/>
    <mergeCell ref="BI19:BL19"/>
    <mergeCell ref="P18:U19"/>
    <mergeCell ref="V18:X19"/>
    <mergeCell ref="Y18:AB18"/>
    <mergeCell ref="BA19:BD19"/>
    <mergeCell ref="BE19:BH19"/>
    <mergeCell ref="AG19:AJ19"/>
    <mergeCell ref="BM19:BP19"/>
    <mergeCell ref="BQ19:BT19"/>
    <mergeCell ref="AA22:AB22"/>
    <mergeCell ref="P46:U46"/>
    <mergeCell ref="P23:U23"/>
    <mergeCell ref="V23:X23"/>
    <mergeCell ref="Y23:Z23"/>
    <mergeCell ref="AA23:AB23"/>
    <mergeCell ref="Y26:AB26"/>
    <mergeCell ref="AA27:AB27"/>
    <mergeCell ref="P38:U38"/>
    <mergeCell ref="P45:U45"/>
    <mergeCell ref="V45:X45"/>
    <mergeCell ref="Y45:Z45"/>
    <mergeCell ref="AA45:AB45"/>
    <mergeCell ref="V26:X27"/>
    <mergeCell ref="AA36:AB36"/>
    <mergeCell ref="AA38:AB38"/>
    <mergeCell ref="AA39:AB39"/>
    <mergeCell ref="P68:U68"/>
    <mergeCell ref="V68:X68"/>
    <mergeCell ref="Y68:Z68"/>
    <mergeCell ref="AA68:AB68"/>
    <mergeCell ref="P62:U62"/>
    <mergeCell ref="AA60:AB60"/>
    <mergeCell ref="Y62:Z62"/>
    <mergeCell ref="AA62:AB62"/>
    <mergeCell ref="C46:O46"/>
    <mergeCell ref="C52:O52"/>
    <mergeCell ref="P52:U52"/>
    <mergeCell ref="V52:X52"/>
    <mergeCell ref="Y52:Z52"/>
    <mergeCell ref="AA52:AB52"/>
    <mergeCell ref="C54:O54"/>
    <mergeCell ref="P54:U54"/>
    <mergeCell ref="V54:X54"/>
    <mergeCell ref="Y54:Z54"/>
    <mergeCell ref="AA54:AB54"/>
    <mergeCell ref="B65:C65"/>
    <mergeCell ref="D65:I65"/>
    <mergeCell ref="J65:K65"/>
    <mergeCell ref="M65:N65"/>
    <mergeCell ref="B66:O67"/>
    <mergeCell ref="B72:C72"/>
    <mergeCell ref="D72:I72"/>
    <mergeCell ref="J72:K72"/>
    <mergeCell ref="M72:N72"/>
    <mergeCell ref="C68:O68"/>
    <mergeCell ref="B58:O59"/>
    <mergeCell ref="V46:X46"/>
    <mergeCell ref="Y46:Z46"/>
    <mergeCell ref="B41:C41"/>
    <mergeCell ref="D41:I41"/>
    <mergeCell ref="J41:K41"/>
    <mergeCell ref="M41:N41"/>
    <mergeCell ref="B42:O43"/>
    <mergeCell ref="P42:U43"/>
    <mergeCell ref="Y42:AB42"/>
    <mergeCell ref="Y43:Z43"/>
    <mergeCell ref="AA43:AB43"/>
    <mergeCell ref="AA46:AB46"/>
    <mergeCell ref="C47:O47"/>
    <mergeCell ref="P47:U47"/>
    <mergeCell ref="V47:X47"/>
    <mergeCell ref="Y47:Z47"/>
    <mergeCell ref="AA47:AB47"/>
    <mergeCell ref="C45:O45"/>
    <mergeCell ref="CK43:CN43"/>
    <mergeCell ref="C44:O44"/>
    <mergeCell ref="P44:U44"/>
    <mergeCell ref="V44:X44"/>
    <mergeCell ref="Y44:Z44"/>
    <mergeCell ref="AA44:AB44"/>
    <mergeCell ref="AW43:AZ43"/>
    <mergeCell ref="AS43:AV43"/>
    <mergeCell ref="V42:X43"/>
    <mergeCell ref="BU43:BX43"/>
    <mergeCell ref="BA43:BD43"/>
    <mergeCell ref="BE43:BH43"/>
    <mergeCell ref="BI43:BL43"/>
    <mergeCell ref="BM43:BP43"/>
    <mergeCell ref="BQ43:BT43"/>
    <mergeCell ref="B50:O51"/>
    <mergeCell ref="P50:U51"/>
    <mergeCell ref="BQ51:BT51"/>
    <mergeCell ref="V50:X51"/>
    <mergeCell ref="Y50:AB50"/>
    <mergeCell ref="AC50:CN50"/>
    <mergeCell ref="Y51:Z51"/>
    <mergeCell ref="AA51:AB51"/>
    <mergeCell ref="AC51:AF51"/>
    <mergeCell ref="AG51:AJ51"/>
    <mergeCell ref="AK51:AN51"/>
    <mergeCell ref="AO51:AR51"/>
    <mergeCell ref="BY51:CB51"/>
    <mergeCell ref="CC51:CF51"/>
    <mergeCell ref="CG51:CJ51"/>
    <mergeCell ref="CK51:CN51"/>
    <mergeCell ref="AW51:AZ51"/>
    <mergeCell ref="BU51:BX51"/>
    <mergeCell ref="BA51:BD51"/>
    <mergeCell ref="BE51:BH51"/>
    <mergeCell ref="BI51:BL51"/>
    <mergeCell ref="BM51:BP51"/>
    <mergeCell ref="AS51:AV51"/>
    <mergeCell ref="C55:O55"/>
    <mergeCell ref="P55:U55"/>
    <mergeCell ref="V55:X55"/>
    <mergeCell ref="Y55:Z55"/>
    <mergeCell ref="AA55:AB55"/>
    <mergeCell ref="C53:O53"/>
    <mergeCell ref="P53:U53"/>
    <mergeCell ref="V53:X53"/>
    <mergeCell ref="Y53:Z53"/>
    <mergeCell ref="AA53:AB53"/>
  </mergeCells>
  <phoneticPr fontId="3"/>
  <conditionalFormatting sqref="CG7 BQ7 AW7 AS7 AO7 AK7 AG7 AC7 CK7 CG14:CG15 BQ14:BQ15 CK14:CK15 BU14:BU15 BY14:BY15 CC14:CC15 BA15 AS14:AS15 AO14:AO15 AK14:AK15 AG14:AG15 AC14:AC15 AW15 CG22:CG23 BQ22:BQ23 CK22:CK23 BU22:BU23 BY22:BY23 CC22:CC23 BA23 AS22:AS23 AO22:AO23 AK22:AK23 AG22:AG23 AC22:AC23 AW23 BA31 AS30:AS31 AO30:AO31 AK30:AK31 AG30:AG31 AC30:AC31 AW31 CG38:CG39 BQ38:BQ39 CK38:CK39 BU38:BU39 BY38:BY39 CC38:CC39 AS38:AS39 AK39 AG38:AG39 AC38:AC39 BM68">
    <cfRule type="expression" dxfId="707" priority="3525" stopIfTrue="1">
      <formula>AND(TIME(#REF!,15,0)&gt;$Y7,TIME(#REF!,15,0)&lt;=$AA7)</formula>
    </cfRule>
  </conditionalFormatting>
  <conditionalFormatting sqref="CH7 BR7 AX7 AT7 AP7 AL7 AH7 AD7 CL7 CH14:CH15 BR14:BR15 CL14:CL15 BV14:BV15 BZ14:BZ15 CD14:CD15 BB15 AT14:AT15 AP14:AP15 AL14:AL15 AH14:AH15 AD14:AD15 AX15 CH22:CH23 BR22:BR23 CL22:CL23 BV22:BV23 BZ22:BZ23 CD22:CD23 BB23 AT22:AT23 AP22:AP23 AL22:AL23 AH22:AH23 AD22:AD23 AX23 BB31 AT30:AT31 AP30:AP31 AL30:AL31 AH30:AH31 AD30:AD31 AX31 CH38:CH39 BR38:BR39 CL38:CL39 BV38:BV39 BZ38:BZ39 CD38:CD39 AT38:AT39 AL39 AH38:AH39 AD38:AD39 BN68">
    <cfRule type="expression" dxfId="706" priority="3557" stopIfTrue="1">
      <formula>AND(TIME(#REF!,30,0)&gt;$Y7,TIME(#REF!,30,0)&lt;=$AA7)</formula>
    </cfRule>
  </conditionalFormatting>
  <conditionalFormatting sqref="CI7 BS7 AY7 AU7 AQ7 AM7 AI7 AE7 CM7 CI14:CI15 BS14:BS15 CM14:CM15 BW14:BW15 CA14:CA15 CE14:CE15 BC15 AU14:AU15 AM14:AM15 AI14:AI15 AE14:AE15 AY15 AQ14:AQ15 CI22:CI23 BS22:BS23 CM22:CM23 BW22:BW23 CA22:CA23 CE22:CE23 BC23 AU22:AU23 AM22:AM23 AI22:AI23 AE22:AE23 AQ22:AQ23 AY23 BC31 AU30:AU31 AM30:AM31 AI30:AI31 AE30:AE31 AQ30:AQ31 AY31 CI38:CI39 BS38:BS39 CM38:CM39 BW38:BW39 CA38:CA39 CE38:CE39 AU38:AU39 AM39 AI38:AI39 AE38:AE39 AQ38:AQ39 BO68 BK68">
    <cfRule type="expression" dxfId="705" priority="3589" stopIfTrue="1">
      <formula>AND(TIME(#REF!,45,0)&gt;$Y7,TIME(#REF!,45,0)&lt;=$AA7)</formula>
    </cfRule>
  </conditionalFormatting>
  <conditionalFormatting sqref="CJ7 BT7 AZ7 AV7 AR7 AN7 AJ7 AF7 CN7 CJ14:CJ15 BT14:BT15 CN14:CN15 BX14:BX15 CB14:CB15 CF14:CF15 BD15 AV14:AV15 AN14:AN15 AJ14:AJ15 AF14:AF15 AZ15 AR14:AR15 CJ22:CJ23 BT22:BT23 CN22:CN23 BX22:BX23 CB22:CB23 CF22:CF23 BD23 AV22:AV23 AN22:AN23 AJ22:AJ23 AF22:AF23 AR22:AR23 AZ23 BD31 AV30:AV31 AN30:AN31 AJ30:AJ31 AF30:AF31 AR30:AR31 AZ31 CJ38:CJ39 BT38:BT39 CN38:CN39 BX38:BX39 CB38:CB39 CF38:CF39 AV38:AV39 AN39 AJ38:AJ39 AF38:AF39 AR38:AR39 BP68 BL68">
    <cfRule type="expression" dxfId="704" priority="3621" stopIfTrue="1">
      <formula>AND(TIME(#REF!,0,0)&gt;$Y7,TIME(#REF!,0,0)&lt;=$AA7)</formula>
    </cfRule>
  </conditionalFormatting>
  <conditionalFormatting sqref="BM7">
    <cfRule type="expression" dxfId="703" priority="3489" stopIfTrue="1">
      <formula>AND(TIME(#REF!,15,0)&gt;$Y7,TIME(#REF!,15,0)&lt;=$AA7)</formula>
    </cfRule>
  </conditionalFormatting>
  <conditionalFormatting sqref="BN7">
    <cfRule type="expression" dxfId="702" priority="3490" stopIfTrue="1">
      <formula>AND(TIME(#REF!,30,0)&gt;$Y7,TIME(#REF!,30,0)&lt;=$AA7)</formula>
    </cfRule>
  </conditionalFormatting>
  <conditionalFormatting sqref="BO7">
    <cfRule type="expression" dxfId="701" priority="3491" stopIfTrue="1">
      <formula>AND(TIME(#REF!,45,0)&gt;$Y7,TIME(#REF!,45,0)&lt;=$AA7)</formula>
    </cfRule>
  </conditionalFormatting>
  <conditionalFormatting sqref="BP7">
    <cfRule type="expression" dxfId="700" priority="3492" stopIfTrue="1">
      <formula>AND(TIME(#REF!,0,0)&gt;$Y7,TIME(#REF!,0,0)&lt;=$AA7)</formula>
    </cfRule>
  </conditionalFormatting>
  <conditionalFormatting sqref="BY7 BU7">
    <cfRule type="expression" dxfId="699" priority="3477" stopIfTrue="1">
      <formula>AND(TIME(#REF!,15,0)&gt;$Y7,TIME(#REF!,15,0)&lt;=$AA7)</formula>
    </cfRule>
  </conditionalFormatting>
  <conditionalFormatting sqref="BZ7 BV7">
    <cfRule type="expression" dxfId="698" priority="3478" stopIfTrue="1">
      <formula>AND(TIME(#REF!,30,0)&gt;$Y7,TIME(#REF!,30,0)&lt;=$AA7)</formula>
    </cfRule>
  </conditionalFormatting>
  <conditionalFormatting sqref="CA7 BW7">
    <cfRule type="expression" dxfId="697" priority="3479" stopIfTrue="1">
      <formula>AND(TIME(#REF!,45,0)&gt;$Y7,TIME(#REF!,45,0)&lt;=$AA7)</formula>
    </cfRule>
  </conditionalFormatting>
  <conditionalFormatting sqref="CB7 BX7">
    <cfRule type="expression" dxfId="696" priority="3480" stopIfTrue="1">
      <formula>AND(TIME(#REF!,0,0)&gt;$Y7,TIME(#REF!,0,0)&lt;=$AA7)</formula>
    </cfRule>
  </conditionalFormatting>
  <conditionalFormatting sqref="CC7">
    <cfRule type="expression" dxfId="695" priority="3461" stopIfTrue="1">
      <formula>AND(TIME(#REF!,15,0)&gt;$Y7,TIME(#REF!,15,0)&lt;=$AA7)</formula>
    </cfRule>
  </conditionalFormatting>
  <conditionalFormatting sqref="CD7">
    <cfRule type="expression" dxfId="694" priority="3462" stopIfTrue="1">
      <formula>AND(TIME(#REF!,30,0)&gt;$Y7,TIME(#REF!,30,0)&lt;=$AA7)</formula>
    </cfRule>
  </conditionalFormatting>
  <conditionalFormatting sqref="CE7">
    <cfRule type="expression" dxfId="693" priority="3463" stopIfTrue="1">
      <formula>AND(TIME(#REF!,45,0)&gt;$Y7,TIME(#REF!,45,0)&lt;=$AA7)</formula>
    </cfRule>
  </conditionalFormatting>
  <conditionalFormatting sqref="CF7">
    <cfRule type="expression" dxfId="692" priority="3464" stopIfTrue="1">
      <formula>AND(TIME(#REF!,0,0)&gt;$Y7,TIME(#REF!,0,0)&lt;=$AA7)</formula>
    </cfRule>
  </conditionalFormatting>
  <conditionalFormatting sqref="CK12 BQ12 CG12">
    <cfRule type="expression" dxfId="691" priority="3445" stopIfTrue="1">
      <formula>AND(TIME(#REF!,15,0)&gt;$Y12,TIME(#REF!,15,0)&lt;=$AA12)</formula>
    </cfRule>
  </conditionalFormatting>
  <conditionalFormatting sqref="CL12 BR12 CH12">
    <cfRule type="expression" dxfId="690" priority="3446" stopIfTrue="1">
      <formula>AND(TIME(#REF!,30,0)&gt;$Y12,TIME(#REF!,30,0)&lt;=$AA12)</formula>
    </cfRule>
  </conditionalFormatting>
  <conditionalFormatting sqref="CM12 BS12 CI12">
    <cfRule type="expression" dxfId="689" priority="3447" stopIfTrue="1">
      <formula>AND(TIME(#REF!,45,0)&gt;$Y12,TIME(#REF!,45,0)&lt;=$AA12)</formula>
    </cfRule>
  </conditionalFormatting>
  <conditionalFormatting sqref="CN12 BT12 CJ12">
    <cfRule type="expression" dxfId="688" priority="3448" stopIfTrue="1">
      <formula>AND(TIME(#REF!,0,0)&gt;$Y12,TIME(#REF!,0,0)&lt;=$AA12)</formula>
    </cfRule>
  </conditionalFormatting>
  <conditionalFormatting sqref="BY12 BU12">
    <cfRule type="expression" dxfId="687" priority="3425" stopIfTrue="1">
      <formula>AND(TIME(#REF!,15,0)&gt;$Y12,TIME(#REF!,15,0)&lt;=$AA12)</formula>
    </cfRule>
  </conditionalFormatting>
  <conditionalFormatting sqref="BZ12 BV12">
    <cfRule type="expression" dxfId="686" priority="3426" stopIfTrue="1">
      <formula>AND(TIME(#REF!,30,0)&gt;$Y12,TIME(#REF!,30,0)&lt;=$AA12)</formula>
    </cfRule>
  </conditionalFormatting>
  <conditionalFormatting sqref="CA12 BW12">
    <cfRule type="expression" dxfId="685" priority="3427" stopIfTrue="1">
      <formula>AND(TIME(#REF!,45,0)&gt;$Y12,TIME(#REF!,45,0)&lt;=$AA12)</formula>
    </cfRule>
  </conditionalFormatting>
  <conditionalFormatting sqref="CB12 BX12">
    <cfRule type="expression" dxfId="684" priority="3428" stopIfTrue="1">
      <formula>AND(TIME(#REF!,0,0)&gt;$Y12,TIME(#REF!,0,0)&lt;=$AA12)</formula>
    </cfRule>
  </conditionalFormatting>
  <conditionalFormatting sqref="CC12">
    <cfRule type="expression" dxfId="683" priority="3409" stopIfTrue="1">
      <formula>AND(TIME(#REF!,15,0)&gt;$Y12,TIME(#REF!,15,0)&lt;=$AA12)</formula>
    </cfRule>
  </conditionalFormatting>
  <conditionalFormatting sqref="CD12">
    <cfRule type="expression" dxfId="682" priority="3410" stopIfTrue="1">
      <formula>AND(TIME(#REF!,30,0)&gt;$Y12,TIME(#REF!,30,0)&lt;=$AA12)</formula>
    </cfRule>
  </conditionalFormatting>
  <conditionalFormatting sqref="CE12">
    <cfRule type="expression" dxfId="681" priority="3411" stopIfTrue="1">
      <formula>AND(TIME(#REF!,45,0)&gt;$Y12,TIME(#REF!,45,0)&lt;=$AA12)</formula>
    </cfRule>
  </conditionalFormatting>
  <conditionalFormatting sqref="CF12">
    <cfRule type="expression" dxfId="680" priority="3412" stopIfTrue="1">
      <formula>AND(TIME(#REF!,0,0)&gt;$Y12,TIME(#REF!,0,0)&lt;=$AA12)</formula>
    </cfRule>
  </conditionalFormatting>
  <conditionalFormatting sqref="AC12 AO12 AS12 BA12 BE12 BI12">
    <cfRule type="expression" dxfId="679" priority="3245" stopIfTrue="1">
      <formula>AND(TIME(#REF!,15,0)&gt;$Y12,TIME(#REF!,15,0)&lt;=$AA12)</formula>
    </cfRule>
  </conditionalFormatting>
  <conditionalFormatting sqref="AD12 AP12 AT12 BB12 BF12 BJ12">
    <cfRule type="expression" dxfId="678" priority="3246" stopIfTrue="1">
      <formula>AND(TIME(#REF!,30,0)&gt;$Y12,TIME(#REF!,30,0)&lt;=$AA12)</formula>
    </cfRule>
  </conditionalFormatting>
  <conditionalFormatting sqref="AE12 AU12 BC12 BG12">
    <cfRule type="expression" dxfId="677" priority="3247" stopIfTrue="1">
      <formula>AND(TIME(#REF!,45,0)&gt;$Y12,TIME(#REF!,45,0)&lt;=$AA12)</formula>
    </cfRule>
  </conditionalFormatting>
  <conditionalFormatting sqref="AF12 AV12 BD12 BH12">
    <cfRule type="expression" dxfId="676" priority="3248" stopIfTrue="1">
      <formula>AND(TIME(#REF!,0,0)&gt;$Y12,TIME(#REF!,0,0)&lt;=$AA12)</formula>
    </cfRule>
  </conditionalFormatting>
  <conditionalFormatting sqref="BM12 BM14">
    <cfRule type="expression" dxfId="675" priority="3237" stopIfTrue="1">
      <formula>AND(TIME(#REF!,15,0)&gt;$Y12,TIME(#REF!,15,0)&lt;=$AA12)</formula>
    </cfRule>
  </conditionalFormatting>
  <conditionalFormatting sqref="BN12 BN14">
    <cfRule type="expression" dxfId="674" priority="3238" stopIfTrue="1">
      <formula>AND(TIME(#REF!,30,0)&gt;$Y12,TIME(#REF!,30,0)&lt;=$AA12)</formula>
    </cfRule>
  </conditionalFormatting>
  <conditionalFormatting sqref="BK12 BO12 BO14">
    <cfRule type="expression" dxfId="673" priority="3239" stopIfTrue="1">
      <formula>AND(TIME(#REF!,45,0)&gt;$Y12,TIME(#REF!,45,0)&lt;=$AA12)</formula>
    </cfRule>
  </conditionalFormatting>
  <conditionalFormatting sqref="BL12 BP12 BP14">
    <cfRule type="expression" dxfId="672" priority="3240" stopIfTrue="1">
      <formula>AND(TIME(#REF!,0,0)&gt;$Y12,TIME(#REF!,0,0)&lt;=$AA12)</formula>
    </cfRule>
  </conditionalFormatting>
  <conditionalFormatting sqref="CK28 BQ28 CG28">
    <cfRule type="expression" dxfId="671" priority="3225" stopIfTrue="1">
      <formula>AND(TIME(#REF!,15,0)&gt;$Y28,TIME(#REF!,15,0)&lt;=$AA28)</formula>
    </cfRule>
  </conditionalFormatting>
  <conditionalFormatting sqref="CL28 BR28 CH28">
    <cfRule type="expression" dxfId="670" priority="3226" stopIfTrue="1">
      <formula>AND(TIME(#REF!,30,0)&gt;$Y28,TIME(#REF!,30,0)&lt;=$AA28)</formula>
    </cfRule>
  </conditionalFormatting>
  <conditionalFormatting sqref="CM28 BS28 CI28">
    <cfRule type="expression" dxfId="669" priority="3227" stopIfTrue="1">
      <formula>AND(TIME(#REF!,45,0)&gt;$Y28,TIME(#REF!,45,0)&lt;=$AA28)</formula>
    </cfRule>
  </conditionalFormatting>
  <conditionalFormatting sqref="CN28 BT28 CJ28">
    <cfRule type="expression" dxfId="668" priority="3228" stopIfTrue="1">
      <formula>AND(TIME(#REF!,0,0)&gt;$Y28,TIME(#REF!,0,0)&lt;=$AA28)</formula>
    </cfRule>
  </conditionalFormatting>
  <conditionalFormatting sqref="CG29:CG31 BQ29:BQ31 CK29:CK31">
    <cfRule type="expression" dxfId="667" priority="3221" stopIfTrue="1">
      <formula>AND(TIME(#REF!,15,0)&gt;$Y29,TIME(#REF!,15,0)&lt;=$AA29)</formula>
    </cfRule>
  </conditionalFormatting>
  <conditionalFormatting sqref="CH29:CH31 BR29:BR31 CL29:CL31">
    <cfRule type="expression" dxfId="666" priority="3222" stopIfTrue="1">
      <formula>AND(TIME(#REF!,30,0)&gt;$Y29,TIME(#REF!,30,0)&lt;=$AA29)</formula>
    </cfRule>
  </conditionalFormatting>
  <conditionalFormatting sqref="CI29:CI31 BS29:BS31 CM29:CM31">
    <cfRule type="expression" dxfId="665" priority="3223" stopIfTrue="1">
      <formula>AND(TIME(#REF!,45,0)&gt;$Y29,TIME(#REF!,45,0)&lt;=$AA29)</formula>
    </cfRule>
  </conditionalFormatting>
  <conditionalFormatting sqref="CJ29:CJ31 BT29:BT31 CN29:CN31">
    <cfRule type="expression" dxfId="664" priority="3224" stopIfTrue="1">
      <formula>AND(TIME(#REF!,0,0)&gt;$Y29,TIME(#REF!,0,0)&lt;=$AA29)</formula>
    </cfRule>
  </conditionalFormatting>
  <conditionalFormatting sqref="BY28 BU28">
    <cfRule type="expression" dxfId="663" priority="3217" stopIfTrue="1">
      <formula>AND(TIME(#REF!,15,0)&gt;$Y28,TIME(#REF!,15,0)&lt;=$AA28)</formula>
    </cfRule>
  </conditionalFormatting>
  <conditionalFormatting sqref="BZ28 BV28">
    <cfRule type="expression" dxfId="662" priority="3218" stopIfTrue="1">
      <formula>AND(TIME(#REF!,30,0)&gt;$Y28,TIME(#REF!,30,0)&lt;=$AA28)</formula>
    </cfRule>
  </conditionalFormatting>
  <conditionalFormatting sqref="CA28 BW28">
    <cfRule type="expression" dxfId="661" priority="3219" stopIfTrue="1">
      <formula>AND(TIME(#REF!,45,0)&gt;$Y28,TIME(#REF!,45,0)&lt;=$AA28)</formula>
    </cfRule>
  </conditionalFormatting>
  <conditionalFormatting sqref="CB28 BX28">
    <cfRule type="expression" dxfId="660" priority="3220" stopIfTrue="1">
      <formula>AND(TIME(#REF!,0,0)&gt;$Y28,TIME(#REF!,0,0)&lt;=$AA28)</formula>
    </cfRule>
  </conditionalFormatting>
  <conditionalFormatting sqref="BU29:BU31 BY29:BY31">
    <cfRule type="expression" dxfId="659" priority="3213" stopIfTrue="1">
      <formula>AND(TIME(#REF!,15,0)&gt;$Y29,TIME(#REF!,15,0)&lt;=$AA29)</formula>
    </cfRule>
  </conditionalFormatting>
  <conditionalFormatting sqref="BV29:BV31 BZ29:BZ31">
    <cfRule type="expression" dxfId="658" priority="3214" stopIfTrue="1">
      <formula>AND(TIME(#REF!,30,0)&gt;$Y29,TIME(#REF!,30,0)&lt;=$AA29)</formula>
    </cfRule>
  </conditionalFormatting>
  <conditionalFormatting sqref="BW29:BW31 CA29:CA31">
    <cfRule type="expression" dxfId="657" priority="3215" stopIfTrue="1">
      <formula>AND(TIME(#REF!,45,0)&gt;$Y29,TIME(#REF!,45,0)&lt;=$AA29)</formula>
    </cfRule>
  </conditionalFormatting>
  <conditionalFormatting sqref="BX29:BX31 CB29:CB31">
    <cfRule type="expression" dxfId="656" priority="3216" stopIfTrue="1">
      <formula>AND(TIME(#REF!,0,0)&gt;$Y29,TIME(#REF!,0,0)&lt;=$AA29)</formula>
    </cfRule>
  </conditionalFormatting>
  <conditionalFormatting sqref="CC28">
    <cfRule type="expression" dxfId="655" priority="3209" stopIfTrue="1">
      <formula>AND(TIME(#REF!,15,0)&gt;$Y28,TIME(#REF!,15,0)&lt;=$AA28)</formula>
    </cfRule>
  </conditionalFormatting>
  <conditionalFormatting sqref="CD28">
    <cfRule type="expression" dxfId="654" priority="3210" stopIfTrue="1">
      <formula>AND(TIME(#REF!,30,0)&gt;$Y28,TIME(#REF!,30,0)&lt;=$AA28)</formula>
    </cfRule>
  </conditionalFormatting>
  <conditionalFormatting sqref="CE28">
    <cfRule type="expression" dxfId="653" priority="3211" stopIfTrue="1">
      <formula>AND(TIME(#REF!,45,0)&gt;$Y28,TIME(#REF!,45,0)&lt;=$AA28)</formula>
    </cfRule>
  </conditionalFormatting>
  <conditionalFormatting sqref="CF28">
    <cfRule type="expression" dxfId="652" priority="3212" stopIfTrue="1">
      <formula>AND(TIME(#REF!,0,0)&gt;$Y28,TIME(#REF!,0,0)&lt;=$AA28)</formula>
    </cfRule>
  </conditionalFormatting>
  <conditionalFormatting sqref="CC29:CC31">
    <cfRule type="expression" dxfId="651" priority="3205" stopIfTrue="1">
      <formula>AND(TIME(#REF!,15,0)&gt;$Y29,TIME(#REF!,15,0)&lt;=$AA29)</formula>
    </cfRule>
  </conditionalFormatting>
  <conditionalFormatting sqref="CD29:CD31">
    <cfRule type="expression" dxfId="650" priority="3206" stopIfTrue="1">
      <formula>AND(TIME(#REF!,30,0)&gt;$Y29,TIME(#REF!,30,0)&lt;=$AA29)</formula>
    </cfRule>
  </conditionalFormatting>
  <conditionalFormatting sqref="CE29:CE31">
    <cfRule type="expression" dxfId="649" priority="3207" stopIfTrue="1">
      <formula>AND(TIME(#REF!,45,0)&gt;$Y29,TIME(#REF!,45,0)&lt;=$AA29)</formula>
    </cfRule>
  </conditionalFormatting>
  <conditionalFormatting sqref="CF29:CF31">
    <cfRule type="expression" dxfId="648" priority="3208" stopIfTrue="1">
      <formula>AND(TIME(#REF!,0,0)&gt;$Y29,TIME(#REF!,0,0)&lt;=$AA29)</formula>
    </cfRule>
  </conditionalFormatting>
  <conditionalFormatting sqref="CK36 BQ36 CG36">
    <cfRule type="expression" dxfId="647" priority="3093" stopIfTrue="1">
      <formula>AND(TIME(#REF!,15,0)&gt;$Y36,TIME(#REF!,15,0)&lt;=$AA36)</formula>
    </cfRule>
  </conditionalFormatting>
  <conditionalFormatting sqref="CL36 BR36 CH36">
    <cfRule type="expression" dxfId="646" priority="3094" stopIfTrue="1">
      <formula>AND(TIME(#REF!,30,0)&gt;$Y36,TIME(#REF!,30,0)&lt;=$AA36)</formula>
    </cfRule>
  </conditionalFormatting>
  <conditionalFormatting sqref="CM36 BS36 CI36">
    <cfRule type="expression" dxfId="645" priority="3095" stopIfTrue="1">
      <formula>AND(TIME(#REF!,45,0)&gt;$Y36,TIME(#REF!,45,0)&lt;=$AA36)</formula>
    </cfRule>
  </conditionalFormatting>
  <conditionalFormatting sqref="CN36 BT36 CJ36">
    <cfRule type="expression" dxfId="644" priority="3096" stopIfTrue="1">
      <formula>AND(TIME(#REF!,0,0)&gt;$Y36,TIME(#REF!,0,0)&lt;=$AA36)</formula>
    </cfRule>
  </conditionalFormatting>
  <conditionalFormatting sqref="BY36 BU36">
    <cfRule type="expression" dxfId="643" priority="3085" stopIfTrue="1">
      <formula>AND(TIME(#REF!,15,0)&gt;$Y36,TIME(#REF!,15,0)&lt;=$AA36)</formula>
    </cfRule>
  </conditionalFormatting>
  <conditionalFormatting sqref="BZ36 BV36">
    <cfRule type="expression" dxfId="642" priority="3086" stopIfTrue="1">
      <formula>AND(TIME(#REF!,30,0)&gt;$Y36,TIME(#REF!,30,0)&lt;=$AA36)</formula>
    </cfRule>
  </conditionalFormatting>
  <conditionalFormatting sqref="CA36 BW36">
    <cfRule type="expression" dxfId="641" priority="3087" stopIfTrue="1">
      <formula>AND(TIME(#REF!,45,0)&gt;$Y36,TIME(#REF!,45,0)&lt;=$AA36)</formula>
    </cfRule>
  </conditionalFormatting>
  <conditionalFormatting sqref="CB36 BX36">
    <cfRule type="expression" dxfId="640" priority="3088" stopIfTrue="1">
      <formula>AND(TIME(#REF!,0,0)&gt;$Y36,TIME(#REF!,0,0)&lt;=$AA36)</formula>
    </cfRule>
  </conditionalFormatting>
  <conditionalFormatting sqref="CC36">
    <cfRule type="expression" dxfId="639" priority="3077" stopIfTrue="1">
      <formula>AND(TIME(#REF!,15,0)&gt;$Y36,TIME(#REF!,15,0)&lt;=$AA36)</formula>
    </cfRule>
  </conditionalFormatting>
  <conditionalFormatting sqref="CD36">
    <cfRule type="expression" dxfId="638" priority="3078" stopIfTrue="1">
      <formula>AND(TIME(#REF!,30,0)&gt;$Y36,TIME(#REF!,30,0)&lt;=$AA36)</formula>
    </cfRule>
  </conditionalFormatting>
  <conditionalFormatting sqref="CE36">
    <cfRule type="expression" dxfId="637" priority="3079" stopIfTrue="1">
      <formula>AND(TIME(#REF!,45,0)&gt;$Y36,TIME(#REF!,45,0)&lt;=$AA36)</formula>
    </cfRule>
  </conditionalFormatting>
  <conditionalFormatting sqref="CF36">
    <cfRule type="expression" dxfId="636" priority="3080" stopIfTrue="1">
      <formula>AND(TIME(#REF!,0,0)&gt;$Y36,TIME(#REF!,0,0)&lt;=$AA36)</formula>
    </cfRule>
  </conditionalFormatting>
  <conditionalFormatting sqref="AC36 AK36 AO36 AS36 BI36">
    <cfRule type="expression" dxfId="635" priority="3021" stopIfTrue="1">
      <formula>AND(TIME(#REF!,15,0)&gt;$Y36,TIME(#REF!,15,0)&lt;=$AA36)</formula>
    </cfRule>
  </conditionalFormatting>
  <conditionalFormatting sqref="AD36 AL36 AP36 AT36 BJ36">
    <cfRule type="expression" dxfId="634" priority="3022" stopIfTrue="1">
      <formula>AND(TIME(#REF!,30,0)&gt;$Y36,TIME(#REF!,30,0)&lt;=$AA36)</formula>
    </cfRule>
  </conditionalFormatting>
  <conditionalFormatting sqref="AE36 AM36 AU36">
    <cfRule type="expression" dxfId="633" priority="3023" stopIfTrue="1">
      <formula>AND(TIME(#REF!,45,0)&gt;$Y36,TIME(#REF!,45,0)&lt;=$AA36)</formula>
    </cfRule>
  </conditionalFormatting>
  <conditionalFormatting sqref="AF36 AN36 AV36">
    <cfRule type="expression" dxfId="632" priority="3024" stopIfTrue="1">
      <formula>AND(TIME(#REF!,0,0)&gt;$Y36,TIME(#REF!,0,0)&lt;=$AA36)</formula>
    </cfRule>
  </conditionalFormatting>
  <conditionalFormatting sqref="BM36 BM38">
    <cfRule type="expression" dxfId="631" priority="3013" stopIfTrue="1">
      <formula>AND(TIME(#REF!,15,0)&gt;$Y36,TIME(#REF!,15,0)&lt;=$AA36)</formula>
    </cfRule>
  </conditionalFormatting>
  <conditionalFormatting sqref="BN36 BN38">
    <cfRule type="expression" dxfId="630" priority="3014" stopIfTrue="1">
      <formula>AND(TIME(#REF!,30,0)&gt;$Y36,TIME(#REF!,30,0)&lt;=$AA36)</formula>
    </cfRule>
  </conditionalFormatting>
  <conditionalFormatting sqref="BK36 BO36 BO38">
    <cfRule type="expression" dxfId="629" priority="3015" stopIfTrue="1">
      <formula>AND(TIME(#REF!,45,0)&gt;$Y36,TIME(#REF!,45,0)&lt;=$AA36)</formula>
    </cfRule>
  </conditionalFormatting>
  <conditionalFormatting sqref="BL36 BP36 BP38">
    <cfRule type="expression" dxfId="628" priority="3016" stopIfTrue="1">
      <formula>AND(TIME(#REF!,0,0)&gt;$Y36,TIME(#REF!,0,0)&lt;=$AA36)</formula>
    </cfRule>
  </conditionalFormatting>
  <conditionalFormatting sqref="CK60 CG60">
    <cfRule type="expression" dxfId="627" priority="2961" stopIfTrue="1">
      <formula>AND(TIME(#REF!,15,0)&gt;$Y60,TIME(#REF!,15,0)&lt;=$AA60)</formula>
    </cfRule>
  </conditionalFormatting>
  <conditionalFormatting sqref="CL60 CH60">
    <cfRule type="expression" dxfId="626" priority="2962" stopIfTrue="1">
      <formula>AND(TIME(#REF!,30,0)&gt;$Y60,TIME(#REF!,30,0)&lt;=$AA60)</formula>
    </cfRule>
  </conditionalFormatting>
  <conditionalFormatting sqref="CM60 CI60">
    <cfRule type="expression" dxfId="625" priority="2963" stopIfTrue="1">
      <formula>AND(TIME(#REF!,45,0)&gt;$Y60,TIME(#REF!,45,0)&lt;=$AA60)</formula>
    </cfRule>
  </conditionalFormatting>
  <conditionalFormatting sqref="CN60 CJ60">
    <cfRule type="expression" dxfId="624" priority="2964" stopIfTrue="1">
      <formula>AND(TIME(#REF!,0,0)&gt;$Y60,TIME(#REF!,0,0)&lt;=$AA60)</formula>
    </cfRule>
  </conditionalFormatting>
  <conditionalFormatting sqref="CG61:CG63 CK61:CK63">
    <cfRule type="expression" dxfId="623" priority="2957" stopIfTrue="1">
      <formula>AND(TIME(#REF!,15,0)&gt;$Y61,TIME(#REF!,15,0)&lt;=$AA61)</formula>
    </cfRule>
  </conditionalFormatting>
  <conditionalFormatting sqref="CH61:CH63 CL61:CL63">
    <cfRule type="expression" dxfId="622" priority="2958" stopIfTrue="1">
      <formula>AND(TIME(#REF!,30,0)&gt;$Y61,TIME(#REF!,30,0)&lt;=$AA61)</formula>
    </cfRule>
  </conditionalFormatting>
  <conditionalFormatting sqref="CI61:CI63 CM61:CM63">
    <cfRule type="expression" dxfId="621" priority="2959" stopIfTrue="1">
      <formula>AND(TIME(#REF!,45,0)&gt;$Y61,TIME(#REF!,45,0)&lt;=$AA61)</formula>
    </cfRule>
  </conditionalFormatting>
  <conditionalFormatting sqref="CJ61:CJ63 CN61:CN63">
    <cfRule type="expression" dxfId="620" priority="2960" stopIfTrue="1">
      <formula>AND(TIME(#REF!,0,0)&gt;$Y61,TIME(#REF!,0,0)&lt;=$AA61)</formula>
    </cfRule>
  </conditionalFormatting>
  <conditionalFormatting sqref="BY60 BU60">
    <cfRule type="expression" dxfId="619" priority="2953" stopIfTrue="1">
      <formula>AND(TIME(#REF!,15,0)&gt;$Y60,TIME(#REF!,15,0)&lt;=$AA60)</formula>
    </cfRule>
  </conditionalFormatting>
  <conditionalFormatting sqref="BZ60 BV60">
    <cfRule type="expression" dxfId="618" priority="2954" stopIfTrue="1">
      <formula>AND(TIME(#REF!,30,0)&gt;$Y60,TIME(#REF!,30,0)&lt;=$AA60)</formula>
    </cfRule>
  </conditionalFormatting>
  <conditionalFormatting sqref="CA60 BW60">
    <cfRule type="expression" dxfId="617" priority="2955" stopIfTrue="1">
      <formula>AND(TIME(#REF!,45,0)&gt;$Y60,TIME(#REF!,45,0)&lt;=$AA60)</formula>
    </cfRule>
  </conditionalFormatting>
  <conditionalFormatting sqref="CB60 BX60">
    <cfRule type="expression" dxfId="616" priority="2956" stopIfTrue="1">
      <formula>AND(TIME(#REF!,0,0)&gt;$Y60,TIME(#REF!,0,0)&lt;=$AA60)</formula>
    </cfRule>
  </conditionalFormatting>
  <conditionalFormatting sqref="BU61:BU63 BY61:BY63">
    <cfRule type="expression" dxfId="615" priority="2949" stopIfTrue="1">
      <formula>AND(TIME(#REF!,15,0)&gt;$Y61,TIME(#REF!,15,0)&lt;=$AA61)</formula>
    </cfRule>
  </conditionalFormatting>
  <conditionalFormatting sqref="BV61:BV63 BZ61:BZ63">
    <cfRule type="expression" dxfId="614" priority="2950" stopIfTrue="1">
      <formula>AND(TIME(#REF!,30,0)&gt;$Y61,TIME(#REF!,30,0)&lt;=$AA61)</formula>
    </cfRule>
  </conditionalFormatting>
  <conditionalFormatting sqref="BW61:BW63 CA61:CA63">
    <cfRule type="expression" dxfId="613" priority="2951" stopIfTrue="1">
      <formula>AND(TIME(#REF!,45,0)&gt;$Y61,TIME(#REF!,45,0)&lt;=$AA61)</formula>
    </cfRule>
  </conditionalFormatting>
  <conditionalFormatting sqref="BX61:BX63 CB61:CB63">
    <cfRule type="expression" dxfId="612" priority="2952" stopIfTrue="1">
      <formula>AND(TIME(#REF!,0,0)&gt;$Y61,TIME(#REF!,0,0)&lt;=$AA61)</formula>
    </cfRule>
  </conditionalFormatting>
  <conditionalFormatting sqref="CC60">
    <cfRule type="expression" dxfId="611" priority="2945" stopIfTrue="1">
      <formula>AND(TIME(#REF!,15,0)&gt;$Y60,TIME(#REF!,15,0)&lt;=$AA60)</formula>
    </cfRule>
  </conditionalFormatting>
  <conditionalFormatting sqref="CD60">
    <cfRule type="expression" dxfId="610" priority="2946" stopIfTrue="1">
      <formula>AND(TIME(#REF!,30,0)&gt;$Y60,TIME(#REF!,30,0)&lt;=$AA60)</formula>
    </cfRule>
  </conditionalFormatting>
  <conditionalFormatting sqref="CE60">
    <cfRule type="expression" dxfId="609" priority="2947" stopIfTrue="1">
      <formula>AND(TIME(#REF!,45,0)&gt;$Y60,TIME(#REF!,45,0)&lt;=$AA60)</formula>
    </cfRule>
  </conditionalFormatting>
  <conditionalFormatting sqref="CF60">
    <cfRule type="expression" dxfId="608" priority="2948" stopIfTrue="1">
      <formula>AND(TIME(#REF!,0,0)&gt;$Y60,TIME(#REF!,0,0)&lt;=$AA60)</formula>
    </cfRule>
  </conditionalFormatting>
  <conditionalFormatting sqref="CC61:CC63">
    <cfRule type="expression" dxfId="607" priority="2941" stopIfTrue="1">
      <formula>AND(TIME(#REF!,15,0)&gt;$Y61,TIME(#REF!,15,0)&lt;=$AA61)</formula>
    </cfRule>
  </conditionalFormatting>
  <conditionalFormatting sqref="CD61:CD63">
    <cfRule type="expression" dxfId="606" priority="2942" stopIfTrue="1">
      <formula>AND(TIME(#REF!,30,0)&gt;$Y61,TIME(#REF!,30,0)&lt;=$AA61)</formula>
    </cfRule>
  </conditionalFormatting>
  <conditionalFormatting sqref="CE61:CE63">
    <cfRule type="expression" dxfId="605" priority="2943" stopIfTrue="1">
      <formula>AND(TIME(#REF!,45,0)&gt;$Y61,TIME(#REF!,45,0)&lt;=$AA61)</formula>
    </cfRule>
  </conditionalFormatting>
  <conditionalFormatting sqref="CF61:CF63">
    <cfRule type="expression" dxfId="604" priority="2944" stopIfTrue="1">
      <formula>AND(TIME(#REF!,0,0)&gt;$Y61,TIME(#REF!,0,0)&lt;=$AA61)</formula>
    </cfRule>
  </conditionalFormatting>
  <conditionalFormatting sqref="CG37 BQ37 CK37">
    <cfRule type="expression" dxfId="603" priority="2703" stopIfTrue="1">
      <formula>AND(TIME(#REF!,15,0)&gt;$Y37,TIME(#REF!,15,0)&lt;=$AA37)</formula>
    </cfRule>
  </conditionalFormatting>
  <conditionalFormatting sqref="CH37 BR37 CL37">
    <cfRule type="expression" dxfId="602" priority="2704" stopIfTrue="1">
      <formula>AND(TIME(#REF!,30,0)&gt;$Y37,TIME(#REF!,30,0)&lt;=$AA37)</formula>
    </cfRule>
  </conditionalFormatting>
  <conditionalFormatting sqref="CI37 BS37 CM37">
    <cfRule type="expression" dxfId="601" priority="2705" stopIfTrue="1">
      <formula>AND(TIME(#REF!,45,0)&gt;$Y37,TIME(#REF!,45,0)&lt;=$AA37)</formula>
    </cfRule>
  </conditionalFormatting>
  <conditionalFormatting sqref="CJ37 BT37 CN37">
    <cfRule type="expression" dxfId="600" priority="2706" stopIfTrue="1">
      <formula>AND(TIME(#REF!,0,0)&gt;$Y37,TIME(#REF!,0,0)&lt;=$AA37)</formula>
    </cfRule>
  </conditionalFormatting>
  <conditionalFormatting sqref="BU37 BY37">
    <cfRule type="expression" dxfId="599" priority="2699" stopIfTrue="1">
      <formula>AND(TIME(#REF!,15,0)&gt;$Y37,TIME(#REF!,15,0)&lt;=$AA37)</formula>
    </cfRule>
  </conditionalFormatting>
  <conditionalFormatting sqref="BV37 BZ37">
    <cfRule type="expression" dxfId="598" priority="2700" stopIfTrue="1">
      <formula>AND(TIME(#REF!,30,0)&gt;$Y37,TIME(#REF!,30,0)&lt;=$AA37)</formula>
    </cfRule>
  </conditionalFormatting>
  <conditionalFormatting sqref="BW37 CA37">
    <cfRule type="expression" dxfId="597" priority="2701" stopIfTrue="1">
      <formula>AND(TIME(#REF!,45,0)&gt;$Y37,TIME(#REF!,45,0)&lt;=$AA37)</formula>
    </cfRule>
  </conditionalFormatting>
  <conditionalFormatting sqref="BX37 CB37">
    <cfRule type="expression" dxfId="596" priority="2702" stopIfTrue="1">
      <formula>AND(TIME(#REF!,0,0)&gt;$Y37,TIME(#REF!,0,0)&lt;=$AA37)</formula>
    </cfRule>
  </conditionalFormatting>
  <conditionalFormatting sqref="CC37">
    <cfRule type="expression" dxfId="595" priority="2695" stopIfTrue="1">
      <formula>AND(TIME(#REF!,15,0)&gt;$Y37,TIME(#REF!,15,0)&lt;=$AA37)</formula>
    </cfRule>
  </conditionalFormatting>
  <conditionalFormatting sqref="CD37">
    <cfRule type="expression" dxfId="594" priority="2696" stopIfTrue="1">
      <formula>AND(TIME(#REF!,30,0)&gt;$Y37,TIME(#REF!,30,0)&lt;=$AA37)</formula>
    </cfRule>
  </conditionalFormatting>
  <conditionalFormatting sqref="CE37">
    <cfRule type="expression" dxfId="593" priority="2697" stopIfTrue="1">
      <formula>AND(TIME(#REF!,45,0)&gt;$Y37,TIME(#REF!,45,0)&lt;=$AA37)</formula>
    </cfRule>
  </conditionalFormatting>
  <conditionalFormatting sqref="CF37">
    <cfRule type="expression" dxfId="592" priority="2698" stopIfTrue="1">
      <formula>AND(TIME(#REF!,0,0)&gt;$Y37,TIME(#REF!,0,0)&lt;=$AA37)</formula>
    </cfRule>
  </conditionalFormatting>
  <conditionalFormatting sqref="BI37 AS37 AC37">
    <cfRule type="expression" dxfId="591" priority="2691" stopIfTrue="1">
      <formula>AND(TIME(#REF!,15,0)&gt;$Y37,TIME(#REF!,15,0)&lt;=$AA37)</formula>
    </cfRule>
  </conditionalFormatting>
  <conditionalFormatting sqref="BJ37 AT37 AD37">
    <cfRule type="expression" dxfId="590" priority="2692" stopIfTrue="1">
      <formula>AND(TIME(#REF!,30,0)&gt;$Y37,TIME(#REF!,30,0)&lt;=$AA37)</formula>
    </cfRule>
  </conditionalFormatting>
  <conditionalFormatting sqref="AU37 AE37">
    <cfRule type="expression" dxfId="589" priority="2693" stopIfTrue="1">
      <formula>AND(TIME(#REF!,45,0)&gt;$Y37,TIME(#REF!,45,0)&lt;=$AA37)</formula>
    </cfRule>
  </conditionalFormatting>
  <conditionalFormatting sqref="AV37 AF37">
    <cfRule type="expression" dxfId="588" priority="2694" stopIfTrue="1">
      <formula>AND(TIME(#REF!,0,0)&gt;$Y37,TIME(#REF!,0,0)&lt;=$AA37)</formula>
    </cfRule>
  </conditionalFormatting>
  <conditionalFormatting sqref="BM37">
    <cfRule type="expression" dxfId="587" priority="2687" stopIfTrue="1">
      <formula>AND(TIME(#REF!,15,0)&gt;$Y37,TIME(#REF!,15,0)&lt;=$AA37)</formula>
    </cfRule>
  </conditionalFormatting>
  <conditionalFormatting sqref="BN37">
    <cfRule type="expression" dxfId="586" priority="2688" stopIfTrue="1">
      <formula>AND(TIME(#REF!,30,0)&gt;$Y37,TIME(#REF!,30,0)&lt;=$AA37)</formula>
    </cfRule>
  </conditionalFormatting>
  <conditionalFormatting sqref="BO37 BK37">
    <cfRule type="expression" dxfId="585" priority="2689" stopIfTrue="1">
      <formula>AND(TIME(#REF!,45,0)&gt;$Y37,TIME(#REF!,45,0)&lt;=$AA37)</formula>
    </cfRule>
  </conditionalFormatting>
  <conditionalFormatting sqref="BP37 BL37">
    <cfRule type="expression" dxfId="584" priority="2690" stopIfTrue="1">
      <formula>AND(TIME(#REF!,0,0)&gt;$Y37,TIME(#REF!,0,0)&lt;=$AA37)</formula>
    </cfRule>
  </conditionalFormatting>
  <conditionalFormatting sqref="CG13 BQ13 CK13">
    <cfRule type="expression" dxfId="583" priority="2683" stopIfTrue="1">
      <formula>AND(TIME(#REF!,15,0)&gt;$Y13,TIME(#REF!,15,0)&lt;=$AA13)</formula>
    </cfRule>
  </conditionalFormatting>
  <conditionalFormatting sqref="CH13 BR13 CL13">
    <cfRule type="expression" dxfId="582" priority="2684" stopIfTrue="1">
      <formula>AND(TIME(#REF!,30,0)&gt;$Y13,TIME(#REF!,30,0)&lt;=$AA13)</formula>
    </cfRule>
  </conditionalFormatting>
  <conditionalFormatting sqref="CI13 BS13 CM13">
    <cfRule type="expression" dxfId="581" priority="2685" stopIfTrue="1">
      <formula>AND(TIME(#REF!,45,0)&gt;$Y13,TIME(#REF!,45,0)&lt;=$AA13)</formula>
    </cfRule>
  </conditionalFormatting>
  <conditionalFormatting sqref="CJ13 BT13 CN13">
    <cfRule type="expression" dxfId="580" priority="2686" stopIfTrue="1">
      <formula>AND(TIME(#REF!,0,0)&gt;$Y13,TIME(#REF!,0,0)&lt;=$AA13)</formula>
    </cfRule>
  </conditionalFormatting>
  <conditionalFormatting sqref="BU13 BY13">
    <cfRule type="expression" dxfId="579" priority="2679" stopIfTrue="1">
      <formula>AND(TIME(#REF!,15,0)&gt;$Y13,TIME(#REF!,15,0)&lt;=$AA13)</formula>
    </cfRule>
  </conditionalFormatting>
  <conditionalFormatting sqref="BV13 BZ13">
    <cfRule type="expression" dxfId="578" priority="2680" stopIfTrue="1">
      <formula>AND(TIME(#REF!,30,0)&gt;$Y13,TIME(#REF!,30,0)&lt;=$AA13)</formula>
    </cfRule>
  </conditionalFormatting>
  <conditionalFormatting sqref="BW13 CA13">
    <cfRule type="expression" dxfId="577" priority="2681" stopIfTrue="1">
      <formula>AND(TIME(#REF!,45,0)&gt;$Y13,TIME(#REF!,45,0)&lt;=$AA13)</formula>
    </cfRule>
  </conditionalFormatting>
  <conditionalFormatting sqref="BX13 CB13">
    <cfRule type="expression" dxfId="576" priority="2682" stopIfTrue="1">
      <formula>AND(TIME(#REF!,0,0)&gt;$Y13,TIME(#REF!,0,0)&lt;=$AA13)</formula>
    </cfRule>
  </conditionalFormatting>
  <conditionalFormatting sqref="CC13">
    <cfRule type="expression" dxfId="575" priority="2675" stopIfTrue="1">
      <formula>AND(TIME(#REF!,15,0)&gt;$Y13,TIME(#REF!,15,0)&lt;=$AA13)</formula>
    </cfRule>
  </conditionalFormatting>
  <conditionalFormatting sqref="CD13">
    <cfRule type="expression" dxfId="574" priority="2676" stopIfTrue="1">
      <formula>AND(TIME(#REF!,30,0)&gt;$Y13,TIME(#REF!,30,0)&lt;=$AA13)</formula>
    </cfRule>
  </conditionalFormatting>
  <conditionalFormatting sqref="CE13">
    <cfRule type="expression" dxfId="573" priority="2677" stopIfTrue="1">
      <formula>AND(TIME(#REF!,45,0)&gt;$Y13,TIME(#REF!,45,0)&lt;=$AA13)</formula>
    </cfRule>
  </conditionalFormatting>
  <conditionalFormatting sqref="CF13">
    <cfRule type="expression" dxfId="572" priority="2678" stopIfTrue="1">
      <formula>AND(TIME(#REF!,0,0)&gt;$Y13,TIME(#REF!,0,0)&lt;=$AA13)</formula>
    </cfRule>
  </conditionalFormatting>
  <conditionalFormatting sqref="BI13 BE13 AS13 AO13 AC13">
    <cfRule type="expression" dxfId="571" priority="2671" stopIfTrue="1">
      <formula>AND(TIME(#REF!,15,0)&gt;$Y13,TIME(#REF!,15,0)&lt;=$AA13)</formula>
    </cfRule>
  </conditionalFormatting>
  <conditionalFormatting sqref="BJ13 BF13 AT13 AP13 AD13">
    <cfRule type="expression" dxfId="570" priority="2672" stopIfTrue="1">
      <formula>AND(TIME(#REF!,30,0)&gt;$Y13,TIME(#REF!,30,0)&lt;=$AA13)</formula>
    </cfRule>
  </conditionalFormatting>
  <conditionalFormatting sqref="BG13 AU13 AE13">
    <cfRule type="expression" dxfId="569" priority="2673" stopIfTrue="1">
      <formula>AND(TIME(#REF!,45,0)&gt;$Y13,TIME(#REF!,45,0)&lt;=$AA13)</formula>
    </cfRule>
  </conditionalFormatting>
  <conditionalFormatting sqref="BH13 AV13 AF13">
    <cfRule type="expression" dxfId="568" priority="2674" stopIfTrue="1">
      <formula>AND(TIME(#REF!,0,0)&gt;$Y13,TIME(#REF!,0,0)&lt;=$AA13)</formula>
    </cfRule>
  </conditionalFormatting>
  <conditionalFormatting sqref="BM13">
    <cfRule type="expression" dxfId="567" priority="2667" stopIfTrue="1">
      <formula>AND(TIME(#REF!,15,0)&gt;$Y13,TIME(#REF!,15,0)&lt;=$AA13)</formula>
    </cfRule>
  </conditionalFormatting>
  <conditionalFormatting sqref="BN13">
    <cfRule type="expression" dxfId="566" priority="2668" stopIfTrue="1">
      <formula>AND(TIME(#REF!,30,0)&gt;$Y13,TIME(#REF!,30,0)&lt;=$AA13)</formula>
    </cfRule>
  </conditionalFormatting>
  <conditionalFormatting sqref="BO13 BK13">
    <cfRule type="expression" dxfId="565" priority="2669" stopIfTrue="1">
      <formula>AND(TIME(#REF!,45,0)&gt;$Y13,TIME(#REF!,45,0)&lt;=$AA13)</formula>
    </cfRule>
  </conditionalFormatting>
  <conditionalFormatting sqref="BP13 BL13">
    <cfRule type="expression" dxfId="564" priority="2670" stopIfTrue="1">
      <formula>AND(TIME(#REF!,0,0)&gt;$Y13,TIME(#REF!,0,0)&lt;=$AA13)</formula>
    </cfRule>
  </conditionalFormatting>
  <conditionalFormatting sqref="CK68 BQ68 CG68">
    <cfRule type="expression" dxfId="563" priority="2401" stopIfTrue="1">
      <formula>AND(TIME(#REF!,15,0)&gt;$Y68,TIME(#REF!,15,0)&lt;=$AA68)</formula>
    </cfRule>
  </conditionalFormatting>
  <conditionalFormatting sqref="CL68 BR68 CH68">
    <cfRule type="expression" dxfId="562" priority="2402" stopIfTrue="1">
      <formula>AND(TIME(#REF!,30,0)&gt;$Y68,TIME(#REF!,30,0)&lt;=$AA68)</formula>
    </cfRule>
  </conditionalFormatting>
  <conditionalFormatting sqref="CM68 BS68 CI68">
    <cfRule type="expression" dxfId="561" priority="2403" stopIfTrue="1">
      <formula>AND(TIME(#REF!,45,0)&gt;$Y68,TIME(#REF!,45,0)&lt;=$AA68)</formula>
    </cfRule>
  </conditionalFormatting>
  <conditionalFormatting sqref="CN68 BT68 CJ68">
    <cfRule type="expression" dxfId="560" priority="2404" stopIfTrue="1">
      <formula>AND(TIME(#REF!,0,0)&gt;$Y68,TIME(#REF!,0,0)&lt;=$AA68)</formula>
    </cfRule>
  </conditionalFormatting>
  <conditionalFormatting sqref="BY68 BU68">
    <cfRule type="expression" dxfId="559" priority="2393" stopIfTrue="1">
      <formula>AND(TIME(#REF!,15,0)&gt;$Y68,TIME(#REF!,15,0)&lt;=$AA68)</formula>
    </cfRule>
  </conditionalFormatting>
  <conditionalFormatting sqref="BZ68 BV68">
    <cfRule type="expression" dxfId="558" priority="2394" stopIfTrue="1">
      <formula>AND(TIME(#REF!,30,0)&gt;$Y68,TIME(#REF!,30,0)&lt;=$AA68)</formula>
    </cfRule>
  </conditionalFormatting>
  <conditionalFormatting sqref="CA68 BW68">
    <cfRule type="expression" dxfId="557" priority="2395" stopIfTrue="1">
      <formula>AND(TIME(#REF!,45,0)&gt;$Y68,TIME(#REF!,45,0)&lt;=$AA68)</formula>
    </cfRule>
  </conditionalFormatting>
  <conditionalFormatting sqref="CB68 BX68">
    <cfRule type="expression" dxfId="556" priority="2396" stopIfTrue="1">
      <formula>AND(TIME(#REF!,0,0)&gt;$Y68,TIME(#REF!,0,0)&lt;=$AA68)</formula>
    </cfRule>
  </conditionalFormatting>
  <conditionalFormatting sqref="CC68">
    <cfRule type="expression" dxfId="555" priority="2385" stopIfTrue="1">
      <formula>AND(TIME(#REF!,15,0)&gt;$Y68,TIME(#REF!,15,0)&lt;=$AA68)</formula>
    </cfRule>
  </conditionalFormatting>
  <conditionalFormatting sqref="CD68">
    <cfRule type="expression" dxfId="554" priority="2386" stopIfTrue="1">
      <formula>AND(TIME(#REF!,30,0)&gt;$Y68,TIME(#REF!,30,0)&lt;=$AA68)</formula>
    </cfRule>
  </conditionalFormatting>
  <conditionalFormatting sqref="CE68">
    <cfRule type="expression" dxfId="553" priority="2387" stopIfTrue="1">
      <formula>AND(TIME(#REF!,45,0)&gt;$Y68,TIME(#REF!,45,0)&lt;=$AA68)</formula>
    </cfRule>
  </conditionalFormatting>
  <conditionalFormatting sqref="CF68">
    <cfRule type="expression" dxfId="552" priority="2388" stopIfTrue="1">
      <formula>AND(TIME(#REF!,0,0)&gt;$Y68,TIME(#REF!,0,0)&lt;=$AA68)</formula>
    </cfRule>
  </conditionalFormatting>
  <conditionalFormatting sqref="AC68 AK68 AO68 AS68 BA68 BE68 BI68">
    <cfRule type="expression" dxfId="551" priority="2039" stopIfTrue="1">
      <formula>AND(TIME(#REF!,15,0)&gt;$Y68,TIME(#REF!,15,0)&lt;=$AA68)</formula>
    </cfRule>
  </conditionalFormatting>
  <conditionalFormatting sqref="AD68 AL68 AP68 AT68 BB68 BF68 BJ68">
    <cfRule type="expression" dxfId="550" priority="2040" stopIfTrue="1">
      <formula>AND(TIME(#REF!,30,0)&gt;$Y68,TIME(#REF!,30,0)&lt;=$AA68)</formula>
    </cfRule>
  </conditionalFormatting>
  <conditionalFormatting sqref="AE68 AM68 AQ68 AU68 BC68 BG68">
    <cfRule type="expression" dxfId="549" priority="2041" stopIfTrue="1">
      <formula>AND(TIME(#REF!,45,0)&gt;$Y68,TIME(#REF!,45,0)&lt;=$AA68)</formula>
    </cfRule>
  </conditionalFormatting>
  <conditionalFormatting sqref="AF68 AN68 AR68 AV68 BD68 BH68">
    <cfRule type="expression" dxfId="548" priority="2042" stopIfTrue="1">
      <formula>AND(TIME(#REF!,0,0)&gt;$Y68,TIME(#REF!,0,0)&lt;=$AA68)</formula>
    </cfRule>
  </conditionalFormatting>
  <conditionalFormatting sqref="AG13 AK13">
    <cfRule type="expression" dxfId="547" priority="1786" stopIfTrue="1">
      <formula>AND(TIME(#REF!,15,0)&gt;$Y13,TIME(#REF!,15,0)&lt;=$AA13)</formula>
    </cfRule>
  </conditionalFormatting>
  <conditionalFormatting sqref="AH13 AL13">
    <cfRule type="expression" dxfId="546" priority="1787" stopIfTrue="1">
      <formula>AND(TIME(#REF!,30,0)&gt;$Y13,TIME(#REF!,30,0)&lt;=$AA13)</formula>
    </cfRule>
  </conditionalFormatting>
  <conditionalFormatting sqref="AI13 AM13">
    <cfRule type="expression" dxfId="545" priority="1788" stopIfTrue="1">
      <formula>AND(TIME(#REF!,45,0)&gt;$Y13,TIME(#REF!,45,0)&lt;=$AA13)</formula>
    </cfRule>
  </conditionalFormatting>
  <conditionalFormatting sqref="AJ13 AN13">
    <cfRule type="expression" dxfId="544" priority="1789" stopIfTrue="1">
      <formula>AND(TIME(#REF!,0,0)&gt;$Y13,TIME(#REF!,0,0)&lt;=$AA13)</formula>
    </cfRule>
  </conditionalFormatting>
  <conditionalFormatting sqref="AW12">
    <cfRule type="expression" dxfId="543" priority="1775" stopIfTrue="1">
      <formula>AND(TIME(#REF!,15,0)&gt;$Y12,TIME(#REF!,15,0)&lt;=$AA12)</formula>
    </cfRule>
  </conditionalFormatting>
  <conditionalFormatting sqref="AX12">
    <cfRule type="expression" dxfId="542" priority="1776" stopIfTrue="1">
      <formula>AND(TIME(#REF!,30,0)&gt;$Y12,TIME(#REF!,30,0)&lt;=$AA12)</formula>
    </cfRule>
  </conditionalFormatting>
  <conditionalFormatting sqref="AY12">
    <cfRule type="expression" dxfId="541" priority="1777" stopIfTrue="1">
      <formula>AND(TIME(#REF!,45,0)&gt;$Y12,TIME(#REF!,45,0)&lt;=$AA12)</formula>
    </cfRule>
  </conditionalFormatting>
  <conditionalFormatting sqref="AZ12">
    <cfRule type="expression" dxfId="540" priority="1778" stopIfTrue="1">
      <formula>AND(TIME(#REF!,0,0)&gt;$Y12,TIME(#REF!,0,0)&lt;=$AA12)</formula>
    </cfRule>
  </conditionalFormatting>
  <conditionalFormatting sqref="CK20 BQ20 CG20">
    <cfRule type="expression" dxfId="539" priority="1752" stopIfTrue="1">
      <formula>AND(TIME(#REF!,15,0)&gt;$Y20,TIME(#REF!,15,0)&lt;=$AA20)</formula>
    </cfRule>
  </conditionalFormatting>
  <conditionalFormatting sqref="CL20 BR20 CH20">
    <cfRule type="expression" dxfId="538" priority="1753" stopIfTrue="1">
      <formula>AND(TIME(#REF!,30,0)&gt;$Y20,TIME(#REF!,30,0)&lt;=$AA20)</formula>
    </cfRule>
  </conditionalFormatting>
  <conditionalFormatting sqref="CM20 BS20 CI20">
    <cfRule type="expression" dxfId="537" priority="1754" stopIfTrue="1">
      <formula>AND(TIME(#REF!,45,0)&gt;$Y20,TIME(#REF!,45,0)&lt;=$AA20)</formula>
    </cfRule>
  </conditionalFormatting>
  <conditionalFormatting sqref="CN20 BT20 CJ20">
    <cfRule type="expression" dxfId="536" priority="1755" stopIfTrue="1">
      <formula>AND(TIME(#REF!,0,0)&gt;$Y20,TIME(#REF!,0,0)&lt;=$AA20)</formula>
    </cfRule>
  </conditionalFormatting>
  <conditionalFormatting sqref="BY20 BU20">
    <cfRule type="expression" dxfId="535" priority="1744" stopIfTrue="1">
      <formula>AND(TIME(#REF!,15,0)&gt;$Y20,TIME(#REF!,15,0)&lt;=$AA20)</formula>
    </cfRule>
  </conditionalFormatting>
  <conditionalFormatting sqref="BZ20 BV20">
    <cfRule type="expression" dxfId="534" priority="1745" stopIfTrue="1">
      <formula>AND(TIME(#REF!,30,0)&gt;$Y20,TIME(#REF!,30,0)&lt;=$AA20)</formula>
    </cfRule>
  </conditionalFormatting>
  <conditionalFormatting sqref="CA20 BW20">
    <cfRule type="expression" dxfId="533" priority="1746" stopIfTrue="1">
      <formula>AND(TIME(#REF!,45,0)&gt;$Y20,TIME(#REF!,45,0)&lt;=$AA20)</formula>
    </cfRule>
  </conditionalFormatting>
  <conditionalFormatting sqref="CB20 BX20">
    <cfRule type="expression" dxfId="532" priority="1747" stopIfTrue="1">
      <formula>AND(TIME(#REF!,0,0)&gt;$Y20,TIME(#REF!,0,0)&lt;=$AA20)</formula>
    </cfRule>
  </conditionalFormatting>
  <conditionalFormatting sqref="CC20">
    <cfRule type="expression" dxfId="531" priority="1736" stopIfTrue="1">
      <formula>AND(TIME(#REF!,15,0)&gt;$Y20,TIME(#REF!,15,0)&lt;=$AA20)</formula>
    </cfRule>
  </conditionalFormatting>
  <conditionalFormatting sqref="CD20">
    <cfRule type="expression" dxfId="530" priority="1737" stopIfTrue="1">
      <formula>AND(TIME(#REF!,30,0)&gt;$Y20,TIME(#REF!,30,0)&lt;=$AA20)</formula>
    </cfRule>
  </conditionalFormatting>
  <conditionalFormatting sqref="CE20">
    <cfRule type="expression" dxfId="529" priority="1738" stopIfTrue="1">
      <formula>AND(TIME(#REF!,45,0)&gt;$Y20,TIME(#REF!,45,0)&lt;=$AA20)</formula>
    </cfRule>
  </conditionalFormatting>
  <conditionalFormatting sqref="CF20">
    <cfRule type="expression" dxfId="528" priority="1739" stopIfTrue="1">
      <formula>AND(TIME(#REF!,0,0)&gt;$Y20,TIME(#REF!,0,0)&lt;=$AA20)</formula>
    </cfRule>
  </conditionalFormatting>
  <conditionalFormatting sqref="AC20 AO20 AS20 BA20 BE20 BI20">
    <cfRule type="expression" dxfId="527" priority="1728" stopIfTrue="1">
      <formula>AND(TIME(#REF!,15,0)&gt;$Y20,TIME(#REF!,15,0)&lt;=$AA20)</formula>
    </cfRule>
  </conditionalFormatting>
  <conditionalFormatting sqref="AD20 AP20 AT20 BB20 BF20 BJ20">
    <cfRule type="expression" dxfId="526" priority="1729" stopIfTrue="1">
      <formula>AND(TIME(#REF!,30,0)&gt;$Y20,TIME(#REF!,30,0)&lt;=$AA20)</formula>
    </cfRule>
  </conditionalFormatting>
  <conditionalFormatting sqref="AE20 AU20 BC20 BG20">
    <cfRule type="expression" dxfId="525" priority="1730" stopIfTrue="1">
      <formula>AND(TIME(#REF!,45,0)&gt;$Y20,TIME(#REF!,45,0)&lt;=$AA20)</formula>
    </cfRule>
  </conditionalFormatting>
  <conditionalFormatting sqref="AF20 AV20 BD20 BH20">
    <cfRule type="expression" dxfId="524" priority="1731" stopIfTrue="1">
      <formula>AND(TIME(#REF!,0,0)&gt;$Y20,TIME(#REF!,0,0)&lt;=$AA20)</formula>
    </cfRule>
  </conditionalFormatting>
  <conditionalFormatting sqref="BM20 BM22">
    <cfRule type="expression" dxfId="523" priority="1720" stopIfTrue="1">
      <formula>AND(TIME(#REF!,15,0)&gt;$Y20,TIME(#REF!,15,0)&lt;=$AA20)</formula>
    </cfRule>
  </conditionalFormatting>
  <conditionalFormatting sqref="BN20 BN22">
    <cfRule type="expression" dxfId="522" priority="1721" stopIfTrue="1">
      <formula>AND(TIME(#REF!,30,0)&gt;$Y20,TIME(#REF!,30,0)&lt;=$AA20)</formula>
    </cfRule>
  </conditionalFormatting>
  <conditionalFormatting sqref="BK20 BO20 BO22">
    <cfRule type="expression" dxfId="521" priority="1722" stopIfTrue="1">
      <formula>AND(TIME(#REF!,45,0)&gt;$Y20,TIME(#REF!,45,0)&lt;=$AA20)</formula>
    </cfRule>
  </conditionalFormatting>
  <conditionalFormatting sqref="BL20 BP20 BP22">
    <cfRule type="expression" dxfId="520" priority="1723" stopIfTrue="1">
      <formula>AND(TIME(#REF!,0,0)&gt;$Y20,TIME(#REF!,0,0)&lt;=$AA20)</formula>
    </cfRule>
  </conditionalFormatting>
  <conditionalFormatting sqref="CG21 BQ21 CK21">
    <cfRule type="expression" dxfId="519" priority="1716" stopIfTrue="1">
      <formula>AND(TIME(#REF!,15,0)&gt;$Y21,TIME(#REF!,15,0)&lt;=$AA21)</formula>
    </cfRule>
  </conditionalFormatting>
  <conditionalFormatting sqref="CH21 BR21 CL21">
    <cfRule type="expression" dxfId="518" priority="1717" stopIfTrue="1">
      <formula>AND(TIME(#REF!,30,0)&gt;$Y21,TIME(#REF!,30,0)&lt;=$AA21)</formula>
    </cfRule>
  </conditionalFormatting>
  <conditionalFormatting sqref="CI21 BS21 CM21">
    <cfRule type="expression" dxfId="517" priority="1718" stopIfTrue="1">
      <formula>AND(TIME(#REF!,45,0)&gt;$Y21,TIME(#REF!,45,0)&lt;=$AA21)</formula>
    </cfRule>
  </conditionalFormatting>
  <conditionalFormatting sqref="CJ21 BT21 CN21">
    <cfRule type="expression" dxfId="516" priority="1719" stopIfTrue="1">
      <formula>AND(TIME(#REF!,0,0)&gt;$Y21,TIME(#REF!,0,0)&lt;=$AA21)</formula>
    </cfRule>
  </conditionalFormatting>
  <conditionalFormatting sqref="BU21 BY21">
    <cfRule type="expression" dxfId="515" priority="1712" stopIfTrue="1">
      <formula>AND(TIME(#REF!,15,0)&gt;$Y21,TIME(#REF!,15,0)&lt;=$AA21)</formula>
    </cfRule>
  </conditionalFormatting>
  <conditionalFormatting sqref="BV21 BZ21">
    <cfRule type="expression" dxfId="514" priority="1713" stopIfTrue="1">
      <formula>AND(TIME(#REF!,30,0)&gt;$Y21,TIME(#REF!,30,0)&lt;=$AA21)</formula>
    </cfRule>
  </conditionalFormatting>
  <conditionalFormatting sqref="BW21 CA21">
    <cfRule type="expression" dxfId="513" priority="1714" stopIfTrue="1">
      <formula>AND(TIME(#REF!,45,0)&gt;$Y21,TIME(#REF!,45,0)&lt;=$AA21)</formula>
    </cfRule>
  </conditionalFormatting>
  <conditionalFormatting sqref="BX21 CB21">
    <cfRule type="expression" dxfId="512" priority="1715" stopIfTrue="1">
      <formula>AND(TIME(#REF!,0,0)&gt;$Y21,TIME(#REF!,0,0)&lt;=$AA21)</formula>
    </cfRule>
  </conditionalFormatting>
  <conditionalFormatting sqref="CC21">
    <cfRule type="expression" dxfId="511" priority="1708" stopIfTrue="1">
      <formula>AND(TIME(#REF!,15,0)&gt;$Y21,TIME(#REF!,15,0)&lt;=$AA21)</formula>
    </cfRule>
  </conditionalFormatting>
  <conditionalFormatting sqref="CD21">
    <cfRule type="expression" dxfId="510" priority="1709" stopIfTrue="1">
      <formula>AND(TIME(#REF!,30,0)&gt;$Y21,TIME(#REF!,30,0)&lt;=$AA21)</formula>
    </cfRule>
  </conditionalFormatting>
  <conditionalFormatting sqref="CE21">
    <cfRule type="expression" dxfId="509" priority="1710" stopIfTrue="1">
      <formula>AND(TIME(#REF!,45,0)&gt;$Y21,TIME(#REF!,45,0)&lt;=$AA21)</formula>
    </cfRule>
  </conditionalFormatting>
  <conditionalFormatting sqref="CF21">
    <cfRule type="expression" dxfId="508" priority="1711" stopIfTrue="1">
      <formula>AND(TIME(#REF!,0,0)&gt;$Y21,TIME(#REF!,0,0)&lt;=$AA21)</formula>
    </cfRule>
  </conditionalFormatting>
  <conditionalFormatting sqref="BI21 BE21 BA21 AS21 AO21 AC21">
    <cfRule type="expression" dxfId="507" priority="1704" stopIfTrue="1">
      <formula>AND(TIME(#REF!,15,0)&gt;$Y21,TIME(#REF!,15,0)&lt;=$AA21)</formula>
    </cfRule>
  </conditionalFormatting>
  <conditionalFormatting sqref="BJ21 BF21 BB21 AT21 AP21 AD21">
    <cfRule type="expression" dxfId="506" priority="1705" stopIfTrue="1">
      <formula>AND(TIME(#REF!,30,0)&gt;$Y21,TIME(#REF!,30,0)&lt;=$AA21)</formula>
    </cfRule>
  </conditionalFormatting>
  <conditionalFormatting sqref="BG21 BC21 AU21 AE21">
    <cfRule type="expression" dxfId="505" priority="1706" stopIfTrue="1">
      <formula>AND(TIME(#REF!,45,0)&gt;$Y21,TIME(#REF!,45,0)&lt;=$AA21)</formula>
    </cfRule>
  </conditionalFormatting>
  <conditionalFormatting sqref="BH21 BD21 AV21 AF21">
    <cfRule type="expression" dxfId="504" priority="1707" stopIfTrue="1">
      <formula>AND(TIME(#REF!,0,0)&gt;$Y21,TIME(#REF!,0,0)&lt;=$AA21)</formula>
    </cfRule>
  </conditionalFormatting>
  <conditionalFormatting sqref="BM21">
    <cfRule type="expression" dxfId="503" priority="1700" stopIfTrue="1">
      <formula>AND(TIME(#REF!,15,0)&gt;$Y21,TIME(#REF!,15,0)&lt;=$AA21)</formula>
    </cfRule>
  </conditionalFormatting>
  <conditionalFormatting sqref="BN21">
    <cfRule type="expression" dxfId="502" priority="1701" stopIfTrue="1">
      <formula>AND(TIME(#REF!,30,0)&gt;$Y21,TIME(#REF!,30,0)&lt;=$AA21)</formula>
    </cfRule>
  </conditionalFormatting>
  <conditionalFormatting sqref="BO21 BK21">
    <cfRule type="expression" dxfId="501" priority="1702" stopIfTrue="1">
      <formula>AND(TIME(#REF!,45,0)&gt;$Y21,TIME(#REF!,45,0)&lt;=$AA21)</formula>
    </cfRule>
  </conditionalFormatting>
  <conditionalFormatting sqref="BP21 BL21">
    <cfRule type="expression" dxfId="500" priority="1703" stopIfTrue="1">
      <formula>AND(TIME(#REF!,0,0)&gt;$Y21,TIME(#REF!,0,0)&lt;=$AA21)</formula>
    </cfRule>
  </conditionalFormatting>
  <conditionalFormatting sqref="AG21 AK21">
    <cfRule type="expression" dxfId="499" priority="1696" stopIfTrue="1">
      <formula>AND(TIME(#REF!,15,0)&gt;$Y21,TIME(#REF!,15,0)&lt;=$AA21)</formula>
    </cfRule>
  </conditionalFormatting>
  <conditionalFormatting sqref="AH21 AL21">
    <cfRule type="expression" dxfId="498" priority="1697" stopIfTrue="1">
      <formula>AND(TIME(#REF!,30,0)&gt;$Y21,TIME(#REF!,30,0)&lt;=$AA21)</formula>
    </cfRule>
  </conditionalFormatting>
  <conditionalFormatting sqref="AI21 AM21">
    <cfRule type="expression" dxfId="497" priority="1698" stopIfTrue="1">
      <formula>AND(TIME(#REF!,45,0)&gt;$Y21,TIME(#REF!,45,0)&lt;=$AA21)</formula>
    </cfRule>
  </conditionalFormatting>
  <conditionalFormatting sqref="AJ21 AN21">
    <cfRule type="expression" dxfId="496" priority="1699" stopIfTrue="1">
      <formula>AND(TIME(#REF!,0,0)&gt;$Y21,TIME(#REF!,0,0)&lt;=$AA21)</formula>
    </cfRule>
  </conditionalFormatting>
  <conditionalFormatting sqref="AQ20">
    <cfRule type="expression" dxfId="495" priority="1694" stopIfTrue="1">
      <formula>AND(TIME(#REF!,45,0)&gt;$Y20,TIME(#REF!,45,0)&lt;=$AA20)</formula>
    </cfRule>
  </conditionalFormatting>
  <conditionalFormatting sqref="AR20">
    <cfRule type="expression" dxfId="494" priority="1695" stopIfTrue="1">
      <formula>AND(TIME(#REF!,0,0)&gt;$Y20,TIME(#REF!,0,0)&lt;=$AA20)</formula>
    </cfRule>
  </conditionalFormatting>
  <conditionalFormatting sqref="AQ21">
    <cfRule type="expression" dxfId="493" priority="1690" stopIfTrue="1">
      <formula>AND(TIME(#REF!,45,0)&gt;$Y21,TIME(#REF!,45,0)&lt;=$AA21)</formula>
    </cfRule>
  </conditionalFormatting>
  <conditionalFormatting sqref="AR21">
    <cfRule type="expression" dxfId="492" priority="1691" stopIfTrue="1">
      <formula>AND(TIME(#REF!,0,0)&gt;$Y21,TIME(#REF!,0,0)&lt;=$AA21)</formula>
    </cfRule>
  </conditionalFormatting>
  <conditionalFormatting sqref="AW20">
    <cfRule type="expression" dxfId="491" priority="1686" stopIfTrue="1">
      <formula>AND(TIME(#REF!,15,0)&gt;$Y20,TIME(#REF!,15,0)&lt;=$AA20)</formula>
    </cfRule>
  </conditionalFormatting>
  <conditionalFormatting sqref="AX20">
    <cfRule type="expression" dxfId="490" priority="1687" stopIfTrue="1">
      <formula>AND(TIME(#REF!,30,0)&gt;$Y20,TIME(#REF!,30,0)&lt;=$AA20)</formula>
    </cfRule>
  </conditionalFormatting>
  <conditionalFormatting sqref="AY20">
    <cfRule type="expression" dxfId="489" priority="1688" stopIfTrue="1">
      <formula>AND(TIME(#REF!,45,0)&gt;$Y20,TIME(#REF!,45,0)&lt;=$AA20)</formula>
    </cfRule>
  </conditionalFormatting>
  <conditionalFormatting sqref="AZ20">
    <cfRule type="expression" dxfId="488" priority="1689" stopIfTrue="1">
      <formula>AND(TIME(#REF!,0,0)&gt;$Y20,TIME(#REF!,0,0)&lt;=$AA20)</formula>
    </cfRule>
  </conditionalFormatting>
  <conditionalFormatting sqref="AW21">
    <cfRule type="expression" dxfId="487" priority="1678" stopIfTrue="1">
      <formula>AND(TIME(#REF!,15,0)&gt;$Y21,TIME(#REF!,15,0)&lt;=$AA21)</formula>
    </cfRule>
  </conditionalFormatting>
  <conditionalFormatting sqref="AX21">
    <cfRule type="expression" dxfId="486" priority="1679" stopIfTrue="1">
      <formula>AND(TIME(#REF!,30,0)&gt;$Y21,TIME(#REF!,30,0)&lt;=$AA21)</formula>
    </cfRule>
  </conditionalFormatting>
  <conditionalFormatting sqref="AY21">
    <cfRule type="expression" dxfId="485" priority="1680" stopIfTrue="1">
      <formula>AND(TIME(#REF!,45,0)&gt;$Y21,TIME(#REF!,45,0)&lt;=$AA21)</formula>
    </cfRule>
  </conditionalFormatting>
  <conditionalFormatting sqref="AZ21">
    <cfRule type="expression" dxfId="484" priority="1681" stopIfTrue="1">
      <formula>AND(TIME(#REF!,0,0)&gt;$Y21,TIME(#REF!,0,0)&lt;=$AA21)</formula>
    </cfRule>
  </conditionalFormatting>
  <conditionalFormatting sqref="AW22 BA22">
    <cfRule type="expression" dxfId="483" priority="1674" stopIfTrue="1">
      <formula>AND(TIME(#REF!,15,0)&gt;$Y22,TIME(#REF!,15,0)&lt;=$AA22)</formula>
    </cfRule>
  </conditionalFormatting>
  <conditionalFormatting sqref="AX22 BB22">
    <cfRule type="expression" dxfId="482" priority="1675" stopIfTrue="1">
      <formula>AND(TIME(#REF!,30,0)&gt;$Y22,TIME(#REF!,30,0)&lt;=$AA22)</formula>
    </cfRule>
  </conditionalFormatting>
  <conditionalFormatting sqref="AY22 BC22">
    <cfRule type="expression" dxfId="481" priority="1676" stopIfTrue="1">
      <formula>AND(TIME(#REF!,45,0)&gt;$Y22,TIME(#REF!,45,0)&lt;=$AA22)</formula>
    </cfRule>
  </conditionalFormatting>
  <conditionalFormatting sqref="AZ22 BD22">
    <cfRule type="expression" dxfId="480" priority="1677" stopIfTrue="1">
      <formula>AND(TIME(#REF!,0,0)&gt;$Y22,TIME(#REF!,0,0)&lt;=$AA22)</formula>
    </cfRule>
  </conditionalFormatting>
  <conditionalFormatting sqref="AC28 AO28 AS28 BA28 BE28 BI28">
    <cfRule type="expression" dxfId="479" priority="1663" stopIfTrue="1">
      <formula>AND(TIME(#REF!,15,0)&gt;$Y28,TIME(#REF!,15,0)&lt;=$AA28)</formula>
    </cfRule>
  </conditionalFormatting>
  <conditionalFormatting sqref="AD28 AP28 AT28 BB28 BF28 BJ28">
    <cfRule type="expression" dxfId="478" priority="1664" stopIfTrue="1">
      <formula>AND(TIME(#REF!,30,0)&gt;$Y28,TIME(#REF!,30,0)&lt;=$AA28)</formula>
    </cfRule>
  </conditionalFormatting>
  <conditionalFormatting sqref="AE28 AU28 BC28 BG28">
    <cfRule type="expression" dxfId="477" priority="1665" stopIfTrue="1">
      <formula>AND(TIME(#REF!,45,0)&gt;$Y28,TIME(#REF!,45,0)&lt;=$AA28)</formula>
    </cfRule>
  </conditionalFormatting>
  <conditionalFormatting sqref="AF28 AV28 BD28 BH28">
    <cfRule type="expression" dxfId="476" priority="1666" stopIfTrue="1">
      <formula>AND(TIME(#REF!,0,0)&gt;$Y28,TIME(#REF!,0,0)&lt;=$AA28)</formula>
    </cfRule>
  </conditionalFormatting>
  <conditionalFormatting sqref="BM28 BM30">
    <cfRule type="expression" dxfId="475" priority="1655" stopIfTrue="1">
      <formula>AND(TIME(#REF!,15,0)&gt;$Y28,TIME(#REF!,15,0)&lt;=$AA28)</formula>
    </cfRule>
  </conditionalFormatting>
  <conditionalFormatting sqref="BN28 BN30">
    <cfRule type="expression" dxfId="474" priority="1656" stopIfTrue="1">
      <formula>AND(TIME(#REF!,30,0)&gt;$Y28,TIME(#REF!,30,0)&lt;=$AA28)</formula>
    </cfRule>
  </conditionalFormatting>
  <conditionalFormatting sqref="BK28 BO28 BO30">
    <cfRule type="expression" dxfId="473" priority="1657" stopIfTrue="1">
      <formula>AND(TIME(#REF!,45,0)&gt;$Y28,TIME(#REF!,45,0)&lt;=$AA28)</formula>
    </cfRule>
  </conditionalFormatting>
  <conditionalFormatting sqref="BL28 BP28 BP30">
    <cfRule type="expression" dxfId="472" priority="1658" stopIfTrue="1">
      <formula>AND(TIME(#REF!,0,0)&gt;$Y28,TIME(#REF!,0,0)&lt;=$AA28)</formula>
    </cfRule>
  </conditionalFormatting>
  <conditionalFormatting sqref="BI29 BE29 BA29 AS29 AO29 AC29">
    <cfRule type="expression" dxfId="471" priority="1651" stopIfTrue="1">
      <formula>AND(TIME(#REF!,15,0)&gt;$Y29,TIME(#REF!,15,0)&lt;=$AA29)</formula>
    </cfRule>
  </conditionalFormatting>
  <conditionalFormatting sqref="BJ29 BF29 BB29 AT29 AP29 AD29">
    <cfRule type="expression" dxfId="470" priority="1652" stopIfTrue="1">
      <formula>AND(TIME(#REF!,30,0)&gt;$Y29,TIME(#REF!,30,0)&lt;=$AA29)</formula>
    </cfRule>
  </conditionalFormatting>
  <conditionalFormatting sqref="BG29 BC29 AU29 AE29">
    <cfRule type="expression" dxfId="469" priority="1653" stopIfTrue="1">
      <formula>AND(TIME(#REF!,45,0)&gt;$Y29,TIME(#REF!,45,0)&lt;=$AA29)</formula>
    </cfRule>
  </conditionalFormatting>
  <conditionalFormatting sqref="BH29 BD29 AV29 AF29">
    <cfRule type="expression" dxfId="468" priority="1654" stopIfTrue="1">
      <formula>AND(TIME(#REF!,0,0)&gt;$Y29,TIME(#REF!,0,0)&lt;=$AA29)</formula>
    </cfRule>
  </conditionalFormatting>
  <conditionalFormatting sqref="BM29">
    <cfRule type="expression" dxfId="467" priority="1647" stopIfTrue="1">
      <formula>AND(TIME(#REF!,15,0)&gt;$Y29,TIME(#REF!,15,0)&lt;=$AA29)</formula>
    </cfRule>
  </conditionalFormatting>
  <conditionalFormatting sqref="BN29">
    <cfRule type="expression" dxfId="466" priority="1648" stopIfTrue="1">
      <formula>AND(TIME(#REF!,30,0)&gt;$Y29,TIME(#REF!,30,0)&lt;=$AA29)</formula>
    </cfRule>
  </conditionalFormatting>
  <conditionalFormatting sqref="BO29 BK29">
    <cfRule type="expression" dxfId="465" priority="1649" stopIfTrue="1">
      <formula>AND(TIME(#REF!,45,0)&gt;$Y29,TIME(#REF!,45,0)&lt;=$AA29)</formula>
    </cfRule>
  </conditionalFormatting>
  <conditionalFormatting sqref="BP29 BL29">
    <cfRule type="expression" dxfId="464" priority="1650" stopIfTrue="1">
      <formula>AND(TIME(#REF!,0,0)&gt;$Y29,TIME(#REF!,0,0)&lt;=$AA29)</formula>
    </cfRule>
  </conditionalFormatting>
  <conditionalFormatting sqref="AG29 AK29">
    <cfRule type="expression" dxfId="463" priority="1643" stopIfTrue="1">
      <formula>AND(TIME(#REF!,15,0)&gt;$Y29,TIME(#REF!,15,0)&lt;=$AA29)</formula>
    </cfRule>
  </conditionalFormatting>
  <conditionalFormatting sqref="AH29 AL29">
    <cfRule type="expression" dxfId="462" priority="1644" stopIfTrue="1">
      <formula>AND(TIME(#REF!,30,0)&gt;$Y29,TIME(#REF!,30,0)&lt;=$AA29)</formula>
    </cfRule>
  </conditionalFormatting>
  <conditionalFormatting sqref="AI29 AM29">
    <cfRule type="expression" dxfId="461" priority="1645" stopIfTrue="1">
      <formula>AND(TIME(#REF!,45,0)&gt;$Y29,TIME(#REF!,45,0)&lt;=$AA29)</formula>
    </cfRule>
  </conditionalFormatting>
  <conditionalFormatting sqref="AJ29 AN29">
    <cfRule type="expression" dxfId="460" priority="1646" stopIfTrue="1">
      <formula>AND(TIME(#REF!,0,0)&gt;$Y29,TIME(#REF!,0,0)&lt;=$AA29)</formula>
    </cfRule>
  </conditionalFormatting>
  <conditionalFormatting sqref="AQ28">
    <cfRule type="expression" dxfId="459" priority="1641" stopIfTrue="1">
      <formula>AND(TIME(#REF!,45,0)&gt;$Y28,TIME(#REF!,45,0)&lt;=$AA28)</formula>
    </cfRule>
  </conditionalFormatting>
  <conditionalFormatting sqref="AR28">
    <cfRule type="expression" dxfId="458" priority="1642" stopIfTrue="1">
      <formula>AND(TIME(#REF!,0,0)&gt;$Y28,TIME(#REF!,0,0)&lt;=$AA28)</formula>
    </cfRule>
  </conditionalFormatting>
  <conditionalFormatting sqref="AQ29">
    <cfRule type="expression" dxfId="457" priority="1637" stopIfTrue="1">
      <formula>AND(TIME(#REF!,45,0)&gt;$Y29,TIME(#REF!,45,0)&lt;=$AA29)</formula>
    </cfRule>
  </conditionalFormatting>
  <conditionalFormatting sqref="AR29">
    <cfRule type="expression" dxfId="456" priority="1638" stopIfTrue="1">
      <formula>AND(TIME(#REF!,0,0)&gt;$Y29,TIME(#REF!,0,0)&lt;=$AA29)</formula>
    </cfRule>
  </conditionalFormatting>
  <conditionalFormatting sqref="AW28">
    <cfRule type="expression" dxfId="455" priority="1633" stopIfTrue="1">
      <formula>AND(TIME(#REF!,15,0)&gt;$Y28,TIME(#REF!,15,0)&lt;=$AA28)</formula>
    </cfRule>
  </conditionalFormatting>
  <conditionalFormatting sqref="AX28">
    <cfRule type="expression" dxfId="454" priority="1634" stopIfTrue="1">
      <formula>AND(TIME(#REF!,30,0)&gt;$Y28,TIME(#REF!,30,0)&lt;=$AA28)</formula>
    </cfRule>
  </conditionalFormatting>
  <conditionalFormatting sqref="AY28">
    <cfRule type="expression" dxfId="453" priority="1635" stopIfTrue="1">
      <formula>AND(TIME(#REF!,45,0)&gt;$Y28,TIME(#REF!,45,0)&lt;=$AA28)</formula>
    </cfRule>
  </conditionalFormatting>
  <conditionalFormatting sqref="AZ28">
    <cfRule type="expression" dxfId="452" priority="1636" stopIfTrue="1">
      <formula>AND(TIME(#REF!,0,0)&gt;$Y28,TIME(#REF!,0,0)&lt;=$AA28)</formula>
    </cfRule>
  </conditionalFormatting>
  <conditionalFormatting sqref="AW29">
    <cfRule type="expression" dxfId="451" priority="1625" stopIfTrue="1">
      <formula>AND(TIME(#REF!,15,0)&gt;$Y29,TIME(#REF!,15,0)&lt;=$AA29)</formula>
    </cfRule>
  </conditionalFormatting>
  <conditionalFormatting sqref="AX29">
    <cfRule type="expression" dxfId="450" priority="1626" stopIfTrue="1">
      <formula>AND(TIME(#REF!,30,0)&gt;$Y29,TIME(#REF!,30,0)&lt;=$AA29)</formula>
    </cfRule>
  </conditionalFormatting>
  <conditionalFormatting sqref="AY29">
    <cfRule type="expression" dxfId="449" priority="1627" stopIfTrue="1">
      <formula>AND(TIME(#REF!,45,0)&gt;$Y29,TIME(#REF!,45,0)&lt;=$AA29)</formula>
    </cfRule>
  </conditionalFormatting>
  <conditionalFormatting sqref="AZ29">
    <cfRule type="expression" dxfId="448" priority="1628" stopIfTrue="1">
      <formula>AND(TIME(#REF!,0,0)&gt;$Y29,TIME(#REF!,0,0)&lt;=$AA29)</formula>
    </cfRule>
  </conditionalFormatting>
  <conditionalFormatting sqref="AW30 BA30">
    <cfRule type="expression" dxfId="447" priority="1621" stopIfTrue="1">
      <formula>AND(TIME(#REF!,15,0)&gt;$Y30,TIME(#REF!,15,0)&lt;=$AA30)</formula>
    </cfRule>
  </conditionalFormatting>
  <conditionalFormatting sqref="AX30 BB30">
    <cfRule type="expression" dxfId="446" priority="1622" stopIfTrue="1">
      <formula>AND(TIME(#REF!,30,0)&gt;$Y30,TIME(#REF!,30,0)&lt;=$AA30)</formula>
    </cfRule>
  </conditionalFormatting>
  <conditionalFormatting sqref="AY30 BC30">
    <cfRule type="expression" dxfId="445" priority="1623" stopIfTrue="1">
      <formula>AND(TIME(#REF!,45,0)&gt;$Y30,TIME(#REF!,45,0)&lt;=$AA30)</formula>
    </cfRule>
  </conditionalFormatting>
  <conditionalFormatting sqref="AZ30 BD30">
    <cfRule type="expression" dxfId="444" priority="1624" stopIfTrue="1">
      <formula>AND(TIME(#REF!,0,0)&gt;$Y30,TIME(#REF!,0,0)&lt;=$AA30)</formula>
    </cfRule>
  </conditionalFormatting>
  <conditionalFormatting sqref="AG36">
    <cfRule type="expression" dxfId="443" priority="1610" stopIfTrue="1">
      <formula>AND(TIME(#REF!,15,0)&gt;$Y36,TIME(#REF!,15,0)&lt;=$AA36)</formula>
    </cfRule>
  </conditionalFormatting>
  <conditionalFormatting sqref="AH36">
    <cfRule type="expression" dxfId="442" priority="1611" stopIfTrue="1">
      <formula>AND(TIME(#REF!,30,0)&gt;$Y36,TIME(#REF!,30,0)&lt;=$AA36)</formula>
    </cfRule>
  </conditionalFormatting>
  <conditionalFormatting sqref="AI36">
    <cfRule type="expression" dxfId="441" priority="1612" stopIfTrue="1">
      <formula>AND(TIME(#REF!,45,0)&gt;$Y36,TIME(#REF!,45,0)&lt;=$AA36)</formula>
    </cfRule>
  </conditionalFormatting>
  <conditionalFormatting sqref="AJ36">
    <cfRule type="expression" dxfId="440" priority="1613" stopIfTrue="1">
      <formula>AND(TIME(#REF!,0,0)&gt;$Y36,TIME(#REF!,0,0)&lt;=$AA36)</formula>
    </cfRule>
  </conditionalFormatting>
  <conditionalFormatting sqref="AG37">
    <cfRule type="expression" dxfId="439" priority="1606" stopIfTrue="1">
      <formula>AND(TIME(#REF!,15,0)&gt;$Y37,TIME(#REF!,15,0)&lt;=$AA37)</formula>
    </cfRule>
  </conditionalFormatting>
  <conditionalFormatting sqref="AH37">
    <cfRule type="expression" dxfId="438" priority="1607" stopIfTrue="1">
      <formula>AND(TIME(#REF!,30,0)&gt;$Y37,TIME(#REF!,30,0)&lt;=$AA37)</formula>
    </cfRule>
  </conditionalFormatting>
  <conditionalFormatting sqref="AI37">
    <cfRule type="expression" dxfId="437" priority="1608" stopIfTrue="1">
      <formula>AND(TIME(#REF!,45,0)&gt;$Y37,TIME(#REF!,45,0)&lt;=$AA37)</formula>
    </cfRule>
  </conditionalFormatting>
  <conditionalFormatting sqref="AJ37">
    <cfRule type="expression" dxfId="436" priority="1609" stopIfTrue="1">
      <formula>AND(TIME(#REF!,0,0)&gt;$Y37,TIME(#REF!,0,0)&lt;=$AA37)</formula>
    </cfRule>
  </conditionalFormatting>
  <conditionalFormatting sqref="BF36">
    <cfRule type="expression" dxfId="435" priority="1518" stopIfTrue="1">
      <formula>AND(TIME(#REF!,30,0)&gt;$Y36,TIME(#REF!,30,0)&lt;=$AA36)</formula>
    </cfRule>
  </conditionalFormatting>
  <conditionalFormatting sqref="AY36">
    <cfRule type="expression" dxfId="434" priority="1563" stopIfTrue="1">
      <formula>AND(TIME(#REF!,45,0)&gt;$Y36,TIME(#REF!,45,0)&lt;=$AA36)</formula>
    </cfRule>
  </conditionalFormatting>
  <conditionalFormatting sqref="AZ36">
    <cfRule type="expression" dxfId="433" priority="1564" stopIfTrue="1">
      <formula>AND(TIME(#REF!,0,0)&gt;$Y36,TIME(#REF!,0,0)&lt;=$AA36)</formula>
    </cfRule>
  </conditionalFormatting>
  <conditionalFormatting sqref="BF37">
    <cfRule type="expression" dxfId="432" priority="1503" stopIfTrue="1">
      <formula>AND(TIME(#REF!,30,0)&gt;$Y37,TIME(#REF!,30,0)&lt;=$AA37)</formula>
    </cfRule>
  </conditionalFormatting>
  <conditionalFormatting sqref="BG37">
    <cfRule type="expression" dxfId="431" priority="1500" stopIfTrue="1">
      <formula>AND(TIME(#REF!,45,0)&gt;$Y37,TIME(#REF!,45,0)&lt;=$AA37)</formula>
    </cfRule>
  </conditionalFormatting>
  <conditionalFormatting sqref="BH37">
    <cfRule type="expression" dxfId="430" priority="1501" stopIfTrue="1">
      <formula>AND(TIME(#REF!,0,0)&gt;$Y37,TIME(#REF!,0,0)&lt;=$AA37)</formula>
    </cfRule>
  </conditionalFormatting>
  <conditionalFormatting sqref="BA36">
    <cfRule type="expression" dxfId="429" priority="1543" stopIfTrue="1">
      <formula>AND(TIME(#REF!,15,0)&gt;$Y36,TIME(#REF!,15,0)&lt;=$AA36)</formula>
    </cfRule>
  </conditionalFormatting>
  <conditionalFormatting sqref="BB36">
    <cfRule type="expression" dxfId="428" priority="1544" stopIfTrue="1">
      <formula>AND(TIME(#REF!,30,0)&gt;$Y36,TIME(#REF!,30,0)&lt;=$AA36)</formula>
    </cfRule>
  </conditionalFormatting>
  <conditionalFormatting sqref="BC36">
    <cfRule type="expression" dxfId="427" priority="1537" stopIfTrue="1">
      <formula>AND(TIME(#REF!,45,0)&gt;$Y36,TIME(#REF!,45,0)&lt;=$AA36)</formula>
    </cfRule>
  </conditionalFormatting>
  <conditionalFormatting sqref="BD36">
    <cfRule type="expression" dxfId="426" priority="1538" stopIfTrue="1">
      <formula>AND(TIME(#REF!,0,0)&gt;$Y36,TIME(#REF!,0,0)&lt;=$AA36)</formula>
    </cfRule>
  </conditionalFormatting>
  <conditionalFormatting sqref="BE36">
    <cfRule type="expression" dxfId="425" priority="1517" stopIfTrue="1">
      <formula>AND(TIME(#REF!,15,0)&gt;$Y36,TIME(#REF!,15,0)&lt;=$AA36)</formula>
    </cfRule>
  </conditionalFormatting>
  <conditionalFormatting sqref="BG36">
    <cfRule type="expression" dxfId="424" priority="1511" stopIfTrue="1">
      <formula>AND(TIME(#REF!,45,0)&gt;$Y36,TIME(#REF!,45,0)&lt;=$AA36)</formula>
    </cfRule>
  </conditionalFormatting>
  <conditionalFormatting sqref="BH36">
    <cfRule type="expression" dxfId="423" priority="1512" stopIfTrue="1">
      <formula>AND(TIME(#REF!,0,0)&gt;$Y36,TIME(#REF!,0,0)&lt;=$AA36)</formula>
    </cfRule>
  </conditionalFormatting>
  <conditionalFormatting sqref="BE37">
    <cfRule type="expression" dxfId="422" priority="1502" stopIfTrue="1">
      <formula>AND(TIME(#REF!,15,0)&gt;$Y37,TIME(#REF!,15,0)&lt;=$AA37)</formula>
    </cfRule>
  </conditionalFormatting>
  <conditionalFormatting sqref="AO39">
    <cfRule type="expression" dxfId="421" priority="1489" stopIfTrue="1">
      <formula>AND(TIME(#REF!,15,0)&gt;$Y39,TIME(#REF!,15,0)&lt;=$AA39)</formula>
    </cfRule>
  </conditionalFormatting>
  <conditionalFormatting sqref="AP39">
    <cfRule type="expression" dxfId="420" priority="1490" stopIfTrue="1">
      <formula>AND(TIME(#REF!,30,0)&gt;$Y39,TIME(#REF!,30,0)&lt;=$AA39)</formula>
    </cfRule>
  </conditionalFormatting>
  <conditionalFormatting sqref="AW68">
    <cfRule type="expression" dxfId="419" priority="1385" stopIfTrue="1">
      <formula>AND(TIME(#REF!,15,0)&gt;$Y68,TIME(#REF!,15,0)&lt;=$AA68)</formula>
    </cfRule>
  </conditionalFormatting>
  <conditionalFormatting sqref="AX68">
    <cfRule type="expression" dxfId="418" priority="1386" stopIfTrue="1">
      <formula>AND(TIME(#REF!,30,0)&gt;$Y68,TIME(#REF!,30,0)&lt;=$AA68)</formula>
    </cfRule>
  </conditionalFormatting>
  <conditionalFormatting sqref="AY68">
    <cfRule type="expression" dxfId="417" priority="1387" stopIfTrue="1">
      <formula>AND(TIME(#REF!,45,0)&gt;$Y68,TIME(#REF!,45,0)&lt;=$AA68)</formula>
    </cfRule>
  </conditionalFormatting>
  <conditionalFormatting sqref="AZ68">
    <cfRule type="expression" dxfId="416" priority="1388" stopIfTrue="1">
      <formula>AND(TIME(#REF!,0,0)&gt;$Y68,TIME(#REF!,0,0)&lt;=$AA68)</formula>
    </cfRule>
  </conditionalFormatting>
  <conditionalFormatting sqref="BQ61:BQ63">
    <cfRule type="expression" dxfId="415" priority="1127" stopIfTrue="1">
      <formula>AND(TIME(#REF!,15,0)&gt;$Y61,TIME(#REF!,15,0)&lt;=$AA61)</formula>
    </cfRule>
  </conditionalFormatting>
  <conditionalFormatting sqref="AF60 AV60 BD60 BH60">
    <cfRule type="expression" dxfId="414" priority="1118" stopIfTrue="1">
      <formula>AND(TIME(#REF!,0,0)&gt;$Y60,TIME(#REF!,0,0)&lt;=$AA60)</formula>
    </cfRule>
  </conditionalFormatting>
  <conditionalFormatting sqref="BH61 BD61 AV61:AV63 AJ62:AJ63 AF61:AF63 AR63">
    <cfRule type="expression" dxfId="413" priority="1114" stopIfTrue="1">
      <formula>AND(TIME(#REF!,0,0)&gt;$Y61,TIME(#REF!,0,0)&lt;=$AA61)</formula>
    </cfRule>
  </conditionalFormatting>
  <conditionalFormatting sqref="BN60:BN61">
    <cfRule type="expression" dxfId="412" priority="1120" stopIfTrue="1">
      <formula>AND(TIME(#REF!,30,0)&gt;$Y60,TIME(#REF!,30,0)&lt;=$AA60)</formula>
    </cfRule>
  </conditionalFormatting>
  <conditionalFormatting sqref="BQ60">
    <cfRule type="expression" dxfId="411" priority="1131" stopIfTrue="1">
      <formula>AND(TIME(#REF!,15,0)&gt;$Y60,TIME(#REF!,15,0)&lt;=$AA60)</formula>
    </cfRule>
  </conditionalFormatting>
  <conditionalFormatting sqref="BR60">
    <cfRule type="expression" dxfId="410" priority="1132" stopIfTrue="1">
      <formula>AND(TIME(#REF!,30,0)&gt;$Y60,TIME(#REF!,30,0)&lt;=$AA60)</formula>
    </cfRule>
  </conditionalFormatting>
  <conditionalFormatting sqref="BS60">
    <cfRule type="expression" dxfId="409" priority="1133" stopIfTrue="1">
      <formula>AND(TIME(#REF!,45,0)&gt;$Y60,TIME(#REF!,45,0)&lt;=$AA60)</formula>
    </cfRule>
  </conditionalFormatting>
  <conditionalFormatting sqref="BT60">
    <cfRule type="expression" dxfId="408" priority="1134" stopIfTrue="1">
      <formula>AND(TIME(#REF!,0,0)&gt;$Y60,TIME(#REF!,0,0)&lt;=$AA60)</formula>
    </cfRule>
  </conditionalFormatting>
  <conditionalFormatting sqref="BR61:BR63">
    <cfRule type="expression" dxfId="407" priority="1128" stopIfTrue="1">
      <formula>AND(TIME(#REF!,30,0)&gt;$Y61,TIME(#REF!,30,0)&lt;=$AA61)</formula>
    </cfRule>
  </conditionalFormatting>
  <conditionalFormatting sqref="BS61:BS63">
    <cfRule type="expression" dxfId="406" priority="1129" stopIfTrue="1">
      <formula>AND(TIME(#REF!,45,0)&gt;$Y61,TIME(#REF!,45,0)&lt;=$AA61)</formula>
    </cfRule>
  </conditionalFormatting>
  <conditionalFormatting sqref="BT61:BT63">
    <cfRule type="expression" dxfId="405" priority="1130" stopIfTrue="1">
      <formula>AND(TIME(#REF!,0,0)&gt;$Y61,TIME(#REF!,0,0)&lt;=$AA61)</formula>
    </cfRule>
  </conditionalFormatting>
  <conditionalFormatting sqref="BM60:BM61">
    <cfRule type="expression" dxfId="404" priority="1119" stopIfTrue="1">
      <formula>AND(TIME(#REF!,15,0)&gt;$Y60,TIME(#REF!,15,0)&lt;=$AA60)</formula>
    </cfRule>
  </conditionalFormatting>
  <conditionalFormatting sqref="BO60:BO61">
    <cfRule type="expression" dxfId="403" priority="1121" stopIfTrue="1">
      <formula>AND(TIME(#REF!,45,0)&gt;$Y60,TIME(#REF!,45,0)&lt;=$AA60)</formula>
    </cfRule>
  </conditionalFormatting>
  <conditionalFormatting sqref="BP60:BP61">
    <cfRule type="expression" dxfId="402" priority="1122" stopIfTrue="1">
      <formula>AND(TIME(#REF!,0,0)&gt;$Y60,TIME(#REF!,0,0)&lt;=$AA60)</formula>
    </cfRule>
  </conditionalFormatting>
  <conditionalFormatting sqref="AC60 AG60 AS60 BA60 BE60 BI60">
    <cfRule type="expression" dxfId="401" priority="1115" stopIfTrue="1">
      <formula>AND(TIME(#REF!,15,0)&gt;$Y60,TIME(#REF!,15,0)&lt;=$AA60)</formula>
    </cfRule>
  </conditionalFormatting>
  <conditionalFormatting sqref="AD60 AH60 AT60 BB60 BF60 BJ60">
    <cfRule type="expression" dxfId="400" priority="1116" stopIfTrue="1">
      <formula>AND(TIME(#REF!,30,0)&gt;$Y60,TIME(#REF!,30,0)&lt;=$AA60)</formula>
    </cfRule>
  </conditionalFormatting>
  <conditionalFormatting sqref="AE60 AU60 BC60 BG60">
    <cfRule type="expression" dxfId="399" priority="1117" stopIfTrue="1">
      <formula>AND(TIME(#REF!,45,0)&gt;$Y60,TIME(#REF!,45,0)&lt;=$AA60)</formula>
    </cfRule>
  </conditionalFormatting>
  <conditionalFormatting sqref="BI61 BE61 BA61 AS61:AS63 AG62:AG63 AC61:AC63 AO63">
    <cfRule type="expression" dxfId="398" priority="1111" stopIfTrue="1">
      <formula>AND(TIME(#REF!,15,0)&gt;$Y61,TIME(#REF!,15,0)&lt;=$AA61)</formula>
    </cfRule>
  </conditionalFormatting>
  <conditionalFormatting sqref="BJ61 BF61 BB61 AT61:AT63 AH62:AH63 AD61:AD63 AP63">
    <cfRule type="expression" dxfId="397" priority="1112" stopIfTrue="1">
      <formula>AND(TIME(#REF!,30,0)&gt;$Y61,TIME(#REF!,30,0)&lt;=$AA61)</formula>
    </cfRule>
  </conditionalFormatting>
  <conditionalFormatting sqref="BG61 BC61 AU61:AU63 AI62:AI63 AE61:AE63 AQ63">
    <cfRule type="expression" dxfId="396" priority="1113" stopIfTrue="1">
      <formula>AND(TIME(#REF!,45,0)&gt;$Y61,TIME(#REF!,45,0)&lt;=$AA61)</formula>
    </cfRule>
  </conditionalFormatting>
  <conditionalFormatting sqref="BK60:BK61">
    <cfRule type="expression" dxfId="395" priority="1109" stopIfTrue="1">
      <formula>AND(TIME(#REF!,45,0)&gt;$Y60,TIME(#REF!,45,0)&lt;=$AA60)</formula>
    </cfRule>
  </conditionalFormatting>
  <conditionalFormatting sqref="BL60:BL61">
    <cfRule type="expression" dxfId="394" priority="1110" stopIfTrue="1">
      <formula>AND(TIME(#REF!,0,0)&gt;$Y60,TIME(#REF!,0,0)&lt;=$AA60)</formula>
    </cfRule>
  </conditionalFormatting>
  <conditionalFormatting sqref="AI61">
    <cfRule type="expression" dxfId="393" priority="1103" stopIfTrue="1">
      <formula>AND(TIME(#REF!,45,0)&gt;$Y61,TIME(#REF!,45,0)&lt;=$AA61)</formula>
    </cfRule>
  </conditionalFormatting>
  <conditionalFormatting sqref="AI60">
    <cfRule type="expression" dxfId="392" priority="1107" stopIfTrue="1">
      <formula>AND(TIME(#REF!,45,0)&gt;$Y60,TIME(#REF!,45,0)&lt;=$AA60)</formula>
    </cfRule>
  </conditionalFormatting>
  <conditionalFormatting sqref="AJ60">
    <cfRule type="expression" dxfId="391" priority="1108" stopIfTrue="1">
      <formula>AND(TIME(#REF!,0,0)&gt;$Y60,TIME(#REF!,0,0)&lt;=$AA60)</formula>
    </cfRule>
  </conditionalFormatting>
  <conditionalFormatting sqref="AG61">
    <cfRule type="expression" dxfId="390" priority="1101" stopIfTrue="1">
      <formula>AND(TIME(#REF!,15,0)&gt;$Y61,TIME(#REF!,15,0)&lt;=$AA61)</formula>
    </cfRule>
  </conditionalFormatting>
  <conditionalFormatting sqref="AH61">
    <cfRule type="expression" dxfId="389" priority="1102" stopIfTrue="1">
      <formula>AND(TIME(#REF!,30,0)&gt;$Y61,TIME(#REF!,30,0)&lt;=$AA61)</formula>
    </cfRule>
  </conditionalFormatting>
  <conditionalFormatting sqref="AJ61">
    <cfRule type="expression" dxfId="388" priority="1104" stopIfTrue="1">
      <formula>AND(TIME(#REF!,0,0)&gt;$Y61,TIME(#REF!,0,0)&lt;=$AA61)</formula>
    </cfRule>
  </conditionalFormatting>
  <conditionalFormatting sqref="AK63">
    <cfRule type="expression" dxfId="387" priority="1095" stopIfTrue="1">
      <formula>AND(TIME(#REF!,15,0)&gt;$Y63,TIME(#REF!,15,0)&lt;=$AA63)</formula>
    </cfRule>
  </conditionalFormatting>
  <conditionalFormatting sqref="AL63">
    <cfRule type="expression" dxfId="386" priority="1096" stopIfTrue="1">
      <formula>AND(TIME(#REF!,30,0)&gt;$Y63,TIME(#REF!,30,0)&lt;=$AA63)</formula>
    </cfRule>
  </conditionalFormatting>
  <conditionalFormatting sqref="AM63">
    <cfRule type="expression" dxfId="385" priority="1097" stopIfTrue="1">
      <formula>AND(TIME(#REF!,45,0)&gt;$Y63,TIME(#REF!,45,0)&lt;=$AA63)</formula>
    </cfRule>
  </conditionalFormatting>
  <conditionalFormatting sqref="AN63">
    <cfRule type="expression" dxfId="384" priority="1098" stopIfTrue="1">
      <formula>AND(TIME(#REF!,0,0)&gt;$Y63,TIME(#REF!,0,0)&lt;=$AA63)</formula>
    </cfRule>
  </conditionalFormatting>
  <conditionalFormatting sqref="AW60">
    <cfRule type="expression" dxfId="383" priority="1077" stopIfTrue="1">
      <formula>AND(TIME(#REF!,15,0)&gt;$Y60,TIME(#REF!,15,0)&lt;=$AA60)</formula>
    </cfRule>
  </conditionalFormatting>
  <conditionalFormatting sqref="AX60">
    <cfRule type="expression" dxfId="382" priority="1078" stopIfTrue="1">
      <formula>AND(TIME(#REF!,30,0)&gt;$Y60,TIME(#REF!,30,0)&lt;=$AA60)</formula>
    </cfRule>
  </conditionalFormatting>
  <conditionalFormatting sqref="AY60">
    <cfRule type="expression" dxfId="381" priority="1079" stopIfTrue="1">
      <formula>AND(TIME(#REF!,45,0)&gt;$Y60,TIME(#REF!,45,0)&lt;=$AA60)</formula>
    </cfRule>
  </conditionalFormatting>
  <conditionalFormatting sqref="AZ60">
    <cfRule type="expression" dxfId="380" priority="1080" stopIfTrue="1">
      <formula>AND(TIME(#REF!,0,0)&gt;$Y60,TIME(#REF!,0,0)&lt;=$AA60)</formula>
    </cfRule>
  </conditionalFormatting>
  <conditionalFormatting sqref="AW62">
    <cfRule type="expression" dxfId="379" priority="1073" stopIfTrue="1">
      <formula>AND(TIME(#REF!,15,0)&gt;$Y62,TIME(#REF!,15,0)&lt;=$AA62)</formula>
    </cfRule>
  </conditionalFormatting>
  <conditionalFormatting sqref="AX62">
    <cfRule type="expression" dxfId="378" priority="1074" stopIfTrue="1">
      <formula>AND(TIME(#REF!,30,0)&gt;$Y62,TIME(#REF!,30,0)&lt;=$AA62)</formula>
    </cfRule>
  </conditionalFormatting>
  <conditionalFormatting sqref="AY61">
    <cfRule type="expression" dxfId="377" priority="1075" stopIfTrue="1">
      <formula>AND(TIME(#REF!,45,0)&gt;$Y61,TIME(#REF!,45,0)&lt;=$AA61)</formula>
    </cfRule>
  </conditionalFormatting>
  <conditionalFormatting sqref="AZ61">
    <cfRule type="expression" dxfId="376" priority="1076" stopIfTrue="1">
      <formula>AND(TIME(#REF!,0,0)&gt;$Y61,TIME(#REF!,0,0)&lt;=$AA61)</formula>
    </cfRule>
  </conditionalFormatting>
  <conditionalFormatting sqref="CK44 CG44">
    <cfRule type="expression" dxfId="375" priority="903" stopIfTrue="1">
      <formula>AND(TIME(#REF!,15,0)&gt;$Y44,TIME(#REF!,15,0)&lt;=$AA44)</formula>
    </cfRule>
  </conditionalFormatting>
  <conditionalFormatting sqref="CL44 CH44">
    <cfRule type="expression" dxfId="374" priority="904" stopIfTrue="1">
      <formula>AND(TIME(#REF!,30,0)&gt;$Y44,TIME(#REF!,30,0)&lt;=$AA44)</formula>
    </cfRule>
  </conditionalFormatting>
  <conditionalFormatting sqref="CM44 CI44">
    <cfRule type="expression" dxfId="373" priority="905" stopIfTrue="1">
      <formula>AND(TIME(#REF!,45,0)&gt;$Y44,TIME(#REF!,45,0)&lt;=$AA44)</formula>
    </cfRule>
  </conditionalFormatting>
  <conditionalFormatting sqref="CN44 CJ44">
    <cfRule type="expression" dxfId="372" priority="906" stopIfTrue="1">
      <formula>AND(TIME(#REF!,0,0)&gt;$Y44,TIME(#REF!,0,0)&lt;=$AA44)</formula>
    </cfRule>
  </conditionalFormatting>
  <conditionalFormatting sqref="CG45:CG47 CK45:CK47">
    <cfRule type="expression" dxfId="371" priority="899" stopIfTrue="1">
      <formula>AND(TIME(#REF!,15,0)&gt;$Y45,TIME(#REF!,15,0)&lt;=$AA45)</formula>
    </cfRule>
  </conditionalFormatting>
  <conditionalFormatting sqref="CH45:CH47 CL45:CL47">
    <cfRule type="expression" dxfId="370" priority="900" stopIfTrue="1">
      <formula>AND(TIME(#REF!,30,0)&gt;$Y45,TIME(#REF!,30,0)&lt;=$AA45)</formula>
    </cfRule>
  </conditionalFormatting>
  <conditionalFormatting sqref="CI45:CI47 CM45:CM47">
    <cfRule type="expression" dxfId="369" priority="901" stopIfTrue="1">
      <formula>AND(TIME(#REF!,45,0)&gt;$Y45,TIME(#REF!,45,0)&lt;=$AA45)</formula>
    </cfRule>
  </conditionalFormatting>
  <conditionalFormatting sqref="CJ45:CJ47 CN45:CN47">
    <cfRule type="expression" dxfId="368" priority="902" stopIfTrue="1">
      <formula>AND(TIME(#REF!,0,0)&gt;$Y45,TIME(#REF!,0,0)&lt;=$AA45)</formula>
    </cfRule>
  </conditionalFormatting>
  <conditionalFormatting sqref="BY44 BU44">
    <cfRule type="expression" dxfId="367" priority="895" stopIfTrue="1">
      <formula>AND(TIME(#REF!,15,0)&gt;$Y44,TIME(#REF!,15,0)&lt;=$AA44)</formula>
    </cfRule>
  </conditionalFormatting>
  <conditionalFormatting sqref="BZ44 BV44">
    <cfRule type="expression" dxfId="366" priority="896" stopIfTrue="1">
      <formula>AND(TIME(#REF!,30,0)&gt;$Y44,TIME(#REF!,30,0)&lt;=$AA44)</formula>
    </cfRule>
  </conditionalFormatting>
  <conditionalFormatting sqref="CA44 BW44">
    <cfRule type="expression" dxfId="365" priority="897" stopIfTrue="1">
      <formula>AND(TIME(#REF!,45,0)&gt;$Y44,TIME(#REF!,45,0)&lt;=$AA44)</formula>
    </cfRule>
  </conditionalFormatting>
  <conditionalFormatting sqref="CB44 BX44">
    <cfRule type="expression" dxfId="364" priority="898" stopIfTrue="1">
      <formula>AND(TIME(#REF!,0,0)&gt;$Y44,TIME(#REF!,0,0)&lt;=$AA44)</formula>
    </cfRule>
  </conditionalFormatting>
  <conditionalFormatting sqref="BU45:BU47 BY45:BY47">
    <cfRule type="expression" dxfId="363" priority="891" stopIfTrue="1">
      <formula>AND(TIME(#REF!,15,0)&gt;$Y45,TIME(#REF!,15,0)&lt;=$AA45)</formula>
    </cfRule>
  </conditionalFormatting>
  <conditionalFormatting sqref="BV45:BV47 BZ45:BZ47">
    <cfRule type="expression" dxfId="362" priority="892" stopIfTrue="1">
      <formula>AND(TIME(#REF!,30,0)&gt;$Y45,TIME(#REF!,30,0)&lt;=$AA45)</formula>
    </cfRule>
  </conditionalFormatting>
  <conditionalFormatting sqref="BW45:BW47 CA45:CA47">
    <cfRule type="expression" dxfId="361" priority="893" stopIfTrue="1">
      <formula>AND(TIME(#REF!,45,0)&gt;$Y45,TIME(#REF!,45,0)&lt;=$AA45)</formula>
    </cfRule>
  </conditionalFormatting>
  <conditionalFormatting sqref="BX45:BX47 CB45:CB47">
    <cfRule type="expression" dxfId="360" priority="894" stopIfTrue="1">
      <formula>AND(TIME(#REF!,0,0)&gt;$Y45,TIME(#REF!,0,0)&lt;=$AA45)</formula>
    </cfRule>
  </conditionalFormatting>
  <conditionalFormatting sqref="CC44">
    <cfRule type="expression" dxfId="359" priority="887" stopIfTrue="1">
      <formula>AND(TIME(#REF!,15,0)&gt;$Y44,TIME(#REF!,15,0)&lt;=$AA44)</formula>
    </cfRule>
  </conditionalFormatting>
  <conditionalFormatting sqref="CD44">
    <cfRule type="expression" dxfId="358" priority="888" stopIfTrue="1">
      <formula>AND(TIME(#REF!,30,0)&gt;$Y44,TIME(#REF!,30,0)&lt;=$AA44)</formula>
    </cfRule>
  </conditionalFormatting>
  <conditionalFormatting sqref="CE44">
    <cfRule type="expression" dxfId="357" priority="889" stopIfTrue="1">
      <formula>AND(TIME(#REF!,45,0)&gt;$Y44,TIME(#REF!,45,0)&lt;=$AA44)</formula>
    </cfRule>
  </conditionalFormatting>
  <conditionalFormatting sqref="CF44">
    <cfRule type="expression" dxfId="356" priority="890" stopIfTrue="1">
      <formula>AND(TIME(#REF!,0,0)&gt;$Y44,TIME(#REF!,0,0)&lt;=$AA44)</formula>
    </cfRule>
  </conditionalFormatting>
  <conditionalFormatting sqref="CC45:CC47">
    <cfRule type="expression" dxfId="355" priority="883" stopIfTrue="1">
      <formula>AND(TIME(#REF!,15,0)&gt;$Y45,TIME(#REF!,15,0)&lt;=$AA45)</formula>
    </cfRule>
  </conditionalFormatting>
  <conditionalFormatting sqref="CD45:CD47">
    <cfRule type="expression" dxfId="354" priority="884" stopIfTrue="1">
      <formula>AND(TIME(#REF!,30,0)&gt;$Y45,TIME(#REF!,30,0)&lt;=$AA45)</formula>
    </cfRule>
  </conditionalFormatting>
  <conditionalFormatting sqref="CE45:CE47">
    <cfRule type="expression" dxfId="353" priority="885" stopIfTrue="1">
      <formula>AND(TIME(#REF!,45,0)&gt;$Y45,TIME(#REF!,45,0)&lt;=$AA45)</formula>
    </cfRule>
  </conditionalFormatting>
  <conditionalFormatting sqref="CF45:CF47">
    <cfRule type="expression" dxfId="352" priority="886" stopIfTrue="1">
      <formula>AND(TIME(#REF!,0,0)&gt;$Y45,TIME(#REF!,0,0)&lt;=$AA45)</formula>
    </cfRule>
  </conditionalFormatting>
  <conditionalFormatting sqref="BQ44">
    <cfRule type="expression" dxfId="351" priority="875" stopIfTrue="1">
      <formula>AND(TIME(#REF!,15,0)&gt;$Y44,TIME(#REF!,15,0)&lt;=$AA44)</formula>
    </cfRule>
  </conditionalFormatting>
  <conditionalFormatting sqref="BR44">
    <cfRule type="expression" dxfId="350" priority="876" stopIfTrue="1">
      <formula>AND(TIME(#REF!,30,0)&gt;$Y44,TIME(#REF!,30,0)&lt;=$AA44)</formula>
    </cfRule>
  </conditionalFormatting>
  <conditionalFormatting sqref="BS44">
    <cfRule type="expression" dxfId="349" priority="877" stopIfTrue="1">
      <formula>AND(TIME(#REF!,45,0)&gt;$Y44,TIME(#REF!,45,0)&lt;=$AA44)</formula>
    </cfRule>
  </conditionalFormatting>
  <conditionalFormatting sqref="BT44">
    <cfRule type="expression" dxfId="348" priority="878" stopIfTrue="1">
      <formula>AND(TIME(#REF!,0,0)&gt;$Y44,TIME(#REF!,0,0)&lt;=$AA44)</formula>
    </cfRule>
  </conditionalFormatting>
  <conditionalFormatting sqref="BQ45:BQ47">
    <cfRule type="expression" dxfId="347" priority="871" stopIfTrue="1">
      <formula>AND(TIME(#REF!,15,0)&gt;$Y45,TIME(#REF!,15,0)&lt;=$AA45)</formula>
    </cfRule>
  </conditionalFormatting>
  <conditionalFormatting sqref="BR45:BR47">
    <cfRule type="expression" dxfId="346" priority="872" stopIfTrue="1">
      <formula>AND(TIME(#REF!,30,0)&gt;$Y45,TIME(#REF!,30,0)&lt;=$AA45)</formula>
    </cfRule>
  </conditionalFormatting>
  <conditionalFormatting sqref="BS45:BS47">
    <cfRule type="expression" dxfId="345" priority="873" stopIfTrue="1">
      <formula>AND(TIME(#REF!,45,0)&gt;$Y45,TIME(#REF!,45,0)&lt;=$AA45)</formula>
    </cfRule>
  </conditionalFormatting>
  <conditionalFormatting sqref="BT45:BT47">
    <cfRule type="expression" dxfId="344" priority="874" stopIfTrue="1">
      <formula>AND(TIME(#REF!,0,0)&gt;$Y45,TIME(#REF!,0,0)&lt;=$AA45)</formula>
    </cfRule>
  </conditionalFormatting>
  <conditionalFormatting sqref="BY52 BU52">
    <cfRule type="expression" dxfId="343" priority="685" stopIfTrue="1">
      <formula>AND(TIME(#REF!,15,0)&gt;$Y52,TIME(#REF!,15,0)&lt;=$AA52)</formula>
    </cfRule>
  </conditionalFormatting>
  <conditionalFormatting sqref="BZ52 BV52">
    <cfRule type="expression" dxfId="342" priority="686" stopIfTrue="1">
      <formula>AND(TIME(#REF!,30,0)&gt;$Y52,TIME(#REF!,30,0)&lt;=$AA52)</formula>
    </cfRule>
  </conditionalFormatting>
  <conditionalFormatting sqref="CA52 BW52">
    <cfRule type="expression" dxfId="341" priority="687" stopIfTrue="1">
      <formula>AND(TIME(#REF!,45,0)&gt;$Y52,TIME(#REF!,45,0)&lt;=$AA52)</formula>
    </cfRule>
  </conditionalFormatting>
  <conditionalFormatting sqref="CB52 BX52">
    <cfRule type="expression" dxfId="340" priority="688" stopIfTrue="1">
      <formula>AND(TIME(#REF!,0,0)&gt;$Y52,TIME(#REF!,0,0)&lt;=$AA52)</formula>
    </cfRule>
  </conditionalFormatting>
  <conditionalFormatting sqref="CK52 CG52">
    <cfRule type="expression" dxfId="339" priority="693" stopIfTrue="1">
      <formula>AND(TIME(#REF!,15,0)&gt;$Y52,TIME(#REF!,15,0)&lt;=$AA52)</formula>
    </cfRule>
  </conditionalFormatting>
  <conditionalFormatting sqref="CL52 CH52">
    <cfRule type="expression" dxfId="338" priority="694" stopIfTrue="1">
      <formula>AND(TIME(#REF!,30,0)&gt;$Y52,TIME(#REF!,30,0)&lt;=$AA52)</formula>
    </cfRule>
  </conditionalFormatting>
  <conditionalFormatting sqref="CM52 CI52">
    <cfRule type="expression" dxfId="337" priority="695" stopIfTrue="1">
      <formula>AND(TIME(#REF!,45,0)&gt;$Y52,TIME(#REF!,45,0)&lt;=$AA52)</formula>
    </cfRule>
  </conditionalFormatting>
  <conditionalFormatting sqref="CN52 CJ52">
    <cfRule type="expression" dxfId="336" priority="696" stopIfTrue="1">
      <formula>AND(TIME(#REF!,0,0)&gt;$Y52,TIME(#REF!,0,0)&lt;=$AA52)</formula>
    </cfRule>
  </conditionalFormatting>
  <conditionalFormatting sqref="CG53:CG55 CK53:CK55">
    <cfRule type="expression" dxfId="335" priority="689" stopIfTrue="1">
      <formula>AND(TIME(#REF!,15,0)&gt;$Y53,TIME(#REF!,15,0)&lt;=$AA53)</formula>
    </cfRule>
  </conditionalFormatting>
  <conditionalFormatting sqref="CH53:CH55 CL53:CL55">
    <cfRule type="expression" dxfId="334" priority="690" stopIfTrue="1">
      <formula>AND(TIME(#REF!,30,0)&gt;$Y53,TIME(#REF!,30,0)&lt;=$AA53)</formula>
    </cfRule>
  </conditionalFormatting>
  <conditionalFormatting sqref="CI53:CI55 CM53:CM55">
    <cfRule type="expression" dxfId="333" priority="691" stopIfTrue="1">
      <formula>AND(TIME(#REF!,45,0)&gt;$Y53,TIME(#REF!,45,0)&lt;=$AA53)</formula>
    </cfRule>
  </conditionalFormatting>
  <conditionalFormatting sqref="CJ53:CJ55 CN53:CN55">
    <cfRule type="expression" dxfId="332" priority="692" stopIfTrue="1">
      <formula>AND(TIME(#REF!,0,0)&gt;$Y53,TIME(#REF!,0,0)&lt;=$AA53)</formula>
    </cfRule>
  </conditionalFormatting>
  <conditionalFormatting sqref="BU53:BU55 BY53:BY55">
    <cfRule type="expression" dxfId="331" priority="681" stopIfTrue="1">
      <formula>AND(TIME(#REF!,15,0)&gt;$Y53,TIME(#REF!,15,0)&lt;=$AA53)</formula>
    </cfRule>
  </conditionalFormatting>
  <conditionalFormatting sqref="BV53:BV55 BZ53:BZ55">
    <cfRule type="expression" dxfId="330" priority="682" stopIfTrue="1">
      <formula>AND(TIME(#REF!,30,0)&gt;$Y53,TIME(#REF!,30,0)&lt;=$AA53)</formula>
    </cfRule>
  </conditionalFormatting>
  <conditionalFormatting sqref="BW53:BW55 CA53:CA55">
    <cfRule type="expression" dxfId="329" priority="683" stopIfTrue="1">
      <formula>AND(TIME(#REF!,45,0)&gt;$Y53,TIME(#REF!,45,0)&lt;=$AA53)</formula>
    </cfRule>
  </conditionalFormatting>
  <conditionalFormatting sqref="BX53:BX55 CB53:CB55">
    <cfRule type="expression" dxfId="328" priority="684" stopIfTrue="1">
      <formula>AND(TIME(#REF!,0,0)&gt;$Y53,TIME(#REF!,0,0)&lt;=$AA53)</formula>
    </cfRule>
  </conditionalFormatting>
  <conditionalFormatting sqref="CC52">
    <cfRule type="expression" dxfId="327" priority="677" stopIfTrue="1">
      <formula>AND(TIME(#REF!,15,0)&gt;$Y52,TIME(#REF!,15,0)&lt;=$AA52)</formula>
    </cfRule>
  </conditionalFormatting>
  <conditionalFormatting sqref="CD52">
    <cfRule type="expression" dxfId="326" priority="678" stopIfTrue="1">
      <formula>AND(TIME(#REF!,30,0)&gt;$Y52,TIME(#REF!,30,0)&lt;=$AA52)</formula>
    </cfRule>
  </conditionalFormatting>
  <conditionalFormatting sqref="CE52">
    <cfRule type="expression" dxfId="325" priority="679" stopIfTrue="1">
      <formula>AND(TIME(#REF!,45,0)&gt;$Y52,TIME(#REF!,45,0)&lt;=$AA52)</formula>
    </cfRule>
  </conditionalFormatting>
  <conditionalFormatting sqref="CF52">
    <cfRule type="expression" dxfId="324" priority="680" stopIfTrue="1">
      <formula>AND(TIME(#REF!,0,0)&gt;$Y52,TIME(#REF!,0,0)&lt;=$AA52)</formula>
    </cfRule>
  </conditionalFormatting>
  <conditionalFormatting sqref="CC53:CC55">
    <cfRule type="expression" dxfId="323" priority="673" stopIfTrue="1">
      <formula>AND(TIME(#REF!,15,0)&gt;$Y53,TIME(#REF!,15,0)&lt;=$AA53)</formula>
    </cfRule>
  </conditionalFormatting>
  <conditionalFormatting sqref="CD53:CD55">
    <cfRule type="expression" dxfId="322" priority="674" stopIfTrue="1">
      <formula>AND(TIME(#REF!,30,0)&gt;$Y53,TIME(#REF!,30,0)&lt;=$AA53)</formula>
    </cfRule>
  </conditionalFormatting>
  <conditionalFormatting sqref="CE53:CE55">
    <cfRule type="expression" dxfId="321" priority="675" stopIfTrue="1">
      <formula>AND(TIME(#REF!,45,0)&gt;$Y53,TIME(#REF!,45,0)&lt;=$AA53)</formula>
    </cfRule>
  </conditionalFormatting>
  <conditionalFormatting sqref="CF53:CF55">
    <cfRule type="expression" dxfId="320" priority="676" stopIfTrue="1">
      <formula>AND(TIME(#REF!,0,0)&gt;$Y53,TIME(#REF!,0,0)&lt;=$AA53)</formula>
    </cfRule>
  </conditionalFormatting>
  <conditionalFormatting sqref="BQ52">
    <cfRule type="expression" dxfId="319" priority="665" stopIfTrue="1">
      <formula>AND(TIME(#REF!,15,0)&gt;$Y52,TIME(#REF!,15,0)&lt;=$AA52)</formula>
    </cfRule>
  </conditionalFormatting>
  <conditionalFormatting sqref="BR52">
    <cfRule type="expression" dxfId="318" priority="666" stopIfTrue="1">
      <formula>AND(TIME(#REF!,30,0)&gt;$Y52,TIME(#REF!,30,0)&lt;=$AA52)</formula>
    </cfRule>
  </conditionalFormatting>
  <conditionalFormatting sqref="BS52">
    <cfRule type="expression" dxfId="317" priority="667" stopIfTrue="1">
      <formula>AND(TIME(#REF!,45,0)&gt;$Y52,TIME(#REF!,45,0)&lt;=$AA52)</formula>
    </cfRule>
  </conditionalFormatting>
  <conditionalFormatting sqref="BT52">
    <cfRule type="expression" dxfId="316" priority="668" stopIfTrue="1">
      <formula>AND(TIME(#REF!,0,0)&gt;$Y52,TIME(#REF!,0,0)&lt;=$AA52)</formula>
    </cfRule>
  </conditionalFormatting>
  <conditionalFormatting sqref="BQ53:BQ55">
    <cfRule type="expression" dxfId="315" priority="661" stopIfTrue="1">
      <formula>AND(TIME(#REF!,15,0)&gt;$Y53,TIME(#REF!,15,0)&lt;=$AA53)</formula>
    </cfRule>
  </conditionalFormatting>
  <conditionalFormatting sqref="BR53:BR55">
    <cfRule type="expression" dxfId="314" priority="662" stopIfTrue="1">
      <formula>AND(TIME(#REF!,30,0)&gt;$Y53,TIME(#REF!,30,0)&lt;=$AA53)</formula>
    </cfRule>
  </conditionalFormatting>
  <conditionalFormatting sqref="BS53:BS55">
    <cfRule type="expression" dxfId="313" priority="663" stopIfTrue="1">
      <formula>AND(TIME(#REF!,45,0)&gt;$Y53,TIME(#REF!,45,0)&lt;=$AA53)</formula>
    </cfRule>
  </conditionalFormatting>
  <conditionalFormatting sqref="BT53:BT55">
    <cfRule type="expression" dxfId="312" priority="664" stopIfTrue="1">
      <formula>AND(TIME(#REF!,0,0)&gt;$Y53,TIME(#REF!,0,0)&lt;=$AA53)</formula>
    </cfRule>
  </conditionalFormatting>
  <conditionalFormatting sqref="AO60">
    <cfRule type="expression" dxfId="311" priority="365" stopIfTrue="1">
      <formula>AND(TIME(#REF!,15,0)&gt;$Y60,TIME(#REF!,15,0)&lt;=$AA60)</formula>
    </cfRule>
  </conditionalFormatting>
  <conditionalFormatting sqref="AP60">
    <cfRule type="expression" dxfId="310" priority="366" stopIfTrue="1">
      <formula>AND(TIME(#REF!,30,0)&gt;$Y60,TIME(#REF!,30,0)&lt;=$AA60)</formula>
    </cfRule>
  </conditionalFormatting>
  <conditionalFormatting sqref="AM60">
    <cfRule type="expression" dxfId="309" priority="367" stopIfTrue="1">
      <formula>AND(TIME(#REF!,45,0)&gt;$Y60,TIME(#REF!,45,0)&lt;=$AA60)</formula>
    </cfRule>
  </conditionalFormatting>
  <conditionalFormatting sqref="AN60">
    <cfRule type="expression" dxfId="308" priority="368" stopIfTrue="1">
      <formula>AND(TIME(#REF!,0,0)&gt;$Y60,TIME(#REF!,0,0)&lt;=$AA60)</formula>
    </cfRule>
  </conditionalFormatting>
  <conditionalFormatting sqref="AK12 AG12">
    <cfRule type="expression" dxfId="307" priority="434" stopIfTrue="1">
      <formula>AND(TIME(#REF!,15,0)&gt;$Y12,TIME(#REF!,15,0)&lt;=$AA12)</formula>
    </cfRule>
  </conditionalFormatting>
  <conditionalFormatting sqref="AL12 AH12">
    <cfRule type="expression" dxfId="306" priority="435" stopIfTrue="1">
      <formula>AND(TIME(#REF!,30,0)&gt;$Y12,TIME(#REF!,30,0)&lt;=$AA12)</formula>
    </cfRule>
  </conditionalFormatting>
  <conditionalFormatting sqref="AM12 AI12">
    <cfRule type="expression" dxfId="305" priority="436" stopIfTrue="1">
      <formula>AND(TIME(#REF!,45,0)&gt;$Y12,TIME(#REF!,45,0)&lt;=$AA12)</formula>
    </cfRule>
  </conditionalFormatting>
  <conditionalFormatting sqref="AN12 AJ12">
    <cfRule type="expression" dxfId="304" priority="437" stopIfTrue="1">
      <formula>AND(TIME(#REF!,0,0)&gt;$Y12,TIME(#REF!,0,0)&lt;=$AA12)</formula>
    </cfRule>
  </conditionalFormatting>
  <conditionalFormatting sqref="AK20 AG20">
    <cfRule type="expression" dxfId="303" priority="430" stopIfTrue="1">
      <formula>AND(TIME(#REF!,15,0)&gt;$Y20,TIME(#REF!,15,0)&lt;=$AA20)</formula>
    </cfRule>
  </conditionalFormatting>
  <conditionalFormatting sqref="AL20 AH20">
    <cfRule type="expression" dxfId="302" priority="431" stopIfTrue="1">
      <formula>AND(TIME(#REF!,30,0)&gt;$Y20,TIME(#REF!,30,0)&lt;=$AA20)</formula>
    </cfRule>
  </conditionalFormatting>
  <conditionalFormatting sqref="AM20 AI20">
    <cfRule type="expression" dxfId="301" priority="432" stopIfTrue="1">
      <formula>AND(TIME(#REF!,45,0)&gt;$Y20,TIME(#REF!,45,0)&lt;=$AA20)</formula>
    </cfRule>
  </conditionalFormatting>
  <conditionalFormatting sqref="AN20 AJ20">
    <cfRule type="expression" dxfId="300" priority="433" stopIfTrue="1">
      <formula>AND(TIME(#REF!,0,0)&gt;$Y20,TIME(#REF!,0,0)&lt;=$AA20)</formula>
    </cfRule>
  </conditionalFormatting>
  <conditionalFormatting sqref="AK28 AG28">
    <cfRule type="expression" dxfId="299" priority="426" stopIfTrue="1">
      <formula>AND(TIME(#REF!,15,0)&gt;$Y28,TIME(#REF!,15,0)&lt;=$AA28)</formula>
    </cfRule>
  </conditionalFormatting>
  <conditionalFormatting sqref="AL28 AH28">
    <cfRule type="expression" dxfId="298" priority="427" stopIfTrue="1">
      <formula>AND(TIME(#REF!,30,0)&gt;$Y28,TIME(#REF!,30,0)&lt;=$AA28)</formula>
    </cfRule>
  </conditionalFormatting>
  <conditionalFormatting sqref="AM28 AI28">
    <cfRule type="expression" dxfId="297" priority="428" stopIfTrue="1">
      <formula>AND(TIME(#REF!,45,0)&gt;$Y28,TIME(#REF!,45,0)&lt;=$AA28)</formula>
    </cfRule>
  </conditionalFormatting>
  <conditionalFormatting sqref="AN28 AJ28">
    <cfRule type="expression" dxfId="296" priority="429" stopIfTrue="1">
      <formula>AND(TIME(#REF!,0,0)&gt;$Y28,TIME(#REF!,0,0)&lt;=$AA28)</formula>
    </cfRule>
  </conditionalFormatting>
  <conditionalFormatting sqref="BO63">
    <cfRule type="expression" dxfId="295" priority="371" stopIfTrue="1">
      <formula>AND(TIME(#REF!,45,0)&gt;$Y63,TIME(#REF!,45,0)&lt;=$AA63)</formula>
    </cfRule>
  </conditionalFormatting>
  <conditionalFormatting sqref="BP63">
    <cfRule type="expression" dxfId="294" priority="372" stopIfTrue="1">
      <formula>AND(TIME(#REF!,0,0)&gt;$Y63,TIME(#REF!,0,0)&lt;=$AA63)</formula>
    </cfRule>
  </conditionalFormatting>
  <conditionalFormatting sqref="AK60">
    <cfRule type="expression" dxfId="293" priority="369" stopIfTrue="1">
      <formula>AND(TIME(#REF!,15,0)&gt;$Y60,TIME(#REF!,15,0)&lt;=$AA60)</formula>
    </cfRule>
  </conditionalFormatting>
  <conditionalFormatting sqref="AL60">
    <cfRule type="expression" dxfId="292" priority="370" stopIfTrue="1">
      <formula>AND(TIME(#REF!,30,0)&gt;$Y60,TIME(#REF!,30,0)&lt;=$AA60)</formula>
    </cfRule>
  </conditionalFormatting>
  <conditionalFormatting sqref="AQ60">
    <cfRule type="expression" dxfId="291" priority="363" stopIfTrue="1">
      <formula>AND(TIME(#REF!,45,0)&gt;$Y60,TIME(#REF!,45,0)&lt;=$AA60)</formula>
    </cfRule>
  </conditionalFormatting>
  <conditionalFormatting sqref="AR60">
    <cfRule type="expression" dxfId="290" priority="364" stopIfTrue="1">
      <formula>AND(TIME(#REF!,0,0)&gt;$Y60,TIME(#REF!,0,0)&lt;=$AA60)</formula>
    </cfRule>
  </conditionalFormatting>
  <conditionalFormatting sqref="AO61">
    <cfRule type="expression" dxfId="289" priority="359" stopIfTrue="1">
      <formula>AND(TIME(#REF!,15,0)&gt;$Y61,TIME(#REF!,15,0)&lt;=$AA61)</formula>
    </cfRule>
  </conditionalFormatting>
  <conditionalFormatting sqref="AP61">
    <cfRule type="expression" dxfId="288" priority="360" stopIfTrue="1">
      <formula>AND(TIME(#REF!,30,0)&gt;$Y61,TIME(#REF!,30,0)&lt;=$AA61)</formula>
    </cfRule>
  </conditionalFormatting>
  <conditionalFormatting sqref="AQ61">
    <cfRule type="expression" dxfId="287" priority="361" stopIfTrue="1">
      <formula>AND(TIME(#REF!,45,0)&gt;$Y61,TIME(#REF!,45,0)&lt;=$AA61)</formula>
    </cfRule>
  </conditionalFormatting>
  <conditionalFormatting sqref="AR61">
    <cfRule type="expression" dxfId="286" priority="362" stopIfTrue="1">
      <formula>AND(TIME(#REF!,0,0)&gt;$Y61,TIME(#REF!,0,0)&lt;=$AA61)</formula>
    </cfRule>
  </conditionalFormatting>
  <conditionalFormatting sqref="AK61">
    <cfRule type="expression" dxfId="285" priority="355" stopIfTrue="1">
      <formula>AND(TIME(#REF!,15,0)&gt;$Y61,TIME(#REF!,15,0)&lt;=$AA61)</formula>
    </cfRule>
  </conditionalFormatting>
  <conditionalFormatting sqref="AL61">
    <cfRule type="expression" dxfId="284" priority="356" stopIfTrue="1">
      <formula>AND(TIME(#REF!,30,0)&gt;$Y61,TIME(#REF!,30,0)&lt;=$AA61)</formula>
    </cfRule>
  </conditionalFormatting>
  <conditionalFormatting sqref="AM61">
    <cfRule type="expression" dxfId="283" priority="357" stopIfTrue="1">
      <formula>AND(TIME(#REF!,45,0)&gt;$Y61,TIME(#REF!,45,0)&lt;=$AA61)</formula>
    </cfRule>
  </conditionalFormatting>
  <conditionalFormatting sqref="AN61">
    <cfRule type="expression" dxfId="282" priority="358" stopIfTrue="1">
      <formula>AND(TIME(#REF!,0,0)&gt;$Y61,TIME(#REF!,0,0)&lt;=$AA61)</formula>
    </cfRule>
  </conditionalFormatting>
  <conditionalFormatting sqref="AO62">
    <cfRule type="expression" dxfId="281" priority="351" stopIfTrue="1">
      <formula>AND(TIME(#REF!,15,0)&gt;$Y62,TIME(#REF!,15,0)&lt;=$AA62)</formula>
    </cfRule>
  </conditionalFormatting>
  <conditionalFormatting sqref="AP62">
    <cfRule type="expression" dxfId="280" priority="352" stopIfTrue="1">
      <formula>AND(TIME(#REF!,30,0)&gt;$Y62,TIME(#REF!,30,0)&lt;=$AA62)</formula>
    </cfRule>
  </conditionalFormatting>
  <conditionalFormatting sqref="AQ62">
    <cfRule type="expression" dxfId="279" priority="353" stopIfTrue="1">
      <formula>AND(TIME(#REF!,45,0)&gt;$Y62,TIME(#REF!,45,0)&lt;=$AA62)</formula>
    </cfRule>
  </conditionalFormatting>
  <conditionalFormatting sqref="AR62">
    <cfRule type="expression" dxfId="278" priority="354" stopIfTrue="1">
      <formula>AND(TIME(#REF!,0,0)&gt;$Y62,TIME(#REF!,0,0)&lt;=$AA62)</formula>
    </cfRule>
  </conditionalFormatting>
  <conditionalFormatting sqref="AK62">
    <cfRule type="expression" dxfId="277" priority="347" stopIfTrue="1">
      <formula>AND(TIME(#REF!,15,0)&gt;$Y62,TIME(#REF!,15,0)&lt;=$AA62)</formula>
    </cfRule>
  </conditionalFormatting>
  <conditionalFormatting sqref="AL62">
    <cfRule type="expression" dxfId="276" priority="348" stopIfTrue="1">
      <formula>AND(TIME(#REF!,30,0)&gt;$Y62,TIME(#REF!,30,0)&lt;=$AA62)</formula>
    </cfRule>
  </conditionalFormatting>
  <conditionalFormatting sqref="AM62">
    <cfRule type="expression" dxfId="275" priority="349" stopIfTrue="1">
      <formula>AND(TIME(#REF!,45,0)&gt;$Y62,TIME(#REF!,45,0)&lt;=$AA62)</formula>
    </cfRule>
  </conditionalFormatting>
  <conditionalFormatting sqref="AN62">
    <cfRule type="expression" dxfId="274" priority="350" stopIfTrue="1">
      <formula>AND(TIME(#REF!,0,0)&gt;$Y62,TIME(#REF!,0,0)&lt;=$AA62)</formula>
    </cfRule>
  </conditionalFormatting>
  <conditionalFormatting sqref="AW61">
    <cfRule type="expression" dxfId="273" priority="345" stopIfTrue="1">
      <formula>AND(TIME(#REF!,15,0)&gt;$Y61,TIME(#REF!,15,0)&lt;=$AA61)</formula>
    </cfRule>
  </conditionalFormatting>
  <conditionalFormatting sqref="AX61">
    <cfRule type="expression" dxfId="272" priority="346" stopIfTrue="1">
      <formula>AND(TIME(#REF!,30,0)&gt;$Y61,TIME(#REF!,30,0)&lt;=$AA61)</formula>
    </cfRule>
  </conditionalFormatting>
  <conditionalFormatting sqref="AY62">
    <cfRule type="expression" dxfId="271" priority="343" stopIfTrue="1">
      <formula>AND(TIME(#REF!,45,0)&gt;$Y62,TIME(#REF!,45,0)&lt;=$AA62)</formula>
    </cfRule>
  </conditionalFormatting>
  <conditionalFormatting sqref="AZ62">
    <cfRule type="expression" dxfId="270" priority="344" stopIfTrue="1">
      <formula>AND(TIME(#REF!,0,0)&gt;$Y62,TIME(#REF!,0,0)&lt;=$AA62)</formula>
    </cfRule>
  </conditionalFormatting>
  <conditionalFormatting sqref="BA62">
    <cfRule type="expression" dxfId="269" priority="341" stopIfTrue="1">
      <formula>AND(TIME(#REF!,15,0)&gt;$Y62,TIME(#REF!,15,0)&lt;=$AA62)</formula>
    </cfRule>
  </conditionalFormatting>
  <conditionalFormatting sqref="BB62">
    <cfRule type="expression" dxfId="268" priority="342" stopIfTrue="1">
      <formula>AND(TIME(#REF!,30,0)&gt;$Y62,TIME(#REF!,30,0)&lt;=$AA62)</formula>
    </cfRule>
  </conditionalFormatting>
  <conditionalFormatting sqref="BC62">
    <cfRule type="expression" dxfId="267" priority="339" stopIfTrue="1">
      <formula>AND(TIME(#REF!,45,0)&gt;$Y62,TIME(#REF!,45,0)&lt;=$AA62)</formula>
    </cfRule>
  </conditionalFormatting>
  <conditionalFormatting sqref="BD62">
    <cfRule type="expression" dxfId="266" priority="340" stopIfTrue="1">
      <formula>AND(TIME(#REF!,0,0)&gt;$Y62,TIME(#REF!,0,0)&lt;=$AA62)</formula>
    </cfRule>
  </conditionalFormatting>
  <conditionalFormatting sqref="BE62">
    <cfRule type="expression" dxfId="265" priority="337" stopIfTrue="1">
      <formula>AND(TIME(#REF!,15,0)&gt;$Y62,TIME(#REF!,15,0)&lt;=$AA62)</formula>
    </cfRule>
  </conditionalFormatting>
  <conditionalFormatting sqref="BF62">
    <cfRule type="expression" dxfId="264" priority="338" stopIfTrue="1">
      <formula>AND(TIME(#REF!,30,0)&gt;$Y62,TIME(#REF!,30,0)&lt;=$AA62)</formula>
    </cfRule>
  </conditionalFormatting>
  <conditionalFormatting sqref="BG62">
    <cfRule type="expression" dxfId="263" priority="335" stopIfTrue="1">
      <formula>AND(TIME(#REF!,45,0)&gt;$Y62,TIME(#REF!,45,0)&lt;=$AA62)</formula>
    </cfRule>
  </conditionalFormatting>
  <conditionalFormatting sqref="BH62">
    <cfRule type="expression" dxfId="262" priority="336" stopIfTrue="1">
      <formula>AND(TIME(#REF!,0,0)&gt;$Y62,TIME(#REF!,0,0)&lt;=$AA62)</formula>
    </cfRule>
  </conditionalFormatting>
  <conditionalFormatting sqref="BI62">
    <cfRule type="expression" dxfId="261" priority="333" stopIfTrue="1">
      <formula>AND(TIME(#REF!,15,0)&gt;$Y62,TIME(#REF!,15,0)&lt;=$AA62)</formula>
    </cfRule>
  </conditionalFormatting>
  <conditionalFormatting sqref="BJ62">
    <cfRule type="expression" dxfId="260" priority="334" stopIfTrue="1">
      <formula>AND(TIME(#REF!,30,0)&gt;$Y62,TIME(#REF!,30,0)&lt;=$AA62)</formula>
    </cfRule>
  </conditionalFormatting>
  <conditionalFormatting sqref="BK62">
    <cfRule type="expression" dxfId="259" priority="331" stopIfTrue="1">
      <formula>AND(TIME(#REF!,45,0)&gt;$Y62,TIME(#REF!,45,0)&lt;=$AA62)</formula>
    </cfRule>
  </conditionalFormatting>
  <conditionalFormatting sqref="BL62">
    <cfRule type="expression" dxfId="258" priority="332" stopIfTrue="1">
      <formula>AND(TIME(#REF!,0,0)&gt;$Y62,TIME(#REF!,0,0)&lt;=$AA62)</formula>
    </cfRule>
  </conditionalFormatting>
  <conditionalFormatting sqref="BM62">
    <cfRule type="expression" dxfId="257" priority="329" stopIfTrue="1">
      <formula>AND(TIME(#REF!,15,0)&gt;$Y62,TIME(#REF!,15,0)&lt;=$AA62)</formula>
    </cfRule>
  </conditionalFormatting>
  <conditionalFormatting sqref="BN62">
    <cfRule type="expression" dxfId="256" priority="330" stopIfTrue="1">
      <formula>AND(TIME(#REF!,30,0)&gt;$Y62,TIME(#REF!,30,0)&lt;=$AA62)</formula>
    </cfRule>
  </conditionalFormatting>
  <conditionalFormatting sqref="BO62">
    <cfRule type="expression" dxfId="255" priority="325" stopIfTrue="1">
      <formula>AND(TIME(#REF!,45,0)&gt;$Y62,TIME(#REF!,45,0)&lt;=$AA62)</formula>
    </cfRule>
  </conditionalFormatting>
  <conditionalFormatting sqref="BP62">
    <cfRule type="expression" dxfId="254" priority="326" stopIfTrue="1">
      <formula>AND(TIME(#REF!,0,0)&gt;$Y62,TIME(#REF!,0,0)&lt;=$AA62)</formula>
    </cfRule>
  </conditionalFormatting>
  <conditionalFormatting sqref="BM63">
    <cfRule type="expression" dxfId="253" priority="321" stopIfTrue="1">
      <formula>AND(TIME(#REF!,15,0)&gt;$Y63,TIME(#REF!,15,0)&lt;=$AA63)</formula>
    </cfRule>
  </conditionalFormatting>
  <conditionalFormatting sqref="BN63">
    <cfRule type="expression" dxfId="252" priority="322" stopIfTrue="1">
      <formula>AND(TIME(#REF!,30,0)&gt;$Y63,TIME(#REF!,30,0)&lt;=$AA63)</formula>
    </cfRule>
  </conditionalFormatting>
  <conditionalFormatting sqref="BA63 BE63 BI63">
    <cfRule type="expression" dxfId="251" priority="317" stopIfTrue="1">
      <formula>AND(TIME(#REF!,15,0)&gt;$Y63,TIME(#REF!,15,0)&lt;=$AA63)</formula>
    </cfRule>
  </conditionalFormatting>
  <conditionalFormatting sqref="BB63 BF63 BJ63">
    <cfRule type="expression" dxfId="250" priority="318" stopIfTrue="1">
      <formula>AND(TIME(#REF!,30,0)&gt;$Y63,TIME(#REF!,30,0)&lt;=$AA63)</formula>
    </cfRule>
  </conditionalFormatting>
  <conditionalFormatting sqref="BC63 BG63">
    <cfRule type="expression" dxfId="249" priority="319" stopIfTrue="1">
      <formula>AND(TIME(#REF!,45,0)&gt;$Y63,TIME(#REF!,45,0)&lt;=$AA63)</formula>
    </cfRule>
  </conditionalFormatting>
  <conditionalFormatting sqref="BD63 BH63">
    <cfRule type="expression" dxfId="248" priority="320" stopIfTrue="1">
      <formula>AND(TIME(#REF!,0,0)&gt;$Y63,TIME(#REF!,0,0)&lt;=$AA63)</formula>
    </cfRule>
  </conditionalFormatting>
  <conditionalFormatting sqref="BK63">
    <cfRule type="expression" dxfId="247" priority="315" stopIfTrue="1">
      <formula>AND(TIME(#REF!,45,0)&gt;$Y63,TIME(#REF!,45,0)&lt;=$AA63)</formula>
    </cfRule>
  </conditionalFormatting>
  <conditionalFormatting sqref="BL63">
    <cfRule type="expression" dxfId="246" priority="316" stopIfTrue="1">
      <formula>AND(TIME(#REF!,0,0)&gt;$Y63,TIME(#REF!,0,0)&lt;=$AA63)</formula>
    </cfRule>
  </conditionalFormatting>
  <conditionalFormatting sqref="AW63">
    <cfRule type="expression" dxfId="245" priority="311" stopIfTrue="1">
      <formula>AND(TIME(#REF!,15,0)&gt;$Y63,TIME(#REF!,15,0)&lt;=$AA63)</formula>
    </cfRule>
  </conditionalFormatting>
  <conditionalFormatting sqref="AX63">
    <cfRule type="expression" dxfId="244" priority="312" stopIfTrue="1">
      <formula>AND(TIME(#REF!,30,0)&gt;$Y63,TIME(#REF!,30,0)&lt;=$AA63)</formula>
    </cfRule>
  </conditionalFormatting>
  <conditionalFormatting sqref="AY63">
    <cfRule type="expression" dxfId="243" priority="313" stopIfTrue="1">
      <formula>AND(TIME(#REF!,45,0)&gt;$Y63,TIME(#REF!,45,0)&lt;=$AA63)</formula>
    </cfRule>
  </conditionalFormatting>
  <conditionalFormatting sqref="AZ63">
    <cfRule type="expression" dxfId="242" priority="314" stopIfTrue="1">
      <formula>AND(TIME(#REF!,0,0)&gt;$Y63,TIME(#REF!,0,0)&lt;=$AA63)</formula>
    </cfRule>
  </conditionalFormatting>
  <conditionalFormatting sqref="AI68">
    <cfRule type="expression" dxfId="241" priority="309" stopIfTrue="1">
      <formula>AND(TIME(#REF!,45,0)&gt;$Y68,TIME(#REF!,45,0)&lt;=$AA68)</formula>
    </cfRule>
  </conditionalFormatting>
  <conditionalFormatting sqref="AG68">
    <cfRule type="expression" dxfId="240" priority="307" stopIfTrue="1">
      <formula>AND(TIME(#REF!,15,0)&gt;$Y68,TIME(#REF!,15,0)&lt;=$AA68)</formula>
    </cfRule>
  </conditionalFormatting>
  <conditionalFormatting sqref="AH68">
    <cfRule type="expression" dxfId="239" priority="308" stopIfTrue="1">
      <formula>AND(TIME(#REF!,30,0)&gt;$Y68,TIME(#REF!,30,0)&lt;=$AA68)</formula>
    </cfRule>
  </conditionalFormatting>
  <conditionalFormatting sqref="AJ68">
    <cfRule type="expression" dxfId="238" priority="310" stopIfTrue="1">
      <formula>AND(TIME(#REF!,0,0)&gt;$Y68,TIME(#REF!,0,0)&lt;=$AA68)</formula>
    </cfRule>
  </conditionalFormatting>
  <conditionalFormatting sqref="BA7 BE7 BI7">
    <cfRule type="expression" dxfId="237" priority="257" stopIfTrue="1">
      <formula>AND(TIME(#REF!,15,0)&gt;$Y7,TIME(#REF!,15,0)&lt;=$AA7)</formula>
    </cfRule>
  </conditionalFormatting>
  <conditionalFormatting sqref="BB7 BF7 BJ7">
    <cfRule type="expression" dxfId="236" priority="258" stopIfTrue="1">
      <formula>AND(TIME(#REF!,30,0)&gt;$Y7,TIME(#REF!,30,0)&lt;=$AA7)</formula>
    </cfRule>
  </conditionalFormatting>
  <conditionalFormatting sqref="BC7 BG7 BK7">
    <cfRule type="expression" dxfId="235" priority="259" stopIfTrue="1">
      <formula>AND(TIME(#REF!,45,0)&gt;$Y7,TIME(#REF!,45,0)&lt;=$AA7)</formula>
    </cfRule>
  </conditionalFormatting>
  <conditionalFormatting sqref="BD7 BH7 BL7">
    <cfRule type="expression" dxfId="234" priority="260" stopIfTrue="1">
      <formula>AND(TIME(#REF!,0,0)&gt;$Y7,TIME(#REF!,0,0)&lt;=$AA7)</formula>
    </cfRule>
  </conditionalFormatting>
  <conditionalFormatting sqref="AQ12">
    <cfRule type="expression" dxfId="233" priority="255" stopIfTrue="1">
      <formula>AND(TIME(#REF!,45,0)&gt;$Y12,TIME(#REF!,45,0)&lt;=$AA12)</formula>
    </cfRule>
  </conditionalFormatting>
  <conditionalFormatting sqref="AR12">
    <cfRule type="expression" dxfId="232" priority="256" stopIfTrue="1">
      <formula>AND(TIME(#REF!,0,0)&gt;$Y12,TIME(#REF!,0,0)&lt;=$AA12)</formula>
    </cfRule>
  </conditionalFormatting>
  <conditionalFormatting sqref="AQ13">
    <cfRule type="expression" dxfId="231" priority="249" stopIfTrue="1">
      <formula>AND(TIME(#REF!,45,0)&gt;$Y13,TIME(#REF!,45,0)&lt;=$AA13)</formula>
    </cfRule>
  </conditionalFormatting>
  <conditionalFormatting sqref="AR13">
    <cfRule type="expression" dxfId="230" priority="250" stopIfTrue="1">
      <formula>AND(TIME(#REF!,0,0)&gt;$Y13,TIME(#REF!,0,0)&lt;=$AA13)</formula>
    </cfRule>
  </conditionalFormatting>
  <conditionalFormatting sqref="AW13 BA13">
    <cfRule type="expression" dxfId="229" priority="245" stopIfTrue="1">
      <formula>AND(TIME(#REF!,15,0)&gt;$Y13,TIME(#REF!,15,0)&lt;=$AA13)</formula>
    </cfRule>
  </conditionalFormatting>
  <conditionalFormatting sqref="AX13 BB13">
    <cfRule type="expression" dxfId="228" priority="246" stopIfTrue="1">
      <formula>AND(TIME(#REF!,30,0)&gt;$Y13,TIME(#REF!,30,0)&lt;=$AA13)</formula>
    </cfRule>
  </conditionalFormatting>
  <conditionalFormatting sqref="AY13 BC13">
    <cfRule type="expression" dxfId="227" priority="247" stopIfTrue="1">
      <formula>AND(TIME(#REF!,45,0)&gt;$Y13,TIME(#REF!,45,0)&lt;=$AA13)</formula>
    </cfRule>
  </conditionalFormatting>
  <conditionalFormatting sqref="AZ13 BD13">
    <cfRule type="expression" dxfId="226" priority="248" stopIfTrue="1">
      <formula>AND(TIME(#REF!,0,0)&gt;$Y13,TIME(#REF!,0,0)&lt;=$AA13)</formula>
    </cfRule>
  </conditionalFormatting>
  <conditionalFormatting sqref="BA14">
    <cfRule type="expression" dxfId="225" priority="241" stopIfTrue="1">
      <formula>AND(TIME(#REF!,15,0)&gt;$Y14,TIME(#REF!,15,0)&lt;=$AA14)</formula>
    </cfRule>
  </conditionalFormatting>
  <conditionalFormatting sqref="BB14">
    <cfRule type="expression" dxfId="224" priority="242" stopIfTrue="1">
      <formula>AND(TIME(#REF!,30,0)&gt;$Y14,TIME(#REF!,30,0)&lt;=$AA14)</formula>
    </cfRule>
  </conditionalFormatting>
  <conditionalFormatting sqref="BC14">
    <cfRule type="expression" dxfId="223" priority="243" stopIfTrue="1">
      <formula>AND(TIME(#REF!,45,0)&gt;$Y14,TIME(#REF!,45,0)&lt;=$AA14)</formula>
    </cfRule>
  </conditionalFormatting>
  <conditionalFormatting sqref="BD14">
    <cfRule type="expression" dxfId="222" priority="244" stopIfTrue="1">
      <formula>AND(TIME(#REF!,0,0)&gt;$Y14,TIME(#REF!,0,0)&lt;=$AA14)</formula>
    </cfRule>
  </conditionalFormatting>
  <conditionalFormatting sqref="AW14">
    <cfRule type="expression" dxfId="221" priority="237" stopIfTrue="1">
      <formula>AND(TIME(#REF!,15,0)&gt;$Y14,TIME(#REF!,15,0)&lt;=$AA14)</formula>
    </cfRule>
  </conditionalFormatting>
  <conditionalFormatting sqref="AX14">
    <cfRule type="expression" dxfId="220" priority="238" stopIfTrue="1">
      <formula>AND(TIME(#REF!,30,0)&gt;$Y14,TIME(#REF!,30,0)&lt;=$AA14)</formula>
    </cfRule>
  </conditionalFormatting>
  <conditionalFormatting sqref="AY14">
    <cfRule type="expression" dxfId="219" priority="239" stopIfTrue="1">
      <formula>AND(TIME(#REF!,45,0)&gt;$Y14,TIME(#REF!,45,0)&lt;=$AA14)</formula>
    </cfRule>
  </conditionalFormatting>
  <conditionalFormatting sqref="AZ14">
    <cfRule type="expression" dxfId="218" priority="240" stopIfTrue="1">
      <formula>AND(TIME(#REF!,0,0)&gt;$Y14,TIME(#REF!,0,0)&lt;=$AA14)</formula>
    </cfRule>
  </conditionalFormatting>
  <conditionalFormatting sqref="BE14 BI14">
    <cfRule type="expression" dxfId="217" priority="233" stopIfTrue="1">
      <formula>AND(TIME(#REF!,15,0)&gt;$Y14,TIME(#REF!,15,0)&lt;=$AA14)</formula>
    </cfRule>
  </conditionalFormatting>
  <conditionalFormatting sqref="BF14 BJ14">
    <cfRule type="expression" dxfId="216" priority="234" stopIfTrue="1">
      <formula>AND(TIME(#REF!,30,0)&gt;$Y14,TIME(#REF!,30,0)&lt;=$AA14)</formula>
    </cfRule>
  </conditionalFormatting>
  <conditionalFormatting sqref="BG14 BK14">
    <cfRule type="expression" dxfId="215" priority="235" stopIfTrue="1">
      <formula>AND(TIME(#REF!,45,0)&gt;$Y14,TIME(#REF!,45,0)&lt;=$AA14)</formula>
    </cfRule>
  </conditionalFormatting>
  <conditionalFormatting sqref="BH14 BL14">
    <cfRule type="expression" dxfId="214" priority="236" stopIfTrue="1">
      <formula>AND(TIME(#REF!,0,0)&gt;$Y14,TIME(#REF!,0,0)&lt;=$AA14)</formula>
    </cfRule>
  </conditionalFormatting>
  <conditionalFormatting sqref="BI15 BE15">
    <cfRule type="expression" dxfId="213" priority="229" stopIfTrue="1">
      <formula>AND(TIME(#REF!,15,0)&gt;$Y15,TIME(#REF!,15,0)&lt;=$AA15)</formula>
    </cfRule>
  </conditionalFormatting>
  <conditionalFormatting sqref="BJ15 BF15">
    <cfRule type="expression" dxfId="212" priority="230" stopIfTrue="1">
      <formula>AND(TIME(#REF!,30,0)&gt;$Y15,TIME(#REF!,30,0)&lt;=$AA15)</formula>
    </cfRule>
  </conditionalFormatting>
  <conditionalFormatting sqref="BG15">
    <cfRule type="expression" dxfId="211" priority="231" stopIfTrue="1">
      <formula>AND(TIME(#REF!,45,0)&gt;$Y15,TIME(#REF!,45,0)&lt;=$AA15)</formula>
    </cfRule>
  </conditionalFormatting>
  <conditionalFormatting sqref="BH15">
    <cfRule type="expression" dxfId="210" priority="232" stopIfTrue="1">
      <formula>AND(TIME(#REF!,0,0)&gt;$Y15,TIME(#REF!,0,0)&lt;=$AA15)</formula>
    </cfRule>
  </conditionalFormatting>
  <conditionalFormatting sqref="BK15">
    <cfRule type="expression" dxfId="209" priority="227" stopIfTrue="1">
      <formula>AND(TIME(#REF!,45,0)&gt;$Y15,TIME(#REF!,45,0)&lt;=$AA15)</formula>
    </cfRule>
  </conditionalFormatting>
  <conditionalFormatting sqref="BL15">
    <cfRule type="expression" dxfId="208" priority="228" stopIfTrue="1">
      <formula>AND(TIME(#REF!,0,0)&gt;$Y15,TIME(#REF!,0,0)&lt;=$AA15)</formula>
    </cfRule>
  </conditionalFormatting>
  <conditionalFormatting sqref="BM15">
    <cfRule type="expression" dxfId="207" priority="223" stopIfTrue="1">
      <formula>AND(TIME(#REF!,15,0)&gt;$Y15,TIME(#REF!,15,0)&lt;=$AA15)</formula>
    </cfRule>
  </conditionalFormatting>
  <conditionalFormatting sqref="BN15">
    <cfRule type="expression" dxfId="206" priority="224" stopIfTrue="1">
      <formula>AND(TIME(#REF!,30,0)&gt;$Y15,TIME(#REF!,30,0)&lt;=$AA15)</formula>
    </cfRule>
  </conditionalFormatting>
  <conditionalFormatting sqref="BO15">
    <cfRule type="expression" dxfId="205" priority="225" stopIfTrue="1">
      <formula>AND(TIME(#REF!,45,0)&gt;$Y15,TIME(#REF!,45,0)&lt;=$AA15)</formula>
    </cfRule>
  </conditionalFormatting>
  <conditionalFormatting sqref="BP15">
    <cfRule type="expression" dxfId="204" priority="226" stopIfTrue="1">
      <formula>AND(TIME(#REF!,0,0)&gt;$Y15,TIME(#REF!,0,0)&lt;=$AA15)</formula>
    </cfRule>
  </conditionalFormatting>
  <conditionalFormatting sqref="BE22 BI22">
    <cfRule type="expression" dxfId="203" priority="219" stopIfTrue="1">
      <formula>AND(TIME(#REF!,15,0)&gt;$Y22,TIME(#REF!,15,0)&lt;=$AA22)</formula>
    </cfRule>
  </conditionalFormatting>
  <conditionalFormatting sqref="BF22 BJ22">
    <cfRule type="expression" dxfId="202" priority="220" stopIfTrue="1">
      <formula>AND(TIME(#REF!,30,0)&gt;$Y22,TIME(#REF!,30,0)&lt;=$AA22)</formula>
    </cfRule>
  </conditionalFormatting>
  <conditionalFormatting sqref="BG22 BK22">
    <cfRule type="expression" dxfId="201" priority="221" stopIfTrue="1">
      <formula>AND(TIME(#REF!,45,0)&gt;$Y22,TIME(#REF!,45,0)&lt;=$AA22)</formula>
    </cfRule>
  </conditionalFormatting>
  <conditionalFormatting sqref="BH22 BL22">
    <cfRule type="expression" dxfId="200" priority="222" stopIfTrue="1">
      <formula>AND(TIME(#REF!,0,0)&gt;$Y22,TIME(#REF!,0,0)&lt;=$AA22)</formula>
    </cfRule>
  </conditionalFormatting>
  <conditionalFormatting sqref="BI23 BE23">
    <cfRule type="expression" dxfId="199" priority="215" stopIfTrue="1">
      <formula>AND(TIME(#REF!,15,0)&gt;$Y23,TIME(#REF!,15,0)&lt;=$AA23)</formula>
    </cfRule>
  </conditionalFormatting>
  <conditionalFormatting sqref="BJ23 BF23">
    <cfRule type="expression" dxfId="198" priority="216" stopIfTrue="1">
      <formula>AND(TIME(#REF!,30,0)&gt;$Y23,TIME(#REF!,30,0)&lt;=$AA23)</formula>
    </cfRule>
  </conditionalFormatting>
  <conditionalFormatting sqref="BG23">
    <cfRule type="expression" dxfId="197" priority="217" stopIfTrue="1">
      <formula>AND(TIME(#REF!,45,0)&gt;$Y23,TIME(#REF!,45,0)&lt;=$AA23)</formula>
    </cfRule>
  </conditionalFormatting>
  <conditionalFormatting sqref="BH23">
    <cfRule type="expression" dxfId="196" priority="218" stopIfTrue="1">
      <formula>AND(TIME(#REF!,0,0)&gt;$Y23,TIME(#REF!,0,0)&lt;=$AA23)</formula>
    </cfRule>
  </conditionalFormatting>
  <conditionalFormatting sqref="BK23">
    <cfRule type="expression" dxfId="195" priority="213" stopIfTrue="1">
      <formula>AND(TIME(#REF!,45,0)&gt;$Y23,TIME(#REF!,45,0)&lt;=$AA23)</formula>
    </cfRule>
  </conditionalFormatting>
  <conditionalFormatting sqref="BL23">
    <cfRule type="expression" dxfId="194" priority="214" stopIfTrue="1">
      <formula>AND(TIME(#REF!,0,0)&gt;$Y23,TIME(#REF!,0,0)&lt;=$AA23)</formula>
    </cfRule>
  </conditionalFormatting>
  <conditionalFormatting sqref="BM23">
    <cfRule type="expression" dxfId="193" priority="209" stopIfTrue="1">
      <formula>AND(TIME(#REF!,15,0)&gt;$Y23,TIME(#REF!,15,0)&lt;=$AA23)</formula>
    </cfRule>
  </conditionalFormatting>
  <conditionalFormatting sqref="BN23">
    <cfRule type="expression" dxfId="192" priority="210" stopIfTrue="1">
      <formula>AND(TIME(#REF!,30,0)&gt;$Y23,TIME(#REF!,30,0)&lt;=$AA23)</formula>
    </cfRule>
  </conditionalFormatting>
  <conditionalFormatting sqref="BO23">
    <cfRule type="expression" dxfId="191" priority="211" stopIfTrue="1">
      <formula>AND(TIME(#REF!,45,0)&gt;$Y23,TIME(#REF!,45,0)&lt;=$AA23)</formula>
    </cfRule>
  </conditionalFormatting>
  <conditionalFormatting sqref="BP23">
    <cfRule type="expression" dxfId="190" priority="212" stopIfTrue="1">
      <formula>AND(TIME(#REF!,0,0)&gt;$Y23,TIME(#REF!,0,0)&lt;=$AA23)</formula>
    </cfRule>
  </conditionalFormatting>
  <conditionalFormatting sqref="BE30 BI30">
    <cfRule type="expression" dxfId="189" priority="205" stopIfTrue="1">
      <formula>AND(TIME(#REF!,15,0)&gt;$Y30,TIME(#REF!,15,0)&lt;=$AA30)</formula>
    </cfRule>
  </conditionalFormatting>
  <conditionalFormatting sqref="BF30 BJ30">
    <cfRule type="expression" dxfId="188" priority="206" stopIfTrue="1">
      <formula>AND(TIME(#REF!,30,0)&gt;$Y30,TIME(#REF!,30,0)&lt;=$AA30)</formula>
    </cfRule>
  </conditionalFormatting>
  <conditionalFormatting sqref="BG30 BK30">
    <cfRule type="expression" dxfId="187" priority="207" stopIfTrue="1">
      <formula>AND(TIME(#REF!,45,0)&gt;$Y30,TIME(#REF!,45,0)&lt;=$AA30)</formula>
    </cfRule>
  </conditionalFormatting>
  <conditionalFormatting sqref="BH30 BL30">
    <cfRule type="expression" dxfId="186" priority="208" stopIfTrue="1">
      <formula>AND(TIME(#REF!,0,0)&gt;$Y30,TIME(#REF!,0,0)&lt;=$AA30)</formula>
    </cfRule>
  </conditionalFormatting>
  <conditionalFormatting sqref="BI31 BE31">
    <cfRule type="expression" dxfId="185" priority="201" stopIfTrue="1">
      <formula>AND(TIME(#REF!,15,0)&gt;$Y31,TIME(#REF!,15,0)&lt;=$AA31)</formula>
    </cfRule>
  </conditionalFormatting>
  <conditionalFormatting sqref="BJ31 BF31">
    <cfRule type="expression" dxfId="184" priority="202" stopIfTrue="1">
      <formula>AND(TIME(#REF!,30,0)&gt;$Y31,TIME(#REF!,30,0)&lt;=$AA31)</formula>
    </cfRule>
  </conditionalFormatting>
  <conditionalFormatting sqref="BG31">
    <cfRule type="expression" dxfId="183" priority="203" stopIfTrue="1">
      <formula>AND(TIME(#REF!,45,0)&gt;$Y31,TIME(#REF!,45,0)&lt;=$AA31)</formula>
    </cfRule>
  </conditionalFormatting>
  <conditionalFormatting sqref="BH31">
    <cfRule type="expression" dxfId="182" priority="204" stopIfTrue="1">
      <formula>AND(TIME(#REF!,0,0)&gt;$Y31,TIME(#REF!,0,0)&lt;=$AA31)</formula>
    </cfRule>
  </conditionalFormatting>
  <conditionalFormatting sqref="BK31">
    <cfRule type="expression" dxfId="181" priority="199" stopIfTrue="1">
      <formula>AND(TIME(#REF!,45,0)&gt;$Y31,TIME(#REF!,45,0)&lt;=$AA31)</formula>
    </cfRule>
  </conditionalFormatting>
  <conditionalFormatting sqref="BL31">
    <cfRule type="expression" dxfId="180" priority="200" stopIfTrue="1">
      <formula>AND(TIME(#REF!,0,0)&gt;$Y31,TIME(#REF!,0,0)&lt;=$AA31)</formula>
    </cfRule>
  </conditionalFormatting>
  <conditionalFormatting sqref="BM31">
    <cfRule type="expression" dxfId="179" priority="195" stopIfTrue="1">
      <formula>AND(TIME(#REF!,15,0)&gt;$Y31,TIME(#REF!,15,0)&lt;=$AA31)</formula>
    </cfRule>
  </conditionalFormatting>
  <conditionalFormatting sqref="BN31">
    <cfRule type="expression" dxfId="178" priority="196" stopIfTrue="1">
      <formula>AND(TIME(#REF!,30,0)&gt;$Y31,TIME(#REF!,30,0)&lt;=$AA31)</formula>
    </cfRule>
  </conditionalFormatting>
  <conditionalFormatting sqref="BO31">
    <cfRule type="expression" dxfId="177" priority="197" stopIfTrue="1">
      <formula>AND(TIME(#REF!,45,0)&gt;$Y31,TIME(#REF!,45,0)&lt;=$AA31)</formula>
    </cfRule>
  </conditionalFormatting>
  <conditionalFormatting sqref="BP31">
    <cfRule type="expression" dxfId="176" priority="198" stopIfTrue="1">
      <formula>AND(TIME(#REF!,0,0)&gt;$Y31,TIME(#REF!,0,0)&lt;=$AA31)</formula>
    </cfRule>
  </conditionalFormatting>
  <conditionalFormatting sqref="AQ36">
    <cfRule type="expression" dxfId="175" priority="193" stopIfTrue="1">
      <formula>AND(TIME(#REF!,45,0)&gt;$Y36,TIME(#REF!,45,0)&lt;=$AA36)</formula>
    </cfRule>
  </conditionalFormatting>
  <conditionalFormatting sqref="AR36">
    <cfRule type="expression" dxfId="174" priority="194" stopIfTrue="1">
      <formula>AND(TIME(#REF!,0,0)&gt;$Y36,TIME(#REF!,0,0)&lt;=$AA36)</formula>
    </cfRule>
  </conditionalFormatting>
  <conditionalFormatting sqref="AQ37">
    <cfRule type="expression" dxfId="173" priority="187" stopIfTrue="1">
      <formula>AND(TIME(#REF!,45,0)&gt;$Y37,TIME(#REF!,45,0)&lt;=$AA37)</formula>
    </cfRule>
  </conditionalFormatting>
  <conditionalFormatting sqref="AR37">
    <cfRule type="expression" dxfId="172" priority="188" stopIfTrue="1">
      <formula>AND(TIME(#REF!,0,0)&gt;$Y37,TIME(#REF!,0,0)&lt;=$AA37)</formula>
    </cfRule>
  </conditionalFormatting>
  <conditionalFormatting sqref="AW36">
    <cfRule type="expression" dxfId="171" priority="185" stopIfTrue="1">
      <formula>AND(TIME(#REF!,15,0)&gt;$Y36,TIME(#REF!,15,0)&lt;=$AA36)</formula>
    </cfRule>
  </conditionalFormatting>
  <conditionalFormatting sqref="AX36">
    <cfRule type="expression" dxfId="170" priority="186" stopIfTrue="1">
      <formula>AND(TIME(#REF!,30,0)&gt;$Y36,TIME(#REF!,30,0)&lt;=$AA36)</formula>
    </cfRule>
  </conditionalFormatting>
  <conditionalFormatting sqref="BE39">
    <cfRule type="expression" dxfId="169" priority="127" stopIfTrue="1">
      <formula>AND(TIME(#REF!,15,0)&gt;$Y39,TIME(#REF!,15,0)&lt;=$AA39)</formula>
    </cfRule>
  </conditionalFormatting>
  <conditionalFormatting sqref="BF39">
    <cfRule type="expression" dxfId="168" priority="128" stopIfTrue="1">
      <formula>AND(TIME(#REF!,30,0)&gt;$Y39,TIME(#REF!,30,0)&lt;=$AA39)</formula>
    </cfRule>
  </conditionalFormatting>
  <conditionalFormatting sqref="AK37">
    <cfRule type="expression" dxfId="167" priority="175" stopIfTrue="1">
      <formula>AND(TIME(#REF!,15,0)&gt;$Y37,TIME(#REF!,15,0)&lt;=$AA37)</formula>
    </cfRule>
  </conditionalFormatting>
  <conditionalFormatting sqref="AL37">
    <cfRule type="expression" dxfId="166" priority="176" stopIfTrue="1">
      <formula>AND(TIME(#REF!,30,0)&gt;$Y37,TIME(#REF!,30,0)&lt;=$AA37)</formula>
    </cfRule>
  </conditionalFormatting>
  <conditionalFormatting sqref="AM37">
    <cfRule type="expression" dxfId="165" priority="177" stopIfTrue="1">
      <formula>AND(TIME(#REF!,45,0)&gt;$Y37,TIME(#REF!,45,0)&lt;=$AA37)</formula>
    </cfRule>
  </conditionalFormatting>
  <conditionalFormatting sqref="AN37">
    <cfRule type="expression" dxfId="164" priority="178" stopIfTrue="1">
      <formula>AND(TIME(#REF!,0,0)&gt;$Y37,TIME(#REF!,0,0)&lt;=$AA37)</formula>
    </cfRule>
  </conditionalFormatting>
  <conditionalFormatting sqref="AO37">
    <cfRule type="expression" dxfId="163" priority="173" stopIfTrue="1">
      <formula>AND(TIME(#REF!,15,0)&gt;$Y37,TIME(#REF!,15,0)&lt;=$AA37)</formula>
    </cfRule>
  </conditionalFormatting>
  <conditionalFormatting sqref="AP37">
    <cfRule type="expression" dxfId="162" priority="174" stopIfTrue="1">
      <formula>AND(TIME(#REF!,30,0)&gt;$Y37,TIME(#REF!,30,0)&lt;=$AA37)</formula>
    </cfRule>
  </conditionalFormatting>
  <conditionalFormatting sqref="AK38 AO38">
    <cfRule type="expression" dxfId="161" priority="169" stopIfTrue="1">
      <formula>AND(TIME(#REF!,15,0)&gt;$Y38,TIME(#REF!,15,0)&lt;=$AA38)</formula>
    </cfRule>
  </conditionalFormatting>
  <conditionalFormatting sqref="AL38 AP38">
    <cfRule type="expression" dxfId="160" priority="170" stopIfTrue="1">
      <formula>AND(TIME(#REF!,30,0)&gt;$Y38,TIME(#REF!,30,0)&lt;=$AA38)</formula>
    </cfRule>
  </conditionalFormatting>
  <conditionalFormatting sqref="AM38">
    <cfRule type="expression" dxfId="159" priority="171" stopIfTrue="1">
      <formula>AND(TIME(#REF!,45,0)&gt;$Y38,TIME(#REF!,45,0)&lt;=$AA38)</formula>
    </cfRule>
  </conditionalFormatting>
  <conditionalFormatting sqref="AN38">
    <cfRule type="expression" dxfId="158" priority="172" stopIfTrue="1">
      <formula>AND(TIME(#REF!,0,0)&gt;$Y38,TIME(#REF!,0,0)&lt;=$AA38)</formula>
    </cfRule>
  </conditionalFormatting>
  <conditionalFormatting sqref="BM39">
    <cfRule type="expression" dxfId="157" priority="134" stopIfTrue="1">
      <formula>AND(TIME(#REF!,15,0)&gt;$Y39,TIME(#REF!,15,0)&lt;=$AA39)</formula>
    </cfRule>
  </conditionalFormatting>
  <conditionalFormatting sqref="BN39">
    <cfRule type="expression" dxfId="156" priority="135" stopIfTrue="1">
      <formula>AND(TIME(#REF!,30,0)&gt;$Y39,TIME(#REF!,30,0)&lt;=$AA39)</formula>
    </cfRule>
  </conditionalFormatting>
  <conditionalFormatting sqref="BO39">
    <cfRule type="expression" dxfId="155" priority="136" stopIfTrue="1">
      <formula>AND(TIME(#REF!,45,0)&gt;$Y39,TIME(#REF!,45,0)&lt;=$AA39)</formula>
    </cfRule>
  </conditionalFormatting>
  <conditionalFormatting sqref="BP39">
    <cfRule type="expression" dxfId="154" priority="133" stopIfTrue="1">
      <formula>AND(TIME(#REF!,0,0)&gt;$Y39,TIME(#REF!,0,0)&lt;=$AA39)</formula>
    </cfRule>
  </conditionalFormatting>
  <conditionalFormatting sqref="AW38">
    <cfRule type="expression" dxfId="153" priority="158" stopIfTrue="1">
      <formula>AND(TIME(#REF!,15,0)&gt;$Y38,TIME(#REF!,15,0)&lt;=$AA38)</formula>
    </cfRule>
  </conditionalFormatting>
  <conditionalFormatting sqref="AX38">
    <cfRule type="expression" dxfId="152" priority="159" stopIfTrue="1">
      <formula>AND(TIME(#REF!,30,0)&gt;$Y38,TIME(#REF!,30,0)&lt;=$AA38)</formula>
    </cfRule>
  </conditionalFormatting>
  <conditionalFormatting sqref="AY38">
    <cfRule type="expression" dxfId="151" priority="160" stopIfTrue="1">
      <formula>AND(TIME(#REF!,45,0)&gt;$Y38,TIME(#REF!,45,0)&lt;=$AA38)</formula>
    </cfRule>
  </conditionalFormatting>
  <conditionalFormatting sqref="AZ38">
    <cfRule type="expression" dxfId="150" priority="157" stopIfTrue="1">
      <formula>AND(TIME(#REF!,0,0)&gt;$Y38,TIME(#REF!,0,0)&lt;=$AA38)</formula>
    </cfRule>
  </conditionalFormatting>
  <conditionalFormatting sqref="BA38">
    <cfRule type="expression" dxfId="149" priority="154" stopIfTrue="1">
      <formula>AND(TIME(#REF!,15,0)&gt;$Y38,TIME(#REF!,15,0)&lt;=$AA38)</formula>
    </cfRule>
  </conditionalFormatting>
  <conditionalFormatting sqref="BB38">
    <cfRule type="expression" dxfId="148" priority="155" stopIfTrue="1">
      <formula>AND(TIME(#REF!,30,0)&gt;$Y38,TIME(#REF!,30,0)&lt;=$AA38)</formula>
    </cfRule>
  </conditionalFormatting>
  <conditionalFormatting sqref="BC38">
    <cfRule type="expression" dxfId="147" priority="156" stopIfTrue="1">
      <formula>AND(TIME(#REF!,45,0)&gt;$Y38,TIME(#REF!,45,0)&lt;=$AA38)</formula>
    </cfRule>
  </conditionalFormatting>
  <conditionalFormatting sqref="BD38">
    <cfRule type="expression" dxfId="146" priority="153" stopIfTrue="1">
      <formula>AND(TIME(#REF!,0,0)&gt;$Y38,TIME(#REF!,0,0)&lt;=$AA38)</formula>
    </cfRule>
  </conditionalFormatting>
  <conditionalFormatting sqref="BE38">
    <cfRule type="expression" dxfId="145" priority="150" stopIfTrue="1">
      <formula>AND(TIME(#REF!,15,0)&gt;$Y38,TIME(#REF!,15,0)&lt;=$AA38)</formula>
    </cfRule>
  </conditionalFormatting>
  <conditionalFormatting sqref="BF38">
    <cfRule type="expression" dxfId="144" priority="151" stopIfTrue="1">
      <formula>AND(TIME(#REF!,30,0)&gt;$Y38,TIME(#REF!,30,0)&lt;=$AA38)</formula>
    </cfRule>
  </conditionalFormatting>
  <conditionalFormatting sqref="BG38">
    <cfRule type="expression" dxfId="143" priority="152" stopIfTrue="1">
      <formula>AND(TIME(#REF!,45,0)&gt;$Y38,TIME(#REF!,45,0)&lt;=$AA38)</formula>
    </cfRule>
  </conditionalFormatting>
  <conditionalFormatting sqref="BH38">
    <cfRule type="expression" dxfId="142" priority="149" stopIfTrue="1">
      <formula>AND(TIME(#REF!,0,0)&gt;$Y38,TIME(#REF!,0,0)&lt;=$AA38)</formula>
    </cfRule>
  </conditionalFormatting>
  <conditionalFormatting sqref="BI38">
    <cfRule type="expression" dxfId="141" priority="146" stopIfTrue="1">
      <formula>AND(TIME(#REF!,15,0)&gt;$Y38,TIME(#REF!,15,0)&lt;=$AA38)</formula>
    </cfRule>
  </conditionalFormatting>
  <conditionalFormatting sqref="BJ38">
    <cfRule type="expression" dxfId="140" priority="147" stopIfTrue="1">
      <formula>AND(TIME(#REF!,30,0)&gt;$Y38,TIME(#REF!,30,0)&lt;=$AA38)</formula>
    </cfRule>
  </conditionalFormatting>
  <conditionalFormatting sqref="BK38">
    <cfRule type="expression" dxfId="139" priority="148" stopIfTrue="1">
      <formula>AND(TIME(#REF!,45,0)&gt;$Y38,TIME(#REF!,45,0)&lt;=$AA38)</formula>
    </cfRule>
  </conditionalFormatting>
  <conditionalFormatting sqref="BL38">
    <cfRule type="expression" dxfId="138" priority="145" stopIfTrue="1">
      <formula>AND(TIME(#REF!,0,0)&gt;$Y38,TIME(#REF!,0,0)&lt;=$AA38)</formula>
    </cfRule>
  </conditionalFormatting>
  <conditionalFormatting sqref="BA37">
    <cfRule type="expression" dxfId="137" priority="143" stopIfTrue="1">
      <formula>AND(TIME(#REF!,15,0)&gt;$Y37,TIME(#REF!,15,0)&lt;=$AA37)</formula>
    </cfRule>
  </conditionalFormatting>
  <conditionalFormatting sqref="BB37">
    <cfRule type="expression" dxfId="136" priority="144" stopIfTrue="1">
      <formula>AND(TIME(#REF!,30,0)&gt;$Y37,TIME(#REF!,30,0)&lt;=$AA37)</formula>
    </cfRule>
  </conditionalFormatting>
  <conditionalFormatting sqref="BC37">
    <cfRule type="expression" dxfId="135" priority="141" stopIfTrue="1">
      <formula>AND(TIME(#REF!,45,0)&gt;$Y37,TIME(#REF!,45,0)&lt;=$AA37)</formula>
    </cfRule>
  </conditionalFormatting>
  <conditionalFormatting sqref="BD37">
    <cfRule type="expression" dxfId="134" priority="142" stopIfTrue="1">
      <formula>AND(TIME(#REF!,0,0)&gt;$Y37,TIME(#REF!,0,0)&lt;=$AA37)</formula>
    </cfRule>
  </conditionalFormatting>
  <conditionalFormatting sqref="AX37">
    <cfRule type="expression" dxfId="133" priority="140" stopIfTrue="1">
      <formula>AND(TIME(#REF!,30,0)&gt;$Y37,TIME(#REF!,30,0)&lt;=$AA37)</formula>
    </cfRule>
  </conditionalFormatting>
  <conditionalFormatting sqref="AW37">
    <cfRule type="expression" dxfId="132" priority="139" stopIfTrue="1">
      <formula>AND(TIME(#REF!,15,0)&gt;$Y37,TIME(#REF!,15,0)&lt;=$AA37)</formula>
    </cfRule>
  </conditionalFormatting>
  <conditionalFormatting sqref="AY37">
    <cfRule type="expression" dxfId="131" priority="137" stopIfTrue="1">
      <formula>AND(TIME(#REF!,45,0)&gt;$Y37,TIME(#REF!,45,0)&lt;=$AA37)</formula>
    </cfRule>
  </conditionalFormatting>
  <conditionalFormatting sqref="AZ37">
    <cfRule type="expression" dxfId="130" priority="138" stopIfTrue="1">
      <formula>AND(TIME(#REF!,0,0)&gt;$Y37,TIME(#REF!,0,0)&lt;=$AA37)</formula>
    </cfRule>
  </conditionalFormatting>
  <conditionalFormatting sqref="BI39">
    <cfRule type="expression" dxfId="129" priority="131" stopIfTrue="1">
      <formula>AND(TIME(#REF!,15,0)&gt;$Y39,TIME(#REF!,15,0)&lt;=$AA39)</formula>
    </cfRule>
  </conditionalFormatting>
  <conditionalFormatting sqref="BJ39">
    <cfRule type="expression" dxfId="128" priority="132" stopIfTrue="1">
      <formula>AND(TIME(#REF!,30,0)&gt;$Y39,TIME(#REF!,30,0)&lt;=$AA39)</formula>
    </cfRule>
  </conditionalFormatting>
  <conditionalFormatting sqref="BK39">
    <cfRule type="expression" dxfId="127" priority="129" stopIfTrue="1">
      <formula>AND(TIME(#REF!,45,0)&gt;$Y39,TIME(#REF!,45,0)&lt;=$AA39)</formula>
    </cfRule>
  </conditionalFormatting>
  <conditionalFormatting sqref="BL39">
    <cfRule type="expression" dxfId="126" priority="130" stopIfTrue="1">
      <formula>AND(TIME(#REF!,0,0)&gt;$Y39,TIME(#REF!,0,0)&lt;=$AA39)</formula>
    </cfRule>
  </conditionalFormatting>
  <conditionalFormatting sqref="BG39">
    <cfRule type="expression" dxfId="125" priority="125" stopIfTrue="1">
      <formula>AND(TIME(#REF!,45,0)&gt;$Y39,TIME(#REF!,45,0)&lt;=$AA39)</formula>
    </cfRule>
  </conditionalFormatting>
  <conditionalFormatting sqref="BH39">
    <cfRule type="expression" dxfId="124" priority="126" stopIfTrue="1">
      <formula>AND(TIME(#REF!,0,0)&gt;$Y39,TIME(#REF!,0,0)&lt;=$AA39)</formula>
    </cfRule>
  </conditionalFormatting>
  <conditionalFormatting sqref="BA39">
    <cfRule type="expression" dxfId="123" priority="123" stopIfTrue="1">
      <formula>AND(TIME(#REF!,15,0)&gt;$Y39,TIME(#REF!,15,0)&lt;=$AA39)</formula>
    </cfRule>
  </conditionalFormatting>
  <conditionalFormatting sqref="BB39">
    <cfRule type="expression" dxfId="122" priority="124" stopIfTrue="1">
      <formula>AND(TIME(#REF!,30,0)&gt;$Y39,TIME(#REF!,30,0)&lt;=$AA39)</formula>
    </cfRule>
  </conditionalFormatting>
  <conditionalFormatting sqref="BC39">
    <cfRule type="expression" dxfId="121" priority="121" stopIfTrue="1">
      <formula>AND(TIME(#REF!,45,0)&gt;$Y39,TIME(#REF!,45,0)&lt;=$AA39)</formula>
    </cfRule>
  </conditionalFormatting>
  <conditionalFormatting sqref="BD39">
    <cfRule type="expression" dxfId="120" priority="122" stopIfTrue="1">
      <formula>AND(TIME(#REF!,0,0)&gt;$Y39,TIME(#REF!,0,0)&lt;=$AA39)</formula>
    </cfRule>
  </conditionalFormatting>
  <conditionalFormatting sqref="AX39">
    <cfRule type="expression" dxfId="119" priority="120" stopIfTrue="1">
      <formula>AND(TIME(#REF!,30,0)&gt;$Y39,TIME(#REF!,30,0)&lt;=$AA39)</formula>
    </cfRule>
  </conditionalFormatting>
  <conditionalFormatting sqref="AW39">
    <cfRule type="expression" dxfId="118" priority="119" stopIfTrue="1">
      <formula>AND(TIME(#REF!,15,0)&gt;$Y39,TIME(#REF!,15,0)&lt;=$AA39)</formula>
    </cfRule>
  </conditionalFormatting>
  <conditionalFormatting sqref="AY39">
    <cfRule type="expression" dxfId="117" priority="117" stopIfTrue="1">
      <formula>AND(TIME(#REF!,45,0)&gt;$Y39,TIME(#REF!,45,0)&lt;=$AA39)</formula>
    </cfRule>
  </conditionalFormatting>
  <conditionalFormatting sqref="AZ39">
    <cfRule type="expression" dxfId="116" priority="118" stopIfTrue="1">
      <formula>AND(TIME(#REF!,0,0)&gt;$Y39,TIME(#REF!,0,0)&lt;=$AA39)</formula>
    </cfRule>
  </conditionalFormatting>
  <conditionalFormatting sqref="BA47 AS46:AS47 AO46:AO47 AK46:AK47 AG46:AG47 AC46:AC47 AW47">
    <cfRule type="expression" dxfId="115" priority="113" stopIfTrue="1">
      <formula>AND(TIME(#REF!,15,0)&gt;$Y46,TIME(#REF!,15,0)&lt;=$AA46)</formula>
    </cfRule>
  </conditionalFormatting>
  <conditionalFormatting sqref="BB47 AT46:AT47 AP46:AP47 AL46:AL47 AH46:AH47 AD46:AD47 AX47">
    <cfRule type="expression" dxfId="114" priority="114" stopIfTrue="1">
      <formula>AND(TIME(#REF!,30,0)&gt;$Y46,TIME(#REF!,30,0)&lt;=$AA46)</formula>
    </cfRule>
  </conditionalFormatting>
  <conditionalFormatting sqref="BC47 AU46:AU47 AM46:AM47 AI46:AI47 AE46:AE47 AQ46:AQ47 AY47">
    <cfRule type="expression" dxfId="113" priority="115" stopIfTrue="1">
      <formula>AND(TIME(#REF!,45,0)&gt;$Y46,TIME(#REF!,45,0)&lt;=$AA46)</formula>
    </cfRule>
  </conditionalFormatting>
  <conditionalFormatting sqref="BD47 AV46:AV47 AN46:AN47 AJ46:AJ47 AF46:AF47 AR46:AR47 AZ47">
    <cfRule type="expression" dxfId="112" priority="116" stopIfTrue="1">
      <formula>AND(TIME(#REF!,0,0)&gt;$Y46,TIME(#REF!,0,0)&lt;=$AA46)</formula>
    </cfRule>
  </conditionalFormatting>
  <conditionalFormatting sqref="AC44 AO44 AS44 BA44 BE44 BI44">
    <cfRule type="expression" dxfId="111" priority="109" stopIfTrue="1">
      <formula>AND(TIME(#REF!,15,0)&gt;$Y44,TIME(#REF!,15,0)&lt;=$AA44)</formula>
    </cfRule>
  </conditionalFormatting>
  <conditionalFormatting sqref="AD44 AP44 AT44 BB44 BF44 BJ44">
    <cfRule type="expression" dxfId="110" priority="110" stopIfTrue="1">
      <formula>AND(TIME(#REF!,30,0)&gt;$Y44,TIME(#REF!,30,0)&lt;=$AA44)</formula>
    </cfRule>
  </conditionalFormatting>
  <conditionalFormatting sqref="AE44 AU44 BC44 BG44">
    <cfRule type="expression" dxfId="109" priority="111" stopIfTrue="1">
      <formula>AND(TIME(#REF!,45,0)&gt;$Y44,TIME(#REF!,45,0)&lt;=$AA44)</formula>
    </cfRule>
  </conditionalFormatting>
  <conditionalFormatting sqref="AF44 AV44 BD44 BH44">
    <cfRule type="expression" dxfId="108" priority="112" stopIfTrue="1">
      <formula>AND(TIME(#REF!,0,0)&gt;$Y44,TIME(#REF!,0,0)&lt;=$AA44)</formula>
    </cfRule>
  </conditionalFormatting>
  <conditionalFormatting sqref="BM44 BM46">
    <cfRule type="expression" dxfId="107" priority="105" stopIfTrue="1">
      <formula>AND(TIME(#REF!,15,0)&gt;$Y44,TIME(#REF!,15,0)&lt;=$AA44)</formula>
    </cfRule>
  </conditionalFormatting>
  <conditionalFormatting sqref="BN44 BN46">
    <cfRule type="expression" dxfId="106" priority="106" stopIfTrue="1">
      <formula>AND(TIME(#REF!,30,0)&gt;$Y44,TIME(#REF!,30,0)&lt;=$AA44)</formula>
    </cfRule>
  </conditionalFormatting>
  <conditionalFormatting sqref="BK44 BO44 BO46">
    <cfRule type="expression" dxfId="105" priority="107" stopIfTrue="1">
      <formula>AND(TIME(#REF!,45,0)&gt;$Y44,TIME(#REF!,45,0)&lt;=$AA44)</formula>
    </cfRule>
  </conditionalFormatting>
  <conditionalFormatting sqref="BL44 BP44 BP46">
    <cfRule type="expression" dxfId="104" priority="108" stopIfTrue="1">
      <formula>AND(TIME(#REF!,0,0)&gt;$Y44,TIME(#REF!,0,0)&lt;=$AA44)</formula>
    </cfRule>
  </conditionalFormatting>
  <conditionalFormatting sqref="BI45 BE45 BA45 AS45 AO45 AC45">
    <cfRule type="expression" dxfId="103" priority="101" stopIfTrue="1">
      <formula>AND(TIME(#REF!,15,0)&gt;$Y45,TIME(#REF!,15,0)&lt;=$AA45)</formula>
    </cfRule>
  </conditionalFormatting>
  <conditionalFormatting sqref="BJ45 BF45 BB45 AT45 AP45 AD45">
    <cfRule type="expression" dxfId="102" priority="102" stopIfTrue="1">
      <formula>AND(TIME(#REF!,30,0)&gt;$Y45,TIME(#REF!,30,0)&lt;=$AA45)</formula>
    </cfRule>
  </conditionalFormatting>
  <conditionalFormatting sqref="BG45 BC45 AU45 AE45">
    <cfRule type="expression" dxfId="101" priority="103" stopIfTrue="1">
      <formula>AND(TIME(#REF!,45,0)&gt;$Y45,TIME(#REF!,45,0)&lt;=$AA45)</formula>
    </cfRule>
  </conditionalFormatting>
  <conditionalFormatting sqref="BH45 BD45 AV45 AF45">
    <cfRule type="expression" dxfId="100" priority="104" stopIfTrue="1">
      <formula>AND(TIME(#REF!,0,0)&gt;$Y45,TIME(#REF!,0,0)&lt;=$AA45)</formula>
    </cfRule>
  </conditionalFormatting>
  <conditionalFormatting sqref="BM45">
    <cfRule type="expression" dxfId="99" priority="97" stopIfTrue="1">
      <formula>AND(TIME(#REF!,15,0)&gt;$Y45,TIME(#REF!,15,0)&lt;=$AA45)</formula>
    </cfRule>
  </conditionalFormatting>
  <conditionalFormatting sqref="BN45">
    <cfRule type="expression" dxfId="98" priority="98" stopIfTrue="1">
      <formula>AND(TIME(#REF!,30,0)&gt;$Y45,TIME(#REF!,30,0)&lt;=$AA45)</formula>
    </cfRule>
  </conditionalFormatting>
  <conditionalFormatting sqref="BO45 BK45">
    <cfRule type="expression" dxfId="97" priority="99" stopIfTrue="1">
      <formula>AND(TIME(#REF!,45,0)&gt;$Y45,TIME(#REF!,45,0)&lt;=$AA45)</formula>
    </cfRule>
  </conditionalFormatting>
  <conditionalFormatting sqref="BP45 BL45">
    <cfRule type="expression" dxfId="96" priority="100" stopIfTrue="1">
      <formula>AND(TIME(#REF!,0,0)&gt;$Y45,TIME(#REF!,0,0)&lt;=$AA45)</formula>
    </cfRule>
  </conditionalFormatting>
  <conditionalFormatting sqref="AG45 AK45">
    <cfRule type="expression" dxfId="95" priority="93" stopIfTrue="1">
      <formula>AND(TIME(#REF!,15,0)&gt;$Y45,TIME(#REF!,15,0)&lt;=$AA45)</formula>
    </cfRule>
  </conditionalFormatting>
  <conditionalFormatting sqref="AH45 AL45">
    <cfRule type="expression" dxfId="94" priority="94" stopIfTrue="1">
      <formula>AND(TIME(#REF!,30,0)&gt;$Y45,TIME(#REF!,30,0)&lt;=$AA45)</formula>
    </cfRule>
  </conditionalFormatting>
  <conditionalFormatting sqref="AI45 AM45">
    <cfRule type="expression" dxfId="93" priority="95" stopIfTrue="1">
      <formula>AND(TIME(#REF!,45,0)&gt;$Y45,TIME(#REF!,45,0)&lt;=$AA45)</formula>
    </cfRule>
  </conditionalFormatting>
  <conditionalFormatting sqref="AJ45 AN45">
    <cfRule type="expression" dxfId="92" priority="96" stopIfTrue="1">
      <formula>AND(TIME(#REF!,0,0)&gt;$Y45,TIME(#REF!,0,0)&lt;=$AA45)</formula>
    </cfRule>
  </conditionalFormatting>
  <conditionalFormatting sqref="AQ44">
    <cfRule type="expression" dxfId="91" priority="91" stopIfTrue="1">
      <formula>AND(TIME(#REF!,45,0)&gt;$Y44,TIME(#REF!,45,0)&lt;=$AA44)</formula>
    </cfRule>
  </conditionalFormatting>
  <conditionalFormatting sqref="AR44">
    <cfRule type="expression" dxfId="90" priority="92" stopIfTrue="1">
      <formula>AND(TIME(#REF!,0,0)&gt;$Y44,TIME(#REF!,0,0)&lt;=$AA44)</formula>
    </cfRule>
  </conditionalFormatting>
  <conditionalFormatting sqref="AQ45">
    <cfRule type="expression" dxfId="89" priority="89" stopIfTrue="1">
      <formula>AND(TIME(#REF!,45,0)&gt;$Y45,TIME(#REF!,45,0)&lt;=$AA45)</formula>
    </cfRule>
  </conditionalFormatting>
  <conditionalFormatting sqref="AR45">
    <cfRule type="expression" dxfId="88" priority="90" stopIfTrue="1">
      <formula>AND(TIME(#REF!,0,0)&gt;$Y45,TIME(#REF!,0,0)&lt;=$AA45)</formula>
    </cfRule>
  </conditionalFormatting>
  <conditionalFormatting sqref="AW44">
    <cfRule type="expression" dxfId="87" priority="85" stopIfTrue="1">
      <formula>AND(TIME(#REF!,15,0)&gt;$Y44,TIME(#REF!,15,0)&lt;=$AA44)</formula>
    </cfRule>
  </conditionalFormatting>
  <conditionalFormatting sqref="AX44">
    <cfRule type="expression" dxfId="86" priority="86" stopIfTrue="1">
      <formula>AND(TIME(#REF!,30,0)&gt;$Y44,TIME(#REF!,30,0)&lt;=$AA44)</formula>
    </cfRule>
  </conditionalFormatting>
  <conditionalFormatting sqref="AY44">
    <cfRule type="expression" dxfId="85" priority="87" stopIfTrue="1">
      <formula>AND(TIME(#REF!,45,0)&gt;$Y44,TIME(#REF!,45,0)&lt;=$AA44)</formula>
    </cfRule>
  </conditionalFormatting>
  <conditionalFormatting sqref="AZ44">
    <cfRule type="expression" dxfId="84" priority="88" stopIfTrue="1">
      <formula>AND(TIME(#REF!,0,0)&gt;$Y44,TIME(#REF!,0,0)&lt;=$AA44)</formula>
    </cfRule>
  </conditionalFormatting>
  <conditionalFormatting sqref="AW45">
    <cfRule type="expression" dxfId="83" priority="81" stopIfTrue="1">
      <formula>AND(TIME(#REF!,15,0)&gt;$Y45,TIME(#REF!,15,0)&lt;=$AA45)</formula>
    </cfRule>
  </conditionalFormatting>
  <conditionalFormatting sqref="AX45">
    <cfRule type="expression" dxfId="82" priority="82" stopIfTrue="1">
      <formula>AND(TIME(#REF!,30,0)&gt;$Y45,TIME(#REF!,30,0)&lt;=$AA45)</formula>
    </cfRule>
  </conditionalFormatting>
  <conditionalFormatting sqref="AY45">
    <cfRule type="expression" dxfId="81" priority="83" stopIfTrue="1">
      <formula>AND(TIME(#REF!,45,0)&gt;$Y45,TIME(#REF!,45,0)&lt;=$AA45)</formula>
    </cfRule>
  </conditionalFormatting>
  <conditionalFormatting sqref="AZ45">
    <cfRule type="expression" dxfId="80" priority="84" stopIfTrue="1">
      <formula>AND(TIME(#REF!,0,0)&gt;$Y45,TIME(#REF!,0,0)&lt;=$AA45)</formula>
    </cfRule>
  </conditionalFormatting>
  <conditionalFormatting sqref="AW46 BA46">
    <cfRule type="expression" dxfId="79" priority="77" stopIfTrue="1">
      <formula>AND(TIME(#REF!,15,0)&gt;$Y46,TIME(#REF!,15,0)&lt;=$AA46)</formula>
    </cfRule>
  </conditionalFormatting>
  <conditionalFormatting sqref="AX46 BB46">
    <cfRule type="expression" dxfId="78" priority="78" stopIfTrue="1">
      <formula>AND(TIME(#REF!,30,0)&gt;$Y46,TIME(#REF!,30,0)&lt;=$AA46)</formula>
    </cfRule>
  </conditionalFormatting>
  <conditionalFormatting sqref="AY46 BC46">
    <cfRule type="expression" dxfId="77" priority="79" stopIfTrue="1">
      <formula>AND(TIME(#REF!,45,0)&gt;$Y46,TIME(#REF!,45,0)&lt;=$AA46)</formula>
    </cfRule>
  </conditionalFormatting>
  <conditionalFormatting sqref="AZ46 BD46">
    <cfRule type="expression" dxfId="76" priority="80" stopIfTrue="1">
      <formula>AND(TIME(#REF!,0,0)&gt;$Y46,TIME(#REF!,0,0)&lt;=$AA46)</formula>
    </cfRule>
  </conditionalFormatting>
  <conditionalFormatting sqref="AK44 AG44">
    <cfRule type="expression" dxfId="75" priority="73" stopIfTrue="1">
      <formula>AND(TIME(#REF!,15,0)&gt;$Y44,TIME(#REF!,15,0)&lt;=$AA44)</formula>
    </cfRule>
  </conditionalFormatting>
  <conditionalFormatting sqref="AL44 AH44">
    <cfRule type="expression" dxfId="74" priority="74" stopIfTrue="1">
      <formula>AND(TIME(#REF!,30,0)&gt;$Y44,TIME(#REF!,30,0)&lt;=$AA44)</formula>
    </cfRule>
  </conditionalFormatting>
  <conditionalFormatting sqref="AM44 AI44">
    <cfRule type="expression" dxfId="73" priority="75" stopIfTrue="1">
      <formula>AND(TIME(#REF!,45,0)&gt;$Y44,TIME(#REF!,45,0)&lt;=$AA44)</formula>
    </cfRule>
  </conditionalFormatting>
  <conditionalFormatting sqref="AN44 AJ44">
    <cfRule type="expression" dxfId="72" priority="76" stopIfTrue="1">
      <formula>AND(TIME(#REF!,0,0)&gt;$Y44,TIME(#REF!,0,0)&lt;=$AA44)</formula>
    </cfRule>
  </conditionalFormatting>
  <conditionalFormatting sqref="BE46 BI46">
    <cfRule type="expression" dxfId="71" priority="69" stopIfTrue="1">
      <formula>AND(TIME(#REF!,15,0)&gt;$Y46,TIME(#REF!,15,0)&lt;=$AA46)</formula>
    </cfRule>
  </conditionalFormatting>
  <conditionalFormatting sqref="BF46 BJ46">
    <cfRule type="expression" dxfId="70" priority="70" stopIfTrue="1">
      <formula>AND(TIME(#REF!,30,0)&gt;$Y46,TIME(#REF!,30,0)&lt;=$AA46)</formula>
    </cfRule>
  </conditionalFormatting>
  <conditionalFormatting sqref="BG46 BK46">
    <cfRule type="expression" dxfId="69" priority="71" stopIfTrue="1">
      <formula>AND(TIME(#REF!,45,0)&gt;$Y46,TIME(#REF!,45,0)&lt;=$AA46)</formula>
    </cfRule>
  </conditionalFormatting>
  <conditionalFormatting sqref="BH46 BL46">
    <cfRule type="expression" dxfId="68" priority="72" stopIfTrue="1">
      <formula>AND(TIME(#REF!,0,0)&gt;$Y46,TIME(#REF!,0,0)&lt;=$AA46)</formula>
    </cfRule>
  </conditionalFormatting>
  <conditionalFormatting sqref="BI47 BE47">
    <cfRule type="expression" dxfId="67" priority="65" stopIfTrue="1">
      <formula>AND(TIME(#REF!,15,0)&gt;$Y47,TIME(#REF!,15,0)&lt;=$AA47)</formula>
    </cfRule>
  </conditionalFormatting>
  <conditionalFormatting sqref="BJ47 BF47">
    <cfRule type="expression" dxfId="66" priority="66" stopIfTrue="1">
      <formula>AND(TIME(#REF!,30,0)&gt;$Y47,TIME(#REF!,30,0)&lt;=$AA47)</formula>
    </cfRule>
  </conditionalFormatting>
  <conditionalFormatting sqref="BG47">
    <cfRule type="expression" dxfId="65" priority="67" stopIfTrue="1">
      <formula>AND(TIME(#REF!,45,0)&gt;$Y47,TIME(#REF!,45,0)&lt;=$AA47)</formula>
    </cfRule>
  </conditionalFormatting>
  <conditionalFormatting sqref="BH47">
    <cfRule type="expression" dxfId="64" priority="68" stopIfTrue="1">
      <formula>AND(TIME(#REF!,0,0)&gt;$Y47,TIME(#REF!,0,0)&lt;=$AA47)</formula>
    </cfRule>
  </conditionalFormatting>
  <conditionalFormatting sqref="BK47">
    <cfRule type="expression" dxfId="63" priority="63" stopIfTrue="1">
      <formula>AND(TIME(#REF!,45,0)&gt;$Y47,TIME(#REF!,45,0)&lt;=$AA47)</formula>
    </cfRule>
  </conditionalFormatting>
  <conditionalFormatting sqref="BL47">
    <cfRule type="expression" dxfId="62" priority="64" stopIfTrue="1">
      <formula>AND(TIME(#REF!,0,0)&gt;$Y47,TIME(#REF!,0,0)&lt;=$AA47)</formula>
    </cfRule>
  </conditionalFormatting>
  <conditionalFormatting sqref="BM47">
    <cfRule type="expression" dxfId="61" priority="59" stopIfTrue="1">
      <formula>AND(TIME(#REF!,15,0)&gt;$Y47,TIME(#REF!,15,0)&lt;=$AA47)</formula>
    </cfRule>
  </conditionalFormatting>
  <conditionalFormatting sqref="BN47">
    <cfRule type="expression" dxfId="60" priority="60" stopIfTrue="1">
      <formula>AND(TIME(#REF!,30,0)&gt;$Y47,TIME(#REF!,30,0)&lt;=$AA47)</formula>
    </cfRule>
  </conditionalFormatting>
  <conditionalFormatting sqref="BO47">
    <cfRule type="expression" dxfId="59" priority="61" stopIfTrue="1">
      <formula>AND(TIME(#REF!,45,0)&gt;$Y47,TIME(#REF!,45,0)&lt;=$AA47)</formula>
    </cfRule>
  </conditionalFormatting>
  <conditionalFormatting sqref="BP47">
    <cfRule type="expression" dxfId="58" priority="62" stopIfTrue="1">
      <formula>AND(TIME(#REF!,0,0)&gt;$Y47,TIME(#REF!,0,0)&lt;=$AA47)</formula>
    </cfRule>
  </conditionalFormatting>
  <conditionalFormatting sqref="BA55 AS54:AS55 AO54:AO55 AK54:AK55 AG54:AG55 AC54:AC55 AW55">
    <cfRule type="expression" dxfId="57" priority="55" stopIfTrue="1">
      <formula>AND(TIME(#REF!,15,0)&gt;$Y54,TIME(#REF!,15,0)&lt;=$AA54)</formula>
    </cfRule>
  </conditionalFormatting>
  <conditionalFormatting sqref="BB55 AT54:AT55 AP54:AP55 AL54:AL55 AH54:AH55 AD54:AD55 AX55">
    <cfRule type="expression" dxfId="56" priority="56" stopIfTrue="1">
      <formula>AND(TIME(#REF!,30,0)&gt;$Y54,TIME(#REF!,30,0)&lt;=$AA54)</formula>
    </cfRule>
  </conditionalFormatting>
  <conditionalFormatting sqref="BC55 AU54:AU55 AM54:AM55 AI54:AI55 AE54:AE55 AQ54:AQ55 AY55">
    <cfRule type="expression" dxfId="55" priority="57" stopIfTrue="1">
      <formula>AND(TIME(#REF!,45,0)&gt;$Y54,TIME(#REF!,45,0)&lt;=$AA54)</formula>
    </cfRule>
  </conditionalFormatting>
  <conditionalFormatting sqref="BD55 AV54:AV55 AN54:AN55 AJ54:AJ55 AF54:AF55 AR54:AR55 AZ55">
    <cfRule type="expression" dxfId="54" priority="58" stopIfTrue="1">
      <formula>AND(TIME(#REF!,0,0)&gt;$Y54,TIME(#REF!,0,0)&lt;=$AA54)</formula>
    </cfRule>
  </conditionalFormatting>
  <conditionalFormatting sqref="AC52 AO52 AS52 BA52 BE52 BI52">
    <cfRule type="expression" dxfId="53" priority="51" stopIfTrue="1">
      <formula>AND(TIME(#REF!,15,0)&gt;$Y52,TIME(#REF!,15,0)&lt;=$AA52)</formula>
    </cfRule>
  </conditionalFormatting>
  <conditionalFormatting sqref="AD52 AP52 AT52 BB52 BF52 BJ52">
    <cfRule type="expression" dxfId="52" priority="52" stopIfTrue="1">
      <formula>AND(TIME(#REF!,30,0)&gt;$Y52,TIME(#REF!,30,0)&lt;=$AA52)</formula>
    </cfRule>
  </conditionalFormatting>
  <conditionalFormatting sqref="AE52 AU52 BC52 BG52">
    <cfRule type="expression" dxfId="51" priority="53" stopIfTrue="1">
      <formula>AND(TIME(#REF!,45,0)&gt;$Y52,TIME(#REF!,45,0)&lt;=$AA52)</formula>
    </cfRule>
  </conditionalFormatting>
  <conditionalFormatting sqref="AF52 AV52 BD52 BH52">
    <cfRule type="expression" dxfId="50" priority="54" stopIfTrue="1">
      <formula>AND(TIME(#REF!,0,0)&gt;$Y52,TIME(#REF!,0,0)&lt;=$AA52)</formula>
    </cfRule>
  </conditionalFormatting>
  <conditionalFormatting sqref="BM52 BM54">
    <cfRule type="expression" dxfId="49" priority="47" stopIfTrue="1">
      <formula>AND(TIME(#REF!,15,0)&gt;$Y52,TIME(#REF!,15,0)&lt;=$AA52)</formula>
    </cfRule>
  </conditionalFormatting>
  <conditionalFormatting sqref="BN52 BN54">
    <cfRule type="expression" dxfId="48" priority="48" stopIfTrue="1">
      <formula>AND(TIME(#REF!,30,0)&gt;$Y52,TIME(#REF!,30,0)&lt;=$AA52)</formula>
    </cfRule>
  </conditionalFormatting>
  <conditionalFormatting sqref="BK52 BO52 BO54">
    <cfRule type="expression" dxfId="47" priority="49" stopIfTrue="1">
      <formula>AND(TIME(#REF!,45,0)&gt;$Y52,TIME(#REF!,45,0)&lt;=$AA52)</formula>
    </cfRule>
  </conditionalFormatting>
  <conditionalFormatting sqref="BL52 BP52 BP54">
    <cfRule type="expression" dxfId="46" priority="50" stopIfTrue="1">
      <formula>AND(TIME(#REF!,0,0)&gt;$Y52,TIME(#REF!,0,0)&lt;=$AA52)</formula>
    </cfRule>
  </conditionalFormatting>
  <conditionalFormatting sqref="BI53 BE53 BA53 AS53 AO53 AC53">
    <cfRule type="expression" dxfId="45" priority="43" stopIfTrue="1">
      <formula>AND(TIME(#REF!,15,0)&gt;$Y53,TIME(#REF!,15,0)&lt;=$AA53)</formula>
    </cfRule>
  </conditionalFormatting>
  <conditionalFormatting sqref="BJ53 BF53 BB53 AT53 AP53 AD53">
    <cfRule type="expression" dxfId="44" priority="44" stopIfTrue="1">
      <formula>AND(TIME(#REF!,30,0)&gt;$Y53,TIME(#REF!,30,0)&lt;=$AA53)</formula>
    </cfRule>
  </conditionalFormatting>
  <conditionalFormatting sqref="BG53 BC53 AU53 AE53">
    <cfRule type="expression" dxfId="43" priority="45" stopIfTrue="1">
      <formula>AND(TIME(#REF!,45,0)&gt;$Y53,TIME(#REF!,45,0)&lt;=$AA53)</formula>
    </cfRule>
  </conditionalFormatting>
  <conditionalFormatting sqref="BH53 BD53 AV53 AF53">
    <cfRule type="expression" dxfId="42" priority="46" stopIfTrue="1">
      <formula>AND(TIME(#REF!,0,0)&gt;$Y53,TIME(#REF!,0,0)&lt;=$AA53)</formula>
    </cfRule>
  </conditionalFormatting>
  <conditionalFormatting sqref="BM53">
    <cfRule type="expression" dxfId="41" priority="39" stopIfTrue="1">
      <formula>AND(TIME(#REF!,15,0)&gt;$Y53,TIME(#REF!,15,0)&lt;=$AA53)</formula>
    </cfRule>
  </conditionalFormatting>
  <conditionalFormatting sqref="BN53">
    <cfRule type="expression" dxfId="40" priority="40" stopIfTrue="1">
      <formula>AND(TIME(#REF!,30,0)&gt;$Y53,TIME(#REF!,30,0)&lt;=$AA53)</formula>
    </cfRule>
  </conditionalFormatting>
  <conditionalFormatting sqref="BO53 BK53">
    <cfRule type="expression" dxfId="39" priority="41" stopIfTrue="1">
      <formula>AND(TIME(#REF!,45,0)&gt;$Y53,TIME(#REF!,45,0)&lt;=$AA53)</formula>
    </cfRule>
  </conditionalFormatting>
  <conditionalFormatting sqref="BP53 BL53">
    <cfRule type="expression" dxfId="38" priority="42" stopIfTrue="1">
      <formula>AND(TIME(#REF!,0,0)&gt;$Y53,TIME(#REF!,0,0)&lt;=$AA53)</formula>
    </cfRule>
  </conditionalFormatting>
  <conditionalFormatting sqref="AG53 AK53">
    <cfRule type="expression" dxfId="37" priority="35" stopIfTrue="1">
      <formula>AND(TIME(#REF!,15,0)&gt;$Y53,TIME(#REF!,15,0)&lt;=$AA53)</formula>
    </cfRule>
  </conditionalFormatting>
  <conditionalFormatting sqref="AH53 AL53">
    <cfRule type="expression" dxfId="36" priority="36" stopIfTrue="1">
      <formula>AND(TIME(#REF!,30,0)&gt;$Y53,TIME(#REF!,30,0)&lt;=$AA53)</formula>
    </cfRule>
  </conditionalFormatting>
  <conditionalFormatting sqref="AI53 AM53">
    <cfRule type="expression" dxfId="35" priority="37" stopIfTrue="1">
      <formula>AND(TIME(#REF!,45,0)&gt;$Y53,TIME(#REF!,45,0)&lt;=$AA53)</formula>
    </cfRule>
  </conditionalFormatting>
  <conditionalFormatting sqref="AJ53 AN53">
    <cfRule type="expression" dxfId="34" priority="38" stopIfTrue="1">
      <formula>AND(TIME(#REF!,0,0)&gt;$Y53,TIME(#REF!,0,0)&lt;=$AA53)</formula>
    </cfRule>
  </conditionalFormatting>
  <conditionalFormatting sqref="AQ52">
    <cfRule type="expression" dxfId="33" priority="33" stopIfTrue="1">
      <formula>AND(TIME(#REF!,45,0)&gt;$Y52,TIME(#REF!,45,0)&lt;=$AA52)</formula>
    </cfRule>
  </conditionalFormatting>
  <conditionalFormatting sqref="AR52">
    <cfRule type="expression" dxfId="32" priority="34" stopIfTrue="1">
      <formula>AND(TIME(#REF!,0,0)&gt;$Y52,TIME(#REF!,0,0)&lt;=$AA52)</formula>
    </cfRule>
  </conditionalFormatting>
  <conditionalFormatting sqref="AQ53">
    <cfRule type="expression" dxfId="31" priority="31" stopIfTrue="1">
      <formula>AND(TIME(#REF!,45,0)&gt;$Y53,TIME(#REF!,45,0)&lt;=$AA53)</formula>
    </cfRule>
  </conditionalFormatting>
  <conditionalFormatting sqref="AR53">
    <cfRule type="expression" dxfId="30" priority="32" stopIfTrue="1">
      <formula>AND(TIME(#REF!,0,0)&gt;$Y53,TIME(#REF!,0,0)&lt;=$AA53)</formula>
    </cfRule>
  </conditionalFormatting>
  <conditionalFormatting sqref="AW52">
    <cfRule type="expression" dxfId="29" priority="27" stopIfTrue="1">
      <formula>AND(TIME(#REF!,15,0)&gt;$Y52,TIME(#REF!,15,0)&lt;=$AA52)</formula>
    </cfRule>
  </conditionalFormatting>
  <conditionalFormatting sqref="AX52">
    <cfRule type="expression" dxfId="28" priority="28" stopIfTrue="1">
      <formula>AND(TIME(#REF!,30,0)&gt;$Y52,TIME(#REF!,30,0)&lt;=$AA52)</formula>
    </cfRule>
  </conditionalFormatting>
  <conditionalFormatting sqref="AY52">
    <cfRule type="expression" dxfId="27" priority="29" stopIfTrue="1">
      <formula>AND(TIME(#REF!,45,0)&gt;$Y52,TIME(#REF!,45,0)&lt;=$AA52)</formula>
    </cfRule>
  </conditionalFormatting>
  <conditionalFormatting sqref="AZ52">
    <cfRule type="expression" dxfId="26" priority="30" stopIfTrue="1">
      <formula>AND(TIME(#REF!,0,0)&gt;$Y52,TIME(#REF!,0,0)&lt;=$AA52)</formula>
    </cfRule>
  </conditionalFormatting>
  <conditionalFormatting sqref="AW53">
    <cfRule type="expression" dxfId="25" priority="23" stopIfTrue="1">
      <formula>AND(TIME(#REF!,15,0)&gt;$Y53,TIME(#REF!,15,0)&lt;=$AA53)</formula>
    </cfRule>
  </conditionalFormatting>
  <conditionalFormatting sqref="AX53">
    <cfRule type="expression" dxfId="24" priority="24" stopIfTrue="1">
      <formula>AND(TIME(#REF!,30,0)&gt;$Y53,TIME(#REF!,30,0)&lt;=$AA53)</formula>
    </cfRule>
  </conditionalFormatting>
  <conditionalFormatting sqref="AY53">
    <cfRule type="expression" dxfId="23" priority="25" stopIfTrue="1">
      <formula>AND(TIME(#REF!,45,0)&gt;$Y53,TIME(#REF!,45,0)&lt;=$AA53)</formula>
    </cfRule>
  </conditionalFormatting>
  <conditionalFormatting sqref="AZ53">
    <cfRule type="expression" dxfId="22" priority="26" stopIfTrue="1">
      <formula>AND(TIME(#REF!,0,0)&gt;$Y53,TIME(#REF!,0,0)&lt;=$AA53)</formula>
    </cfRule>
  </conditionalFormatting>
  <conditionalFormatting sqref="AW54 BA54">
    <cfRule type="expression" dxfId="21" priority="19" stopIfTrue="1">
      <formula>AND(TIME(#REF!,15,0)&gt;$Y54,TIME(#REF!,15,0)&lt;=$AA54)</formula>
    </cfRule>
  </conditionalFormatting>
  <conditionalFormatting sqref="AX54 BB54">
    <cfRule type="expression" dxfId="20" priority="20" stopIfTrue="1">
      <formula>AND(TIME(#REF!,30,0)&gt;$Y54,TIME(#REF!,30,0)&lt;=$AA54)</formula>
    </cfRule>
  </conditionalFormatting>
  <conditionalFormatting sqref="AY54 BC54">
    <cfRule type="expression" dxfId="19" priority="21" stopIfTrue="1">
      <formula>AND(TIME(#REF!,45,0)&gt;$Y54,TIME(#REF!,45,0)&lt;=$AA54)</formula>
    </cfRule>
  </conditionalFormatting>
  <conditionalFormatting sqref="AZ54 BD54">
    <cfRule type="expression" dxfId="18" priority="22" stopIfTrue="1">
      <formula>AND(TIME(#REF!,0,0)&gt;$Y54,TIME(#REF!,0,0)&lt;=$AA54)</formula>
    </cfRule>
  </conditionalFormatting>
  <conditionalFormatting sqref="AK52 AG52">
    <cfRule type="expression" dxfId="17" priority="15" stopIfTrue="1">
      <formula>AND(TIME(#REF!,15,0)&gt;$Y52,TIME(#REF!,15,0)&lt;=$AA52)</formula>
    </cfRule>
  </conditionalFormatting>
  <conditionalFormatting sqref="AL52 AH52">
    <cfRule type="expression" dxfId="16" priority="16" stopIfTrue="1">
      <formula>AND(TIME(#REF!,30,0)&gt;$Y52,TIME(#REF!,30,0)&lt;=$AA52)</formula>
    </cfRule>
  </conditionalFormatting>
  <conditionalFormatting sqref="AM52 AI52">
    <cfRule type="expression" dxfId="15" priority="17" stopIfTrue="1">
      <formula>AND(TIME(#REF!,45,0)&gt;$Y52,TIME(#REF!,45,0)&lt;=$AA52)</formula>
    </cfRule>
  </conditionalFormatting>
  <conditionalFormatting sqref="AN52 AJ52">
    <cfRule type="expression" dxfId="14" priority="18" stopIfTrue="1">
      <formula>AND(TIME(#REF!,0,0)&gt;$Y52,TIME(#REF!,0,0)&lt;=$AA52)</formula>
    </cfRule>
  </conditionalFormatting>
  <conditionalFormatting sqref="BE54 BI54">
    <cfRule type="expression" dxfId="13" priority="11" stopIfTrue="1">
      <formula>AND(TIME(#REF!,15,0)&gt;$Y54,TIME(#REF!,15,0)&lt;=$AA54)</formula>
    </cfRule>
  </conditionalFormatting>
  <conditionalFormatting sqref="BF54 BJ54">
    <cfRule type="expression" dxfId="12" priority="12" stopIfTrue="1">
      <formula>AND(TIME(#REF!,30,0)&gt;$Y54,TIME(#REF!,30,0)&lt;=$AA54)</formula>
    </cfRule>
  </conditionalFormatting>
  <conditionalFormatting sqref="BG54 BK54">
    <cfRule type="expression" dxfId="11" priority="13" stopIfTrue="1">
      <formula>AND(TIME(#REF!,45,0)&gt;$Y54,TIME(#REF!,45,0)&lt;=$AA54)</formula>
    </cfRule>
  </conditionalFormatting>
  <conditionalFormatting sqref="BH54 BL54">
    <cfRule type="expression" dxfId="10" priority="14" stopIfTrue="1">
      <formula>AND(TIME(#REF!,0,0)&gt;$Y54,TIME(#REF!,0,0)&lt;=$AA54)</formula>
    </cfRule>
  </conditionalFormatting>
  <conditionalFormatting sqref="BI55 BE55">
    <cfRule type="expression" dxfId="9" priority="7" stopIfTrue="1">
      <formula>AND(TIME(#REF!,15,0)&gt;$Y55,TIME(#REF!,15,0)&lt;=$AA55)</formula>
    </cfRule>
  </conditionalFormatting>
  <conditionalFormatting sqref="BJ55 BF55">
    <cfRule type="expression" dxfId="8" priority="8" stopIfTrue="1">
      <formula>AND(TIME(#REF!,30,0)&gt;$Y55,TIME(#REF!,30,0)&lt;=$AA55)</formula>
    </cfRule>
  </conditionalFormatting>
  <conditionalFormatting sqref="BG55">
    <cfRule type="expression" dxfId="7" priority="9" stopIfTrue="1">
      <formula>AND(TIME(#REF!,45,0)&gt;$Y55,TIME(#REF!,45,0)&lt;=$AA55)</formula>
    </cfRule>
  </conditionalFormatting>
  <conditionalFormatting sqref="BH55">
    <cfRule type="expression" dxfId="6" priority="10" stopIfTrue="1">
      <formula>AND(TIME(#REF!,0,0)&gt;$Y55,TIME(#REF!,0,0)&lt;=$AA55)</formula>
    </cfRule>
  </conditionalFormatting>
  <conditionalFormatting sqref="BK55">
    <cfRule type="expression" dxfId="5" priority="5" stopIfTrue="1">
      <formula>AND(TIME(#REF!,45,0)&gt;$Y55,TIME(#REF!,45,0)&lt;=$AA55)</formula>
    </cfRule>
  </conditionalFormatting>
  <conditionalFormatting sqref="BL55">
    <cfRule type="expression" dxfId="4" priority="6" stopIfTrue="1">
      <formula>AND(TIME(#REF!,0,0)&gt;$Y55,TIME(#REF!,0,0)&lt;=$AA55)</formula>
    </cfRule>
  </conditionalFormatting>
  <conditionalFormatting sqref="BM55">
    <cfRule type="expression" dxfId="3" priority="1" stopIfTrue="1">
      <formula>AND(TIME(#REF!,15,0)&gt;$Y55,TIME(#REF!,15,0)&lt;=$AA55)</formula>
    </cfRule>
  </conditionalFormatting>
  <conditionalFormatting sqref="BN55">
    <cfRule type="expression" dxfId="2" priority="2" stopIfTrue="1">
      <formula>AND(TIME(#REF!,30,0)&gt;$Y55,TIME(#REF!,30,0)&lt;=$AA55)</formula>
    </cfRule>
  </conditionalFormatting>
  <conditionalFormatting sqref="BO55">
    <cfRule type="expression" dxfId="1" priority="3" stopIfTrue="1">
      <formula>AND(TIME(#REF!,45,0)&gt;$Y55,TIME(#REF!,45,0)&lt;=$AA55)</formula>
    </cfRule>
  </conditionalFormatting>
  <conditionalFormatting sqref="BP55">
    <cfRule type="expression" dxfId="0" priority="4" stopIfTrue="1">
      <formula>AND(TIME(#REF!,0,0)&gt;$Y55,TIME(#REF!,0,0)&lt;=$AA55)</formula>
    </cfRule>
  </conditionalFormatting>
  <pageMargins left="0" right="0" top="0" bottom="0" header="0.31496062992125984" footer="0.31496062992125984"/>
  <pageSetup paperSize="9" scale="41" orientation="portrait" horizontalDpi="300" verticalDpi="300" r:id="rId1"/>
  <headerFooter alignWithMargins="0">
    <oddFooter>&amp;C&amp;P/&amp;N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4"/>
  <sheetViews>
    <sheetView showGridLines="0" view="pageBreakPreview" zoomScaleNormal="100" zoomScaleSheetLayoutView="100" workbookViewId="0">
      <selection activeCell="C13" sqref="C13:O13"/>
    </sheetView>
  </sheetViews>
  <sheetFormatPr baseColWidth="10" defaultColWidth="9" defaultRowHeight="15.75" customHeight="1"/>
  <cols>
    <col min="1" max="1" width="3" style="1" customWidth="1"/>
    <col min="2" max="2" width="4.1640625" style="1" customWidth="1"/>
    <col min="3" max="5" width="8.83203125" style="2" customWidth="1"/>
    <col min="6" max="6" width="39.1640625" style="1" customWidth="1"/>
    <col min="7" max="7" width="120.1640625" style="1" bestFit="1" customWidth="1"/>
    <col min="8" max="8" width="10.6640625" style="1" customWidth="1"/>
    <col min="9" max="9" width="10" style="1" customWidth="1"/>
    <col min="10" max="11" width="8.6640625" style="2" customWidth="1"/>
    <col min="12" max="12" width="32.83203125" style="2" customWidth="1"/>
    <col min="13" max="13" width="3" style="1" customWidth="1"/>
    <col min="14" max="16384" width="9" style="1"/>
  </cols>
  <sheetData>
    <row r="1" spans="1:13" ht="34.5" customHeight="1">
      <c r="A1" s="208" t="s">
        <v>46</v>
      </c>
      <c r="B1" s="208"/>
      <c r="C1" s="208"/>
      <c r="D1" s="208"/>
      <c r="E1" s="208"/>
      <c r="F1" s="208"/>
      <c r="G1" s="208"/>
      <c r="H1" s="208"/>
      <c r="I1" s="208"/>
      <c r="J1" s="208"/>
      <c r="K1" s="208"/>
      <c r="L1" s="208"/>
      <c r="M1" s="208"/>
    </row>
    <row r="2" spans="1:13" ht="15.75" customHeight="1" thickBot="1">
      <c r="J2" s="27"/>
      <c r="L2" s="27"/>
    </row>
    <row r="3" spans="1:13" ht="15.75" customHeight="1">
      <c r="B3" s="209" t="s">
        <v>14</v>
      </c>
      <c r="C3" s="211" t="s">
        <v>8</v>
      </c>
      <c r="D3" s="212"/>
      <c r="E3" s="213"/>
      <c r="F3" s="214" t="s">
        <v>0</v>
      </c>
      <c r="G3" s="214" t="s">
        <v>1</v>
      </c>
      <c r="H3" s="214" t="s">
        <v>2</v>
      </c>
      <c r="I3" s="216" t="s">
        <v>9</v>
      </c>
      <c r="J3" s="217"/>
      <c r="K3" s="218"/>
      <c r="L3" s="219" t="s">
        <v>3</v>
      </c>
    </row>
    <row r="4" spans="1:13" ht="15.75" customHeight="1" thickBot="1">
      <c r="B4" s="210"/>
      <c r="C4" s="28" t="s">
        <v>6</v>
      </c>
      <c r="D4" s="28" t="s">
        <v>7</v>
      </c>
      <c r="E4" s="28" t="s">
        <v>13</v>
      </c>
      <c r="F4" s="215"/>
      <c r="G4" s="215"/>
      <c r="H4" s="215"/>
      <c r="I4" s="81" t="s">
        <v>6</v>
      </c>
      <c r="J4" s="28" t="s">
        <v>7</v>
      </c>
      <c r="K4" s="28" t="s">
        <v>13</v>
      </c>
      <c r="L4" s="220"/>
    </row>
    <row r="5" spans="1:13" ht="15.75" customHeight="1" thickTop="1">
      <c r="B5" s="29">
        <v>1</v>
      </c>
      <c r="C5" s="100">
        <v>0.33333333333333331</v>
      </c>
      <c r="D5" s="100">
        <f>IF(E5=0,"",(C5+E5/(24*60)))</f>
        <v>0.70833333333333326</v>
      </c>
      <c r="E5" s="101">
        <v>540</v>
      </c>
      <c r="F5" s="32" t="s">
        <v>48</v>
      </c>
      <c r="G5" s="95" t="s">
        <v>21</v>
      </c>
      <c r="H5" s="93"/>
      <c r="I5" s="33"/>
      <c r="J5" s="33"/>
      <c r="K5" s="31"/>
      <c r="L5" s="34"/>
    </row>
    <row r="6" spans="1:13" ht="15.75" customHeight="1">
      <c r="B6" s="35"/>
      <c r="C6" s="102"/>
      <c r="D6" s="102"/>
      <c r="E6" s="103"/>
      <c r="F6" s="36"/>
      <c r="G6" s="37" t="s">
        <v>49</v>
      </c>
      <c r="H6" s="97"/>
      <c r="I6" s="30"/>
      <c r="J6" s="30"/>
      <c r="K6" s="43"/>
      <c r="L6" s="39"/>
    </row>
    <row r="7" spans="1:13" ht="15.75" customHeight="1">
      <c r="B7" s="35"/>
      <c r="C7" s="102"/>
      <c r="D7" s="102"/>
      <c r="E7" s="103"/>
      <c r="F7" s="36"/>
      <c r="G7" s="37" t="s">
        <v>50</v>
      </c>
      <c r="H7" s="130"/>
      <c r="I7" s="30"/>
      <c r="J7" s="30"/>
      <c r="K7" s="43"/>
      <c r="L7" s="133"/>
    </row>
    <row r="8" spans="1:13" ht="15.75" customHeight="1">
      <c r="B8" s="35"/>
      <c r="C8" s="102"/>
      <c r="D8" s="102"/>
      <c r="E8" s="103"/>
      <c r="F8" s="36"/>
      <c r="G8" s="37" t="s">
        <v>53</v>
      </c>
      <c r="H8" s="97"/>
      <c r="I8" s="30"/>
      <c r="J8" s="30"/>
      <c r="K8" s="30"/>
      <c r="L8" s="133"/>
    </row>
    <row r="9" spans="1:13" ht="15.75" customHeight="1">
      <c r="B9" s="35"/>
      <c r="C9" s="102"/>
      <c r="D9" s="102"/>
      <c r="E9" s="103"/>
      <c r="F9" s="36"/>
      <c r="G9" s="37" t="s">
        <v>52</v>
      </c>
      <c r="H9" s="97"/>
      <c r="I9" s="30"/>
      <c r="J9" s="30"/>
      <c r="K9" s="30"/>
      <c r="L9" s="133"/>
    </row>
    <row r="10" spans="1:13" ht="15.75" customHeight="1">
      <c r="B10" s="35"/>
      <c r="C10" s="102"/>
      <c r="D10" s="102"/>
      <c r="E10" s="103"/>
      <c r="F10" s="36"/>
      <c r="G10" s="37" t="s">
        <v>51</v>
      </c>
      <c r="H10" s="97"/>
      <c r="I10" s="30"/>
      <c r="J10" s="30"/>
      <c r="K10" s="30"/>
      <c r="L10" s="133"/>
    </row>
    <row r="11" spans="1:13" ht="15.75" customHeight="1" thickBot="1">
      <c r="B11" s="45"/>
      <c r="C11" s="128"/>
      <c r="D11" s="128"/>
      <c r="E11" s="129"/>
      <c r="F11" s="48"/>
      <c r="G11" s="122" t="s">
        <v>54</v>
      </c>
      <c r="H11" s="50"/>
      <c r="I11" s="46"/>
      <c r="J11" s="46"/>
      <c r="K11" s="47"/>
      <c r="L11" s="137"/>
    </row>
    <row r="12" spans="1:13" ht="15.75" customHeight="1">
      <c r="B12" s="52" t="e">
        <f>COUNTIF(#REF!,"&gt;=0")</f>
        <v>#REF!</v>
      </c>
      <c r="C12" s="53"/>
      <c r="D12" s="53"/>
      <c r="E12" s="53">
        <f>SUM(E5:E11)</f>
        <v>540</v>
      </c>
      <c r="F12" s="1" t="s">
        <v>4</v>
      </c>
      <c r="K12" s="53"/>
      <c r="L12" s="53"/>
    </row>
    <row r="13" spans="1:13" ht="15.75" customHeight="1">
      <c r="C13" s="54"/>
      <c r="D13" s="54"/>
      <c r="E13" s="54">
        <f>E12/60</f>
        <v>9</v>
      </c>
      <c r="F13" s="1" t="s">
        <v>5</v>
      </c>
      <c r="K13" s="54"/>
      <c r="L13" s="54"/>
    </row>
    <row r="14" spans="1:13" ht="15.75" customHeight="1" thickBot="1">
      <c r="B14" s="55" t="s">
        <v>15</v>
      </c>
    </row>
    <row r="15" spans="1:13" ht="15.75" customHeight="1">
      <c r="B15" s="56"/>
      <c r="C15" s="57"/>
      <c r="D15" s="57"/>
      <c r="E15" s="57"/>
      <c r="F15" s="58"/>
      <c r="G15" s="58"/>
      <c r="H15" s="58"/>
      <c r="I15" s="58"/>
      <c r="J15" s="57"/>
      <c r="K15" s="57"/>
      <c r="L15" s="82"/>
    </row>
    <row r="16" spans="1:13" ht="15.75" customHeight="1">
      <c r="B16" s="59"/>
      <c r="C16" s="124"/>
      <c r="L16" s="83"/>
    </row>
    <row r="17" spans="2:12" ht="15.75" customHeight="1">
      <c r="B17" s="59"/>
      <c r="C17" s="124"/>
      <c r="L17" s="83"/>
    </row>
    <row r="18" spans="2:12" ht="15.75" customHeight="1">
      <c r="B18" s="59"/>
      <c r="C18" s="124"/>
      <c r="L18" s="83"/>
    </row>
    <row r="19" spans="2:12" ht="15.75" customHeight="1">
      <c r="B19" s="59"/>
      <c r="C19" s="124"/>
      <c r="L19" s="83"/>
    </row>
    <row r="20" spans="2:12" ht="15.75" customHeight="1">
      <c r="B20" s="59"/>
      <c r="C20" s="124"/>
      <c r="L20" s="83"/>
    </row>
    <row r="21" spans="2:12" ht="15.75" customHeight="1">
      <c r="B21" s="59"/>
      <c r="C21" s="124"/>
      <c r="L21" s="83"/>
    </row>
    <row r="22" spans="2:12" ht="15.75" customHeight="1">
      <c r="B22" s="59"/>
      <c r="C22" s="124"/>
      <c r="L22" s="83"/>
    </row>
    <row r="23" spans="2:12" ht="15.75" customHeight="1">
      <c r="B23" s="59"/>
      <c r="L23" s="83"/>
    </row>
    <row r="24" spans="2:12" ht="15.75" customHeight="1" thickBot="1">
      <c r="B24" s="60"/>
      <c r="C24" s="61"/>
      <c r="D24" s="61"/>
      <c r="E24" s="61"/>
      <c r="F24" s="62"/>
      <c r="G24" s="62"/>
      <c r="H24" s="62"/>
      <c r="I24" s="62"/>
      <c r="J24" s="61"/>
      <c r="K24" s="61"/>
      <c r="L24" s="84"/>
    </row>
  </sheetData>
  <mergeCells count="8">
    <mergeCell ref="A1:M1"/>
    <mergeCell ref="B3:B4"/>
    <mergeCell ref="C3:E3"/>
    <mergeCell ref="F3:F4"/>
    <mergeCell ref="G3:G4"/>
    <mergeCell ref="H3:H4"/>
    <mergeCell ref="I3:K3"/>
    <mergeCell ref="L3:L4"/>
  </mergeCells>
  <phoneticPr fontId="3"/>
  <pageMargins left="0.39370078740157483" right="0.27" top="0.31496062992125984" bottom="0.35433070866141736" header="0.31496062992125984" footer="0.27559055118110237"/>
  <pageSetup paperSize="9" scale="51" orientation="landscape" horizontalDpi="300" verticalDpi="300" r:id="rId1"/>
  <headerFooter alignWithMargins="0">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42"/>
  <sheetViews>
    <sheetView showGridLines="0" view="pageBreakPreview" topLeftCell="A19" zoomScale="90" zoomScaleNormal="100" zoomScaleSheetLayoutView="90" workbookViewId="0">
      <selection activeCell="G22" sqref="G22"/>
    </sheetView>
  </sheetViews>
  <sheetFormatPr baseColWidth="10" defaultColWidth="9" defaultRowHeight="15.75" customHeight="1"/>
  <cols>
    <col min="1" max="1" width="3" style="1" customWidth="1"/>
    <col min="2" max="2" width="4.1640625" style="1" customWidth="1"/>
    <col min="3" max="5" width="8.83203125" style="2" customWidth="1"/>
    <col min="6" max="6" width="39.1640625" style="1" customWidth="1"/>
    <col min="7" max="7" width="120.1640625" style="1" bestFit="1" customWidth="1"/>
    <col min="8" max="9" width="10.6640625" style="1" customWidth="1"/>
    <col min="10" max="10" width="10" style="1" customWidth="1"/>
    <col min="11" max="12" width="8.6640625" style="2" customWidth="1"/>
    <col min="13" max="13" width="32.83203125" style="2" customWidth="1"/>
    <col min="14" max="14" width="3" style="1" customWidth="1"/>
    <col min="15" max="16384" width="9" style="1"/>
  </cols>
  <sheetData>
    <row r="1" spans="1:14" ht="34.5" customHeight="1">
      <c r="A1" s="208" t="s">
        <v>47</v>
      </c>
      <c r="B1" s="208"/>
      <c r="C1" s="208"/>
      <c r="D1" s="208"/>
      <c r="E1" s="208"/>
      <c r="F1" s="208"/>
      <c r="G1" s="208"/>
      <c r="H1" s="208"/>
      <c r="I1" s="208"/>
      <c r="J1" s="208"/>
      <c r="K1" s="208"/>
      <c r="L1" s="208"/>
      <c r="M1" s="208"/>
      <c r="N1" s="208"/>
    </row>
    <row r="2" spans="1:14" ht="15.75" customHeight="1" thickBot="1">
      <c r="C2" s="99" t="s">
        <v>31</v>
      </c>
      <c r="K2" s="27"/>
      <c r="M2" s="27"/>
    </row>
    <row r="3" spans="1:14" ht="15.75" customHeight="1">
      <c r="B3" s="209" t="s">
        <v>14</v>
      </c>
      <c r="C3" s="211" t="s">
        <v>8</v>
      </c>
      <c r="D3" s="212"/>
      <c r="E3" s="213"/>
      <c r="F3" s="214" t="s">
        <v>0</v>
      </c>
      <c r="G3" s="214" t="s">
        <v>1</v>
      </c>
      <c r="H3" s="214" t="s">
        <v>26</v>
      </c>
      <c r="I3" s="214" t="s">
        <v>2</v>
      </c>
      <c r="J3" s="216" t="s">
        <v>9</v>
      </c>
      <c r="K3" s="217"/>
      <c r="L3" s="218"/>
      <c r="M3" s="219" t="s">
        <v>3</v>
      </c>
    </row>
    <row r="4" spans="1:14" ht="15.75" customHeight="1" thickBot="1">
      <c r="B4" s="210"/>
      <c r="C4" s="28" t="s">
        <v>6</v>
      </c>
      <c r="D4" s="28" t="s">
        <v>7</v>
      </c>
      <c r="E4" s="28" t="s">
        <v>13</v>
      </c>
      <c r="F4" s="215"/>
      <c r="G4" s="215"/>
      <c r="H4" s="215"/>
      <c r="I4" s="215"/>
      <c r="J4" s="81" t="s">
        <v>6</v>
      </c>
      <c r="K4" s="28" t="s">
        <v>7</v>
      </c>
      <c r="L4" s="28" t="s">
        <v>13</v>
      </c>
      <c r="M4" s="220"/>
    </row>
    <row r="5" spans="1:14" ht="15.75" customHeight="1" thickTop="1">
      <c r="B5" s="29">
        <v>1</v>
      </c>
      <c r="C5" s="100">
        <v>0.33333333333333331</v>
      </c>
      <c r="D5" s="107">
        <f>IF(E5=0,"",(C5+E5/(24*60)))</f>
        <v>0.375</v>
      </c>
      <c r="E5" s="101">
        <v>60</v>
      </c>
      <c r="F5" s="32" t="s">
        <v>23</v>
      </c>
      <c r="G5" s="95" t="s">
        <v>23</v>
      </c>
      <c r="H5" s="93"/>
      <c r="I5" s="93"/>
      <c r="J5" s="33"/>
      <c r="K5" s="33"/>
      <c r="L5" s="31"/>
      <c r="M5" s="34"/>
    </row>
    <row r="6" spans="1:14" ht="15.75" customHeight="1">
      <c r="B6" s="35"/>
      <c r="C6" s="102"/>
      <c r="D6" s="102"/>
      <c r="E6" s="103"/>
      <c r="F6" s="36"/>
      <c r="G6" s="37" t="s">
        <v>55</v>
      </c>
      <c r="H6" s="97"/>
      <c r="I6" s="97"/>
      <c r="J6" s="30"/>
      <c r="K6" s="30"/>
      <c r="L6" s="43"/>
      <c r="M6" s="39"/>
    </row>
    <row r="7" spans="1:14" ht="15.75" customHeight="1">
      <c r="B7" s="35"/>
      <c r="C7" s="102"/>
      <c r="D7" s="102"/>
      <c r="E7" s="103"/>
      <c r="F7" s="36"/>
      <c r="G7" s="37" t="s">
        <v>25</v>
      </c>
      <c r="H7" s="97"/>
      <c r="I7" s="97"/>
      <c r="J7" s="30"/>
      <c r="K7" s="30"/>
      <c r="L7" s="43"/>
      <c r="M7" s="39"/>
    </row>
    <row r="8" spans="1:14" ht="15.75" customHeight="1">
      <c r="B8" s="35"/>
      <c r="C8" s="102"/>
      <c r="D8" s="102"/>
      <c r="E8" s="103"/>
      <c r="F8" s="36"/>
      <c r="G8" s="37"/>
      <c r="H8" s="97"/>
      <c r="I8" s="97"/>
      <c r="J8" s="30"/>
      <c r="K8" s="30"/>
      <c r="L8" s="43"/>
      <c r="M8" s="39"/>
    </row>
    <row r="9" spans="1:14" ht="15.75" customHeight="1">
      <c r="B9" s="64"/>
      <c r="C9" s="104"/>
      <c r="D9" s="105"/>
      <c r="E9" s="106"/>
      <c r="F9" s="67"/>
      <c r="G9" s="37"/>
      <c r="H9" s="68"/>
      <c r="I9" s="68"/>
      <c r="J9" s="65"/>
      <c r="K9" s="65"/>
      <c r="L9" s="66"/>
      <c r="M9" s="69"/>
    </row>
    <row r="10" spans="1:14" ht="15.75" customHeight="1">
      <c r="B10" s="76">
        <f>B5+1</f>
        <v>2</v>
      </c>
      <c r="C10" s="107">
        <f>D5</f>
        <v>0.375</v>
      </c>
      <c r="D10" s="107">
        <f>IF(E10=0,"",(C10+E10/(24*60)))</f>
        <v>0.625</v>
      </c>
      <c r="E10" s="108">
        <v>360</v>
      </c>
      <c r="F10" s="87" t="s">
        <v>56</v>
      </c>
      <c r="G10" s="96" t="s">
        <v>57</v>
      </c>
      <c r="H10" s="79"/>
      <c r="I10" s="79"/>
      <c r="J10" s="131"/>
      <c r="K10" s="30"/>
      <c r="L10" s="43"/>
      <c r="M10" s="89"/>
    </row>
    <row r="11" spans="1:14" ht="15.75" customHeight="1">
      <c r="B11" s="44"/>
      <c r="C11" s="104"/>
      <c r="D11" s="104"/>
      <c r="E11" s="108"/>
      <c r="F11" s="87"/>
      <c r="G11" s="126" t="s">
        <v>58</v>
      </c>
      <c r="H11" s="97"/>
      <c r="I11" s="97"/>
      <c r="J11" s="30"/>
      <c r="K11" s="30"/>
      <c r="L11" s="43"/>
      <c r="M11" s="132"/>
    </row>
    <row r="12" spans="1:14" ht="15.75" customHeight="1">
      <c r="B12" s="44"/>
      <c r="C12" s="104"/>
      <c r="D12" s="104"/>
      <c r="E12" s="108"/>
      <c r="F12" s="87"/>
      <c r="G12" s="126"/>
      <c r="H12" s="97"/>
      <c r="I12" s="97"/>
      <c r="J12" s="30"/>
      <c r="K12" s="30"/>
      <c r="L12" s="43"/>
      <c r="M12" s="125"/>
    </row>
    <row r="13" spans="1:14" ht="15.75" customHeight="1">
      <c r="B13" s="35"/>
      <c r="C13" s="102"/>
      <c r="D13" s="102"/>
      <c r="E13" s="103"/>
      <c r="F13" s="36"/>
      <c r="G13" s="126"/>
      <c r="H13" s="97"/>
      <c r="I13" s="97"/>
      <c r="J13" s="30"/>
      <c r="K13" s="30"/>
      <c r="L13" s="43"/>
      <c r="M13" s="123"/>
    </row>
    <row r="14" spans="1:14" ht="15.75" customHeight="1">
      <c r="B14" s="35"/>
      <c r="C14" s="102"/>
      <c r="D14" s="102"/>
      <c r="E14" s="103"/>
      <c r="F14" s="36"/>
      <c r="G14" s="126"/>
      <c r="H14" s="97"/>
      <c r="I14" s="97"/>
      <c r="J14" s="30"/>
      <c r="K14" s="30"/>
      <c r="L14" s="43"/>
      <c r="M14" s="39"/>
    </row>
    <row r="15" spans="1:14" ht="15.75" customHeight="1">
      <c r="B15" s="35"/>
      <c r="C15" s="102"/>
      <c r="D15" s="102"/>
      <c r="E15" s="103"/>
      <c r="F15" s="36"/>
      <c r="G15" s="126"/>
      <c r="H15" s="97"/>
      <c r="I15" s="97"/>
      <c r="J15" s="30"/>
      <c r="K15" s="30"/>
      <c r="L15" s="43"/>
      <c r="M15" s="123"/>
    </row>
    <row r="16" spans="1:14" ht="15.75" customHeight="1">
      <c r="B16" s="35"/>
      <c r="C16" s="102"/>
      <c r="D16" s="102"/>
      <c r="E16" s="103"/>
      <c r="F16" s="36"/>
      <c r="G16" s="126"/>
      <c r="H16" s="97"/>
      <c r="I16" s="97"/>
      <c r="J16" s="30"/>
      <c r="K16" s="30"/>
      <c r="L16" s="43"/>
      <c r="M16" s="39"/>
    </row>
    <row r="17" spans="2:13" ht="15.75" customHeight="1">
      <c r="B17" s="35"/>
      <c r="C17" s="102"/>
      <c r="D17" s="102"/>
      <c r="E17" s="103"/>
      <c r="F17" s="36"/>
      <c r="G17" s="126"/>
      <c r="H17" s="97"/>
      <c r="I17" s="97"/>
      <c r="J17" s="30"/>
      <c r="K17" s="30"/>
      <c r="L17" s="43"/>
      <c r="M17" s="88"/>
    </row>
    <row r="18" spans="2:13" ht="15.75" customHeight="1">
      <c r="B18" s="35"/>
      <c r="C18" s="102"/>
      <c r="D18" s="102"/>
      <c r="E18" s="103"/>
      <c r="F18" s="36"/>
      <c r="G18" s="126"/>
      <c r="H18" s="97"/>
      <c r="I18" s="97"/>
      <c r="J18" s="30"/>
      <c r="K18" s="30"/>
      <c r="L18" s="43"/>
      <c r="M18" s="88"/>
    </row>
    <row r="19" spans="2:13" ht="15.75" customHeight="1">
      <c r="B19" s="64"/>
      <c r="C19" s="105"/>
      <c r="D19" s="105"/>
      <c r="E19" s="106"/>
      <c r="F19" s="67"/>
      <c r="G19" s="127"/>
      <c r="H19" s="68"/>
      <c r="I19" s="68"/>
      <c r="J19" s="65"/>
      <c r="K19" s="65"/>
      <c r="L19" s="66"/>
      <c r="M19" s="69"/>
    </row>
    <row r="20" spans="2:13" ht="16.5" customHeight="1">
      <c r="B20" s="76">
        <f>B10+1</f>
        <v>3</v>
      </c>
      <c r="C20" s="107">
        <f>D10</f>
        <v>0.625</v>
      </c>
      <c r="D20" s="107">
        <f>IF(E20=0,"",(C20+E20/(24*60)))</f>
        <v>0.70833333333333337</v>
      </c>
      <c r="E20" s="109">
        <v>120</v>
      </c>
      <c r="F20" s="87" t="s">
        <v>59</v>
      </c>
      <c r="G20" s="96" t="s">
        <v>60</v>
      </c>
      <c r="H20" s="80"/>
      <c r="I20" s="80"/>
      <c r="J20" s="77"/>
      <c r="K20" s="77"/>
      <c r="L20" s="41"/>
      <c r="M20" s="78"/>
    </row>
    <row r="21" spans="2:13" ht="15.75" customHeight="1">
      <c r="B21" s="44"/>
      <c r="C21" s="104"/>
      <c r="D21" s="104"/>
      <c r="E21" s="108"/>
      <c r="F21" s="87"/>
      <c r="G21" s="126" t="s">
        <v>32</v>
      </c>
      <c r="H21" s="97"/>
      <c r="I21" s="97"/>
      <c r="J21" s="30"/>
      <c r="K21" s="30"/>
      <c r="L21" s="43"/>
      <c r="M21" s="125"/>
    </row>
    <row r="22" spans="2:13" ht="15.75" customHeight="1">
      <c r="B22" s="44"/>
      <c r="C22" s="104"/>
      <c r="D22" s="104"/>
      <c r="E22" s="108"/>
      <c r="F22" s="87"/>
      <c r="G22" s="126" t="s">
        <v>61</v>
      </c>
      <c r="H22" s="97"/>
      <c r="I22" s="97"/>
      <c r="J22" s="30"/>
      <c r="K22" s="30"/>
      <c r="L22" s="43"/>
      <c r="M22" s="125"/>
    </row>
    <row r="23" spans="2:13" ht="15.75" customHeight="1">
      <c r="B23" s="35"/>
      <c r="C23" s="102"/>
      <c r="D23" s="102"/>
      <c r="E23" s="103"/>
      <c r="F23" s="36"/>
      <c r="G23" s="126" t="s">
        <v>62</v>
      </c>
      <c r="H23" s="97"/>
      <c r="I23" s="97"/>
      <c r="J23" s="30"/>
      <c r="K23" s="30"/>
      <c r="L23" s="43"/>
      <c r="M23" s="123"/>
    </row>
    <row r="24" spans="2:13" ht="15.75" customHeight="1">
      <c r="B24" s="35"/>
      <c r="C24" s="102"/>
      <c r="D24" s="102"/>
      <c r="E24" s="103"/>
      <c r="F24" s="36"/>
      <c r="G24" s="126"/>
      <c r="H24" s="97"/>
      <c r="I24" s="97"/>
      <c r="J24" s="30"/>
      <c r="K24" s="30"/>
      <c r="L24" s="43"/>
      <c r="M24" s="39"/>
    </row>
    <row r="25" spans="2:13" ht="15.75" customHeight="1">
      <c r="B25" s="35"/>
      <c r="C25" s="102"/>
      <c r="D25" s="102"/>
      <c r="E25" s="103"/>
      <c r="F25" s="36"/>
      <c r="G25" s="126"/>
      <c r="H25" s="97"/>
      <c r="I25" s="97"/>
      <c r="J25" s="30"/>
      <c r="K25" s="30"/>
      <c r="L25" s="43"/>
      <c r="M25" s="123"/>
    </row>
    <row r="26" spans="2:13" ht="15.75" customHeight="1">
      <c r="B26" s="35"/>
      <c r="C26" s="102"/>
      <c r="D26" s="102"/>
      <c r="E26" s="103"/>
      <c r="F26" s="36"/>
      <c r="G26" s="126"/>
      <c r="H26" s="97"/>
      <c r="I26" s="97"/>
      <c r="J26" s="30"/>
      <c r="K26" s="30"/>
      <c r="L26" s="43"/>
      <c r="M26" s="39"/>
    </row>
    <row r="27" spans="2:13" ht="15.75" customHeight="1">
      <c r="B27" s="35"/>
      <c r="C27" s="102"/>
      <c r="D27" s="102"/>
      <c r="E27" s="103"/>
      <c r="F27" s="36"/>
      <c r="G27" s="126"/>
      <c r="H27" s="97"/>
      <c r="I27" s="97"/>
      <c r="J27" s="30"/>
      <c r="K27" s="30"/>
      <c r="L27" s="43"/>
      <c r="M27" s="88"/>
    </row>
    <row r="28" spans="2:13" ht="15.75" customHeight="1">
      <c r="B28" s="35"/>
      <c r="C28" s="102"/>
      <c r="D28" s="102"/>
      <c r="E28" s="103"/>
      <c r="F28" s="36"/>
      <c r="G28" s="126"/>
      <c r="H28" s="97"/>
      <c r="I28" s="97"/>
      <c r="J28" s="30"/>
      <c r="K28" s="30"/>
      <c r="L28" s="43"/>
      <c r="M28" s="88"/>
    </row>
    <row r="29" spans="2:13" ht="15.75" customHeight="1">
      <c r="B29" s="64"/>
      <c r="C29" s="105"/>
      <c r="D29" s="105"/>
      <c r="E29" s="106"/>
      <c r="F29" s="67"/>
      <c r="G29" s="127"/>
      <c r="H29" s="68"/>
      <c r="I29" s="68"/>
      <c r="J29" s="65"/>
      <c r="K29" s="65"/>
      <c r="L29" s="66"/>
      <c r="M29" s="69"/>
    </row>
    <row r="30" spans="2:13" ht="16.5" customHeight="1">
      <c r="B30" s="76">
        <f>B20+1</f>
        <v>4</v>
      </c>
      <c r="C30" s="110">
        <f>D20</f>
        <v>0.70833333333333337</v>
      </c>
      <c r="D30" s="110">
        <f>IF(E30=0,"",(C30+E30/(24*60)))</f>
        <v>0.75</v>
      </c>
      <c r="E30" s="111">
        <v>60</v>
      </c>
      <c r="F30" s="87" t="s">
        <v>29</v>
      </c>
      <c r="G30" s="98" t="s">
        <v>22</v>
      </c>
      <c r="H30" s="74"/>
      <c r="I30" s="80"/>
      <c r="J30" s="77"/>
      <c r="K30" s="77"/>
      <c r="L30" s="41"/>
      <c r="M30" s="42"/>
    </row>
    <row r="31" spans="2:13" ht="16.5" customHeight="1">
      <c r="B31" s="35"/>
      <c r="C31" s="112"/>
      <c r="D31" s="112"/>
      <c r="E31" s="113"/>
      <c r="F31" s="36"/>
      <c r="G31" s="37" t="s">
        <v>27</v>
      </c>
      <c r="H31" s="38"/>
      <c r="I31" s="38"/>
      <c r="J31" s="30"/>
      <c r="K31" s="30"/>
      <c r="L31" s="43"/>
      <c r="M31" s="39"/>
    </row>
    <row r="32" spans="2:13" ht="16.5" customHeight="1">
      <c r="B32" s="35"/>
      <c r="C32" s="112"/>
      <c r="D32" s="112"/>
      <c r="E32" s="113"/>
      <c r="F32" s="36"/>
      <c r="G32" s="40"/>
      <c r="H32" s="74"/>
      <c r="I32" s="74"/>
      <c r="J32" s="30"/>
      <c r="K32" s="30"/>
      <c r="L32" s="43"/>
      <c r="M32" s="39"/>
    </row>
    <row r="33" spans="2:13" ht="16.5" customHeight="1" thickBot="1">
      <c r="B33" s="45"/>
      <c r="C33" s="114"/>
      <c r="D33" s="114"/>
      <c r="E33" s="115"/>
      <c r="F33" s="48"/>
      <c r="G33" s="49"/>
      <c r="H33" s="50"/>
      <c r="I33" s="50"/>
      <c r="J33" s="46"/>
      <c r="K33" s="46"/>
      <c r="L33" s="47"/>
      <c r="M33" s="51"/>
    </row>
    <row r="34" spans="2:13" ht="15.75" customHeight="1">
      <c r="B34" s="52" t="e">
        <f>COUNTIF(#REF!,"&gt;=0")</f>
        <v>#REF!</v>
      </c>
      <c r="C34" s="53"/>
      <c r="D34" s="53"/>
      <c r="E34" s="53">
        <f>SUM(E5:E33)</f>
        <v>600</v>
      </c>
      <c r="F34" s="1" t="s">
        <v>4</v>
      </c>
      <c r="L34" s="53"/>
      <c r="M34" s="53"/>
    </row>
    <row r="35" spans="2:13" ht="15.75" customHeight="1">
      <c r="C35" s="54"/>
      <c r="D35" s="54"/>
      <c r="E35" s="54">
        <f>E34/60</f>
        <v>10</v>
      </c>
      <c r="F35" s="1" t="s">
        <v>5</v>
      </c>
      <c r="L35" s="54"/>
      <c r="M35" s="54"/>
    </row>
    <row r="36" spans="2:13" ht="15.75" customHeight="1" thickBot="1">
      <c r="B36" s="55" t="s">
        <v>24</v>
      </c>
    </row>
    <row r="37" spans="2:13" ht="15.75" customHeight="1">
      <c r="B37" s="56"/>
      <c r="C37" s="57"/>
      <c r="D37" s="57"/>
      <c r="E37" s="57"/>
      <c r="F37" s="58"/>
      <c r="G37" s="58"/>
      <c r="H37" s="58"/>
      <c r="I37" s="58"/>
      <c r="J37" s="58"/>
      <c r="K37" s="57"/>
      <c r="L37" s="57"/>
      <c r="M37" s="82"/>
    </row>
    <row r="38" spans="2:13" ht="15.75" customHeight="1">
      <c r="B38" s="59"/>
      <c r="M38" s="83"/>
    </row>
    <row r="39" spans="2:13" ht="15.75" customHeight="1">
      <c r="B39" s="59"/>
      <c r="M39" s="83"/>
    </row>
    <row r="40" spans="2:13" ht="15.75" customHeight="1">
      <c r="B40" s="59"/>
      <c r="M40" s="83"/>
    </row>
    <row r="41" spans="2:13" ht="15.75" customHeight="1">
      <c r="B41" s="59"/>
      <c r="M41" s="83"/>
    </row>
    <row r="42" spans="2:13" ht="15.75" customHeight="1" thickBot="1">
      <c r="B42" s="60"/>
      <c r="C42" s="61"/>
      <c r="D42" s="61"/>
      <c r="E42" s="61"/>
      <c r="F42" s="62"/>
      <c r="G42" s="62"/>
      <c r="H42" s="62"/>
      <c r="I42" s="62"/>
      <c r="J42" s="62"/>
      <c r="K42" s="61"/>
      <c r="L42" s="61"/>
      <c r="M42" s="84"/>
    </row>
  </sheetData>
  <mergeCells count="9">
    <mergeCell ref="A1:N1"/>
    <mergeCell ref="B3:B4"/>
    <mergeCell ref="C3:E3"/>
    <mergeCell ref="F3:F4"/>
    <mergeCell ref="G3:G4"/>
    <mergeCell ref="I3:I4"/>
    <mergeCell ref="J3:L3"/>
    <mergeCell ref="M3:M4"/>
    <mergeCell ref="H3:H4"/>
  </mergeCells>
  <phoneticPr fontId="3"/>
  <pageMargins left="0.39370078740157483" right="0.27" top="0.31496062992125984" bottom="0.35433070866141736" header="0.31496062992125984" footer="0.27559055118110237"/>
  <pageSetup paperSize="9" scale="47" orientation="landscape" horizontalDpi="300" verticalDpi="300" r:id="rId1"/>
  <headerFooter alignWithMargins="0">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4</vt:i4>
      </vt:variant>
      <vt:variant>
        <vt:lpstr>命名范围</vt:lpstr>
      </vt:variant>
      <vt:variant>
        <vt:i4>6</vt:i4>
      </vt:variant>
    </vt:vector>
  </HeadingPairs>
  <TitlesOfParts>
    <vt:vector size="10" baseType="lpstr">
      <vt:lpstr>現地作業手順(2FTB)</vt:lpstr>
      <vt:lpstr>工程表、連絡体制</vt:lpstr>
      <vt:lpstr>作業手順（6月13日）</vt:lpstr>
      <vt:lpstr>作業手順（6月14日）</vt:lpstr>
      <vt:lpstr>工程表、連絡体制!Print_Area</vt:lpstr>
      <vt:lpstr>'作業手順（6月13日）'!Print_Area</vt:lpstr>
      <vt:lpstr>'作業手順（6月14日）'!Print_Area</vt:lpstr>
      <vt:lpstr>'現地作業手順(2FTB)'!Print_Titles</vt:lpstr>
      <vt:lpstr>'作業手順（6月13日）'!Print_Titles</vt:lpstr>
      <vt:lpstr>'作業手順（6月14日）'!Print_Titles</vt:lpstr>
    </vt:vector>
  </TitlesOfParts>
  <Company>ユニアデックス株式会社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thaneda2</dc:creator>
  <cp:lastModifiedBy>jrqe</cp:lastModifiedBy>
  <cp:lastPrinted>2023-06-15T08:39:33Z</cp:lastPrinted>
  <dcterms:created xsi:type="dcterms:W3CDTF">2009-08-03T10:59:28Z</dcterms:created>
  <dcterms:modified xsi:type="dcterms:W3CDTF">2023-07-27T05:59:49Z</dcterms:modified>
</cp:coreProperties>
</file>