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2" sheetId="2" r:id="rId1"/>
    <sheet name="Sheet3" sheetId="3" r:id="rId2"/>
  </sheets>
  <definedNames>
    <definedName name="_xlnm.Print_Area" localSheetId="0">Sheet2!$A$1:$M$40</definedName>
  </definedNames>
  <calcPr calcId="144525"/>
</workbook>
</file>

<file path=xl/sharedStrings.xml><?xml version="1.0" encoding="utf-8"?>
<sst xmlns="http://schemas.openxmlformats.org/spreadsheetml/2006/main" count="81" uniqueCount="65">
  <si>
    <t xml:space="preserve">DURABLE杜勒博门窗报价单           </t>
  </si>
  <si>
    <t>客户名称</t>
  </si>
  <si>
    <t>赵雅雅</t>
  </si>
  <si>
    <t>工程地址</t>
  </si>
  <si>
    <t>浦东新区北蔡镇高青路456弄29号1702室</t>
  </si>
  <si>
    <t>序号</t>
  </si>
  <si>
    <t>门窗编号</t>
  </si>
  <si>
    <t>位置</t>
  </si>
  <si>
    <t>门窗
开启方式</t>
  </si>
  <si>
    <t>系列和规格</t>
  </si>
  <si>
    <t>宽度     mm</t>
  </si>
  <si>
    <t>高度      mm</t>
  </si>
  <si>
    <t>樘数</t>
  </si>
  <si>
    <t>面积     ㎡</t>
  </si>
  <si>
    <t>门窗单价 元/㎡</t>
  </si>
  <si>
    <t>开启扇</t>
  </si>
  <si>
    <t>合计</t>
  </si>
  <si>
    <t>数 量      个/樘</t>
  </si>
  <si>
    <t>单 价    元/个</t>
  </si>
  <si>
    <t>DURABLE杜勒博  轻奢定制 门窗 阳光房 铝艺园林</t>
  </si>
  <si>
    <t>C1</t>
  </si>
  <si>
    <t>厨房</t>
  </si>
  <si>
    <t>推拉</t>
  </si>
  <si>
    <t>DC.C80推拉窗</t>
  </si>
  <si>
    <t>C2</t>
  </si>
  <si>
    <t>主卧</t>
  </si>
  <si>
    <t>内开内倒</t>
  </si>
  <si>
    <t>DC.C70断桥窗</t>
  </si>
  <si>
    <t>C3-1</t>
  </si>
  <si>
    <t>阳台</t>
  </si>
  <si>
    <t>C3-2</t>
  </si>
  <si>
    <t>C4</t>
  </si>
  <si>
    <t>次卧</t>
  </si>
  <si>
    <t>C6</t>
  </si>
  <si>
    <t>转角及拼接型材</t>
  </si>
  <si>
    <r>
      <rPr>
        <sz val="10"/>
        <color theme="1"/>
        <rFont val="微软雅黑"/>
        <charset val="134"/>
      </rPr>
      <t>数量</t>
    </r>
    <r>
      <rPr>
        <sz val="12"/>
        <color theme="1"/>
        <rFont val="微软雅黑"/>
        <charset val="134"/>
      </rPr>
      <t>m</t>
    </r>
  </si>
  <si>
    <r>
      <rPr>
        <sz val="10"/>
        <color theme="1"/>
        <rFont val="微软雅黑"/>
        <charset val="134"/>
      </rPr>
      <t>¥/</t>
    </r>
    <r>
      <rPr>
        <sz val="12"/>
        <color theme="1"/>
        <rFont val="微软雅黑"/>
        <charset val="134"/>
      </rPr>
      <t>m</t>
    </r>
  </si>
  <si>
    <t>瑞士西卡防水固定胶</t>
  </si>
  <si>
    <r>
      <rPr>
        <sz val="10"/>
        <color theme="1"/>
        <rFont val="微软雅黑"/>
        <charset val="134"/>
      </rPr>
      <t>数量</t>
    </r>
    <r>
      <rPr>
        <sz val="12"/>
        <color theme="1"/>
        <rFont val="微软雅黑"/>
        <charset val="134"/>
      </rPr>
      <t>㎡</t>
    </r>
  </si>
  <si>
    <r>
      <rPr>
        <sz val="10"/>
        <color theme="1"/>
        <rFont val="微软雅黑"/>
        <charset val="134"/>
      </rPr>
      <t>¥/</t>
    </r>
    <r>
      <rPr>
        <sz val="12"/>
        <color theme="1"/>
        <rFont val="微软雅黑"/>
        <charset val="134"/>
      </rPr>
      <t>㎡</t>
    </r>
  </si>
  <si>
    <t>小平开金刚网纱窗</t>
  </si>
  <si>
    <t>金刚网片纱</t>
  </si>
  <si>
    <t>玻璃充气</t>
  </si>
  <si>
    <t>拆旧</t>
  </si>
  <si>
    <t>门窗报价合计</t>
  </si>
  <si>
    <t>优惠折后</t>
  </si>
  <si>
    <t>上述各条目请详见附件和图纸。（窗扇面积小于1平方米，按1平方米计算，门单扇面积小于2平方米，按2平方米计算；）</t>
  </si>
  <si>
    <t>说明/Remark:</t>
  </si>
  <si>
    <t>1、DURABLE杜勒博门窗材料说明</t>
  </si>
  <si>
    <t>型材：铝合金型材为DURABLE专用型材（型材厂商，执行欧州标准，材质为6063-T5；）</t>
  </si>
  <si>
    <t>表面处理方式 ；静电粉末喷涂或消光瓷泳工艺</t>
  </si>
  <si>
    <t>隔热条： DURABLE专用，PA66国产名优隔热专用尼龙条；</t>
  </si>
  <si>
    <t xml:space="preserve">胶条：DURABLE专用，环保类EPDM胶条； </t>
  </si>
  <si>
    <t>五金件配件：DURABLE专用，美国CMECH希美克，室内移门五金标配；</t>
  </si>
  <si>
    <t>玻璃：浮法玻璃；（高标准钢化）；</t>
  </si>
  <si>
    <t>辅料：玻璃胶为GM环保中性硅酮密封胶、发泡剂为单组份聚氨酯发泡剂；</t>
  </si>
  <si>
    <t>杜勒博材料按型号使用分类，解释权归杜勒博门窗公司</t>
  </si>
  <si>
    <t xml:space="preserve">2、常规供货时间/Delivery time:25个工作日；特殊定制及异性顺延10-20个工作日；          </t>
  </si>
  <si>
    <t>3、付款方式/Type of payment：合同签订起5个日内全款付清；</t>
  </si>
  <si>
    <t>4、保修条款/Warranty Terms：五年保修，终身维护；五金保修三年；玻璃、纱窗保修一年。超过保修期，需收取适当工本费。
                                               报修请出示此报价单或付款凭证，保修时间按付款日延迟60天起算。</t>
  </si>
  <si>
    <t>5、此报价表及图纸（副本）经客户确认签字，汇款后即视为合同生效。</t>
  </si>
  <si>
    <t>6，此报价含玻璃，含安装及辅料，含运输，不含吊装（吊机费用），增值税专票另加总款13%</t>
  </si>
  <si>
    <t>7、本报价有效期为7日。</t>
  </si>
  <si>
    <t>客户确认签字</t>
  </si>
  <si>
    <t>DURABLE-日本消光电泳，爱上极简。</t>
  </si>
</sst>
</file>

<file path=xl/styles.xml><?xml version="1.0" encoding="utf-8"?>
<styleSheet xmlns="http://schemas.openxmlformats.org/spreadsheetml/2006/main">
  <numFmts count="7">
    <numFmt numFmtId="176" formatCode="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_ "/>
    <numFmt numFmtId="178" formatCode="0.0_ "/>
  </numFmts>
  <fonts count="29">
    <font>
      <sz val="11"/>
      <color theme="1"/>
      <name val="宋体"/>
      <charset val="134"/>
      <scheme val="minor"/>
    </font>
    <font>
      <b/>
      <sz val="20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C000"/>
      <name val="微软雅黑"/>
      <charset val="134"/>
    </font>
    <font>
      <b/>
      <sz val="10"/>
      <color theme="1"/>
      <name val="微软雅黑"/>
      <charset val="134"/>
    </font>
    <font>
      <b/>
      <sz val="12"/>
      <color theme="1"/>
      <name val="微软雅黑"/>
      <charset val="134"/>
    </font>
    <font>
      <sz val="10"/>
      <name val="微软雅黑"/>
      <charset val="134"/>
    </font>
    <font>
      <b/>
      <sz val="10"/>
      <color rgb="FFFF0000"/>
      <name val="微软雅黑"/>
      <charset val="134"/>
    </font>
    <font>
      <b/>
      <sz val="10"/>
      <color indexed="51"/>
      <name val="微软雅黑"/>
      <charset val="134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4" borderId="9" applyNumberFormat="0" applyAlignment="0" applyProtection="0">
      <alignment vertical="center"/>
    </xf>
    <xf numFmtId="0" fontId="20" fillId="4" borderId="13" applyNumberFormat="0" applyAlignment="0" applyProtection="0">
      <alignment vertical="center"/>
    </xf>
    <xf numFmtId="0" fontId="25" fillId="22" borderId="15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</cellStyleXfs>
  <cellXfs count="6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177" fontId="2" fillId="0" borderId="2" xfId="0" applyNumberFormat="1" applyFont="1" applyBorder="1" applyAlignment="1">
      <alignment horizontal="center" vertical="center" wrapText="1"/>
    </xf>
    <xf numFmtId="177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0" fontId="2" fillId="0" borderId="4" xfId="49" applyFont="1" applyFill="1" applyBorder="1" applyAlignment="1">
      <alignment horizontal="left" vertical="center"/>
    </xf>
    <xf numFmtId="0" fontId="2" fillId="0" borderId="2" xfId="49" applyFont="1" applyFill="1" applyBorder="1" applyAlignment="1">
      <alignment horizontal="left" vertical="center"/>
    </xf>
    <xf numFmtId="0" fontId="2" fillId="0" borderId="5" xfId="49" applyFont="1" applyFill="1" applyBorder="1" applyAlignment="1">
      <alignment horizontal="left" vertical="center"/>
    </xf>
    <xf numFmtId="0" fontId="2" fillId="0" borderId="2" xfId="49" applyFont="1" applyFill="1" applyBorder="1" applyAlignment="1">
      <alignment horizontal="left" vertical="center" wrapText="1"/>
    </xf>
    <xf numFmtId="0" fontId="2" fillId="0" borderId="5" xfId="49" applyFont="1" applyFill="1" applyBorder="1" applyAlignment="1">
      <alignment horizontal="left" vertical="center" wrapText="1"/>
    </xf>
    <xf numFmtId="0" fontId="6" fillId="0" borderId="4" xfId="49" applyFont="1" applyFill="1" applyBorder="1" applyAlignment="1">
      <alignment horizontal="left" vertical="center"/>
    </xf>
    <xf numFmtId="0" fontId="7" fillId="0" borderId="4" xfId="49" applyFont="1" applyFill="1" applyBorder="1" applyAlignment="1">
      <alignment horizontal="left" vertical="center"/>
    </xf>
    <xf numFmtId="0" fontId="2" fillId="0" borderId="4" xfId="49" applyFont="1" applyFill="1" applyBorder="1" applyAlignment="1">
      <alignment horizontal="center" vertical="center"/>
    </xf>
    <xf numFmtId="0" fontId="8" fillId="2" borderId="2" xfId="49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left" vertical="center"/>
    </xf>
    <xf numFmtId="0" fontId="2" fillId="0" borderId="5" xfId="0" applyNumberFormat="1" applyFont="1" applyBorder="1" applyAlignment="1">
      <alignment horizontal="left" vertical="center"/>
    </xf>
    <xf numFmtId="0" fontId="2" fillId="0" borderId="3" xfId="0" applyNumberFormat="1" applyFont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77" fontId="2" fillId="0" borderId="4" xfId="0" applyNumberFormat="1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78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76" fontId="5" fillId="0" borderId="4" xfId="0" applyNumberFormat="1" applyFont="1" applyBorder="1" applyAlignment="1">
      <alignment horizontal="center" vertical="center"/>
    </xf>
    <xf numFmtId="0" fontId="2" fillId="0" borderId="3" xfId="49" applyFont="1" applyFill="1" applyBorder="1" applyAlignment="1">
      <alignment horizontal="left" vertical="center"/>
    </xf>
    <xf numFmtId="0" fontId="2" fillId="0" borderId="3" xfId="49" applyFont="1" applyFill="1" applyBorder="1" applyAlignment="1">
      <alignment horizontal="left" vertical="center" wrapText="1"/>
    </xf>
    <xf numFmtId="0" fontId="8" fillId="2" borderId="5" xfId="49" applyFont="1" applyFill="1" applyBorder="1" applyAlignment="1">
      <alignment horizontal="center" vertical="center"/>
    </xf>
    <xf numFmtId="0" fontId="8" fillId="2" borderId="3" xfId="49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tabSelected="1" workbookViewId="0">
      <selection activeCell="P12" sqref="P12"/>
    </sheetView>
  </sheetViews>
  <sheetFormatPr defaultColWidth="9" defaultRowHeight="13.5"/>
  <cols>
    <col min="1" max="1" width="4.125" customWidth="1"/>
    <col min="2" max="2" width="7.125" customWidth="1"/>
    <col min="3" max="3" width="12.625" style="1" customWidth="1"/>
    <col min="4" max="5" width="12.625" style="2" customWidth="1"/>
    <col min="6" max="9" width="7.25" customWidth="1"/>
    <col min="10" max="10" width="8.25" customWidth="1"/>
    <col min="11" max="12" width="7.25" customWidth="1"/>
    <col min="13" max="13" width="11.625" customWidth="1"/>
  </cols>
  <sheetData>
    <row r="1" ht="46.5" customHeight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33" customHeight="1" spans="1:13">
      <c r="A2" s="4" t="s">
        <v>1</v>
      </c>
      <c r="B2" s="5"/>
      <c r="C2" s="6" t="s">
        <v>2</v>
      </c>
      <c r="D2" s="7"/>
      <c r="E2" s="8" t="s">
        <v>3</v>
      </c>
      <c r="F2" s="4" t="s">
        <v>4</v>
      </c>
      <c r="G2" s="9"/>
      <c r="H2" s="9"/>
      <c r="I2" s="9"/>
      <c r="J2" s="5"/>
      <c r="K2" s="45">
        <v>18800210741</v>
      </c>
      <c r="L2" s="46"/>
      <c r="M2" s="47"/>
    </row>
    <row r="3" ht="24.95" customHeight="1" spans="1:15">
      <c r="A3" s="10" t="s">
        <v>5</v>
      </c>
      <c r="B3" s="10" t="s">
        <v>6</v>
      </c>
      <c r="C3" s="11" t="s">
        <v>7</v>
      </c>
      <c r="D3" s="12" t="s">
        <v>8</v>
      </c>
      <c r="E3" s="10" t="s">
        <v>9</v>
      </c>
      <c r="F3" s="12" t="s">
        <v>10</v>
      </c>
      <c r="G3" s="12" t="s">
        <v>11</v>
      </c>
      <c r="H3" s="12" t="s">
        <v>12</v>
      </c>
      <c r="I3" s="12" t="s">
        <v>13</v>
      </c>
      <c r="J3" s="12" t="s">
        <v>14</v>
      </c>
      <c r="K3" s="48" t="s">
        <v>15</v>
      </c>
      <c r="L3" s="49"/>
      <c r="M3" s="10" t="s">
        <v>16</v>
      </c>
      <c r="O3" s="50"/>
    </row>
    <row r="4" ht="37.5" customHeight="1" spans="1:13">
      <c r="A4" s="13"/>
      <c r="B4" s="13"/>
      <c r="C4" s="14"/>
      <c r="D4" s="13"/>
      <c r="E4" s="13"/>
      <c r="F4" s="15"/>
      <c r="G4" s="15"/>
      <c r="H4" s="15"/>
      <c r="I4" s="15"/>
      <c r="J4" s="15"/>
      <c r="K4" s="51" t="s">
        <v>17</v>
      </c>
      <c r="L4" s="51" t="s">
        <v>18</v>
      </c>
      <c r="M4" s="13"/>
    </row>
    <row r="5" ht="26.25" customHeight="1" spans="1:13">
      <c r="A5" s="16" t="s">
        <v>19</v>
      </c>
      <c r="B5" s="17"/>
      <c r="C5" s="18"/>
      <c r="D5" s="18"/>
      <c r="E5" s="17"/>
      <c r="F5" s="17"/>
      <c r="G5" s="17"/>
      <c r="H5" s="17"/>
      <c r="I5" s="17"/>
      <c r="J5" s="17"/>
      <c r="K5" s="17"/>
      <c r="L5" s="17"/>
      <c r="M5" s="52"/>
    </row>
    <row r="6" ht="19.5" customHeight="1" spans="1:13">
      <c r="A6" s="19">
        <v>1</v>
      </c>
      <c r="B6" s="20" t="s">
        <v>20</v>
      </c>
      <c r="C6" s="21" t="s">
        <v>21</v>
      </c>
      <c r="D6" s="20" t="s">
        <v>22</v>
      </c>
      <c r="E6" s="19" t="s">
        <v>23</v>
      </c>
      <c r="F6" s="22">
        <v>1550</v>
      </c>
      <c r="G6" s="22">
        <v>1295</v>
      </c>
      <c r="H6" s="22">
        <v>1</v>
      </c>
      <c r="I6" s="53">
        <v>2.1</v>
      </c>
      <c r="J6" s="22">
        <v>790</v>
      </c>
      <c r="K6" s="54">
        <v>1</v>
      </c>
      <c r="L6" s="54">
        <v>100</v>
      </c>
      <c r="M6" s="53">
        <f t="shared" ref="M6:M15" si="0">TRUNC(L6*K6+J6*I6,0)</f>
        <v>1759</v>
      </c>
    </row>
    <row r="7" ht="19.5" customHeight="1" spans="1:13">
      <c r="A7" s="19">
        <v>2</v>
      </c>
      <c r="B7" s="20" t="s">
        <v>24</v>
      </c>
      <c r="C7" s="21" t="s">
        <v>25</v>
      </c>
      <c r="D7" s="20" t="s">
        <v>26</v>
      </c>
      <c r="E7" s="19" t="s">
        <v>27</v>
      </c>
      <c r="F7" s="22">
        <v>1720</v>
      </c>
      <c r="G7" s="22">
        <v>1425</v>
      </c>
      <c r="H7" s="22">
        <v>1</v>
      </c>
      <c r="I7" s="53">
        <v>2.5</v>
      </c>
      <c r="J7" s="22">
        <v>890</v>
      </c>
      <c r="K7" s="54">
        <v>1</v>
      </c>
      <c r="L7" s="54">
        <v>800</v>
      </c>
      <c r="M7" s="53">
        <f t="shared" si="0"/>
        <v>3025</v>
      </c>
    </row>
    <row r="8" ht="19.5" customHeight="1" spans="1:13">
      <c r="A8" s="19">
        <v>3</v>
      </c>
      <c r="B8" s="20" t="s">
        <v>28</v>
      </c>
      <c r="C8" s="21" t="s">
        <v>29</v>
      </c>
      <c r="D8" s="20" t="s">
        <v>22</v>
      </c>
      <c r="E8" s="19" t="s">
        <v>23</v>
      </c>
      <c r="F8" s="22">
        <v>1330</v>
      </c>
      <c r="G8" s="22">
        <v>1295</v>
      </c>
      <c r="H8" s="22">
        <v>1</v>
      </c>
      <c r="I8" s="53">
        <v>1.8</v>
      </c>
      <c r="J8" s="22">
        <v>790</v>
      </c>
      <c r="K8" s="54">
        <v>1</v>
      </c>
      <c r="L8" s="54">
        <v>100</v>
      </c>
      <c r="M8" s="53">
        <f t="shared" si="0"/>
        <v>1522</v>
      </c>
    </row>
    <row r="9" ht="19.5" customHeight="1" spans="1:13">
      <c r="A9" s="19">
        <v>4</v>
      </c>
      <c r="B9" s="20" t="s">
        <v>30</v>
      </c>
      <c r="C9" s="21" t="s">
        <v>29</v>
      </c>
      <c r="D9" s="20" t="s">
        <v>26</v>
      </c>
      <c r="E9" s="19" t="s">
        <v>27</v>
      </c>
      <c r="F9" s="22">
        <v>2990</v>
      </c>
      <c r="G9" s="22">
        <v>1295</v>
      </c>
      <c r="H9" s="22">
        <v>1</v>
      </c>
      <c r="I9" s="53">
        <v>3.9</v>
      </c>
      <c r="J9" s="22">
        <v>890</v>
      </c>
      <c r="K9" s="54">
        <v>2</v>
      </c>
      <c r="L9" s="54">
        <v>800</v>
      </c>
      <c r="M9" s="53">
        <f t="shared" si="0"/>
        <v>5071</v>
      </c>
    </row>
    <row r="10" ht="19.5" customHeight="1" spans="1:13">
      <c r="A10" s="19">
        <v>5</v>
      </c>
      <c r="B10" s="20" t="s">
        <v>31</v>
      </c>
      <c r="C10" s="21" t="s">
        <v>32</v>
      </c>
      <c r="D10" s="20" t="s">
        <v>26</v>
      </c>
      <c r="E10" s="19" t="s">
        <v>27</v>
      </c>
      <c r="F10" s="22">
        <v>910</v>
      </c>
      <c r="G10" s="22">
        <v>1420</v>
      </c>
      <c r="H10" s="22">
        <v>1</v>
      </c>
      <c r="I10" s="53">
        <v>1.3</v>
      </c>
      <c r="J10" s="22">
        <v>890</v>
      </c>
      <c r="K10" s="54">
        <v>1</v>
      </c>
      <c r="L10" s="54">
        <v>800</v>
      </c>
      <c r="M10" s="53">
        <f t="shared" si="0"/>
        <v>1957</v>
      </c>
    </row>
    <row r="11" ht="19.5" customHeight="1" spans="1:13">
      <c r="A11" s="19">
        <v>6</v>
      </c>
      <c r="B11" s="20" t="s">
        <v>33</v>
      </c>
      <c r="C11" s="21"/>
      <c r="D11" s="20"/>
      <c r="E11" s="19"/>
      <c r="F11" s="22"/>
      <c r="G11" s="22"/>
      <c r="H11" s="22"/>
      <c r="I11" s="53">
        <f>TRUNC(H11*IF(G11*F11/1000000&lt;1,1,G11*F11/1000000),3)</f>
        <v>0</v>
      </c>
      <c r="J11" s="22"/>
      <c r="K11" s="54"/>
      <c r="L11" s="54"/>
      <c r="M11" s="53">
        <f t="shared" si="0"/>
        <v>0</v>
      </c>
    </row>
    <row r="12" ht="19.5" customHeight="1" spans="1:13">
      <c r="A12" s="23" t="s">
        <v>16</v>
      </c>
      <c r="B12" s="24"/>
      <c r="C12" s="24"/>
      <c r="D12" s="24"/>
      <c r="E12" s="24"/>
      <c r="F12" s="24"/>
      <c r="G12" s="25"/>
      <c r="H12" s="22">
        <f>SUM(H6:H11)</f>
        <v>5</v>
      </c>
      <c r="I12" s="55">
        <f>SUM(I6:I11)</f>
        <v>11.6</v>
      </c>
      <c r="J12" s="56">
        <v>0</v>
      </c>
      <c r="K12" s="57">
        <f>SUM(K6:K11)</f>
        <v>6</v>
      </c>
      <c r="L12" s="54"/>
      <c r="M12" s="58">
        <f>SUM(M6:M11)</f>
        <v>13334</v>
      </c>
    </row>
    <row r="13" ht="19.5" customHeight="1" spans="1:13">
      <c r="A13" s="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7"/>
    </row>
    <row r="14" ht="19.5" customHeight="1" spans="1:13">
      <c r="A14" s="8">
        <v>1</v>
      </c>
      <c r="B14" s="6" t="s">
        <v>34</v>
      </c>
      <c r="C14" s="26"/>
      <c r="D14" s="26"/>
      <c r="E14" s="26"/>
      <c r="F14" s="26"/>
      <c r="G14" s="7"/>
      <c r="H14" s="27" t="s">
        <v>35</v>
      </c>
      <c r="I14" s="59"/>
      <c r="J14" s="54">
        <v>1.3</v>
      </c>
      <c r="K14" s="60" t="s">
        <v>36</v>
      </c>
      <c r="L14" s="54">
        <v>280</v>
      </c>
      <c r="M14" s="55">
        <f>IF(SUM(L14*J14)=0,"",SUM(TRUNC(L14*J14,0)))</f>
        <v>364</v>
      </c>
    </row>
    <row r="15" ht="19.5" customHeight="1" spans="1:13">
      <c r="A15" s="8">
        <v>2</v>
      </c>
      <c r="B15" s="6" t="s">
        <v>37</v>
      </c>
      <c r="C15" s="26"/>
      <c r="D15" s="26"/>
      <c r="E15" s="26"/>
      <c r="F15" s="26"/>
      <c r="G15" s="7"/>
      <c r="H15" s="28" t="s">
        <v>38</v>
      </c>
      <c r="I15" s="28"/>
      <c r="J15" s="54">
        <v>11.6</v>
      </c>
      <c r="K15" s="54" t="s">
        <v>39</v>
      </c>
      <c r="L15" s="54">
        <v>80</v>
      </c>
      <c r="M15" s="55">
        <f t="shared" ref="M15" si="1">IF(SUM(L15*J15)=0,"",SUM(TRUNC(L15*J15,0)))</f>
        <v>928</v>
      </c>
    </row>
    <row r="16" ht="19.5" customHeight="1" spans="1:13">
      <c r="A16" s="8">
        <v>3</v>
      </c>
      <c r="B16" s="6" t="s">
        <v>40</v>
      </c>
      <c r="C16" s="26"/>
      <c r="D16" s="26"/>
      <c r="E16" s="26"/>
      <c r="F16" s="26"/>
      <c r="G16" s="7"/>
      <c r="H16" s="28" t="s">
        <v>38</v>
      </c>
      <c r="I16" s="28"/>
      <c r="J16" s="54">
        <v>4</v>
      </c>
      <c r="K16" s="54" t="s">
        <v>39</v>
      </c>
      <c r="L16" s="54">
        <v>680</v>
      </c>
      <c r="M16" s="55">
        <v>2720</v>
      </c>
    </row>
    <row r="17" ht="19.5" customHeight="1" spans="1:13">
      <c r="A17" s="8">
        <v>4</v>
      </c>
      <c r="B17" s="29" t="s">
        <v>41</v>
      </c>
      <c r="C17" s="29"/>
      <c r="D17" s="29"/>
      <c r="E17" s="29"/>
      <c r="F17" s="29"/>
      <c r="G17" s="29"/>
      <c r="H17" s="28" t="s">
        <v>38</v>
      </c>
      <c r="I17" s="28"/>
      <c r="J17" s="54">
        <v>2</v>
      </c>
      <c r="K17" s="54" t="s">
        <v>39</v>
      </c>
      <c r="L17" s="54">
        <v>480</v>
      </c>
      <c r="M17" s="55">
        <f t="shared" ref="M17" si="2">IF(SUM(L17*J17)=0,"",SUM(TRUNC(L17*J17,0)))</f>
        <v>960</v>
      </c>
    </row>
    <row r="18" ht="19.5" customHeight="1" spans="1:13">
      <c r="A18" s="8">
        <v>5</v>
      </c>
      <c r="B18" s="6" t="s">
        <v>42</v>
      </c>
      <c r="C18" s="26"/>
      <c r="D18" s="26"/>
      <c r="E18" s="26"/>
      <c r="F18" s="26"/>
      <c r="G18" s="7"/>
      <c r="H18" s="28" t="s">
        <v>38</v>
      </c>
      <c r="I18" s="28"/>
      <c r="J18" s="54">
        <v>2.2</v>
      </c>
      <c r="K18" s="54" t="s">
        <v>39</v>
      </c>
      <c r="L18" s="54">
        <v>200</v>
      </c>
      <c r="M18" s="55">
        <v>440</v>
      </c>
    </row>
    <row r="19" ht="19.5" customHeight="1" spans="1:13">
      <c r="A19" s="8">
        <v>6</v>
      </c>
      <c r="B19" s="6" t="s">
        <v>43</v>
      </c>
      <c r="C19" s="26"/>
      <c r="D19" s="26"/>
      <c r="E19" s="26"/>
      <c r="F19" s="26"/>
      <c r="G19" s="7"/>
      <c r="H19" s="28" t="s">
        <v>38</v>
      </c>
      <c r="I19" s="28"/>
      <c r="J19" s="54">
        <v>3.8</v>
      </c>
      <c r="K19" s="54" t="s">
        <v>39</v>
      </c>
      <c r="L19" s="54">
        <v>30</v>
      </c>
      <c r="M19" s="55">
        <v>114</v>
      </c>
    </row>
    <row r="20" ht="19.5" customHeight="1" spans="1:13">
      <c r="A20" s="8"/>
      <c r="B20" s="29"/>
      <c r="C20" s="29"/>
      <c r="D20" s="29"/>
      <c r="E20" s="29"/>
      <c r="F20" s="29"/>
      <c r="G20" s="29"/>
      <c r="H20" s="27"/>
      <c r="I20" s="59"/>
      <c r="J20" s="54"/>
      <c r="K20" s="54"/>
      <c r="L20" s="54"/>
      <c r="M20" s="58">
        <f>SUM(M14:M19)</f>
        <v>5526</v>
      </c>
    </row>
    <row r="21" ht="19.5" customHeight="1" spans="1:13">
      <c r="A21" s="30" t="s">
        <v>44</v>
      </c>
      <c r="B21" s="30"/>
      <c r="C21" s="30"/>
      <c r="D21" s="30"/>
      <c r="E21" s="30"/>
      <c r="F21" s="30"/>
      <c r="G21" s="30"/>
      <c r="H21" s="23"/>
      <c r="I21" s="25"/>
      <c r="J21" s="61"/>
      <c r="K21" s="62"/>
      <c r="L21" s="62"/>
      <c r="M21" s="63">
        <v>18860</v>
      </c>
    </row>
    <row r="22" ht="19.5" customHeight="1" spans="1:13">
      <c r="A22" s="31" t="s">
        <v>45</v>
      </c>
      <c r="B22" s="32"/>
      <c r="C22" s="32"/>
      <c r="D22" s="32"/>
      <c r="E22" s="32"/>
      <c r="F22" s="32"/>
      <c r="G22" s="33"/>
      <c r="H22" s="34">
        <v>18800</v>
      </c>
      <c r="I22" s="34"/>
      <c r="J22" s="34"/>
      <c r="K22" s="34"/>
      <c r="L22" s="34"/>
      <c r="M22" s="34"/>
    </row>
    <row r="23" ht="20.1" customHeight="1" spans="1:13">
      <c r="A23" s="35" t="s">
        <v>46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4" ht="20.1" customHeight="1" spans="1:13">
      <c r="A24" s="35" t="s">
        <v>47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</row>
    <row r="25" ht="20.1" customHeight="1" spans="1:13">
      <c r="A25" s="36" t="s">
        <v>48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</row>
    <row r="26" ht="20.1" customHeight="1" spans="1:13">
      <c r="A26" s="36" t="s">
        <v>49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</row>
    <row r="27" ht="20.1" customHeight="1" spans="1:13">
      <c r="A27" s="37" t="s">
        <v>50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64"/>
    </row>
    <row r="28" ht="20.1" customHeight="1" spans="1:13">
      <c r="A28" s="36" t="s">
        <v>51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</row>
    <row r="29" ht="20.1" customHeight="1" spans="1:13">
      <c r="A29" s="36" t="s">
        <v>52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</row>
    <row r="30" ht="20.1" customHeight="1" spans="1:13">
      <c r="A30" s="36" t="s">
        <v>53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ht="20.1" customHeight="1" spans="1:13">
      <c r="A31" s="36" t="s">
        <v>54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</row>
    <row r="32" ht="20.1" customHeight="1" spans="1:13">
      <c r="A32" s="36" t="s">
        <v>55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</row>
    <row r="33" ht="20.1" customHeight="1" spans="1:13">
      <c r="A33" s="36" t="s">
        <v>56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</row>
    <row r="34" ht="20.1" customHeight="1" spans="1:13">
      <c r="A34" s="36" t="s">
        <v>57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</row>
    <row r="35" ht="20.1" customHeight="1" spans="1:13">
      <c r="A35" s="36" t="s">
        <v>58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</row>
    <row r="36" ht="39" customHeight="1" spans="1:13">
      <c r="A36" s="39" t="s">
        <v>59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65"/>
    </row>
    <row r="37" ht="20.1" customHeight="1" spans="1:13">
      <c r="A37" s="41" t="s">
        <v>60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</row>
    <row r="38" ht="20.1" customHeight="1" spans="1:13">
      <c r="A38" s="42" t="s">
        <v>61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</row>
    <row r="39" ht="20.1" customHeight="1" spans="1:13">
      <c r="A39" s="42" t="s">
        <v>62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</row>
    <row r="40" ht="24.95" customHeight="1" spans="1:13">
      <c r="A40" s="43" t="s">
        <v>63</v>
      </c>
      <c r="B40" s="43"/>
      <c r="C40" s="43"/>
      <c r="D40" s="43"/>
      <c r="E40" s="43"/>
      <c r="F40" s="43"/>
      <c r="G40" s="43"/>
      <c r="H40" s="44" t="s">
        <v>64</v>
      </c>
      <c r="I40" s="66"/>
      <c r="J40" s="66"/>
      <c r="K40" s="66"/>
      <c r="L40" s="66"/>
      <c r="M40" s="67"/>
    </row>
    <row r="41" ht="21.95" customHeight="1"/>
  </sheetData>
  <mergeCells count="57">
    <mergeCell ref="A1:M1"/>
    <mergeCell ref="A2:B2"/>
    <mergeCell ref="C2:D2"/>
    <mergeCell ref="F2:J2"/>
    <mergeCell ref="K2:M2"/>
    <mergeCell ref="K3:L3"/>
    <mergeCell ref="A5:M5"/>
    <mergeCell ref="A12:G12"/>
    <mergeCell ref="A13:M13"/>
    <mergeCell ref="B14:G14"/>
    <mergeCell ref="H14:I14"/>
    <mergeCell ref="B15:G15"/>
    <mergeCell ref="H15:I15"/>
    <mergeCell ref="B16:G16"/>
    <mergeCell ref="H16:I16"/>
    <mergeCell ref="B17:G17"/>
    <mergeCell ref="H17:I17"/>
    <mergeCell ref="B18:G18"/>
    <mergeCell ref="H18:I18"/>
    <mergeCell ref="B19:G19"/>
    <mergeCell ref="H19:I19"/>
    <mergeCell ref="H20:I20"/>
    <mergeCell ref="A21:G21"/>
    <mergeCell ref="H21:I21"/>
    <mergeCell ref="A22:G22"/>
    <mergeCell ref="H22:M22"/>
    <mergeCell ref="A23:M23"/>
    <mergeCell ref="A24:M24"/>
    <mergeCell ref="A25:M25"/>
    <mergeCell ref="A26:M26"/>
    <mergeCell ref="A27:M27"/>
    <mergeCell ref="A28:M28"/>
    <mergeCell ref="A29:M29"/>
    <mergeCell ref="A30:M30"/>
    <mergeCell ref="A31:M31"/>
    <mergeCell ref="A32:M32"/>
    <mergeCell ref="A33:M33"/>
    <mergeCell ref="A34:M34"/>
    <mergeCell ref="A35:M35"/>
    <mergeCell ref="A36:M36"/>
    <mergeCell ref="A37:M37"/>
    <mergeCell ref="A38:M38"/>
    <mergeCell ref="A39:M39"/>
    <mergeCell ref="A40:B40"/>
    <mergeCell ref="C40:G40"/>
    <mergeCell ref="H40:M40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M3:M4"/>
  </mergeCells>
  <pageMargins left="0.196527777777778" right="0.196527777777778" top="0.235416666666667" bottom="0.235416666666667" header="0.196527777777778" footer="0.196527777777778"/>
  <pageSetup paperSize="9" scale="90" orientation="portrait"/>
  <headerFooter>
    <oddFooter>&amp;C第&amp;P页，共&amp;N页&amp;R报价日期：&amp;D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1</cp:lastModifiedBy>
  <dcterms:created xsi:type="dcterms:W3CDTF">2015-09-24T07:18:00Z</dcterms:created>
  <cp:lastPrinted>2018-07-06T06:16:00Z</cp:lastPrinted>
  <dcterms:modified xsi:type="dcterms:W3CDTF">2021-08-01T08:50:42Z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2BB5B31335504B7393C80E43B8E20A9A</vt:lpwstr>
  </property>
</Properties>
</file>