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Sheet2" sheetId="2" r:id="rId1"/>
    <sheet name="Sheet3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5021B3D29E6C4C49A621F9DCEBBBA7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01275" y="4940300"/>
          <a:ext cx="2419350" cy="3457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F5E6971340E7466F85FF159C0F169A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87000" y="0"/>
          <a:ext cx="2457450" cy="3495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A405E3F2E85B41B5AED688CA1001FBF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20025" y="0"/>
          <a:ext cx="2419350" cy="3476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D01C5DAF83F74A018060D57C2DEDB0D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668250" y="0"/>
          <a:ext cx="2390775" cy="3381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3801A60D1B74460591679F7FA88BFFC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81250" y="0"/>
          <a:ext cx="2400300" cy="3457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4D09E4A67EFA4863A109C1A0BCFAFE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0"/>
          <a:ext cx="2438400" cy="3429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5AEFDE74E8864A10B1D9AE00CEBBEDA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5232400"/>
          <a:ext cx="2466975" cy="3457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F774FC7FABD045AD95E81E0C9DC69F9A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381250" y="5232400"/>
          <a:ext cx="2419350" cy="3467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2CAAC55E706148E8B123139A062B64FA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762500" y="5232400"/>
          <a:ext cx="2400300" cy="3467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7C931BFA210D4980BFE88ACEF11CA17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8326100" y="0"/>
          <a:ext cx="2381250" cy="3476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E4C432A4FBA34A5598A07D87E73BE9CD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944850" y="0"/>
          <a:ext cx="2495550" cy="3543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68BEE46E9A3F466A871C5D255F29281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944850" y="5232400"/>
          <a:ext cx="2457450" cy="34671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<sst xmlns="http://schemas.openxmlformats.org/spreadsheetml/2006/main" count="79" uniqueCount="50">
  <si>
    <t>攻</t>
  </si>
  <si>
    <t>谋</t>
  </si>
  <si>
    <t>谋+5速</t>
  </si>
  <si>
    <t>速</t>
  </si>
  <si>
    <t>汜水</t>
  </si>
  <si>
    <t>击势</t>
  </si>
  <si>
    <t>神兵</t>
  </si>
  <si>
    <t>大赏</t>
  </si>
  <si>
    <t>反计</t>
  </si>
  <si>
    <t>道行</t>
  </si>
  <si>
    <t>一骑</t>
  </si>
  <si>
    <t>谋定</t>
  </si>
  <si>
    <t>始计</t>
  </si>
  <si>
    <t>河内</t>
  </si>
  <si>
    <t>占比</t>
  </si>
  <si>
    <t>锋矢</t>
  </si>
  <si>
    <t>胜兵</t>
  </si>
  <si>
    <t>深谋</t>
  </si>
  <si>
    <t>三军</t>
  </si>
  <si>
    <t>绝水</t>
  </si>
  <si>
    <t>垒石</t>
  </si>
  <si>
    <t>浑水</t>
  </si>
  <si>
    <t>长弓兵</t>
  </si>
  <si>
    <t>轻骑兵</t>
  </si>
  <si>
    <t>铁骑兵</t>
  </si>
  <si>
    <t>禁卫</t>
  </si>
  <si>
    <t>地利</t>
  </si>
  <si>
    <t>齐射</t>
  </si>
  <si>
    <t>扰后</t>
  </si>
  <si>
    <t>疾行</t>
  </si>
  <si>
    <t>出奇</t>
  </si>
  <si>
    <t>守备</t>
  </si>
  <si>
    <t>勇毅</t>
  </si>
  <si>
    <t>迂回</t>
  </si>
  <si>
    <t>彤素至策</t>
  </si>
  <si>
    <t>乌号天资</t>
  </si>
  <si>
    <t>游飘天资</t>
  </si>
  <si>
    <t>掩日熟虑</t>
  </si>
  <si>
    <t>游飘筹算</t>
  </si>
  <si>
    <t>博浪灵动</t>
  </si>
  <si>
    <t>乌号熟虑</t>
  </si>
  <si>
    <t>博浪仁心</t>
  </si>
  <si>
    <t>疾击</t>
  </si>
  <si>
    <t>温酒</t>
  </si>
  <si>
    <t>攻其</t>
  </si>
  <si>
    <t>悬权</t>
  </si>
  <si>
    <t>单骑</t>
  </si>
  <si>
    <t>飒星</t>
  </si>
  <si>
    <t>先驱</t>
  </si>
  <si>
    <t>桃园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</si>
</sst>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media/image8.png"/><Relationship Id="rId6" Type="http://schemas.openxmlformats.org/officeDocument/2006/relationships/image" Target="media/image7.png"/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media/image3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19050</xdr:colOff>
      <xdr:row>0</xdr:row>
      <xdr:rowOff>40640</xdr:rowOff>
    </xdr:from>
    <xdr:to>
      <xdr:col>5</xdr:col>
      <xdr:colOff>1181100</xdr:colOff>
      <xdr:row>0</xdr:row>
      <xdr:rowOff>3416935</xdr:rowOff>
    </xdr:to>
    <xdr:pic>
      <xdr:nvPicPr>
        <xdr:cNvPr id="17" name="ID_29B5B6DD0B5647C8B3315591231A98A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81550" y="40640"/>
          <a:ext cx="2352675" cy="3376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H7" sqref="H7:I7"/>
    </sheetView>
  </sheetViews>
  <sheetFormatPr defaultColWidth="9" defaultRowHeight="20.25"/>
  <cols>
    <col min="1" max="6" width="15.625" style="1" customWidth="1"/>
    <col min="7" max="7" width="8.875" style="1" customWidth="1"/>
    <col min="8" max="8" width="15.625" style="1" customWidth="1"/>
    <col min="9" max="9" width="16.75" style="1" customWidth="1"/>
    <col min="10" max="12" width="15.625" style="1" customWidth="1"/>
    <col min="13" max="13" width="18.375" style="1" customWidth="1"/>
    <col min="14" max="14" width="9" style="1"/>
    <col min="15" max="20" width="15.625" style="1" customWidth="1"/>
    <col min="21" max="16384" width="9" style="1"/>
  </cols>
  <sheetData>
    <row r="1" ht="272" customHeight="1" spans="1:20">
      <c r="A1" s="2" t="str">
        <f>_xlfn.DISPIMG("ID_4D09E4A67EFA4863A109C1A0BCFAFE84",1)</f>
        <v>=DISPIMG("ID_4D09E4A67EFA4863A109C1A0BCFAFE84",1)</v>
      </c>
      <c r="B1" s="2"/>
      <c r="C1" s="2" t="str">
        <f>_xlfn.DISPIMG("ID_3801A60D1B74460591679F7FA88BFFC7",1)</f>
        <v>=DISPIMG("ID_3801A60D1B74460591679F7FA88BFFC7",1)</v>
      </c>
      <c r="D1" s="2"/>
      <c r="E1" s="2"/>
      <c r="F1" s="2"/>
      <c r="H1" s="2" t="str">
        <f>_xlfn.DISPIMG("ID_A405E3F2E85B41B5AED688CA1001FBF8",1)</f>
        <v>=DISPIMG("ID_A405E3F2E85B41B5AED688CA1001FBF8",1)</v>
      </c>
      <c r="I1" s="2"/>
      <c r="J1" s="2" t="str">
        <f>_xlfn.DISPIMG("ID_F5E6971340E7466F85FF159C0F169A53",1)</f>
        <v>=DISPIMG("ID_F5E6971340E7466F85FF159C0F169A53",1)</v>
      </c>
      <c r="K1" s="2"/>
      <c r="L1" s="2" t="str">
        <f>_xlfn.DISPIMG("ID_D01C5DAF83F74A018060D57C2DEDB0DA",1)</f>
        <v>=DISPIMG("ID_D01C5DAF83F74A018060D57C2DEDB0DA",1)</v>
      </c>
      <c r="M1" s="2"/>
      <c r="O1" s="2" t="str">
        <f>_xlfn.DISPIMG("ID_E4C432A4FBA34A5598A07D87E73BE9CD",1)</f>
        <v>=DISPIMG("ID_E4C432A4FBA34A5598A07D87E73BE9CD",1)</v>
      </c>
      <c r="P1" s="2"/>
      <c r="Q1" s="2" t="str">
        <f>_xlfn.DISPIMG("ID_7C931BFA210D4980BFE88ACEF11CA171",1)</f>
        <v>=DISPIMG("ID_7C931BFA210D4980BFE88ACEF11CA171",1)</v>
      </c>
      <c r="R1" s="2"/>
      <c r="S1" s="2" t="str">
        <f>_xlfn.DISPIMG("ID_5021B3D29E6C4C49A621F9DCEBBBA779",1)</f>
        <v>=DISPIMG("ID_5021B3D29E6C4C49A621F9DCEBBBA779",1)</v>
      </c>
      <c r="T1" s="2"/>
    </row>
    <row r="2" ht="28" customHeight="1" spans="1:19">
      <c r="A2" s="1" t="s">
        <v>0</v>
      </c>
      <c r="C2" s="1" t="s">
        <v>1</v>
      </c>
      <c r="E2" s="1" t="s">
        <v>2</v>
      </c>
      <c r="H2" s="1" t="s">
        <v>0</v>
      </c>
      <c r="J2" s="1" t="s">
        <v>1</v>
      </c>
      <c r="L2" s="1" t="s">
        <v>3</v>
      </c>
      <c r="O2" s="1" t="s">
        <v>1</v>
      </c>
      <c r="Q2" s="1" t="s">
        <v>1</v>
      </c>
      <c r="S2" s="1" t="s">
        <v>1</v>
      </c>
    </row>
    <row r="3" ht="25" customHeight="1" spans="1:20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</row>
    <row r="4" ht="30" customHeight="1" spans="1:20">
      <c r="A4" s="3" t="s">
        <v>22</v>
      </c>
      <c r="B4" s="4"/>
      <c r="C4" s="3" t="s">
        <v>22</v>
      </c>
      <c r="D4" s="4"/>
      <c r="E4" s="3" t="s">
        <v>22</v>
      </c>
      <c r="F4" s="4"/>
      <c r="H4" s="3" t="s">
        <v>23</v>
      </c>
      <c r="I4" s="4"/>
      <c r="J4" s="3" t="s">
        <v>23</v>
      </c>
      <c r="K4" s="4"/>
      <c r="L4" s="3" t="s">
        <v>24</v>
      </c>
      <c r="M4" s="4"/>
      <c r="O4" s="3" t="s">
        <v>23</v>
      </c>
      <c r="P4" s="4"/>
      <c r="Q4" s="3" t="s">
        <v>25</v>
      </c>
      <c r="R4" s="4"/>
      <c r="S4" s="3" t="s">
        <v>22</v>
      </c>
      <c r="T4" s="4"/>
    </row>
    <row r="5" ht="27" customHeight="1" spans="1:20">
      <c r="A5" s="1" t="s">
        <v>26</v>
      </c>
      <c r="B5" s="1" t="s">
        <v>27</v>
      </c>
      <c r="C5" s="1" t="s">
        <v>26</v>
      </c>
      <c r="D5" s="1" t="s">
        <v>27</v>
      </c>
      <c r="E5" s="1" t="s">
        <v>26</v>
      </c>
      <c r="F5" s="1" t="s">
        <v>27</v>
      </c>
      <c r="H5" s="1" t="s">
        <v>28</v>
      </c>
      <c r="I5" s="1" t="s">
        <v>29</v>
      </c>
      <c r="J5" s="1" t="s">
        <v>28</v>
      </c>
      <c r="K5" s="1" t="s">
        <v>29</v>
      </c>
      <c r="L5" s="1" t="s">
        <v>30</v>
      </c>
      <c r="M5" s="1" t="s">
        <v>29</v>
      </c>
      <c r="O5" s="1" t="s">
        <v>28</v>
      </c>
      <c r="P5" s="1" t="s">
        <v>29</v>
      </c>
      <c r="Q5" s="1" t="s">
        <v>31</v>
      </c>
      <c r="R5" s="1" t="s">
        <v>32</v>
      </c>
      <c r="S5" s="1" t="s">
        <v>26</v>
      </c>
      <c r="T5" s="1" t="s">
        <v>33</v>
      </c>
    </row>
    <row r="6" ht="30" customHeight="1" spans="1:19">
      <c r="A6" s="1" t="s">
        <v>34</v>
      </c>
      <c r="C6" s="1" t="s">
        <v>35</v>
      </c>
      <c r="E6" s="1" t="s">
        <v>36</v>
      </c>
      <c r="H6" s="1" t="s">
        <v>37</v>
      </c>
      <c r="J6" s="1" t="s">
        <v>38</v>
      </c>
      <c r="L6" s="1" t="s">
        <v>39</v>
      </c>
      <c r="O6" s="1" t="s">
        <v>40</v>
      </c>
      <c r="Q6" s="1" t="s">
        <v>41</v>
      </c>
      <c r="S6" s="1" t="s">
        <v>41</v>
      </c>
    </row>
    <row r="7" ht="279" customHeight="1" spans="1:20">
      <c r="A7" s="2" t="str">
        <f>_xlfn.DISPIMG("ID_5AEFDE74E8864A10B1D9AE00CEBBEDAE",1)</f>
        <v>=DISPIMG("ID_5AEFDE74E8864A10B1D9AE00CEBBEDAE",1)</v>
      </c>
      <c r="B7" s="2"/>
      <c r="C7" s="2" t="str">
        <f>_xlfn.DISPIMG("ID_F774FC7FABD045AD95E81E0C9DC69F9A",1)</f>
        <v>=DISPIMG("ID_F774FC7FABD045AD95E81E0C9DC69F9A",1)</v>
      </c>
      <c r="D7" s="2"/>
      <c r="E7" s="2" t="str">
        <f>_xlfn.DISPIMG("ID_2CAAC55E706148E8B123139A062B64FA",1)</f>
        <v>=DISPIMG("ID_2CAAC55E706148E8B123139A062B64FA",1)</v>
      </c>
      <c r="F7" s="2"/>
      <c r="H7" s="2"/>
      <c r="I7" s="2"/>
      <c r="J7" s="2"/>
      <c r="K7" s="2"/>
      <c r="L7" s="2"/>
      <c r="M7" s="2"/>
      <c r="O7" s="2" t="str">
        <f>_xlfn.DISPIMG("ID_68BEE46E9A3F466A871C5D255F29281E",1)</f>
        <v>=DISPIMG("ID_68BEE46E9A3F466A871C5D255F29281E",1)</v>
      </c>
      <c r="P7" s="2"/>
      <c r="Q7" s="2" t="str">
        <f>_xlfn.DISPIMG("ID_7C931BFA210D4980BFE88ACEF11CA171",1)</f>
        <v>=DISPIMG("ID_7C931BFA210D4980BFE88ACEF11CA171",1)</v>
      </c>
      <c r="R7" s="2"/>
      <c r="S7" s="2" t="str">
        <f>_xlfn.DISPIMG("ID_5021B3D29E6C4C49A621F9DCEBBBA779",1)</f>
        <v>=DISPIMG("ID_5021B3D29E6C4C49A621F9DCEBBBA779",1)</v>
      </c>
      <c r="T7" s="2"/>
    </row>
    <row r="8" ht="29" customHeight="1" spans="1:19">
      <c r="A8" s="1" t="s">
        <v>0</v>
      </c>
      <c r="C8" s="1" t="s">
        <v>3</v>
      </c>
      <c r="E8" s="1" t="s">
        <v>1</v>
      </c>
      <c r="O8" s="1" t="s">
        <v>0</v>
      </c>
      <c r="Q8" s="1" t="s">
        <v>1</v>
      </c>
      <c r="S8" s="1" t="s">
        <v>1</v>
      </c>
    </row>
    <row r="9" ht="24" customHeight="1" spans="1:20">
      <c r="A9" s="1" t="s">
        <v>42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O9" s="1" t="s">
        <v>48</v>
      </c>
      <c r="Q9" s="1" t="s">
        <v>49</v>
      </c>
      <c r="S9" s="1" t="s">
        <v>20</v>
      </c>
      <c r="T9" s="1" t="s">
        <v>21</v>
      </c>
    </row>
    <row r="10" ht="26" customHeight="1" spans="1:20">
      <c r="A10" s="3"/>
      <c r="B10" s="4"/>
      <c r="C10" s="3"/>
      <c r="D10" s="4"/>
      <c r="E10" s="3"/>
      <c r="F10" s="4"/>
      <c r="H10" s="3"/>
      <c r="I10" s="4"/>
      <c r="J10" s="3"/>
      <c r="K10" s="4"/>
      <c r="L10" s="3"/>
      <c r="M10" s="4"/>
      <c r="O10" s="3"/>
      <c r="P10" s="4"/>
      <c r="Q10" s="3"/>
      <c r="R10" s="4"/>
      <c r="S10" s="3"/>
      <c r="T10" s="4"/>
    </row>
    <row r="11" ht="30" customHeight="1"/>
    <row r="12" ht="26" customHeight="1"/>
  </sheetData>
  <mergeCells count="72">
    <mergeCell ref="A1:B1"/>
    <mergeCell ref="C1:D1"/>
    <mergeCell ref="E1:F1"/>
    <mergeCell ref="H1:I1"/>
    <mergeCell ref="J1:K1"/>
    <mergeCell ref="L1:M1"/>
    <mergeCell ref="O1:P1"/>
    <mergeCell ref="Q1:R1"/>
    <mergeCell ref="S1:T1"/>
    <mergeCell ref="A2:B2"/>
    <mergeCell ref="C2:D2"/>
    <mergeCell ref="E2:F2"/>
    <mergeCell ref="H2:I2"/>
    <mergeCell ref="J2:K2"/>
    <mergeCell ref="L2:M2"/>
    <mergeCell ref="O2:P2"/>
    <mergeCell ref="Q2:R2"/>
    <mergeCell ref="S2:T2"/>
    <mergeCell ref="A4:B4"/>
    <mergeCell ref="C4:D4"/>
    <mergeCell ref="E4:F4"/>
    <mergeCell ref="H4:I4"/>
    <mergeCell ref="J4:K4"/>
    <mergeCell ref="L4:M4"/>
    <mergeCell ref="O4:P4"/>
    <mergeCell ref="Q4:R4"/>
    <mergeCell ref="S4:T4"/>
    <mergeCell ref="A6:B6"/>
    <mergeCell ref="C6:D6"/>
    <mergeCell ref="E6:F6"/>
    <mergeCell ref="H6:I6"/>
    <mergeCell ref="J6:K6"/>
    <mergeCell ref="L6:M6"/>
    <mergeCell ref="O6:P6"/>
    <mergeCell ref="Q6:R6"/>
    <mergeCell ref="S6:T6"/>
    <mergeCell ref="A7:B7"/>
    <mergeCell ref="C7:D7"/>
    <mergeCell ref="E7:F7"/>
    <mergeCell ref="H7:I7"/>
    <mergeCell ref="J7:K7"/>
    <mergeCell ref="L7:M7"/>
    <mergeCell ref="O7:P7"/>
    <mergeCell ref="Q7:R7"/>
    <mergeCell ref="S7:T7"/>
    <mergeCell ref="A8:B8"/>
    <mergeCell ref="C8:D8"/>
    <mergeCell ref="E8:F8"/>
    <mergeCell ref="H8:I8"/>
    <mergeCell ref="J8:K8"/>
    <mergeCell ref="L8:M8"/>
    <mergeCell ref="O8:P8"/>
    <mergeCell ref="Q8:R8"/>
    <mergeCell ref="S8:T8"/>
    <mergeCell ref="A10:B10"/>
    <mergeCell ref="C10:D10"/>
    <mergeCell ref="E10:F10"/>
    <mergeCell ref="H10:I10"/>
    <mergeCell ref="J10:K10"/>
    <mergeCell ref="L10:M10"/>
    <mergeCell ref="O10:P10"/>
    <mergeCell ref="Q10:R10"/>
    <mergeCell ref="S10:T10"/>
    <mergeCell ref="A12:B12"/>
    <mergeCell ref="C12:D12"/>
    <mergeCell ref="E12:F12"/>
    <mergeCell ref="H12:I12"/>
    <mergeCell ref="J12:K12"/>
    <mergeCell ref="L12:M12"/>
    <mergeCell ref="O12:P12"/>
    <mergeCell ref="Q12:R12"/>
    <mergeCell ref="S12:T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赵放</dc:creator>
  <cp:lastModifiedBy>小天后</cp:lastModifiedBy>
  <dcterms:created xsi:type="dcterms:W3CDTF">2023-05-28T13:21:00Z</dcterms:created>
  <dcterms:modified xsi:type="dcterms:W3CDTF">2023-06-04T01:19:59Z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723EBF70CC1F4F9DA49DDBEFB4D40031_12</vt:lpwstr>
  </property>
  <property fmtid="{D5CDD505-2E9C-101B-9397-08002B2CF9AE}" pid="3" name="KSOProductBuildVer">
    <vt:lpwstr>2052-11.1.0.14309</vt:lpwstr>
  </property>
</Properties>
</file>