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desunsoft\Desktop\"/>
    </mc:Choice>
  </mc:AlternateContent>
  <xr:revisionPtr revIDLastSave="0" documentId="10_ncr:8100000_{DD39EE3E-A051-40F6-B3A6-E7F1CB449972}" xr6:coauthVersionLast="34" xr6:coauthVersionMax="34" xr10:uidLastSave="{00000000-0000-0000-0000-000000000000}"/>
  <bookViews>
    <workbookView xWindow="0" yWindow="0" windowWidth="20145" windowHeight="7380" xr2:uid="{00000000-000D-0000-FFFF-FFFF00000000}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E41" i="2" l="1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</calcChain>
</file>

<file path=xl/sharedStrings.xml><?xml version="1.0" encoding="utf-8"?>
<sst xmlns="http://schemas.openxmlformats.org/spreadsheetml/2006/main" count="5" uniqueCount="5">
  <si>
    <t>美国</t>
  </si>
  <si>
    <t>德国</t>
  </si>
  <si>
    <t>巴西</t>
  </si>
  <si>
    <t>俄罗斯</t>
  </si>
  <si>
    <t>重量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</si>
</sst>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#,##0.0"/>
    <numFmt numFmtId="177" formatCode="0.00;[Red]0.00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0"/>
      <name val="Arial"/>
      <family val="2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">
    <cellStyle name="常规" xfId="0" builtinId="0"/>
    <cellStyle name="常规 2 3" xfId="1" xr:uid="{00000000-0005-0000-0000-00002F000000}"/>
    <cellStyle name="千位分隔 2 3" xfId="3" xr:uid="{00000000-0005-0000-0000-000033000000}"/>
    <cellStyle name="千位分隔[0] 2 3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G6" sqref="G6"/>
    </sheetView>
  </sheetViews>
  <sheetFormatPr defaultColWidth="9" defaultRowHeight="13.5" x14ac:dyDescent="0.15"/>
  <cols>
    <col min="1" max="1" width="11.625" customWidth="1"/>
    <col min="2" max="2" width="12.5" customWidth="1"/>
    <col min="6" max="6" width="11.375" style="1" customWidth="1"/>
    <col min="7" max="7" width="11.75" customWidth="1"/>
  </cols>
  <sheetData>
    <row r="1" spans="1:6" s="2" customFormat="1" ht="20.100000000000001" customHeight="1" x14ac:dyDescent="0.15">
      <c r="A1" s="9" t="s">
        <v>4</v>
      </c>
      <c r="B1" s="8"/>
      <c r="C1" s="3" t="s">
        <v>0</v>
      </c>
      <c r="D1" s="3" t="s">
        <v>1</v>
      </c>
      <c r="E1" s="3" t="s">
        <v>2</v>
      </c>
      <c r="F1" s="3" t="s">
        <v>3</v>
      </c>
    </row>
    <row r="2" spans="1:6" ht="16.5" x14ac:dyDescent="0.15">
      <c r="A2" s="7">
        <v>0.5</v>
      </c>
      <c r="B2" s="7"/>
      <c r="C2" s="4">
        <f>338*0.31</f>
        <v>104.78</v>
      </c>
      <c r="D2" s="4">
        <f>434*F2</f>
        <v>134.54</v>
      </c>
      <c r="E2" s="4">
        <f>834*F2</f>
        <v>258.54000000000002</v>
      </c>
      <c r="F2" s="5">
        <v>0.31</v>
      </c>
    </row>
    <row r="3" spans="1:6" ht="16.5" x14ac:dyDescent="0.15">
      <c r="A3" s="7">
        <v>1</v>
      </c>
      <c r="B3" s="7"/>
      <c r="C3" s="4">
        <f>450*F3</f>
        <v>139.5</v>
      </c>
      <c r="D3" s="4">
        <f>548*F2</f>
        <v>169.88</v>
      </c>
      <c r="E3" s="4">
        <f>1021*F2</f>
        <v>316.51</v>
      </c>
      <c r="F3" s="5">
        <v>0.31</v>
      </c>
    </row>
    <row r="4" spans="1:6" ht="16.5" x14ac:dyDescent="0.15">
      <c r="A4" s="7">
        <v>1.5</v>
      </c>
      <c r="B4" s="7"/>
      <c r="C4" s="4">
        <f>562*F4</f>
        <v>174.22</v>
      </c>
      <c r="D4" s="4">
        <f>662*F2</f>
        <v>205.22</v>
      </c>
      <c r="E4" s="4">
        <f>1208*F2</f>
        <v>374.48</v>
      </c>
      <c r="F4" s="5">
        <v>0.31</v>
      </c>
    </row>
    <row r="5" spans="1:6" ht="16.5" x14ac:dyDescent="0.15">
      <c r="A5" s="7">
        <v>2</v>
      </c>
      <c r="B5" s="7"/>
      <c r="C5" s="4">
        <f>674*F5</f>
        <v>208.94</v>
      </c>
      <c r="D5" s="4">
        <f>776*F2</f>
        <v>240.56</v>
      </c>
      <c r="E5" s="4">
        <f>1395*F2</f>
        <v>432.45</v>
      </c>
      <c r="F5" s="5">
        <v>0.31</v>
      </c>
    </row>
    <row r="6" spans="1:6" ht="16.5" x14ac:dyDescent="0.15">
      <c r="A6" s="7">
        <v>2.5</v>
      </c>
      <c r="B6" s="7"/>
      <c r="C6" s="4">
        <f>786*F6</f>
        <v>243.66</v>
      </c>
      <c r="D6" s="4">
        <f>890*F2</f>
        <v>275.89999999999998</v>
      </c>
      <c r="E6" s="4">
        <f>1582*F2</f>
        <v>490.42</v>
      </c>
      <c r="F6" s="5">
        <v>0.31</v>
      </c>
    </row>
    <row r="7" spans="1:6" ht="16.5" x14ac:dyDescent="0.15">
      <c r="A7" s="7">
        <v>3</v>
      </c>
      <c r="B7" s="7"/>
      <c r="C7" s="4">
        <f>896*F7</f>
        <v>277.76</v>
      </c>
      <c r="D7" s="4">
        <f>1012*F2</f>
        <v>313.71999999999997</v>
      </c>
      <c r="E7" s="4">
        <f>1767*F2</f>
        <v>547.77</v>
      </c>
      <c r="F7" s="5">
        <v>0.31</v>
      </c>
    </row>
    <row r="8" spans="1:6" ht="16.5" x14ac:dyDescent="0.15">
      <c r="A8" s="7">
        <v>3.5</v>
      </c>
      <c r="B8" s="7"/>
      <c r="C8" s="4">
        <f>1006*F8</f>
        <v>311.86</v>
      </c>
      <c r="D8" s="4">
        <f>1134*F2</f>
        <v>351.54</v>
      </c>
      <c r="E8" s="4">
        <f>1952*F2</f>
        <v>605.12</v>
      </c>
      <c r="F8" s="5">
        <v>0.31</v>
      </c>
    </row>
    <row r="9" spans="1:6" ht="16.5" x14ac:dyDescent="0.15">
      <c r="A9" s="7">
        <v>4</v>
      </c>
      <c r="B9" s="7"/>
      <c r="C9" s="4">
        <f>1116*F9</f>
        <v>345.96</v>
      </c>
      <c r="D9" s="4">
        <f>1256*F2</f>
        <v>389.36</v>
      </c>
      <c r="E9" s="4">
        <f>2137*F2</f>
        <v>662.47</v>
      </c>
      <c r="F9" s="5">
        <v>0.31</v>
      </c>
    </row>
    <row r="10" spans="1:6" ht="16.5" x14ac:dyDescent="0.15">
      <c r="A10" s="7">
        <v>4.5</v>
      </c>
      <c r="B10" s="7"/>
      <c r="C10" s="4">
        <f>1226*F10</f>
        <v>380.06</v>
      </c>
      <c r="D10" s="4">
        <f>1378*F2</f>
        <v>427.18</v>
      </c>
      <c r="E10" s="4">
        <f>2322*F2</f>
        <v>719.82</v>
      </c>
      <c r="F10" s="5">
        <v>0.31</v>
      </c>
    </row>
    <row r="11" spans="1:6" ht="16.5" x14ac:dyDescent="0.15">
      <c r="A11" s="7">
        <v>5</v>
      </c>
      <c r="B11" s="7"/>
      <c r="C11" s="4">
        <f>1336*F11</f>
        <v>414.16</v>
      </c>
      <c r="D11" s="4">
        <f>1500*F2</f>
        <v>465</v>
      </c>
      <c r="E11" s="4">
        <f>2507*F2</f>
        <v>777.17</v>
      </c>
      <c r="F11" s="5">
        <v>0.31</v>
      </c>
    </row>
    <row r="12" spans="1:6" ht="16.5" x14ac:dyDescent="0.15">
      <c r="A12" s="7">
        <v>5.5</v>
      </c>
      <c r="B12" s="7"/>
      <c r="C12" s="4">
        <f>1445*F12</f>
        <v>447.95</v>
      </c>
      <c r="D12" s="4">
        <f>1609*F2</f>
        <v>498.79</v>
      </c>
      <c r="E12" s="4">
        <f>2674*F2</f>
        <v>828.93999999999994</v>
      </c>
      <c r="F12" s="5">
        <v>0.31</v>
      </c>
    </row>
    <row r="13" spans="1:6" ht="16.5" x14ac:dyDescent="0.15">
      <c r="A13" s="7">
        <v>6</v>
      </c>
      <c r="B13" s="7"/>
      <c r="C13" s="4">
        <f>1554*F13</f>
        <v>481.74</v>
      </c>
      <c r="D13" s="4">
        <f>1718*F2</f>
        <v>532.58000000000004</v>
      </c>
      <c r="E13" s="4">
        <f>2841*F2</f>
        <v>880.71</v>
      </c>
      <c r="F13" s="5">
        <v>0.31</v>
      </c>
    </row>
    <row r="14" spans="1:6" ht="16.5" x14ac:dyDescent="0.15">
      <c r="A14" s="7">
        <v>6.5</v>
      </c>
      <c r="B14" s="7"/>
      <c r="C14" s="4">
        <f>1663*F14</f>
        <v>515.53</v>
      </c>
      <c r="D14" s="4">
        <f>1827*F2</f>
        <v>566.37</v>
      </c>
      <c r="E14" s="4">
        <f>3008*F2</f>
        <v>932.48</v>
      </c>
      <c r="F14" s="5">
        <v>0.31</v>
      </c>
    </row>
    <row r="15" spans="1:6" ht="16.5" x14ac:dyDescent="0.15">
      <c r="A15" s="7">
        <v>7</v>
      </c>
      <c r="B15" s="7"/>
      <c r="C15" s="4">
        <f>1772*F15</f>
        <v>549.32000000000005</v>
      </c>
      <c r="D15" s="4">
        <f>1936*F2</f>
        <v>600.16</v>
      </c>
      <c r="E15" s="4">
        <f>3175*F2</f>
        <v>984.25</v>
      </c>
      <c r="F15" s="5">
        <v>0.31</v>
      </c>
    </row>
    <row r="16" spans="1:6" ht="16.5" x14ac:dyDescent="0.15">
      <c r="A16" s="7">
        <v>7.5</v>
      </c>
      <c r="B16" s="7"/>
      <c r="C16" s="4">
        <f>1881*F16</f>
        <v>583.11</v>
      </c>
      <c r="D16" s="4">
        <f>2045*F2</f>
        <v>633.95000000000005</v>
      </c>
      <c r="E16" s="4">
        <f>3342*F2</f>
        <v>1036.02</v>
      </c>
      <c r="F16" s="5">
        <v>0.31</v>
      </c>
    </row>
    <row r="17" spans="1:6" ht="16.5" x14ac:dyDescent="0.15">
      <c r="A17" s="7">
        <v>8</v>
      </c>
      <c r="B17" s="7"/>
      <c r="C17" s="4">
        <f>1990*F17</f>
        <v>616.9</v>
      </c>
      <c r="D17" s="4">
        <f>2154*F2</f>
        <v>667.74</v>
      </c>
      <c r="E17" s="4">
        <f>3509*F2</f>
        <v>1087.79</v>
      </c>
      <c r="F17" s="5">
        <v>0.31</v>
      </c>
    </row>
    <row r="18" spans="1:6" ht="16.5" x14ac:dyDescent="0.15">
      <c r="A18" s="7">
        <v>8.5</v>
      </c>
      <c r="B18" s="7"/>
      <c r="C18" s="4">
        <f>2099*F18</f>
        <v>650.68999999999994</v>
      </c>
      <c r="D18" s="4">
        <f>2263*F2</f>
        <v>701.53</v>
      </c>
      <c r="E18" s="4">
        <f>3676*F2</f>
        <v>1139.56</v>
      </c>
      <c r="F18" s="5">
        <v>0.31</v>
      </c>
    </row>
    <row r="19" spans="1:6" ht="16.5" x14ac:dyDescent="0.15">
      <c r="A19" s="7">
        <v>9</v>
      </c>
      <c r="B19" s="7"/>
      <c r="C19" s="4">
        <f>2208*F19</f>
        <v>684.48</v>
      </c>
      <c r="D19" s="4">
        <f>2372*F2</f>
        <v>735.32</v>
      </c>
      <c r="E19" s="4">
        <f>3843*F2</f>
        <v>1191.33</v>
      </c>
      <c r="F19" s="5">
        <v>0.31</v>
      </c>
    </row>
    <row r="20" spans="1:6" ht="16.5" x14ac:dyDescent="0.15">
      <c r="A20" s="7">
        <v>9.5</v>
      </c>
      <c r="B20" s="7"/>
      <c r="C20" s="4">
        <f>2317*F20</f>
        <v>718.27</v>
      </c>
      <c r="D20" s="4">
        <f>2481*F2</f>
        <v>769.11</v>
      </c>
      <c r="E20" s="4">
        <f>4010*F2</f>
        <v>1243.0999999999999</v>
      </c>
      <c r="F20" s="5">
        <v>0.31</v>
      </c>
    </row>
    <row r="21" spans="1:6" ht="16.5" x14ac:dyDescent="0.15">
      <c r="A21" s="7">
        <v>10</v>
      </c>
      <c r="B21" s="7"/>
      <c r="C21" s="4">
        <f>2426*F21</f>
        <v>752.06</v>
      </c>
      <c r="D21" s="4">
        <f>2590*F2</f>
        <v>802.9</v>
      </c>
      <c r="E21" s="4">
        <f>4177*F2</f>
        <v>1294.8699999999999</v>
      </c>
      <c r="F21" s="5">
        <v>0.31</v>
      </c>
    </row>
    <row r="22" spans="1:6" ht="16.5" x14ac:dyDescent="0.15">
      <c r="A22" s="7">
        <v>10.5</v>
      </c>
      <c r="B22" s="7"/>
      <c r="C22" s="4">
        <f>2530*F22</f>
        <v>784.3</v>
      </c>
      <c r="D22" s="4">
        <f>2688*F2</f>
        <v>833.28</v>
      </c>
      <c r="E22" s="4">
        <f>4333*F2</f>
        <v>1343.23</v>
      </c>
      <c r="F22" s="5">
        <v>0.31</v>
      </c>
    </row>
    <row r="23" spans="1:6" ht="16.5" x14ac:dyDescent="0.15">
      <c r="A23" s="7">
        <v>11</v>
      </c>
      <c r="B23" s="7"/>
      <c r="C23" s="4">
        <f>2634*F23</f>
        <v>816.54</v>
      </c>
      <c r="D23" s="4">
        <f>2786*F2</f>
        <v>863.66</v>
      </c>
      <c r="E23" s="4">
        <f>4489*F2</f>
        <v>1391.59</v>
      </c>
      <c r="F23" s="5">
        <v>0.31</v>
      </c>
    </row>
    <row r="24" spans="1:6" ht="16.5" x14ac:dyDescent="0.15">
      <c r="A24" s="7">
        <v>11.5</v>
      </c>
      <c r="B24" s="7"/>
      <c r="C24" s="4">
        <f>2738*F24</f>
        <v>848.78</v>
      </c>
      <c r="D24" s="4">
        <f>2884*F2</f>
        <v>894.04</v>
      </c>
      <c r="E24" s="4">
        <f>4645*F2</f>
        <v>1439.95</v>
      </c>
      <c r="F24" s="5">
        <v>0.31</v>
      </c>
    </row>
    <row r="25" spans="1:6" ht="16.5" x14ac:dyDescent="0.15">
      <c r="A25" s="7">
        <v>12</v>
      </c>
      <c r="B25" s="7"/>
      <c r="C25" s="4">
        <f>2842*F25</f>
        <v>881.02</v>
      </c>
      <c r="D25" s="4">
        <f>2982*F2</f>
        <v>924.42</v>
      </c>
      <c r="E25" s="4">
        <f>4801*F2</f>
        <v>1488.31</v>
      </c>
      <c r="F25" s="5">
        <v>0.31</v>
      </c>
    </row>
    <row r="26" spans="1:6" ht="16.5" x14ac:dyDescent="0.15">
      <c r="A26" s="7">
        <v>12.5</v>
      </c>
      <c r="B26" s="7"/>
      <c r="C26" s="4">
        <f>2946*F25</f>
        <v>913.26</v>
      </c>
      <c r="D26" s="4">
        <f>3080*F2</f>
        <v>954.8</v>
      </c>
      <c r="E26" s="4">
        <f>4957*F2</f>
        <v>1536.67</v>
      </c>
      <c r="F26" s="5">
        <v>0.31</v>
      </c>
    </row>
    <row r="27" spans="1:6" ht="16.5" x14ac:dyDescent="0.15">
      <c r="A27" s="7">
        <v>13</v>
      </c>
      <c r="B27" s="7"/>
      <c r="C27" s="4">
        <f>3050*F25</f>
        <v>945.5</v>
      </c>
      <c r="D27" s="4">
        <f>3178*F2</f>
        <v>985.18</v>
      </c>
      <c r="E27" s="4">
        <f>5113*F2</f>
        <v>1585.03</v>
      </c>
      <c r="F27" s="5">
        <v>0.31</v>
      </c>
    </row>
    <row r="28" spans="1:6" ht="16.5" x14ac:dyDescent="0.15">
      <c r="A28" s="7">
        <v>13.5</v>
      </c>
      <c r="B28" s="7"/>
      <c r="C28" s="4">
        <f>3154*F25</f>
        <v>977.74</v>
      </c>
      <c r="D28" s="4">
        <f>3276*F2</f>
        <v>1015.56</v>
      </c>
      <c r="E28" s="4">
        <f>5269*F2</f>
        <v>1633.39</v>
      </c>
      <c r="F28" s="5">
        <v>0.31</v>
      </c>
    </row>
    <row r="29" spans="1:6" ht="16.5" x14ac:dyDescent="0.15">
      <c r="A29" s="7">
        <v>14</v>
      </c>
      <c r="B29" s="7"/>
      <c r="C29" s="4">
        <f>3258*F25</f>
        <v>1009.98</v>
      </c>
      <c r="D29" s="4">
        <f>3374*F2</f>
        <v>1045.94</v>
      </c>
      <c r="E29" s="4">
        <f>5425*F2</f>
        <v>1681.75</v>
      </c>
      <c r="F29" s="5">
        <v>0.31</v>
      </c>
    </row>
    <row r="30" spans="1:6" ht="16.5" x14ac:dyDescent="0.15">
      <c r="A30" s="7">
        <v>14.5</v>
      </c>
      <c r="B30" s="7"/>
      <c r="C30" s="4">
        <f>3362*F25</f>
        <v>1042.22</v>
      </c>
      <c r="D30" s="4">
        <f>3472*F2</f>
        <v>1076.32</v>
      </c>
      <c r="E30" s="4">
        <f>5581*F2</f>
        <v>1730.11</v>
      </c>
      <c r="F30" s="5">
        <v>0.31</v>
      </c>
    </row>
    <row r="31" spans="1:6" ht="16.5" x14ac:dyDescent="0.15">
      <c r="A31" s="7">
        <v>15</v>
      </c>
      <c r="B31" s="7"/>
      <c r="C31" s="4">
        <f>3466*F25</f>
        <v>1074.46</v>
      </c>
      <c r="D31" s="4">
        <f>3570*F2</f>
        <v>1106.7</v>
      </c>
      <c r="E31" s="4">
        <f>5737*F2</f>
        <v>1778.47</v>
      </c>
      <c r="F31" s="5">
        <v>0.31</v>
      </c>
    </row>
    <row r="32" spans="1:6" ht="16.5" x14ac:dyDescent="0.15">
      <c r="A32" s="7">
        <v>15.5</v>
      </c>
      <c r="B32" s="7"/>
      <c r="C32" s="4">
        <f>3570*F25</f>
        <v>1106.7</v>
      </c>
      <c r="D32" s="4">
        <f>3668*F2</f>
        <v>1137.08</v>
      </c>
      <c r="E32" s="4">
        <f>5893*F2</f>
        <v>1826.83</v>
      </c>
      <c r="F32" s="5">
        <v>0.31</v>
      </c>
    </row>
    <row r="33" spans="1:6" ht="16.5" x14ac:dyDescent="0.15">
      <c r="A33" s="7">
        <v>16</v>
      </c>
      <c r="B33" s="7"/>
      <c r="C33" s="4">
        <f>3674*F25</f>
        <v>1138.94</v>
      </c>
      <c r="D33" s="4">
        <f>3766*F2</f>
        <v>1167.46</v>
      </c>
      <c r="E33" s="4">
        <f>6049*F2</f>
        <v>1875.19</v>
      </c>
      <c r="F33" s="5">
        <v>0.31</v>
      </c>
    </row>
    <row r="34" spans="1:6" ht="16.5" x14ac:dyDescent="0.15">
      <c r="A34" s="7">
        <v>16.5</v>
      </c>
      <c r="B34" s="7"/>
      <c r="C34" s="4">
        <f>3778*F25</f>
        <v>1171.18</v>
      </c>
      <c r="D34" s="4">
        <f>3864*F2</f>
        <v>1197.8399999999999</v>
      </c>
      <c r="E34" s="4">
        <f>6205*F2</f>
        <v>1923.55</v>
      </c>
      <c r="F34" s="5">
        <v>0.31</v>
      </c>
    </row>
    <row r="35" spans="1:6" ht="16.5" x14ac:dyDescent="0.15">
      <c r="A35" s="7">
        <v>17</v>
      </c>
      <c r="B35" s="7"/>
      <c r="C35" s="4">
        <f>3882*F25</f>
        <v>1203.42</v>
      </c>
      <c r="D35">
        <f>3962*F2</f>
        <v>1228.22</v>
      </c>
      <c r="E35" s="4">
        <f>6361*F2</f>
        <v>1971.91</v>
      </c>
      <c r="F35" s="5">
        <v>0.31</v>
      </c>
    </row>
    <row r="36" spans="1:6" ht="16.5" x14ac:dyDescent="0.15">
      <c r="A36" s="7">
        <v>17.5</v>
      </c>
      <c r="B36" s="7"/>
      <c r="C36" s="4">
        <f>3986*F25</f>
        <v>1235.6600000000001</v>
      </c>
      <c r="D36" s="4">
        <f>4060*F2</f>
        <v>1258.5999999999999</v>
      </c>
      <c r="E36" s="4">
        <f>6517*F2</f>
        <v>2020.27</v>
      </c>
      <c r="F36" s="5">
        <v>0.31</v>
      </c>
    </row>
    <row r="37" spans="1:6" ht="16.5" x14ac:dyDescent="0.15">
      <c r="A37" s="7">
        <v>18</v>
      </c>
      <c r="B37" s="7"/>
      <c r="C37" s="4">
        <f>4090*F25</f>
        <v>1267.9000000000001</v>
      </c>
      <c r="D37" s="4">
        <f>4158*F2</f>
        <v>1288.98</v>
      </c>
      <c r="E37" s="4">
        <f>6673*F2</f>
        <v>2068.63</v>
      </c>
      <c r="F37" s="5">
        <v>0.31</v>
      </c>
    </row>
    <row r="38" spans="1:6" ht="16.5" x14ac:dyDescent="0.15">
      <c r="A38" s="7">
        <v>18.5</v>
      </c>
      <c r="B38" s="7"/>
      <c r="C38" s="4">
        <f>4194*F25</f>
        <v>1300.1400000000001</v>
      </c>
      <c r="D38" s="4">
        <f>4256*F2</f>
        <v>1319.36</v>
      </c>
      <c r="E38" s="4">
        <f>6829*F2</f>
        <v>2116.9899999999998</v>
      </c>
      <c r="F38" s="5">
        <v>0.31</v>
      </c>
    </row>
    <row r="39" spans="1:6" ht="16.5" x14ac:dyDescent="0.15">
      <c r="A39" s="7">
        <v>19</v>
      </c>
      <c r="B39" s="7"/>
      <c r="C39" s="4">
        <f>4298*F25</f>
        <v>1332.3799999999999</v>
      </c>
      <c r="D39" s="4">
        <f>4354*F2</f>
        <v>1349.74</v>
      </c>
      <c r="E39" s="4">
        <f>6985*F2</f>
        <v>2165.35</v>
      </c>
      <c r="F39" s="5">
        <v>0.31</v>
      </c>
    </row>
    <row r="40" spans="1:6" ht="16.5" x14ac:dyDescent="0.15">
      <c r="A40" s="7">
        <v>19.5</v>
      </c>
      <c r="B40" s="7"/>
      <c r="C40" s="4">
        <f>4402*F25</f>
        <v>1364.62</v>
      </c>
      <c r="D40" s="4">
        <f>4452*F2</f>
        <v>1380.12</v>
      </c>
      <c r="E40" s="4">
        <f>7141*F2</f>
        <v>2213.71</v>
      </c>
      <c r="F40" s="5">
        <v>0.31</v>
      </c>
    </row>
    <row r="41" spans="1:6" ht="16.5" x14ac:dyDescent="0.15">
      <c r="A41" s="7">
        <v>20</v>
      </c>
      <c r="B41" s="7"/>
      <c r="C41" s="4">
        <f>4506*F25</f>
        <v>1396.86</v>
      </c>
      <c r="D41" s="4">
        <f>4550*F2</f>
        <v>1410.5</v>
      </c>
      <c r="E41" s="4">
        <f>7297*F2</f>
        <v>2262.0700000000002</v>
      </c>
      <c r="F41" s="5">
        <v>0.31</v>
      </c>
    </row>
    <row r="42" spans="1:6" ht="17.100000000000001" customHeight="1" x14ac:dyDescent="0.15">
      <c r="A42" s="7">
        <v>21</v>
      </c>
      <c r="B42" s="7"/>
      <c r="C42" s="6">
        <v>48</v>
      </c>
      <c r="D42" s="6">
        <v>47</v>
      </c>
      <c r="E42" s="6">
        <v>61</v>
      </c>
      <c r="F42" s="6">
        <v>53</v>
      </c>
    </row>
    <row r="43" spans="1:6" ht="17.100000000000001" customHeight="1" x14ac:dyDescent="0.15">
      <c r="A43" s="7">
        <v>45</v>
      </c>
      <c r="B43" s="7"/>
      <c r="C43" s="6">
        <v>45</v>
      </c>
      <c r="D43" s="6">
        <v>43</v>
      </c>
      <c r="E43" s="6">
        <v>60</v>
      </c>
      <c r="F43" s="6">
        <v>52</v>
      </c>
    </row>
    <row r="44" spans="1:6" ht="17.100000000000001" customHeight="1" x14ac:dyDescent="0.15">
      <c r="A44" s="7">
        <v>71</v>
      </c>
      <c r="B44" s="7"/>
      <c r="C44" s="6">
        <v>45</v>
      </c>
      <c r="D44" s="6">
        <v>43</v>
      </c>
      <c r="E44" s="6">
        <v>58</v>
      </c>
      <c r="F44" s="6">
        <v>50</v>
      </c>
    </row>
    <row r="45" spans="1:6" ht="17.100000000000001" customHeight="1" x14ac:dyDescent="0.15">
      <c r="A45" s="7">
        <v>100</v>
      </c>
      <c r="B45" s="7"/>
      <c r="C45" s="6">
        <v>42</v>
      </c>
      <c r="D45" s="6">
        <v>40</v>
      </c>
      <c r="E45" s="6">
        <v>52</v>
      </c>
      <c r="F45" s="6">
        <v>50</v>
      </c>
    </row>
    <row r="46" spans="1:6" ht="17.100000000000001" customHeight="1" x14ac:dyDescent="0.15">
      <c r="A46" s="7">
        <v>300</v>
      </c>
      <c r="B46" s="7"/>
      <c r="C46" s="6">
        <v>40</v>
      </c>
      <c r="D46" s="6">
        <v>40</v>
      </c>
      <c r="E46" s="6">
        <v>52</v>
      </c>
      <c r="F46" s="6">
        <v>49</v>
      </c>
    </row>
    <row r="47" spans="1:6" ht="17.100000000000001" customHeight="1" x14ac:dyDescent="0.15">
      <c r="A47" s="7">
        <v>499</v>
      </c>
      <c r="B47" s="7"/>
      <c r="C47" s="6">
        <v>38</v>
      </c>
      <c r="D47" s="6">
        <v>38</v>
      </c>
      <c r="E47" s="6">
        <v>49</v>
      </c>
      <c r="F47" s="6">
        <v>46</v>
      </c>
    </row>
  </sheetData>
  <mergeCells count="47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4:B44"/>
    <mergeCell ref="A45:B45"/>
    <mergeCell ref="A46:B46"/>
    <mergeCell ref="A47:B47"/>
    <mergeCell ref="A40:B40"/>
    <mergeCell ref="A41:B41"/>
    <mergeCell ref="A42:B42"/>
    <mergeCell ref="A43:B43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desunsoft</cp:lastModifiedBy>
  <dcterms:created xsi:type="dcterms:W3CDTF">2018-07-10T00:53:00Z</dcterms:created>
  <dcterms:modified xsi:type="dcterms:W3CDTF">2018-07-10T10:29:39Z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