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8520"/>
  </bookViews>
  <sheets>
    <sheet name="Hg-1201" sheetId="1" r:id="rId1"/>
    <sheet name="Hg-1212" sheetId="2" r:id="rId2"/>
    <sheet name="CCO" sheetId="3" r:id="rId3"/>
    <sheet name="CuO2" sheetId="4" r:id="rId4"/>
  </sheets>
  <calcPr calcId="144525"/>
</workbook>
</file>

<file path=xl/sharedStrings.xml><?xml version="1.0" encoding="utf-8"?>
<sst xmlns="http://schemas.openxmlformats.org/spreadsheetml/2006/main" count="107" uniqueCount="37">
  <si>
    <t>system</t>
  </si>
  <si>
    <t>cell shape</t>
  </si>
  <si>
    <t>basis set</t>
  </si>
  <si>
    <t>k-mesh</t>
  </si>
  <si>
    <t xml:space="preserve">method </t>
  </si>
  <si>
    <t>solver</t>
  </si>
  <si>
    <t>Hg-1201</t>
  </si>
  <si>
    <t>2x2</t>
  </si>
  <si>
    <t>def2-svp</t>
  </si>
  <si>
    <t>4x4x2</t>
  </si>
  <si>
    <t>DMET</t>
  </si>
  <si>
    <t>CCSD</t>
  </si>
  <si>
    <t>Methods</t>
  </si>
  <si>
    <t>E_AFM</t>
  </si>
  <si>
    <t>E_FM</t>
  </si>
  <si>
    <t>E_SDW</t>
  </si>
  <si>
    <t>U/t</t>
  </si>
  <si>
    <t>J1 [meV]</t>
  </si>
  <si>
    <t>J2 / J3 [meV]</t>
  </si>
  <si>
    <t>Jc [meV]</t>
  </si>
  <si>
    <t>DMET (1-shot)</t>
  </si>
  <si>
    <t>DMET (SCF)</t>
  </si>
  <si>
    <t>DMET (1-shot buffer freezed)</t>
  </si>
  <si>
    <t>apical oxygen shift</t>
  </si>
  <si>
    <t>shift \delta [A]</t>
  </si>
  <si>
    <t>Hg-1212</t>
  </si>
  <si>
    <t>4x4x1</t>
  </si>
  <si>
    <t>CCO</t>
  </si>
  <si>
    <t>J_perp evaluation</t>
  </si>
  <si>
    <t>E_AFM (inter-layer)</t>
  </si>
  <si>
    <t>E_FM (inter-layer)</t>
  </si>
  <si>
    <t>Hatree to eV</t>
  </si>
  <si>
    <t>J_perp [meV]</t>
  </si>
  <si>
    <t>PBE+U (7.5 eV)</t>
  </si>
  <si>
    <t>PBE0</t>
  </si>
  <si>
    <t>HF</t>
  </si>
  <si>
    <t>CuO2 2-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</si>
</sst>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0_ "/>
    <numFmt numFmtId="178" formatCode="_ * #,##0_ ;_ * \-#,##0_ ;_ * &quot;-&quot;_ ;_ @_ "/>
    <numFmt numFmtId="179" formatCode="0.00_ "/>
    <numFmt numFmtId="180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9" fontId="1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D19" sqref="D19"/>
    </sheetView>
  </sheetViews>
  <sheetFormatPr defaultColWidth="8.88888888888889" defaultRowHeight="15.75"/>
  <cols>
    <col min="1" max="1" width="12.7777777777778" customWidth="1"/>
    <col min="2" max="2" width="17.3333333333333"/>
    <col min="3" max="3" width="15.2222222222222"/>
    <col min="4" max="5" width="17.3333333333333"/>
    <col min="6" max="6" width="15.2222222222222"/>
    <col min="7" max="7" width="17.3333333333333"/>
    <col min="8" max="8" width="15.6666666666667"/>
    <col min="9" max="9" width="16.777777777777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4" spans="1:8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>
      <c r="A5" t="s">
        <v>20</v>
      </c>
      <c r="B5" s="3">
        <v>-8570.94409038343</v>
      </c>
      <c r="C5" s="3">
        <v>-8570.93052908566</v>
      </c>
      <c r="D5" s="3">
        <v>-8570.93747150628</v>
      </c>
      <c r="E5" s="7">
        <v>9.47786</v>
      </c>
      <c r="F5" s="1">
        <v>92.255427</v>
      </c>
      <c r="G5" s="1">
        <v>1.100508</v>
      </c>
      <c r="H5" s="1">
        <v>22.010165</v>
      </c>
    </row>
    <row r="6" spans="1:8">
      <c r="A6" t="s">
        <v>21</v>
      </c>
      <c r="B6" s="3">
        <v>-8570.9335134952</v>
      </c>
      <c r="C6" s="3">
        <v>-8570.91825012655</v>
      </c>
      <c r="D6" s="3">
        <v>-8570.92623766434</v>
      </c>
      <c r="E6" s="7">
        <v>6.992302</v>
      </c>
      <c r="F6" s="1">
        <v>103.834354</v>
      </c>
      <c r="G6" s="1">
        <v>2.420816</v>
      </c>
      <c r="H6" s="1">
        <v>48.416329</v>
      </c>
    </row>
    <row r="7" spans="1:8">
      <c r="A7" s="4" t="s">
        <v>22</v>
      </c>
      <c r="B7" s="5">
        <v>-8569.1049545113</v>
      </c>
      <c r="C7" s="5">
        <v>-8569.09167477606</v>
      </c>
      <c r="D7" s="4">
        <v>-8569.09843896728</v>
      </c>
      <c r="E7" s="8">
        <v>10.621482</v>
      </c>
      <c r="F7" s="2">
        <v>90.34</v>
      </c>
      <c r="G7" s="2">
        <v>0.845754</v>
      </c>
      <c r="H7" s="2">
        <v>16.915088</v>
      </c>
    </row>
    <row r="8" spans="2:8">
      <c r="B8" s="5"/>
      <c r="C8" s="5"/>
      <c r="D8" s="4"/>
      <c r="E8" s="8"/>
      <c r="F8" s="5"/>
      <c r="G8" s="5"/>
      <c r="H8" s="2"/>
    </row>
    <row r="9" spans="1:8">
      <c r="A9" s="4"/>
      <c r="B9" s="5"/>
      <c r="C9" s="5"/>
      <c r="D9" s="4"/>
      <c r="E9" s="5"/>
      <c r="F9" s="5"/>
      <c r="G9" s="5"/>
      <c r="H9" s="2"/>
    </row>
    <row r="10" spans="1:8">
      <c r="A10" s="4" t="s">
        <v>23</v>
      </c>
      <c r="B10" s="5"/>
      <c r="C10" s="5"/>
      <c r="D10" s="4"/>
      <c r="E10" s="5"/>
      <c r="F10" s="5"/>
      <c r="G10" s="5"/>
      <c r="H10" s="2"/>
    </row>
    <row r="11" spans="1:9">
      <c r="A11" t="s">
        <v>24</v>
      </c>
      <c r="B11" t="s">
        <v>13</v>
      </c>
      <c r="C11" t="s">
        <v>14</v>
      </c>
      <c r="D11" t="s">
        <v>15</v>
      </c>
      <c r="F11" s="5" t="s">
        <v>17</v>
      </c>
      <c r="G11" s="5" t="s">
        <v>19</v>
      </c>
      <c r="H11" s="5"/>
      <c r="I11" s="2"/>
    </row>
    <row r="12" spans="1:9">
      <c r="A12">
        <v>-0.2</v>
      </c>
      <c r="B12" s="3">
        <v>-8570.77937283521</v>
      </c>
      <c r="C12" s="3">
        <v>-8570.76467726727</v>
      </c>
      <c r="D12" s="5">
        <v>-8570.77227655848</v>
      </c>
      <c r="E12" s="5">
        <v>27.21138602</v>
      </c>
      <c r="F12" s="2">
        <f>(C12-B12)/4*1000*E12</f>
        <v>99.9716929946557</v>
      </c>
      <c r="G12" s="2">
        <v>34.219303</v>
      </c>
      <c r="H12" s="5"/>
      <c r="I12" s="2"/>
    </row>
    <row r="13" spans="1:9">
      <c r="A13">
        <v>0</v>
      </c>
      <c r="B13" s="3">
        <v>-8570.9335134952</v>
      </c>
      <c r="C13" s="3">
        <v>-8570.91825012655</v>
      </c>
      <c r="D13" s="3">
        <v>-8570.92623766434</v>
      </c>
      <c r="E13" s="5">
        <v>27.21138602</v>
      </c>
      <c r="F13" s="2">
        <f>(C13-B13)/4*1000*E13</f>
        <v>103.834354076994</v>
      </c>
      <c r="G13" s="2">
        <v>48.416329</v>
      </c>
      <c r="H13" s="5"/>
      <c r="I13" s="2"/>
    </row>
    <row r="14" spans="1:8">
      <c r="A14">
        <v>0.2</v>
      </c>
      <c r="B14" s="3">
        <v>-8571.29316693996</v>
      </c>
      <c r="C14" s="3">
        <v>-8571.27521462228</v>
      </c>
      <c r="D14" s="5">
        <v>-8571.28579004314</v>
      </c>
      <c r="E14" s="5">
        <v>27.21138602</v>
      </c>
      <c r="F14" s="2">
        <f>(C14-B14)/4*1000*E14</f>
        <v>122.126861594151</v>
      </c>
      <c r="G14" s="1">
        <v>217.590681</v>
      </c>
      <c r="H14" s="3"/>
    </row>
    <row r="15" spans="1:7">
      <c r="A15" s="6">
        <v>0.4</v>
      </c>
      <c r="B15" s="4">
        <v>-8570.30828383239</v>
      </c>
      <c r="C15" s="5">
        <v>-8570.28887869816</v>
      </c>
      <c r="D15" s="5">
        <v>-8570.30060710231</v>
      </c>
      <c r="E15" s="5">
        <v>27.21138602</v>
      </c>
      <c r="F15" s="2">
        <f>(C15-B15)/4*1000*E15</f>
        <v>132.010149572895</v>
      </c>
      <c r="G15" s="1">
        <v>275.629168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C25" sqref="C25"/>
    </sheetView>
  </sheetViews>
  <sheetFormatPr defaultColWidth="8.88888888888889" defaultRowHeight="15.75" outlineLevelCol="7"/>
  <cols>
    <col min="1" max="1" width="17.4444444444444" customWidth="1"/>
    <col min="2" max="2" width="12.5555555555556" customWidth="1"/>
    <col min="3" max="4" width="9.22222222222222" customWidth="1"/>
    <col min="5" max="5" width="12.3333333333333"/>
    <col min="6" max="6" width="13.4444444444444"/>
    <col min="7" max="7" width="14.5555555555556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25</v>
      </c>
      <c r="B2" t="s">
        <v>7</v>
      </c>
      <c r="C2" t="s">
        <v>8</v>
      </c>
      <c r="D2" t="s">
        <v>26</v>
      </c>
      <c r="E2" t="s">
        <v>10</v>
      </c>
      <c r="F2" t="s">
        <v>11</v>
      </c>
    </row>
    <row r="4" spans="1:8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>
      <c r="A5" t="s">
        <v>20</v>
      </c>
      <c r="B5" s="1">
        <v>-18475.2546250489</v>
      </c>
      <c r="C5" s="1">
        <v>-18475.2247926942</v>
      </c>
      <c r="D5" s="1">
        <v>-18475.2402900407</v>
      </c>
      <c r="E5" s="1">
        <v>7.571764</v>
      </c>
      <c r="F5" s="1">
        <v>101.472465</v>
      </c>
      <c r="G5" s="1">
        <v>1.976802</v>
      </c>
      <c r="H5" s="1">
        <v>39.536049</v>
      </c>
    </row>
    <row r="6" spans="1:8">
      <c r="A6" t="s">
        <v>21</v>
      </c>
      <c r="B6" s="1">
        <v>-18475.2382163174</v>
      </c>
      <c r="C6" s="1">
        <v>-18475.2023315109</v>
      </c>
      <c r="D6" s="1">
        <v>-18475.2218418886</v>
      </c>
      <c r="E6" s="1">
        <v>5.374578</v>
      </c>
      <c r="F6" s="1">
        <v>122.059415</v>
      </c>
      <c r="G6" s="1">
        <v>5.333345</v>
      </c>
      <c r="H6" s="1">
        <v>106.666891</v>
      </c>
    </row>
    <row r="7" spans="1:8">
      <c r="A7" s="4"/>
      <c r="B7" s="5"/>
      <c r="C7" s="5"/>
      <c r="D7" s="4"/>
      <c r="E7" s="8"/>
      <c r="F7" s="2"/>
      <c r="G7" s="2"/>
      <c r="H7" s="2"/>
    </row>
    <row r="8" spans="2:7">
      <c r="B8" s="1"/>
      <c r="C8" s="1"/>
      <c r="D8" s="1"/>
      <c r="E8" s="1"/>
      <c r="F8" s="2"/>
      <c r="G8" s="1"/>
    </row>
    <row r="9" spans="2:7">
      <c r="B9" s="1"/>
      <c r="C9" s="1"/>
      <c r="D9" s="1"/>
      <c r="E9" s="1"/>
      <c r="F9" s="2"/>
      <c r="G9" s="1"/>
    </row>
    <row r="10" spans="2:7">
      <c r="B10" s="1"/>
      <c r="C10" s="1"/>
      <c r="D10" s="1"/>
      <c r="E10" s="1"/>
      <c r="F10" s="2"/>
      <c r="G10" s="1"/>
    </row>
    <row r="11" spans="2:7">
      <c r="B11" s="1"/>
      <c r="C11" s="1"/>
      <c r="D11" s="1"/>
      <c r="E11" s="1"/>
      <c r="F11" s="2"/>
      <c r="G11" s="1"/>
    </row>
    <row r="12" spans="2:7">
      <c r="B12" s="1"/>
      <c r="C12" s="1"/>
      <c r="D12" s="1"/>
      <c r="F12" s="2"/>
      <c r="G12" s="1"/>
    </row>
    <row r="19" spans="6:6">
      <c r="F19" s="6"/>
    </row>
    <row r="20" spans="2:7">
      <c r="B20" s="1"/>
      <c r="C20" s="1"/>
      <c r="D20" s="1"/>
      <c r="E20" s="1"/>
      <c r="F20" s="2"/>
      <c r="G20" s="1"/>
    </row>
    <row r="21" spans="2:7">
      <c r="B21" s="1"/>
      <c r="C21" s="1"/>
      <c r="D21" s="1"/>
      <c r="E21" s="1"/>
      <c r="F21" s="2"/>
      <c r="G21" s="1"/>
    </row>
    <row r="22" spans="2:7">
      <c r="B22" s="1"/>
      <c r="C22" s="1"/>
      <c r="D22" s="1"/>
      <c r="E22" s="1"/>
      <c r="F22" s="2"/>
      <c r="G22" s="1"/>
    </row>
    <row r="23" spans="2:7">
      <c r="B23" s="1"/>
      <c r="C23" s="1"/>
      <c r="D23" s="1"/>
      <c r="E23" s="1"/>
      <c r="F23" s="2"/>
      <c r="G23" s="1"/>
    </row>
    <row r="24" spans="2:7">
      <c r="B24" s="1"/>
      <c r="C24" s="1"/>
      <c r="D24" s="1"/>
      <c r="F24" s="2"/>
      <c r="G24" s="1"/>
    </row>
    <row r="25" spans="2:7">
      <c r="B25" s="1"/>
      <c r="C25" s="1"/>
      <c r="D25" s="1"/>
      <c r="F25" s="2"/>
      <c r="G25" s="1"/>
    </row>
    <row r="29" spans="6:6">
      <c r="F29" s="6"/>
    </row>
    <row r="30" spans="2:7">
      <c r="B30" s="1"/>
      <c r="C30" s="1"/>
      <c r="D30" s="1"/>
      <c r="E30" s="1"/>
      <c r="F30" s="2"/>
      <c r="G30" s="1"/>
    </row>
    <row r="31" spans="2:7">
      <c r="B31" s="1"/>
      <c r="C31" s="1"/>
      <c r="D31" s="1"/>
      <c r="F31" s="2"/>
      <c r="G31" s="1"/>
    </row>
    <row r="32" spans="2:7">
      <c r="B32" s="1"/>
      <c r="C32" s="1"/>
      <c r="D32" s="1"/>
      <c r="F32" s="2"/>
      <c r="G32" s="1"/>
    </row>
    <row r="33" spans="2:7">
      <c r="B33" s="1"/>
      <c r="C33" s="1"/>
      <c r="D33" s="1"/>
      <c r="F33" s="2"/>
      <c r="G33" s="1"/>
    </row>
    <row r="34" spans="2:7">
      <c r="B34" s="1"/>
      <c r="C34" s="1"/>
      <c r="D34" s="1"/>
      <c r="F34" s="2"/>
      <c r="G34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D12" sqref="D12"/>
    </sheetView>
  </sheetViews>
  <sheetFormatPr defaultColWidth="8.88888888888889" defaultRowHeight="15.75" outlineLevelCol="7"/>
  <cols>
    <col min="2" max="4" width="13.5555555555556"/>
    <col min="7" max="7" width="11.222222222222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27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4" spans="1:8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>
      <c r="A5" t="s">
        <v>20</v>
      </c>
      <c r="B5" s="3"/>
      <c r="C5" s="3">
        <v>-9911.00055351598</v>
      </c>
      <c r="D5" s="3">
        <v>-9910.98371143656</v>
      </c>
      <c r="E5" s="7">
        <v>-9910.9926246391</v>
      </c>
      <c r="F5" s="1">
        <v>114.574081</v>
      </c>
      <c r="G5" s="1">
        <v>3.348108</v>
      </c>
      <c r="H5" s="1">
        <v>66.962164</v>
      </c>
    </row>
    <row r="6" spans="1:8">
      <c r="A6" t="s">
        <v>21</v>
      </c>
      <c r="B6" s="3"/>
      <c r="C6" s="3">
        <v>-9910.99598521543</v>
      </c>
      <c r="D6" s="3">
        <v>-9910.97314350441</v>
      </c>
      <c r="E6" s="7">
        <v>-9910.98599337659</v>
      </c>
      <c r="F6" s="1">
        <v>155.388654</v>
      </c>
      <c r="G6" s="1">
        <v>9.721381</v>
      </c>
      <c r="H6" s="1">
        <v>194.427622</v>
      </c>
    </row>
    <row r="7" spans="1:8">
      <c r="A7" s="4" t="s">
        <v>22</v>
      </c>
      <c r="B7" s="5"/>
      <c r="C7" s="5">
        <v>-9910.86959311416</v>
      </c>
      <c r="D7" s="4">
        <v>-9910.85405708651</v>
      </c>
      <c r="E7" s="8">
        <v>-9910.86197024824</v>
      </c>
      <c r="F7" s="2">
        <v>105.689211</v>
      </c>
      <c r="G7" s="2">
        <v>0.987419</v>
      </c>
      <c r="H7" s="2">
        <v>19.748379</v>
      </c>
    </row>
    <row r="8" spans="2:8">
      <c r="B8" s="5"/>
      <c r="C8" s="5"/>
      <c r="D8" s="4"/>
      <c r="E8" s="8"/>
      <c r="F8" s="5"/>
      <c r="G8" s="5"/>
      <c r="H8" s="2"/>
    </row>
    <row r="9" spans="6:8">
      <c r="F9" s="5"/>
      <c r="G9" s="5"/>
      <c r="H9" s="2"/>
    </row>
    <row r="10" spans="1:8">
      <c r="A10" s="4" t="s">
        <v>28</v>
      </c>
      <c r="B10" s="5"/>
      <c r="C10" s="5"/>
      <c r="D10" s="4"/>
      <c r="E10" s="5"/>
      <c r="F10" s="5"/>
      <c r="G10" s="5"/>
      <c r="H10" s="2"/>
    </row>
    <row r="11" spans="1:8">
      <c r="A11" t="s">
        <v>12</v>
      </c>
      <c r="B11" t="s">
        <v>29</v>
      </c>
      <c r="C11" t="s">
        <v>30</v>
      </c>
      <c r="D11" t="s">
        <v>31</v>
      </c>
      <c r="E11" s="5" t="s">
        <v>32</v>
      </c>
      <c r="F11" s="5"/>
      <c r="G11" s="5"/>
      <c r="H11" s="5"/>
    </row>
    <row r="12" spans="1:8">
      <c r="A12" t="s">
        <v>33</v>
      </c>
      <c r="B12">
        <v>-19947.7280620932</v>
      </c>
      <c r="C12">
        <v>-19947.726527131</v>
      </c>
      <c r="D12" s="5">
        <v>27.21138602</v>
      </c>
      <c r="E12" s="9">
        <f>(C12-B12)*D12*1000/4</f>
        <v>10.4421122431664</v>
      </c>
      <c r="F12" s="5"/>
      <c r="G12" s="5"/>
      <c r="H12" s="5"/>
    </row>
    <row r="13" spans="1:7">
      <c r="A13" t="s">
        <v>34</v>
      </c>
      <c r="B13">
        <v>-19921.4376615305</v>
      </c>
      <c r="C13">
        <v>-19921.4359011359</v>
      </c>
      <c r="D13" s="5">
        <v>27.21138602</v>
      </c>
      <c r="E13" s="9">
        <f>(C13-B13)*D13*1000/4</f>
        <v>11.9756942509538</v>
      </c>
      <c r="F13" s="2"/>
      <c r="G13" s="1"/>
    </row>
    <row r="14" spans="1:7">
      <c r="A14" t="s">
        <v>35</v>
      </c>
      <c r="B14">
        <v>-19818.1507647011</v>
      </c>
      <c r="C14">
        <v>-19818.1503635189</v>
      </c>
      <c r="D14" s="5">
        <v>27.21138602</v>
      </c>
      <c r="E14" s="9">
        <f>(C14-B14)*D14*1000/4</f>
        <v>2.72918091626889</v>
      </c>
      <c r="F14" s="2"/>
      <c r="G14" s="1"/>
    </row>
    <row r="15" spans="1:5">
      <c r="A15" s="6" t="s">
        <v>21</v>
      </c>
      <c r="B15" s="4">
        <v>-19821.9940640806</v>
      </c>
      <c r="C15" s="5">
        <v>-19821.9927615707</v>
      </c>
      <c r="D15" s="5">
        <v>27.21138602</v>
      </c>
      <c r="E15" s="9">
        <f>(C15-B15)*D15*1000/4</f>
        <v>8.86077494356712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E12" sqref="E12"/>
    </sheetView>
  </sheetViews>
  <sheetFormatPr defaultColWidth="8.88888888888889" defaultRowHeight="15.75" outlineLevelRow="7"/>
  <cols>
    <col min="2" max="2" width="11.8888888888889"/>
    <col min="4" max="4" width="11.8888888888889"/>
    <col min="6" max="6" width="11.8888888888889"/>
    <col min="7" max="7" width="10.1111111111111"/>
    <col min="9" max="9" width="10.111111111111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36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4" spans="1:8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9">
      <c r="A5" t="s">
        <v>20</v>
      </c>
      <c r="B5" s="1">
        <v>-7170.26648903809</v>
      </c>
      <c r="C5" s="1">
        <v>-7170.24164292688</v>
      </c>
      <c r="D5" s="1">
        <v>-7170.25505710539</v>
      </c>
      <c r="E5" s="1">
        <v>5.573926</v>
      </c>
      <c r="F5" s="1">
        <v>169.024281</v>
      </c>
      <c r="G5" s="1">
        <v>6.742457</v>
      </c>
      <c r="H5" s="1">
        <v>134.849139</v>
      </c>
      <c r="I5" s="1"/>
    </row>
    <row r="6" spans="1:9">
      <c r="A6" t="s">
        <v>21</v>
      </c>
      <c r="B6" s="1">
        <v>-7170.2612102328</v>
      </c>
      <c r="C6" s="1">
        <v>-7170.23099632704</v>
      </c>
      <c r="D6" s="1">
        <v>-7170.24815815447</v>
      </c>
      <c r="E6" s="1">
        <v>4.550113</v>
      </c>
      <c r="F6" s="1">
        <v>205.540563</v>
      </c>
      <c r="G6" s="1">
        <v>13.978996</v>
      </c>
      <c r="H6" s="1">
        <v>279.579923</v>
      </c>
      <c r="I6" s="1"/>
    </row>
    <row r="7" spans="2:7">
      <c r="B7" s="1"/>
      <c r="C7" s="1"/>
      <c r="D7" s="1"/>
      <c r="E7" s="1"/>
      <c r="F7" s="2"/>
      <c r="G7" s="1"/>
    </row>
    <row r="8" spans="6:6">
      <c r="F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Hg-1201</vt:lpstr>
      <vt:lpstr>Hg-1212</vt:lpstr>
      <vt:lpstr>CCO</vt:lpstr>
      <vt:lpstr>CuO2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zhcui</dc:creator>
  <cp:lastModifiedBy>zhcui</cp:lastModifiedBy>
  <dcterms:created xsi:type="dcterms:W3CDTF">2022-02-10T11:17:00Z</dcterms:created>
  <dcterms:modified xsi:type="dcterms:W3CDTF">2022-03-07T14:27:54Z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