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zhengli/Desktop/Final Project/"/>
    </mc:Choice>
  </mc:AlternateContent>
  <xr:revisionPtr revIDLastSave="0" documentId="13_ncr:1_{DAD95218-7BA6-A44F-9AC0-F6EC00E1C3E0}" xr6:coauthVersionLast="40" xr6:coauthVersionMax="40" xr10:uidLastSave="{00000000-0000-0000-0000-000000000000}"/>
  <bookViews>
    <workbookView xWindow="0" yWindow="0" windowWidth="28800" windowHeight="18000" firstSheet="2" activeTab="8" xr2:uid="{00000000-000D-0000-FFFF-FFFF00000000}"/>
  </bookViews>
  <sheets>
    <sheet name="quarter" sheetId="2" r:id="rId1"/>
    <sheet name="2000_11_29_2018_11_29_Original" sheetId="1" r:id="rId2"/>
    <sheet name="use_t-test_result" sheetId="13" r:id="rId3"/>
    <sheet name="t test" sheetId="12" r:id="rId4"/>
    <sheet name="Regression_model1" sheetId="9" r:id="rId5"/>
    <sheet name="month" sheetId="7" r:id="rId6"/>
    <sheet name="Regression_12month_model2" sheetId="11" r:id="rId7"/>
    <sheet name="2000_11_29_2018_11_29" sheetId="4" r:id="rId8"/>
    <sheet name="scenario1_,m" sheetId="14" r:id="rId9"/>
    <sheet name="scenario1_model" sheetId="16" r:id="rId10"/>
    <sheet name="scenario2" sheetId="17" r:id="rId11"/>
    <sheet name="scenario2 model" sheetId="18" r:id="rId12"/>
  </sheets>
  <calcPr calcId="191029"/>
  <pivotCaches>
    <pivotCache cacheId="18" r:id="rId13"/>
    <pivotCache cacheId="19" r:id="rId14"/>
  </pivotCaches>
</workbook>
</file>

<file path=xl/calcChain.xml><?xml version="1.0" encoding="utf-8"?>
<calcChain xmlns="http://schemas.openxmlformats.org/spreadsheetml/2006/main">
  <c r="W139" i="14" l="1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AC101" i="14"/>
  <c r="AC102" i="14"/>
  <c r="AC103" i="14"/>
  <c r="AC104" i="14"/>
  <c r="AC105" i="14"/>
  <c r="AC106" i="14"/>
  <c r="AC107" i="14"/>
  <c r="AC108" i="14"/>
  <c r="AC109" i="14"/>
  <c r="AC110" i="14"/>
  <c r="AC111" i="14"/>
  <c r="AC112" i="14"/>
  <c r="AC113" i="14"/>
  <c r="AC114" i="14"/>
  <c r="AC115" i="14"/>
  <c r="AC116" i="14"/>
  <c r="AC117" i="14"/>
  <c r="AC118" i="14"/>
  <c r="AC119" i="14"/>
  <c r="AC120" i="14"/>
  <c r="AC121" i="14"/>
  <c r="AC122" i="14"/>
  <c r="AC123" i="14"/>
  <c r="AC124" i="14"/>
  <c r="AC125" i="14"/>
  <c r="AC126" i="14"/>
  <c r="AC127" i="14"/>
  <c r="AC128" i="14"/>
  <c r="AC129" i="14"/>
  <c r="AC130" i="14"/>
  <c r="AC131" i="14"/>
  <c r="AC132" i="14"/>
  <c r="AC133" i="14"/>
  <c r="AC134" i="14"/>
  <c r="AC135" i="14"/>
  <c r="AC136" i="14"/>
  <c r="AC137" i="14"/>
  <c r="AC138" i="14"/>
  <c r="AC139" i="14"/>
  <c r="AC140" i="14"/>
  <c r="AC141" i="14"/>
  <c r="AC142" i="14"/>
  <c r="AC143" i="14"/>
  <c r="AC144" i="14"/>
  <c r="AC145" i="14"/>
  <c r="AC146" i="14"/>
  <c r="AC147" i="14"/>
  <c r="AC155" i="14"/>
  <c r="AC156" i="14"/>
  <c r="AC86" i="14"/>
  <c r="X87" i="14"/>
  <c r="X88" i="14"/>
  <c r="X99" i="14" s="1"/>
  <c r="X89" i="14"/>
  <c r="X100" i="14" s="1"/>
  <c r="X90" i="14"/>
  <c r="X101" i="14" s="1"/>
  <c r="X91" i="14"/>
  <c r="X92" i="14"/>
  <c r="X107" i="14" s="1"/>
  <c r="X93" i="14"/>
  <c r="X94" i="14"/>
  <c r="X109" i="14" s="1"/>
  <c r="X95" i="14"/>
  <c r="X96" i="14"/>
  <c r="X97" i="14"/>
  <c r="X98" i="14"/>
  <c r="X106" i="14"/>
  <c r="W87" i="14"/>
  <c r="W96" i="14" s="1"/>
  <c r="W88" i="14"/>
  <c r="W89" i="14"/>
  <c r="W99" i="14" s="1"/>
  <c r="W90" i="14"/>
  <c r="W101" i="14" s="1"/>
  <c r="W91" i="14"/>
  <c r="W92" i="14"/>
  <c r="W93" i="14"/>
  <c r="W107" i="14" s="1"/>
  <c r="W94" i="14"/>
  <c r="W95" i="14"/>
  <c r="W97" i="14"/>
  <c r="W98" i="14"/>
  <c r="W102" i="14"/>
  <c r="V86" i="14"/>
  <c r="W86" i="14"/>
  <c r="X86" i="14"/>
  <c r="V100" i="14"/>
  <c r="V95" i="14"/>
  <c r="V87" i="14"/>
  <c r="V88" i="14"/>
  <c r="V99" i="14" s="1"/>
  <c r="V89" i="14"/>
  <c r="V90" i="14"/>
  <c r="V91" i="14"/>
  <c r="V92" i="14"/>
  <c r="V93" i="14"/>
  <c r="V94" i="14"/>
  <c r="V96" i="14"/>
  <c r="V97" i="14"/>
  <c r="V106" i="14" s="1"/>
  <c r="V98" i="14"/>
  <c r="V102" i="14"/>
  <c r="L21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G228" i="14"/>
  <c r="G229" i="14"/>
  <c r="L229" i="14" s="1"/>
  <c r="G230" i="14"/>
  <c r="G231" i="14"/>
  <c r="G232" i="14"/>
  <c r="G233" i="14"/>
  <c r="L233" i="14" s="1"/>
  <c r="G234" i="14"/>
  <c r="G235" i="14"/>
  <c r="G236" i="14"/>
  <c r="G237" i="14"/>
  <c r="L237" i="14" s="1"/>
  <c r="G238" i="14"/>
  <c r="G239" i="14"/>
  <c r="G240" i="14"/>
  <c r="F228" i="14"/>
  <c r="L228" i="14" s="1"/>
  <c r="F229" i="14"/>
  <c r="F230" i="14"/>
  <c r="L230" i="14" s="1"/>
  <c r="F231" i="14"/>
  <c r="L231" i="14" s="1"/>
  <c r="F232" i="14"/>
  <c r="L232" i="14" s="1"/>
  <c r="F233" i="14"/>
  <c r="F234" i="14"/>
  <c r="L234" i="14" s="1"/>
  <c r="F235" i="14"/>
  <c r="L235" i="14" s="1"/>
  <c r="F236" i="14"/>
  <c r="L236" i="14" s="1"/>
  <c r="F237" i="14"/>
  <c r="F238" i="14"/>
  <c r="L238" i="14" s="1"/>
  <c r="F239" i="14"/>
  <c r="L239" i="14" s="1"/>
  <c r="F240" i="14"/>
  <c r="L240" i="14" s="1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X110" i="14" l="1"/>
  <c r="X108" i="14"/>
  <c r="X104" i="14"/>
  <c r="X119" i="14" s="1"/>
  <c r="X102" i="14"/>
  <c r="X105" i="14"/>
  <c r="X103" i="14"/>
  <c r="X115" i="14" s="1"/>
  <c r="W109" i="14"/>
  <c r="W112" i="14"/>
  <c r="W111" i="14"/>
  <c r="W106" i="14"/>
  <c r="W105" i="14"/>
  <c r="W108" i="14"/>
  <c r="W104" i="14"/>
  <c r="W100" i="14"/>
  <c r="W103" i="14"/>
  <c r="V108" i="14"/>
  <c r="V107" i="14"/>
  <c r="V109" i="14"/>
  <c r="V101" i="14"/>
  <c r="V105" i="14"/>
  <c r="V104" i="14"/>
  <c r="V103" i="14"/>
  <c r="Q239" i="14"/>
  <c r="P239" i="14"/>
  <c r="Q235" i="14"/>
  <c r="P235" i="14"/>
  <c r="Q231" i="14"/>
  <c r="P231" i="14"/>
  <c r="P238" i="14"/>
  <c r="Q238" i="14"/>
  <c r="P234" i="14"/>
  <c r="Q234" i="14"/>
  <c r="P230" i="14"/>
  <c r="Q230" i="14"/>
  <c r="P240" i="14"/>
  <c r="Q240" i="14"/>
  <c r="P236" i="14"/>
  <c r="Q236" i="14"/>
  <c r="P232" i="14"/>
  <c r="Q232" i="14"/>
  <c r="Q228" i="14"/>
  <c r="P228" i="14"/>
  <c r="Q237" i="14"/>
  <c r="P237" i="14"/>
  <c r="Q233" i="14"/>
  <c r="P233" i="14"/>
  <c r="Q229" i="14"/>
  <c r="P229" i="14"/>
  <c r="L4" i="17"/>
  <c r="N4" i="17" s="1"/>
  <c r="L5" i="17"/>
  <c r="N5" i="17" s="1"/>
  <c r="L6" i="17"/>
  <c r="N6" i="17" s="1"/>
  <c r="L7" i="17"/>
  <c r="N7" i="17" s="1"/>
  <c r="L8" i="17"/>
  <c r="N8" i="17" s="1"/>
  <c r="L9" i="17"/>
  <c r="N9" i="17" s="1"/>
  <c r="L10" i="17"/>
  <c r="N10" i="17" s="1"/>
  <c r="L11" i="17"/>
  <c r="N11" i="17" s="1"/>
  <c r="L12" i="17"/>
  <c r="N12" i="17" s="1"/>
  <c r="L13" i="17"/>
  <c r="N13" i="17" s="1"/>
  <c r="L14" i="17"/>
  <c r="N14" i="17" s="1"/>
  <c r="L15" i="17"/>
  <c r="N15" i="17" s="1"/>
  <c r="L16" i="17"/>
  <c r="N16" i="17" s="1"/>
  <c r="L17" i="17"/>
  <c r="N17" i="17" s="1"/>
  <c r="L18" i="17"/>
  <c r="N18" i="17" s="1"/>
  <c r="L19" i="17"/>
  <c r="N19" i="17" s="1"/>
  <c r="L20" i="17"/>
  <c r="N20" i="17" s="1"/>
  <c r="L21" i="17"/>
  <c r="N21" i="17" s="1"/>
  <c r="L22" i="17"/>
  <c r="N22" i="17" s="1"/>
  <c r="L23" i="17"/>
  <c r="N23" i="17" s="1"/>
  <c r="L24" i="17"/>
  <c r="N24" i="17" s="1"/>
  <c r="L25" i="17"/>
  <c r="N25" i="17" s="1"/>
  <c r="L26" i="17"/>
  <c r="N26" i="17" s="1"/>
  <c r="L27" i="17"/>
  <c r="N27" i="17" s="1"/>
  <c r="L28" i="17"/>
  <c r="N28" i="17" s="1"/>
  <c r="L29" i="17"/>
  <c r="N29" i="17" s="1"/>
  <c r="L30" i="17"/>
  <c r="N30" i="17" s="1"/>
  <c r="L31" i="17"/>
  <c r="N31" i="17" s="1"/>
  <c r="L32" i="17"/>
  <c r="N32" i="17" s="1"/>
  <c r="L33" i="17"/>
  <c r="N33" i="17" s="1"/>
  <c r="L34" i="17"/>
  <c r="N34" i="17" s="1"/>
  <c r="L35" i="17"/>
  <c r="N35" i="17" s="1"/>
  <c r="L36" i="17"/>
  <c r="N36" i="17" s="1"/>
  <c r="L37" i="17"/>
  <c r="N37" i="17" s="1"/>
  <c r="L38" i="17"/>
  <c r="N38" i="17" s="1"/>
  <c r="L39" i="17"/>
  <c r="N39" i="17" s="1"/>
  <c r="L40" i="17"/>
  <c r="N40" i="17" s="1"/>
  <c r="L41" i="17"/>
  <c r="N41" i="17" s="1"/>
  <c r="L42" i="17"/>
  <c r="N42" i="17" s="1"/>
  <c r="L43" i="17"/>
  <c r="N43" i="17" s="1"/>
  <c r="L44" i="17"/>
  <c r="N44" i="17" s="1"/>
  <c r="L45" i="17"/>
  <c r="N45" i="17" s="1"/>
  <c r="L46" i="17"/>
  <c r="N46" i="17" s="1"/>
  <c r="L47" i="17"/>
  <c r="N47" i="17" s="1"/>
  <c r="L48" i="17"/>
  <c r="N48" i="17" s="1"/>
  <c r="L49" i="17"/>
  <c r="N49" i="17" s="1"/>
  <c r="L50" i="17"/>
  <c r="N50" i="17" s="1"/>
  <c r="L51" i="17"/>
  <c r="N51" i="17" s="1"/>
  <c r="L52" i="17"/>
  <c r="N52" i="17" s="1"/>
  <c r="L53" i="17"/>
  <c r="N53" i="17" s="1"/>
  <c r="L54" i="17"/>
  <c r="N54" i="17" s="1"/>
  <c r="L55" i="17"/>
  <c r="N55" i="17" s="1"/>
  <c r="L56" i="17"/>
  <c r="N56" i="17" s="1"/>
  <c r="L57" i="17"/>
  <c r="N57" i="17" s="1"/>
  <c r="L58" i="17"/>
  <c r="N58" i="17" s="1"/>
  <c r="L59" i="17"/>
  <c r="N59" i="17" s="1"/>
  <c r="L60" i="17"/>
  <c r="N60" i="17" s="1"/>
  <c r="L61" i="17"/>
  <c r="N61" i="17" s="1"/>
  <c r="L62" i="17"/>
  <c r="N62" i="17" s="1"/>
  <c r="L63" i="17"/>
  <c r="N63" i="17" s="1"/>
  <c r="L64" i="17"/>
  <c r="N64" i="17" s="1"/>
  <c r="L65" i="17"/>
  <c r="N65" i="17" s="1"/>
  <c r="L66" i="17"/>
  <c r="N66" i="17" s="1"/>
  <c r="L67" i="17"/>
  <c r="N67" i="17" s="1"/>
  <c r="L68" i="17"/>
  <c r="N68" i="17" s="1"/>
  <c r="L69" i="17"/>
  <c r="N69" i="17" s="1"/>
  <c r="L70" i="17"/>
  <c r="N70" i="17" s="1"/>
  <c r="L71" i="17"/>
  <c r="N71" i="17" s="1"/>
  <c r="L72" i="17"/>
  <c r="N72" i="17" s="1"/>
  <c r="L73" i="17"/>
  <c r="N73" i="17" s="1"/>
  <c r="L74" i="17"/>
  <c r="N74" i="17" s="1"/>
  <c r="L75" i="17"/>
  <c r="N75" i="17" s="1"/>
  <c r="L76" i="17"/>
  <c r="N76" i="17" s="1"/>
  <c r="L77" i="17"/>
  <c r="N77" i="17" s="1"/>
  <c r="L78" i="17"/>
  <c r="N78" i="17" s="1"/>
  <c r="L79" i="17"/>
  <c r="N79" i="17" s="1"/>
  <c r="L80" i="17"/>
  <c r="N80" i="17" s="1"/>
  <c r="L81" i="17"/>
  <c r="N81" i="17" s="1"/>
  <c r="L82" i="17"/>
  <c r="N82" i="17" s="1"/>
  <c r="L83" i="17"/>
  <c r="N83" i="17" s="1"/>
  <c r="L84" i="17"/>
  <c r="N84" i="17" s="1"/>
  <c r="L85" i="17"/>
  <c r="N85" i="17" s="1"/>
  <c r="L86" i="17"/>
  <c r="N86" i="17" s="1"/>
  <c r="L87" i="17"/>
  <c r="N87" i="17" s="1"/>
  <c r="L88" i="17"/>
  <c r="N88" i="17" s="1"/>
  <c r="L89" i="17"/>
  <c r="N89" i="17" s="1"/>
  <c r="L90" i="17"/>
  <c r="N90" i="17" s="1"/>
  <c r="L91" i="17"/>
  <c r="N91" i="17" s="1"/>
  <c r="L92" i="17"/>
  <c r="N92" i="17" s="1"/>
  <c r="L93" i="17"/>
  <c r="N93" i="17" s="1"/>
  <c r="L94" i="17"/>
  <c r="N94" i="17" s="1"/>
  <c r="L95" i="17"/>
  <c r="N95" i="17" s="1"/>
  <c r="L96" i="17"/>
  <c r="N96" i="17" s="1"/>
  <c r="L97" i="17"/>
  <c r="N97" i="17" s="1"/>
  <c r="L98" i="17"/>
  <c r="N98" i="17" s="1"/>
  <c r="L99" i="17"/>
  <c r="N99" i="17" s="1"/>
  <c r="L100" i="17"/>
  <c r="N100" i="17" s="1"/>
  <c r="L101" i="17"/>
  <c r="N101" i="17" s="1"/>
  <c r="L102" i="17"/>
  <c r="N102" i="17" s="1"/>
  <c r="L103" i="17"/>
  <c r="N103" i="17" s="1"/>
  <c r="L104" i="17"/>
  <c r="N104" i="17" s="1"/>
  <c r="L105" i="17"/>
  <c r="N105" i="17" s="1"/>
  <c r="L106" i="17"/>
  <c r="N106" i="17" s="1"/>
  <c r="L107" i="17"/>
  <c r="N107" i="17" s="1"/>
  <c r="L108" i="17"/>
  <c r="N108" i="17" s="1"/>
  <c r="L109" i="17"/>
  <c r="N109" i="17" s="1"/>
  <c r="L110" i="17"/>
  <c r="N110" i="17" s="1"/>
  <c r="L111" i="17"/>
  <c r="N111" i="17" s="1"/>
  <c r="L112" i="17"/>
  <c r="N112" i="17" s="1"/>
  <c r="L113" i="17"/>
  <c r="N113" i="17" s="1"/>
  <c r="L114" i="17"/>
  <c r="N114" i="17" s="1"/>
  <c r="L115" i="17"/>
  <c r="N115" i="17" s="1"/>
  <c r="L116" i="17"/>
  <c r="N116" i="17" s="1"/>
  <c r="L117" i="17"/>
  <c r="N117" i="17" s="1"/>
  <c r="L118" i="17"/>
  <c r="N118" i="17" s="1"/>
  <c r="L119" i="17"/>
  <c r="N119" i="17" s="1"/>
  <c r="L120" i="17"/>
  <c r="N120" i="17" s="1"/>
  <c r="L121" i="17"/>
  <c r="N121" i="17" s="1"/>
  <c r="L122" i="17"/>
  <c r="N122" i="17" s="1"/>
  <c r="L123" i="17"/>
  <c r="N123" i="17" s="1"/>
  <c r="L124" i="17"/>
  <c r="N124" i="17" s="1"/>
  <c r="L125" i="17"/>
  <c r="N125" i="17" s="1"/>
  <c r="L126" i="17"/>
  <c r="N126" i="17" s="1"/>
  <c r="L127" i="17"/>
  <c r="N127" i="17" s="1"/>
  <c r="L128" i="17"/>
  <c r="N128" i="17" s="1"/>
  <c r="L129" i="17"/>
  <c r="N129" i="17" s="1"/>
  <c r="L130" i="17"/>
  <c r="N130" i="17" s="1"/>
  <c r="L131" i="17"/>
  <c r="N131" i="17" s="1"/>
  <c r="L132" i="17"/>
  <c r="N132" i="17" s="1"/>
  <c r="L133" i="17"/>
  <c r="N133" i="17" s="1"/>
  <c r="L134" i="17"/>
  <c r="N134" i="17" s="1"/>
  <c r="L135" i="17"/>
  <c r="N135" i="17" s="1"/>
  <c r="L136" i="17"/>
  <c r="N136" i="17" s="1"/>
  <c r="L137" i="17"/>
  <c r="N137" i="17" s="1"/>
  <c r="L138" i="17"/>
  <c r="N138" i="17" s="1"/>
  <c r="L139" i="17"/>
  <c r="N139" i="17" s="1"/>
  <c r="L140" i="17"/>
  <c r="N140" i="17" s="1"/>
  <c r="L141" i="17"/>
  <c r="N141" i="17" s="1"/>
  <c r="L142" i="17"/>
  <c r="N142" i="17" s="1"/>
  <c r="L143" i="17"/>
  <c r="N143" i="17" s="1"/>
  <c r="L144" i="17"/>
  <c r="N144" i="17" s="1"/>
  <c r="L145" i="17"/>
  <c r="N145" i="17" s="1"/>
  <c r="L146" i="17"/>
  <c r="N146" i="17" s="1"/>
  <c r="L147" i="17"/>
  <c r="N147" i="17" s="1"/>
  <c r="L148" i="17"/>
  <c r="N148" i="17" s="1"/>
  <c r="L149" i="17"/>
  <c r="N149" i="17" s="1"/>
  <c r="L150" i="17"/>
  <c r="N150" i="17" s="1"/>
  <c r="L151" i="17"/>
  <c r="N151" i="17" s="1"/>
  <c r="L152" i="17"/>
  <c r="N152" i="17" s="1"/>
  <c r="L153" i="17"/>
  <c r="N153" i="17" s="1"/>
  <c r="L154" i="17"/>
  <c r="N154" i="17" s="1"/>
  <c r="L155" i="17"/>
  <c r="N155" i="17" s="1"/>
  <c r="L156" i="17"/>
  <c r="N156" i="17" s="1"/>
  <c r="L157" i="17"/>
  <c r="N157" i="17" s="1"/>
  <c r="L158" i="17"/>
  <c r="N158" i="17" s="1"/>
  <c r="L159" i="17"/>
  <c r="N159" i="17" s="1"/>
  <c r="L160" i="17"/>
  <c r="N160" i="17" s="1"/>
  <c r="L161" i="17"/>
  <c r="N161" i="17" s="1"/>
  <c r="L162" i="17"/>
  <c r="N162" i="17" s="1"/>
  <c r="L163" i="17"/>
  <c r="N163" i="17" s="1"/>
  <c r="L164" i="17"/>
  <c r="N164" i="17" s="1"/>
  <c r="L165" i="17"/>
  <c r="N165" i="17" s="1"/>
  <c r="L166" i="17"/>
  <c r="N166" i="17" s="1"/>
  <c r="L167" i="17"/>
  <c r="N167" i="17" s="1"/>
  <c r="L168" i="17"/>
  <c r="N168" i="17" s="1"/>
  <c r="L169" i="17"/>
  <c r="N169" i="17" s="1"/>
  <c r="L170" i="17"/>
  <c r="N170" i="17" s="1"/>
  <c r="L171" i="17"/>
  <c r="N171" i="17" s="1"/>
  <c r="L172" i="17"/>
  <c r="N172" i="17" s="1"/>
  <c r="L173" i="17"/>
  <c r="N173" i="17" s="1"/>
  <c r="L174" i="17"/>
  <c r="N174" i="17" s="1"/>
  <c r="L175" i="17"/>
  <c r="N175" i="17" s="1"/>
  <c r="L176" i="17"/>
  <c r="N176" i="17" s="1"/>
  <c r="L177" i="17"/>
  <c r="N177" i="17" s="1"/>
  <c r="L178" i="17"/>
  <c r="N178" i="17" s="1"/>
  <c r="L179" i="17"/>
  <c r="N179" i="17" s="1"/>
  <c r="L180" i="17"/>
  <c r="N180" i="17" s="1"/>
  <c r="L181" i="17"/>
  <c r="N181" i="17" s="1"/>
  <c r="L182" i="17"/>
  <c r="N182" i="17" s="1"/>
  <c r="L183" i="17"/>
  <c r="N183" i="17" s="1"/>
  <c r="L184" i="17"/>
  <c r="N184" i="17" s="1"/>
  <c r="L185" i="17"/>
  <c r="N185" i="17" s="1"/>
  <c r="L186" i="17"/>
  <c r="N186" i="17" s="1"/>
  <c r="L187" i="17"/>
  <c r="N187" i="17" s="1"/>
  <c r="L188" i="17"/>
  <c r="N188" i="17" s="1"/>
  <c r="L189" i="17"/>
  <c r="N189" i="17" s="1"/>
  <c r="L190" i="17"/>
  <c r="N190" i="17" s="1"/>
  <c r="L191" i="17"/>
  <c r="N191" i="17" s="1"/>
  <c r="L192" i="17"/>
  <c r="N192" i="17" s="1"/>
  <c r="L193" i="17"/>
  <c r="N193" i="17" s="1"/>
  <c r="L194" i="17"/>
  <c r="N194" i="17" s="1"/>
  <c r="L195" i="17"/>
  <c r="N195" i="17" s="1"/>
  <c r="L196" i="17"/>
  <c r="N196" i="17" s="1"/>
  <c r="L197" i="17"/>
  <c r="N197" i="17" s="1"/>
  <c r="L198" i="17"/>
  <c r="N198" i="17" s="1"/>
  <c r="L199" i="17"/>
  <c r="N199" i="17" s="1"/>
  <c r="L200" i="17"/>
  <c r="N200" i="17" s="1"/>
  <c r="L201" i="17"/>
  <c r="N201" i="17" s="1"/>
  <c r="L202" i="17"/>
  <c r="N202" i="17" s="1"/>
  <c r="L203" i="17"/>
  <c r="N203" i="17" s="1"/>
  <c r="L204" i="17"/>
  <c r="N204" i="17" s="1"/>
  <c r="L205" i="17"/>
  <c r="N205" i="17" s="1"/>
  <c r="L206" i="17"/>
  <c r="N206" i="17" s="1"/>
  <c r="L207" i="17"/>
  <c r="N207" i="17" s="1"/>
  <c r="L208" i="17"/>
  <c r="N208" i="17" s="1"/>
  <c r="L209" i="17"/>
  <c r="N209" i="17" s="1"/>
  <c r="L210" i="17"/>
  <c r="N210" i="17" s="1"/>
  <c r="L211" i="17"/>
  <c r="N211" i="17" s="1"/>
  <c r="L212" i="17"/>
  <c r="N212" i="17" s="1"/>
  <c r="L213" i="17"/>
  <c r="N213" i="17" s="1"/>
  <c r="L214" i="17"/>
  <c r="N214" i="17" s="1"/>
  <c r="L215" i="17"/>
  <c r="N215" i="17" s="1"/>
  <c r="L216" i="17"/>
  <c r="N216" i="17" s="1"/>
  <c r="L217" i="17"/>
  <c r="N217" i="17" s="1"/>
  <c r="L3" i="17"/>
  <c r="N3" i="17" s="1"/>
  <c r="X114" i="14" l="1"/>
  <c r="X112" i="14"/>
  <c r="X121" i="14" s="1"/>
  <c r="X125" i="14"/>
  <c r="X120" i="14"/>
  <c r="X122" i="14"/>
  <c r="X116" i="14"/>
  <c r="X118" i="14"/>
  <c r="X117" i="14"/>
  <c r="X111" i="14"/>
  <c r="X113" i="14"/>
  <c r="W127" i="14"/>
  <c r="W118" i="14"/>
  <c r="W114" i="14"/>
  <c r="W115" i="14"/>
  <c r="W110" i="14"/>
  <c r="W125" i="14" s="1"/>
  <c r="W113" i="14"/>
  <c r="W126" i="14" s="1"/>
  <c r="W119" i="14"/>
  <c r="W116" i="14"/>
  <c r="W117" i="14"/>
  <c r="V117" i="14"/>
  <c r="V115" i="14"/>
  <c r="V116" i="14"/>
  <c r="V110" i="14"/>
  <c r="V119" i="14" s="1"/>
  <c r="V111" i="14"/>
  <c r="V118" i="14"/>
  <c r="V112" i="14"/>
  <c r="V113" i="14"/>
  <c r="V114" i="14"/>
  <c r="N219" i="17"/>
  <c r="C217" i="17"/>
  <c r="B217" i="17"/>
  <c r="C216" i="17"/>
  <c r="B216" i="17"/>
  <c r="C215" i="17"/>
  <c r="B215" i="17"/>
  <c r="C214" i="17"/>
  <c r="B214" i="17"/>
  <c r="C213" i="17"/>
  <c r="B213" i="17"/>
  <c r="C212" i="17"/>
  <c r="B212" i="17"/>
  <c r="C211" i="17"/>
  <c r="B211" i="17"/>
  <c r="C210" i="17"/>
  <c r="B210" i="17"/>
  <c r="C209" i="17"/>
  <c r="B209" i="17"/>
  <c r="C208" i="17"/>
  <c r="B208" i="17"/>
  <c r="C207" i="17"/>
  <c r="B207" i="17"/>
  <c r="C206" i="17"/>
  <c r="B206" i="17"/>
  <c r="C205" i="17"/>
  <c r="B205" i="17"/>
  <c r="C204" i="17"/>
  <c r="B204" i="17"/>
  <c r="C203" i="17"/>
  <c r="B203" i="17"/>
  <c r="C202" i="17"/>
  <c r="B202" i="17"/>
  <c r="C201" i="17"/>
  <c r="B201" i="17"/>
  <c r="C200" i="17"/>
  <c r="B200" i="17"/>
  <c r="C199" i="17"/>
  <c r="B199" i="17"/>
  <c r="C198" i="17"/>
  <c r="B198" i="17"/>
  <c r="C197" i="17"/>
  <c r="B197" i="17"/>
  <c r="C196" i="17"/>
  <c r="B196" i="17"/>
  <c r="C195" i="17"/>
  <c r="B195" i="17"/>
  <c r="C194" i="17"/>
  <c r="B194" i="17"/>
  <c r="C193" i="17"/>
  <c r="B193" i="17"/>
  <c r="C192" i="17"/>
  <c r="B192" i="17"/>
  <c r="C191" i="17"/>
  <c r="B191" i="17"/>
  <c r="C190" i="17"/>
  <c r="B190" i="17"/>
  <c r="C189" i="17"/>
  <c r="B189" i="17"/>
  <c r="C188" i="17"/>
  <c r="B188" i="17"/>
  <c r="C187" i="17"/>
  <c r="B187" i="17"/>
  <c r="C186" i="17"/>
  <c r="B186" i="17"/>
  <c r="C185" i="17"/>
  <c r="B185" i="17"/>
  <c r="C184" i="17"/>
  <c r="B184" i="17"/>
  <c r="C183" i="17"/>
  <c r="B183" i="17"/>
  <c r="C182" i="17"/>
  <c r="B182" i="17"/>
  <c r="C181" i="17"/>
  <c r="B181" i="17"/>
  <c r="C180" i="17"/>
  <c r="B180" i="17"/>
  <c r="C179" i="17"/>
  <c r="B179" i="17"/>
  <c r="C178" i="17"/>
  <c r="B178" i="17"/>
  <c r="C177" i="17"/>
  <c r="B177" i="17"/>
  <c r="C176" i="17"/>
  <c r="B176" i="17"/>
  <c r="C175" i="17"/>
  <c r="B175" i="17"/>
  <c r="C174" i="17"/>
  <c r="B174" i="17"/>
  <c r="C173" i="17"/>
  <c r="B173" i="17"/>
  <c r="C172" i="17"/>
  <c r="B172" i="17"/>
  <c r="C171" i="17"/>
  <c r="B171" i="17"/>
  <c r="C170" i="17"/>
  <c r="B170" i="17"/>
  <c r="C169" i="17"/>
  <c r="B169" i="17"/>
  <c r="C168" i="17"/>
  <c r="B168" i="17"/>
  <c r="C167" i="17"/>
  <c r="B167" i="17"/>
  <c r="C166" i="17"/>
  <c r="B166" i="17"/>
  <c r="C165" i="17"/>
  <c r="B165" i="17"/>
  <c r="C164" i="17"/>
  <c r="B164" i="17"/>
  <c r="C163" i="17"/>
  <c r="B163" i="17"/>
  <c r="C162" i="17"/>
  <c r="B162" i="17"/>
  <c r="C161" i="17"/>
  <c r="B161" i="17"/>
  <c r="C160" i="17"/>
  <c r="B160" i="17"/>
  <c r="C159" i="17"/>
  <c r="B159" i="17"/>
  <c r="C158" i="17"/>
  <c r="B158" i="17"/>
  <c r="C157" i="17"/>
  <c r="B157" i="17"/>
  <c r="C156" i="17"/>
  <c r="B156" i="17"/>
  <c r="C155" i="17"/>
  <c r="B155" i="17"/>
  <c r="C154" i="17"/>
  <c r="B154" i="17"/>
  <c r="C153" i="17"/>
  <c r="B153" i="17"/>
  <c r="C152" i="17"/>
  <c r="B152" i="17"/>
  <c r="C151" i="17"/>
  <c r="B151" i="17"/>
  <c r="C150" i="17"/>
  <c r="B150" i="17"/>
  <c r="C149" i="17"/>
  <c r="B149" i="17"/>
  <c r="C148" i="17"/>
  <c r="B148" i="17"/>
  <c r="C147" i="17"/>
  <c r="B147" i="17"/>
  <c r="C146" i="17"/>
  <c r="B146" i="17"/>
  <c r="C145" i="17"/>
  <c r="B145" i="17"/>
  <c r="C144" i="17"/>
  <c r="B144" i="17"/>
  <c r="C143" i="17"/>
  <c r="B143" i="17"/>
  <c r="C142" i="17"/>
  <c r="B142" i="17"/>
  <c r="C141" i="17"/>
  <c r="B141" i="17"/>
  <c r="C140" i="17"/>
  <c r="B140" i="17"/>
  <c r="C139" i="17"/>
  <c r="B139" i="17"/>
  <c r="C138" i="17"/>
  <c r="B138" i="17"/>
  <c r="C137" i="17"/>
  <c r="B137" i="17"/>
  <c r="C136" i="17"/>
  <c r="B136" i="17"/>
  <c r="C135" i="17"/>
  <c r="B135" i="17"/>
  <c r="C134" i="17"/>
  <c r="B134" i="17"/>
  <c r="C133" i="17"/>
  <c r="B133" i="17"/>
  <c r="C132" i="17"/>
  <c r="B132" i="17"/>
  <c r="C131" i="17"/>
  <c r="B131" i="17"/>
  <c r="C130" i="17"/>
  <c r="B130" i="17"/>
  <c r="C129" i="17"/>
  <c r="B129" i="17"/>
  <c r="C128" i="17"/>
  <c r="B128" i="17"/>
  <c r="C127" i="17"/>
  <c r="B127" i="17"/>
  <c r="C126" i="17"/>
  <c r="B126" i="17"/>
  <c r="C125" i="17"/>
  <c r="B125" i="17"/>
  <c r="C124" i="17"/>
  <c r="B124" i="17"/>
  <c r="C123" i="17"/>
  <c r="B123" i="17"/>
  <c r="C122" i="17"/>
  <c r="B122" i="17"/>
  <c r="C121" i="17"/>
  <c r="B121" i="17"/>
  <c r="C120" i="17"/>
  <c r="B120" i="17"/>
  <c r="C119" i="17"/>
  <c r="B119" i="17"/>
  <c r="C118" i="17"/>
  <c r="B118" i="17"/>
  <c r="C117" i="17"/>
  <c r="B117" i="17"/>
  <c r="C116" i="17"/>
  <c r="B116" i="17"/>
  <c r="C115" i="17"/>
  <c r="B115" i="17"/>
  <c r="C114" i="17"/>
  <c r="B114" i="17"/>
  <c r="C113" i="17"/>
  <c r="B113" i="17"/>
  <c r="C112" i="17"/>
  <c r="B112" i="17"/>
  <c r="C111" i="17"/>
  <c r="B111" i="17"/>
  <c r="C110" i="17"/>
  <c r="B110" i="17"/>
  <c r="C109" i="17"/>
  <c r="B109" i="17"/>
  <c r="C108" i="17"/>
  <c r="B108" i="17"/>
  <c r="C107" i="17"/>
  <c r="B107" i="17"/>
  <c r="C106" i="17"/>
  <c r="B106" i="17"/>
  <c r="C105" i="17"/>
  <c r="B105" i="17"/>
  <c r="C104" i="17"/>
  <c r="B104" i="17"/>
  <c r="C103" i="17"/>
  <c r="B103" i="17"/>
  <c r="C102" i="17"/>
  <c r="B102" i="17"/>
  <c r="C101" i="17"/>
  <c r="B101" i="17"/>
  <c r="C100" i="17"/>
  <c r="B100" i="17"/>
  <c r="C99" i="17"/>
  <c r="B99" i="17"/>
  <c r="C98" i="17"/>
  <c r="B98" i="17"/>
  <c r="C97" i="17"/>
  <c r="B97" i="17"/>
  <c r="C96" i="17"/>
  <c r="B96" i="17"/>
  <c r="C95" i="17"/>
  <c r="B95" i="17"/>
  <c r="C94" i="17"/>
  <c r="B94" i="17"/>
  <c r="C93" i="17"/>
  <c r="B93" i="17"/>
  <c r="C92" i="17"/>
  <c r="B92" i="17"/>
  <c r="C91" i="17"/>
  <c r="B91" i="17"/>
  <c r="C90" i="17"/>
  <c r="B90" i="17"/>
  <c r="C89" i="17"/>
  <c r="B89" i="17"/>
  <c r="C88" i="17"/>
  <c r="B88" i="17"/>
  <c r="C87" i="17"/>
  <c r="B87" i="17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3" i="17"/>
  <c r="B73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L4" i="14"/>
  <c r="N4" i="14" s="1"/>
  <c r="L5" i="14"/>
  <c r="N5" i="14" s="1"/>
  <c r="L6" i="14"/>
  <c r="N6" i="14" s="1"/>
  <c r="L7" i="14"/>
  <c r="N7" i="14" s="1"/>
  <c r="L8" i="14"/>
  <c r="N8" i="14" s="1"/>
  <c r="L9" i="14"/>
  <c r="N9" i="14" s="1"/>
  <c r="L10" i="14"/>
  <c r="N10" i="14" s="1"/>
  <c r="L11" i="14"/>
  <c r="N11" i="14" s="1"/>
  <c r="L12" i="14"/>
  <c r="N12" i="14" s="1"/>
  <c r="L13" i="14"/>
  <c r="N13" i="14" s="1"/>
  <c r="L14" i="14"/>
  <c r="N14" i="14" s="1"/>
  <c r="L15" i="14"/>
  <c r="N15" i="14" s="1"/>
  <c r="L16" i="14"/>
  <c r="N16" i="14" s="1"/>
  <c r="L17" i="14"/>
  <c r="N17" i="14" s="1"/>
  <c r="L18" i="14"/>
  <c r="N18" i="14" s="1"/>
  <c r="L19" i="14"/>
  <c r="N19" i="14" s="1"/>
  <c r="L20" i="14"/>
  <c r="N20" i="14" s="1"/>
  <c r="L21" i="14"/>
  <c r="N21" i="14" s="1"/>
  <c r="L22" i="14"/>
  <c r="N22" i="14" s="1"/>
  <c r="L23" i="14"/>
  <c r="N23" i="14" s="1"/>
  <c r="L24" i="14"/>
  <c r="N24" i="14" s="1"/>
  <c r="L25" i="14"/>
  <c r="N25" i="14" s="1"/>
  <c r="L26" i="14"/>
  <c r="N26" i="14" s="1"/>
  <c r="L27" i="14"/>
  <c r="N27" i="14" s="1"/>
  <c r="L28" i="14"/>
  <c r="N28" i="14" s="1"/>
  <c r="L29" i="14"/>
  <c r="N29" i="14" s="1"/>
  <c r="L30" i="14"/>
  <c r="N30" i="14" s="1"/>
  <c r="L31" i="14"/>
  <c r="N31" i="14" s="1"/>
  <c r="L32" i="14"/>
  <c r="N32" i="14" s="1"/>
  <c r="L33" i="14"/>
  <c r="N33" i="14" s="1"/>
  <c r="L34" i="14"/>
  <c r="N34" i="14" s="1"/>
  <c r="L35" i="14"/>
  <c r="N35" i="14" s="1"/>
  <c r="L36" i="14"/>
  <c r="N36" i="14" s="1"/>
  <c r="L37" i="14"/>
  <c r="N37" i="14" s="1"/>
  <c r="L38" i="14"/>
  <c r="N38" i="14" s="1"/>
  <c r="L39" i="14"/>
  <c r="N39" i="14" s="1"/>
  <c r="L40" i="14"/>
  <c r="N40" i="14" s="1"/>
  <c r="L41" i="14"/>
  <c r="N41" i="14" s="1"/>
  <c r="L42" i="14"/>
  <c r="N42" i="14" s="1"/>
  <c r="L43" i="14"/>
  <c r="N43" i="14" s="1"/>
  <c r="L44" i="14"/>
  <c r="N44" i="14" s="1"/>
  <c r="L45" i="14"/>
  <c r="N45" i="14" s="1"/>
  <c r="L46" i="14"/>
  <c r="N46" i="14" s="1"/>
  <c r="L47" i="14"/>
  <c r="N47" i="14" s="1"/>
  <c r="L48" i="14"/>
  <c r="N48" i="14" s="1"/>
  <c r="L49" i="14"/>
  <c r="N49" i="14" s="1"/>
  <c r="L50" i="14"/>
  <c r="N50" i="14" s="1"/>
  <c r="L51" i="14"/>
  <c r="N51" i="14" s="1"/>
  <c r="L52" i="14"/>
  <c r="N52" i="14" s="1"/>
  <c r="L53" i="14"/>
  <c r="N53" i="14" s="1"/>
  <c r="L54" i="14"/>
  <c r="N54" i="14" s="1"/>
  <c r="L55" i="14"/>
  <c r="N55" i="14" s="1"/>
  <c r="L56" i="14"/>
  <c r="N56" i="14" s="1"/>
  <c r="L57" i="14"/>
  <c r="N57" i="14" s="1"/>
  <c r="L58" i="14"/>
  <c r="N58" i="14" s="1"/>
  <c r="L59" i="14"/>
  <c r="N59" i="14" s="1"/>
  <c r="L60" i="14"/>
  <c r="N60" i="14" s="1"/>
  <c r="L61" i="14"/>
  <c r="N61" i="14" s="1"/>
  <c r="L62" i="14"/>
  <c r="N62" i="14" s="1"/>
  <c r="L63" i="14"/>
  <c r="N63" i="14" s="1"/>
  <c r="L64" i="14"/>
  <c r="N64" i="14" s="1"/>
  <c r="L65" i="14"/>
  <c r="N65" i="14" s="1"/>
  <c r="L66" i="14"/>
  <c r="N66" i="14" s="1"/>
  <c r="L67" i="14"/>
  <c r="N67" i="14" s="1"/>
  <c r="L68" i="14"/>
  <c r="N68" i="14" s="1"/>
  <c r="L69" i="14"/>
  <c r="N69" i="14" s="1"/>
  <c r="L70" i="14"/>
  <c r="N70" i="14" s="1"/>
  <c r="L71" i="14"/>
  <c r="N71" i="14" s="1"/>
  <c r="L72" i="14"/>
  <c r="N72" i="14" s="1"/>
  <c r="L73" i="14"/>
  <c r="N73" i="14" s="1"/>
  <c r="L74" i="14"/>
  <c r="N74" i="14" s="1"/>
  <c r="L75" i="14"/>
  <c r="N75" i="14" s="1"/>
  <c r="L76" i="14"/>
  <c r="N76" i="14" s="1"/>
  <c r="L77" i="14"/>
  <c r="N77" i="14" s="1"/>
  <c r="L78" i="14"/>
  <c r="N78" i="14" s="1"/>
  <c r="L79" i="14"/>
  <c r="N79" i="14" s="1"/>
  <c r="L80" i="14"/>
  <c r="N80" i="14" s="1"/>
  <c r="L81" i="14"/>
  <c r="N81" i="14" s="1"/>
  <c r="L82" i="14"/>
  <c r="N82" i="14" s="1"/>
  <c r="L83" i="14"/>
  <c r="N83" i="14" s="1"/>
  <c r="L84" i="14"/>
  <c r="N84" i="14" s="1"/>
  <c r="L85" i="14"/>
  <c r="N85" i="14" s="1"/>
  <c r="L86" i="14"/>
  <c r="N86" i="14" s="1"/>
  <c r="L87" i="14"/>
  <c r="N87" i="14" s="1"/>
  <c r="L88" i="14"/>
  <c r="N88" i="14" s="1"/>
  <c r="L89" i="14"/>
  <c r="N89" i="14" s="1"/>
  <c r="L90" i="14"/>
  <c r="N90" i="14" s="1"/>
  <c r="L91" i="14"/>
  <c r="N91" i="14" s="1"/>
  <c r="L92" i="14"/>
  <c r="N92" i="14" s="1"/>
  <c r="L93" i="14"/>
  <c r="N93" i="14" s="1"/>
  <c r="L94" i="14"/>
  <c r="N94" i="14" s="1"/>
  <c r="L95" i="14"/>
  <c r="N95" i="14" s="1"/>
  <c r="L96" i="14"/>
  <c r="N96" i="14" s="1"/>
  <c r="L97" i="14"/>
  <c r="N97" i="14" s="1"/>
  <c r="L98" i="14"/>
  <c r="N98" i="14" s="1"/>
  <c r="L99" i="14"/>
  <c r="N99" i="14" s="1"/>
  <c r="L100" i="14"/>
  <c r="N100" i="14" s="1"/>
  <c r="L101" i="14"/>
  <c r="N101" i="14" s="1"/>
  <c r="L102" i="14"/>
  <c r="N102" i="14" s="1"/>
  <c r="L103" i="14"/>
  <c r="N103" i="14" s="1"/>
  <c r="L104" i="14"/>
  <c r="N104" i="14" s="1"/>
  <c r="L105" i="14"/>
  <c r="N105" i="14" s="1"/>
  <c r="L106" i="14"/>
  <c r="N106" i="14" s="1"/>
  <c r="L107" i="14"/>
  <c r="N107" i="14" s="1"/>
  <c r="L108" i="14"/>
  <c r="N108" i="14" s="1"/>
  <c r="L109" i="14"/>
  <c r="N109" i="14" s="1"/>
  <c r="L110" i="14"/>
  <c r="N110" i="14" s="1"/>
  <c r="L111" i="14"/>
  <c r="N111" i="14" s="1"/>
  <c r="L112" i="14"/>
  <c r="N112" i="14" s="1"/>
  <c r="L113" i="14"/>
  <c r="N113" i="14" s="1"/>
  <c r="L114" i="14"/>
  <c r="N114" i="14" s="1"/>
  <c r="L115" i="14"/>
  <c r="N115" i="14" s="1"/>
  <c r="L116" i="14"/>
  <c r="N116" i="14" s="1"/>
  <c r="L117" i="14"/>
  <c r="N117" i="14" s="1"/>
  <c r="L118" i="14"/>
  <c r="N118" i="14" s="1"/>
  <c r="L119" i="14"/>
  <c r="N119" i="14" s="1"/>
  <c r="L120" i="14"/>
  <c r="N120" i="14" s="1"/>
  <c r="L121" i="14"/>
  <c r="N121" i="14" s="1"/>
  <c r="L122" i="14"/>
  <c r="N122" i="14" s="1"/>
  <c r="L123" i="14"/>
  <c r="N123" i="14" s="1"/>
  <c r="L124" i="14"/>
  <c r="N124" i="14" s="1"/>
  <c r="L125" i="14"/>
  <c r="N125" i="14" s="1"/>
  <c r="L126" i="14"/>
  <c r="N126" i="14" s="1"/>
  <c r="L127" i="14"/>
  <c r="N127" i="14" s="1"/>
  <c r="L128" i="14"/>
  <c r="N128" i="14" s="1"/>
  <c r="L129" i="14"/>
  <c r="N129" i="14" s="1"/>
  <c r="L130" i="14"/>
  <c r="N130" i="14" s="1"/>
  <c r="L131" i="14"/>
  <c r="N131" i="14" s="1"/>
  <c r="L132" i="14"/>
  <c r="N132" i="14" s="1"/>
  <c r="L133" i="14"/>
  <c r="N133" i="14" s="1"/>
  <c r="L134" i="14"/>
  <c r="N134" i="14" s="1"/>
  <c r="L135" i="14"/>
  <c r="N135" i="14" s="1"/>
  <c r="L136" i="14"/>
  <c r="N136" i="14" s="1"/>
  <c r="L137" i="14"/>
  <c r="N137" i="14" s="1"/>
  <c r="L138" i="14"/>
  <c r="N138" i="14" s="1"/>
  <c r="L139" i="14"/>
  <c r="N139" i="14" s="1"/>
  <c r="L140" i="14"/>
  <c r="N140" i="14" s="1"/>
  <c r="L141" i="14"/>
  <c r="N141" i="14" s="1"/>
  <c r="L142" i="14"/>
  <c r="N142" i="14" s="1"/>
  <c r="L143" i="14"/>
  <c r="N143" i="14" s="1"/>
  <c r="L144" i="14"/>
  <c r="N144" i="14" s="1"/>
  <c r="L145" i="14"/>
  <c r="N145" i="14" s="1"/>
  <c r="L146" i="14"/>
  <c r="N146" i="14" s="1"/>
  <c r="L147" i="14"/>
  <c r="N147" i="14" s="1"/>
  <c r="L148" i="14"/>
  <c r="N148" i="14" s="1"/>
  <c r="L149" i="14"/>
  <c r="N149" i="14" s="1"/>
  <c r="L150" i="14"/>
  <c r="N150" i="14" s="1"/>
  <c r="L151" i="14"/>
  <c r="N151" i="14" s="1"/>
  <c r="L152" i="14"/>
  <c r="N152" i="14" s="1"/>
  <c r="L153" i="14"/>
  <c r="N153" i="14" s="1"/>
  <c r="L154" i="14"/>
  <c r="N154" i="14" s="1"/>
  <c r="L155" i="14"/>
  <c r="N155" i="14" s="1"/>
  <c r="L156" i="14"/>
  <c r="N156" i="14" s="1"/>
  <c r="L157" i="14"/>
  <c r="N157" i="14" s="1"/>
  <c r="L158" i="14"/>
  <c r="N158" i="14" s="1"/>
  <c r="L159" i="14"/>
  <c r="N159" i="14" s="1"/>
  <c r="L160" i="14"/>
  <c r="N160" i="14" s="1"/>
  <c r="L161" i="14"/>
  <c r="N161" i="14" s="1"/>
  <c r="L162" i="14"/>
  <c r="N162" i="14" s="1"/>
  <c r="L163" i="14"/>
  <c r="N163" i="14" s="1"/>
  <c r="L164" i="14"/>
  <c r="N164" i="14" s="1"/>
  <c r="L165" i="14"/>
  <c r="N165" i="14" s="1"/>
  <c r="L166" i="14"/>
  <c r="N166" i="14" s="1"/>
  <c r="L167" i="14"/>
  <c r="N167" i="14" s="1"/>
  <c r="L168" i="14"/>
  <c r="N168" i="14" s="1"/>
  <c r="L169" i="14"/>
  <c r="N169" i="14" s="1"/>
  <c r="L170" i="14"/>
  <c r="N170" i="14" s="1"/>
  <c r="L171" i="14"/>
  <c r="N171" i="14" s="1"/>
  <c r="L172" i="14"/>
  <c r="N172" i="14" s="1"/>
  <c r="L173" i="14"/>
  <c r="N173" i="14" s="1"/>
  <c r="L174" i="14"/>
  <c r="N174" i="14" s="1"/>
  <c r="L175" i="14"/>
  <c r="N175" i="14" s="1"/>
  <c r="L176" i="14"/>
  <c r="N176" i="14" s="1"/>
  <c r="L177" i="14"/>
  <c r="N177" i="14" s="1"/>
  <c r="L178" i="14"/>
  <c r="N178" i="14" s="1"/>
  <c r="L179" i="14"/>
  <c r="N179" i="14" s="1"/>
  <c r="L180" i="14"/>
  <c r="N180" i="14" s="1"/>
  <c r="L181" i="14"/>
  <c r="N181" i="14" s="1"/>
  <c r="L182" i="14"/>
  <c r="N182" i="14" s="1"/>
  <c r="L183" i="14"/>
  <c r="N183" i="14" s="1"/>
  <c r="L184" i="14"/>
  <c r="N184" i="14" s="1"/>
  <c r="L185" i="14"/>
  <c r="N185" i="14" s="1"/>
  <c r="L186" i="14"/>
  <c r="N186" i="14" s="1"/>
  <c r="L187" i="14"/>
  <c r="N187" i="14" s="1"/>
  <c r="L188" i="14"/>
  <c r="N188" i="14" s="1"/>
  <c r="L189" i="14"/>
  <c r="N189" i="14" s="1"/>
  <c r="L190" i="14"/>
  <c r="N190" i="14" s="1"/>
  <c r="L191" i="14"/>
  <c r="N191" i="14" s="1"/>
  <c r="L192" i="14"/>
  <c r="N192" i="14" s="1"/>
  <c r="L193" i="14"/>
  <c r="N193" i="14" s="1"/>
  <c r="L194" i="14"/>
  <c r="N194" i="14" s="1"/>
  <c r="L195" i="14"/>
  <c r="N195" i="14" s="1"/>
  <c r="L196" i="14"/>
  <c r="N196" i="14" s="1"/>
  <c r="L197" i="14"/>
  <c r="N197" i="14" s="1"/>
  <c r="L198" i="14"/>
  <c r="N198" i="14" s="1"/>
  <c r="L199" i="14"/>
  <c r="N199" i="14" s="1"/>
  <c r="L200" i="14"/>
  <c r="N200" i="14" s="1"/>
  <c r="L201" i="14"/>
  <c r="N201" i="14" s="1"/>
  <c r="L202" i="14"/>
  <c r="N202" i="14" s="1"/>
  <c r="L203" i="14"/>
  <c r="N203" i="14" s="1"/>
  <c r="L204" i="14"/>
  <c r="N204" i="14" s="1"/>
  <c r="L205" i="14"/>
  <c r="N205" i="14" s="1"/>
  <c r="L206" i="14"/>
  <c r="N206" i="14" s="1"/>
  <c r="L207" i="14"/>
  <c r="N207" i="14" s="1"/>
  <c r="L208" i="14"/>
  <c r="N208" i="14" s="1"/>
  <c r="L209" i="14"/>
  <c r="N209" i="14" s="1"/>
  <c r="L210" i="14"/>
  <c r="N210" i="14" s="1"/>
  <c r="L211" i="14"/>
  <c r="N211" i="14" s="1"/>
  <c r="L212" i="14"/>
  <c r="N212" i="14" s="1"/>
  <c r="L213" i="14"/>
  <c r="N213" i="14" s="1"/>
  <c r="L214" i="14"/>
  <c r="N214" i="14" s="1"/>
  <c r="L215" i="14"/>
  <c r="N215" i="14" s="1"/>
  <c r="L216" i="14"/>
  <c r="N216" i="14" s="1"/>
  <c r="N217" i="14"/>
  <c r="L3" i="14"/>
  <c r="N3" i="14" s="1"/>
  <c r="X124" i="14" l="1"/>
  <c r="X133" i="14" s="1"/>
  <c r="X128" i="14"/>
  <c r="X134" i="14"/>
  <c r="X129" i="14"/>
  <c r="X127" i="14"/>
  <c r="X126" i="14"/>
  <c r="X131" i="14"/>
  <c r="X123" i="14"/>
  <c r="X130" i="14"/>
  <c r="W120" i="14"/>
  <c r="W129" i="14"/>
  <c r="W128" i="14"/>
  <c r="W123" i="14"/>
  <c r="W121" i="14"/>
  <c r="W136" i="14" s="1"/>
  <c r="W122" i="14"/>
  <c r="W124" i="14"/>
  <c r="V128" i="14"/>
  <c r="V124" i="14"/>
  <c r="V127" i="14"/>
  <c r="V126" i="14"/>
  <c r="V122" i="14"/>
  <c r="V121" i="14"/>
  <c r="V125" i="14"/>
  <c r="V123" i="14"/>
  <c r="V120" i="14"/>
  <c r="N219" i="14"/>
  <c r="C217" i="14"/>
  <c r="B217" i="14"/>
  <c r="C216" i="14"/>
  <c r="B216" i="14"/>
  <c r="C215" i="14"/>
  <c r="B215" i="14"/>
  <c r="C214" i="14"/>
  <c r="B214" i="14"/>
  <c r="C213" i="14"/>
  <c r="B213" i="14"/>
  <c r="C212" i="14"/>
  <c r="B212" i="14"/>
  <c r="C211" i="14"/>
  <c r="B211" i="14"/>
  <c r="C210" i="14"/>
  <c r="B210" i="14"/>
  <c r="C209" i="14"/>
  <c r="B209" i="14"/>
  <c r="C208" i="14"/>
  <c r="B208" i="14"/>
  <c r="C207" i="14"/>
  <c r="B207" i="14"/>
  <c r="C206" i="14"/>
  <c r="B206" i="14"/>
  <c r="C205" i="14"/>
  <c r="B205" i="14"/>
  <c r="C204" i="14"/>
  <c r="B204" i="14"/>
  <c r="C203" i="14"/>
  <c r="B203" i="14"/>
  <c r="C202" i="14"/>
  <c r="B202" i="14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D4" i="13"/>
  <c r="X137" i="14" l="1"/>
  <c r="X138" i="14"/>
  <c r="X140" i="14"/>
  <c r="X135" i="14"/>
  <c r="X132" i="14"/>
  <c r="X147" i="14" s="1"/>
  <c r="X139" i="14"/>
  <c r="X136" i="14"/>
  <c r="W138" i="14"/>
  <c r="W130" i="14"/>
  <c r="W142" i="14"/>
  <c r="W133" i="14"/>
  <c r="W135" i="14"/>
  <c r="W134" i="14"/>
  <c r="W137" i="14"/>
  <c r="W131" i="14"/>
  <c r="W132" i="14"/>
  <c r="W141" i="14"/>
  <c r="V134" i="14"/>
  <c r="V136" i="14"/>
  <c r="V135" i="14"/>
  <c r="V137" i="14"/>
  <c r="V131" i="14"/>
  <c r="V133" i="14"/>
  <c r="V129" i="14"/>
  <c r="V132" i="14"/>
  <c r="V130" i="1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" i="1"/>
  <c r="X145" i="14" l="1"/>
  <c r="X146" i="14"/>
  <c r="X151" i="14"/>
  <c r="X149" i="14"/>
  <c r="X150" i="14"/>
  <c r="X143" i="14"/>
  <c r="X158" i="14" s="1"/>
  <c r="X141" i="14"/>
  <c r="X144" i="14"/>
  <c r="X159" i="14" s="1"/>
  <c r="X155" i="14"/>
  <c r="X142" i="14"/>
  <c r="X148" i="14"/>
  <c r="W148" i="14"/>
  <c r="AC148" i="14" s="1"/>
  <c r="W145" i="14"/>
  <c r="W156" i="14" s="1"/>
  <c r="W147" i="14"/>
  <c r="W150" i="14"/>
  <c r="AC150" i="14" s="1"/>
  <c r="W146" i="14"/>
  <c r="W143" i="14"/>
  <c r="W140" i="14"/>
  <c r="W144" i="14"/>
  <c r="V144" i="14"/>
  <c r="V143" i="14"/>
  <c r="V142" i="14"/>
  <c r="V145" i="14"/>
  <c r="V139" i="14"/>
  <c r="V140" i="14"/>
  <c r="V146" i="14"/>
  <c r="V141" i="14"/>
  <c r="V138" i="14"/>
  <c r="X153" i="14" l="1"/>
  <c r="X152" i="14"/>
  <c r="X154" i="14"/>
  <c r="X169" i="14" s="1"/>
  <c r="X157" i="14"/>
  <c r="X156" i="14"/>
  <c r="X161" i="14"/>
  <c r="X160" i="14"/>
  <c r="W155" i="14"/>
  <c r="W154" i="14"/>
  <c r="AC154" i="14" s="1"/>
  <c r="W153" i="14"/>
  <c r="AC153" i="14" s="1"/>
  <c r="W152" i="14"/>
  <c r="AC152" i="14" s="1"/>
  <c r="W151" i="14"/>
  <c r="W157" i="14"/>
  <c r="AC157" i="14" s="1"/>
  <c r="W149" i="14"/>
  <c r="AC149" i="14" s="1"/>
  <c r="V152" i="14"/>
  <c r="V147" i="14"/>
  <c r="V155" i="14"/>
  <c r="V151" i="14"/>
  <c r="V149" i="14"/>
  <c r="V154" i="14"/>
  <c r="V150" i="14"/>
  <c r="V148" i="14"/>
  <c r="V153" i="14"/>
  <c r="W166" i="14" l="1"/>
  <c r="AC166" i="14" s="1"/>
  <c r="AC151" i="14"/>
  <c r="X168" i="14"/>
  <c r="X162" i="14"/>
  <c r="X177" i="14" s="1"/>
  <c r="X167" i="14"/>
  <c r="X164" i="14"/>
  <c r="X179" i="14" s="1"/>
  <c r="X163" i="14"/>
  <c r="X166" i="14"/>
  <c r="X173" i="14"/>
  <c r="X165" i="14"/>
  <c r="X170" i="14"/>
  <c r="W164" i="14"/>
  <c r="AC164" i="14" s="1"/>
  <c r="W159" i="14"/>
  <c r="AC159" i="14" s="1"/>
  <c r="W158" i="14"/>
  <c r="AC158" i="14" s="1"/>
  <c r="W160" i="14"/>
  <c r="AC160" i="14" s="1"/>
  <c r="W167" i="14"/>
  <c r="AC167" i="14" s="1"/>
  <c r="W163" i="14"/>
  <c r="AC163" i="14" s="1"/>
  <c r="W161" i="14"/>
  <c r="AC161" i="14" s="1"/>
  <c r="W162" i="14"/>
  <c r="AC162" i="14" s="1"/>
  <c r="W165" i="14"/>
  <c r="AC165" i="14" s="1"/>
  <c r="V157" i="14"/>
  <c r="V156" i="14"/>
  <c r="V158" i="14"/>
  <c r="V165" i="14"/>
  <c r="V166" i="14"/>
  <c r="V159" i="14"/>
  <c r="V160" i="14"/>
  <c r="V163" i="14"/>
  <c r="V162" i="14"/>
  <c r="V161" i="14"/>
  <c r="V164" i="14"/>
  <c r="X171" i="14" l="1"/>
  <c r="X176" i="14"/>
  <c r="X188" i="14"/>
  <c r="X175" i="14"/>
  <c r="X180" i="14"/>
  <c r="X172" i="14"/>
  <c r="X187" i="14" s="1"/>
  <c r="X178" i="14"/>
  <c r="X174" i="14"/>
  <c r="X189" i="14" s="1"/>
  <c r="W173" i="14"/>
  <c r="AC173" i="14" s="1"/>
  <c r="W171" i="14"/>
  <c r="AC171" i="14" s="1"/>
  <c r="W168" i="14"/>
  <c r="AC168" i="14" s="1"/>
  <c r="W174" i="14"/>
  <c r="AC174" i="14" s="1"/>
  <c r="W172" i="14"/>
  <c r="AC172" i="14" s="1"/>
  <c r="W175" i="14"/>
  <c r="AC175" i="14" s="1"/>
  <c r="W169" i="14"/>
  <c r="AC169" i="14" s="1"/>
  <c r="W176" i="14"/>
  <c r="AC176" i="14" s="1"/>
  <c r="W170" i="14"/>
  <c r="V167" i="14"/>
  <c r="V176" i="14" s="1"/>
  <c r="V175" i="14"/>
  <c r="V174" i="14"/>
  <c r="V170" i="14"/>
  <c r="V172" i="14"/>
  <c r="V169" i="14"/>
  <c r="V171" i="14"/>
  <c r="V173" i="14"/>
  <c r="V168" i="14"/>
  <c r="V178" i="14" s="1"/>
  <c r="W185" i="14" l="1"/>
  <c r="AC185" i="14" s="1"/>
  <c r="AC170" i="14"/>
  <c r="W177" i="14"/>
  <c r="AC177" i="14" s="1"/>
  <c r="X183" i="14"/>
  <c r="X182" i="14"/>
  <c r="X190" i="14"/>
  <c r="X181" i="14"/>
  <c r="X192" i="14" s="1"/>
  <c r="X185" i="14"/>
  <c r="X186" i="14"/>
  <c r="X184" i="14"/>
  <c r="W183" i="14"/>
  <c r="AC183" i="14" s="1"/>
  <c r="W180" i="14"/>
  <c r="AC180" i="14" s="1"/>
  <c r="W181" i="14"/>
  <c r="W179" i="14"/>
  <c r="AC179" i="14" s="1"/>
  <c r="W184" i="14"/>
  <c r="AC184" i="14" s="1"/>
  <c r="W189" i="14"/>
  <c r="AC189" i="14" s="1"/>
  <c r="W178" i="14"/>
  <c r="AC178" i="14" s="1"/>
  <c r="W187" i="14"/>
  <c r="AC187" i="14" s="1"/>
  <c r="W186" i="14"/>
  <c r="AC186" i="14" s="1"/>
  <c r="W182" i="14"/>
  <c r="AC182" i="14" s="1"/>
  <c r="V179" i="14"/>
  <c r="V182" i="14"/>
  <c r="V181" i="14"/>
  <c r="V183" i="14"/>
  <c r="V180" i="14"/>
  <c r="V185" i="14"/>
  <c r="V184" i="14"/>
  <c r="V177" i="14"/>
  <c r="V188" i="14" s="1"/>
  <c r="W191" i="14" l="1"/>
  <c r="AC191" i="14" s="1"/>
  <c r="W196" i="14"/>
  <c r="AC196" i="14" s="1"/>
  <c r="AC181" i="14"/>
  <c r="X193" i="14"/>
  <c r="X200" i="14"/>
  <c r="X195" i="14"/>
  <c r="X197" i="14"/>
  <c r="X199" i="14"/>
  <c r="X198" i="14"/>
  <c r="X201" i="14"/>
  <c r="X196" i="14"/>
  <c r="X194" i="14"/>
  <c r="X209" i="14" s="1"/>
  <c r="X191" i="14"/>
  <c r="X202" i="14"/>
  <c r="W195" i="14"/>
  <c r="AC195" i="14" s="1"/>
  <c r="W190" i="14"/>
  <c r="W192" i="14"/>
  <c r="AC192" i="14" s="1"/>
  <c r="W194" i="14"/>
  <c r="AC194" i="14" s="1"/>
  <c r="W193" i="14"/>
  <c r="AC193" i="14" s="1"/>
  <c r="W188" i="14"/>
  <c r="V194" i="14"/>
  <c r="V193" i="14"/>
  <c r="V192" i="14"/>
  <c r="V190" i="14"/>
  <c r="V189" i="14"/>
  <c r="V191" i="14"/>
  <c r="V187" i="14"/>
  <c r="V186" i="14"/>
  <c r="V198" i="14" s="1"/>
  <c r="W205" i="14" l="1"/>
  <c r="AC205" i="14" s="1"/>
  <c r="AC190" i="14"/>
  <c r="W202" i="14"/>
  <c r="AC202" i="14" s="1"/>
  <c r="W199" i="14"/>
  <c r="AC199" i="14" s="1"/>
  <c r="AC188" i="14"/>
  <c r="X211" i="14"/>
  <c r="X204" i="14"/>
  <c r="X216" i="14"/>
  <c r="X208" i="14"/>
  <c r="X217" i="14"/>
  <c r="X206" i="14"/>
  <c r="X203" i="14"/>
  <c r="X213" i="14" s="1"/>
  <c r="X210" i="14"/>
  <c r="X205" i="14"/>
  <c r="X207" i="14"/>
  <c r="W200" i="14"/>
  <c r="AC200" i="14" s="1"/>
  <c r="W203" i="14"/>
  <c r="AC203" i="14" s="1"/>
  <c r="W198" i="14"/>
  <c r="W201" i="14"/>
  <c r="AC201" i="14" s="1"/>
  <c r="W197" i="14"/>
  <c r="W204" i="14"/>
  <c r="AC204" i="14" s="1"/>
  <c r="V197" i="14"/>
  <c r="V201" i="14"/>
  <c r="V200" i="14"/>
  <c r="V199" i="14"/>
  <c r="V195" i="14"/>
  <c r="V196" i="14"/>
  <c r="V202" i="14"/>
  <c r="V203" i="14"/>
  <c r="W213" i="14" l="1"/>
  <c r="AC213" i="14" s="1"/>
  <c r="AC198" i="14"/>
  <c r="W209" i="14"/>
  <c r="AC209" i="14" s="1"/>
  <c r="AC197" i="14"/>
  <c r="X214" i="14"/>
  <c r="X215" i="14"/>
  <c r="X212" i="14"/>
  <c r="W210" i="14"/>
  <c r="AC210" i="14" s="1"/>
  <c r="W212" i="14"/>
  <c r="AC212" i="14" s="1"/>
  <c r="W211" i="14"/>
  <c r="AC211" i="14" s="1"/>
  <c r="W206" i="14"/>
  <c r="AC206" i="14" s="1"/>
  <c r="W207" i="14"/>
  <c r="W208" i="14"/>
  <c r="W214" i="14"/>
  <c r="AC214" i="14" s="1"/>
  <c r="V205" i="14"/>
  <c r="V204" i="14"/>
  <c r="V207" i="14"/>
  <c r="V210" i="14"/>
  <c r="V208" i="14"/>
  <c r="V209" i="14"/>
  <c r="V211" i="14"/>
  <c r="V206" i="14"/>
  <c r="V212" i="14"/>
  <c r="W216" i="14" l="1"/>
  <c r="AC216" i="14" s="1"/>
  <c r="AC207" i="14"/>
  <c r="W215" i="14"/>
  <c r="AC215" i="14" s="1"/>
  <c r="W217" i="14"/>
  <c r="AC217" i="14" s="1"/>
  <c r="AC208" i="14"/>
  <c r="V214" i="14"/>
  <c r="V217" i="14"/>
  <c r="V216" i="14"/>
  <c r="V215" i="14"/>
  <c r="V213" i="14"/>
</calcChain>
</file>

<file path=xl/sharedStrings.xml><?xml version="1.0" encoding="utf-8"?>
<sst xmlns="http://schemas.openxmlformats.org/spreadsheetml/2006/main" count="271" uniqueCount="94">
  <si>
    <t>Date</t>
  </si>
  <si>
    <t>Open</t>
  </si>
  <si>
    <t>High</t>
  </si>
  <si>
    <t>Low</t>
  </si>
  <si>
    <t>Adj Close</t>
  </si>
  <si>
    <t>Volume</t>
  </si>
  <si>
    <t>Row Labels</t>
  </si>
  <si>
    <t>Grand Total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</si>
  <si>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</si>
  <si>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</si>
  <si>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</si>
  <si>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</si>
  <si>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</si>
  <si>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</si>
  <si>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</si>
  <si>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</si>
  <si>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</si>
  <si>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</si>
  <si>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</si>
  <si>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</si>
  <si>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</si>
  <si>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</si>
  <si>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</si>
  <si>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</si>
  <si>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Average of Adj Close</t>
  </si>
  <si>
    <t>Trend</t>
  </si>
  <si>
    <t>Q1</t>
  </si>
  <si>
    <t>Q2</t>
  </si>
  <si>
    <t>Q3</t>
  </si>
  <si>
    <t>Quarter</t>
  </si>
  <si>
    <t>Quarter_value</t>
  </si>
  <si>
    <t>Recession</t>
  </si>
  <si>
    <t>Ramp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</si>
  <si>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</si>
  <si>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</si>
  <si>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</si>
  <si>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</si>
  <si>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</si>
  <si>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</si>
  <si>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</si>
  <si>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</si>
  <si>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</si>
  <si>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</si>
  <si>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</si>
  <si>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</si>
  <si>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</si>
  <si>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</si>
  <si>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</si>
  <si>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</si>
  <si>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</si>
  <si>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</si>
  <si>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</si>
  <si>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</si>
  <si>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</si>
  <si>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</si>
  <si>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</si>
  <si>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</si>
  <si>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</si>
  <si>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</si>
  <si>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Adj Close</t>
  </si>
  <si>
    <t>Residuals</t>
  </si>
  <si>
    <t>Q4</t>
  </si>
  <si>
    <t>Q5</t>
  </si>
  <si>
    <t>Q6</t>
  </si>
  <si>
    <t>Q7</t>
  </si>
  <si>
    <t>Q8</t>
  </si>
  <si>
    <t>Q9</t>
  </si>
  <si>
    <t>Q10</t>
  </si>
  <si>
    <t>Q12</t>
  </si>
  <si>
    <t>Month</t>
  </si>
  <si>
    <t>before</t>
  </si>
  <si>
    <t>after1</t>
  </si>
  <si>
    <t>after2</t>
  </si>
  <si>
    <t>t-Test: Two-Sample Assuming Unequal Variances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</si>
  <si>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</si>
  <si>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</si>
  <si>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</si>
  <si>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</si>
  <si>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</si>
  <si>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</si>
  <si>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</si>
  <si>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difference</t>
  </si>
  <si>
    <t>Prediction</t>
  </si>
  <si>
    <t>abs(y-f)/y</t>
  </si>
  <si>
    <t>MAPE</t>
  </si>
  <si>
    <t>Training</t>
  </si>
  <si>
    <t>Testing</t>
  </si>
  <si>
    <t>Fitted Value</t>
  </si>
  <si>
    <t>abs(y-g)/y</t>
  </si>
  <si>
    <t>lower 95%</t>
  </si>
  <si>
    <t>upper 95%</t>
  </si>
  <si>
    <t>if no crisis</t>
  </si>
  <si>
    <t>True Closing Price</t>
  </si>
  <si>
    <t>Predicted Closing Price without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</si>
</sst>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0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4" fillId="0" borderId="0" xfId="0" applyFont="1" applyFill="1" applyBorder="1" applyAlignment="1"/>
    <xf numFmtId="0" fontId="0" fillId="34" borderId="0" xfId="0" applyFill="1"/>
    <xf numFmtId="14" fontId="0" fillId="34" borderId="0" xfId="0" applyNumberFormat="1" applyFill="1"/>
    <xf numFmtId="0" fontId="0" fillId="34" borderId="0" xfId="0" applyNumberFormat="1" applyFill="1"/>
    <xf numFmtId="14" fontId="0" fillId="0" borderId="0" xfId="0" applyNumberFormat="1" applyFill="1"/>
    <xf numFmtId="0" fontId="0" fillId="0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6" borderId="0" xfId="0" applyFill="1" applyBorder="1" applyAlignment="1"/>
    <xf numFmtId="0" fontId="0" fillId="36" borderId="10" xfId="0" applyFill="1" applyBorder="1" applyAlignment="1"/>
    <xf numFmtId="14" fontId="0" fillId="0" borderId="12" xfId="0" applyNumberFormat="1" applyBorder="1"/>
    <xf numFmtId="0" fontId="0" fillId="0" borderId="12" xfId="0" applyBorder="1"/>
    <xf numFmtId="0" fontId="0" fillId="36" borderId="0" xfId="0" applyFill="1"/>
    <xf numFmtId="0" fontId="0" fillId="0" borderId="12" xfId="0" applyFill="1" applyBorder="1"/>
    <xf numFmtId="14" fontId="0" fillId="0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+mn-lt"/>
              </a:rPr>
              <a:t>Clos</a:t>
            </a:r>
            <a:r>
              <a:rPr lang="en-US" altLang="zh-CN" sz="2000">
                <a:latin typeface="+mn-lt"/>
              </a:rPr>
              <a:t>ing</a:t>
            </a:r>
            <a:r>
              <a:rPr lang="zh-CN" sz="2000">
                <a:latin typeface="+mn-lt"/>
              </a:rPr>
              <a:t> </a:t>
            </a:r>
            <a:r>
              <a:rPr lang="en-US" altLang="zh-CN" sz="2000">
                <a:latin typeface="+mn-lt"/>
              </a:rPr>
              <a:t>Price</a:t>
            </a:r>
            <a:r>
              <a:rPr lang="zh-CN" altLang="en-US" sz="2000">
                <a:latin typeface="+mn-lt"/>
              </a:rPr>
              <a:t> </a:t>
            </a:r>
            <a:r>
              <a:rPr lang="en-US" altLang="zh-CN" sz="2000">
                <a:latin typeface="+mn-lt"/>
              </a:rPr>
              <a:t>in</a:t>
            </a:r>
            <a:r>
              <a:rPr lang="zh-CN" altLang="en-US" sz="2000" baseline="0">
                <a:latin typeface="+mn-lt"/>
              </a:rPr>
              <a:t> </a:t>
            </a:r>
            <a:r>
              <a:rPr lang="en-US" altLang="zh-CN" sz="2000" baseline="0">
                <a:latin typeface="+mn-lt"/>
              </a:rPr>
              <a:t>Stock</a:t>
            </a:r>
            <a:r>
              <a:rPr lang="zh-CN" altLang="en-US" sz="2000" baseline="0">
                <a:latin typeface="+mn-lt"/>
              </a:rPr>
              <a:t> </a:t>
            </a:r>
            <a:r>
              <a:rPr lang="en-US" altLang="zh-CN" sz="2000" baseline="0">
                <a:latin typeface="+mn-lt"/>
              </a:rPr>
              <a:t>Market</a:t>
            </a:r>
            <a:r>
              <a:rPr lang="zh-CN" altLang="en-US" sz="2000" baseline="0">
                <a:latin typeface="+mn-lt"/>
              </a:rPr>
              <a:t> </a:t>
            </a:r>
            <a:r>
              <a:rPr lang="en-US" sz="2000">
                <a:latin typeface="+mn-lt"/>
              </a:rPr>
              <a:t>From</a:t>
            </a:r>
            <a:r>
              <a:rPr lang="zh-CN" sz="2000">
                <a:latin typeface="+mn-lt"/>
              </a:rPr>
              <a:t> </a:t>
            </a:r>
            <a:r>
              <a:rPr lang="en-US" sz="2000">
                <a:latin typeface="+mn-lt"/>
              </a:rPr>
              <a:t>2001</a:t>
            </a:r>
            <a:r>
              <a:rPr lang="zh-CN" sz="2000">
                <a:latin typeface="+mn-lt"/>
              </a:rPr>
              <a:t> </a:t>
            </a:r>
            <a:r>
              <a:rPr lang="en-US" sz="2000">
                <a:latin typeface="+mn-lt"/>
              </a:rPr>
              <a:t>to</a:t>
            </a:r>
            <a:r>
              <a:rPr lang="zh-CN" sz="2000">
                <a:latin typeface="+mn-lt"/>
              </a:rPr>
              <a:t> </a:t>
            </a:r>
            <a:r>
              <a:rPr lang="en-US" sz="2000">
                <a:latin typeface="+mn-lt"/>
              </a:rPr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'2000_11_29_2018_11_29_Original'!$E$2:$E$216</c:f>
              <c:numCache>
                <c:formatCode>General</c:formatCode>
                <c:ptCount val="215"/>
                <c:pt idx="0">
                  <c:v>1366.01001</c:v>
                </c:pt>
                <c:pt idx="1">
                  <c:v>1239.9399410000001</c:v>
                </c:pt>
                <c:pt idx="2">
                  <c:v>1160.329956</c:v>
                </c:pt>
                <c:pt idx="3">
                  <c:v>1249.459961</c:v>
                </c:pt>
                <c:pt idx="4">
                  <c:v>1255.8199460000001</c:v>
                </c:pt>
                <c:pt idx="5">
                  <c:v>1224.380005</c:v>
                </c:pt>
                <c:pt idx="6">
                  <c:v>1211.2299800000001</c:v>
                </c:pt>
                <c:pt idx="7">
                  <c:v>1133.579956</c:v>
                </c:pt>
                <c:pt idx="8">
                  <c:v>1040.9399410000001</c:v>
                </c:pt>
                <c:pt idx="9">
                  <c:v>1059.780029</c:v>
                </c:pt>
                <c:pt idx="10">
                  <c:v>1139.4499510000001</c:v>
                </c:pt>
                <c:pt idx="11">
                  <c:v>1148.079956</c:v>
                </c:pt>
                <c:pt idx="12">
                  <c:v>1130.1999510000001</c:v>
                </c:pt>
                <c:pt idx="13">
                  <c:v>1106.7299800000001</c:v>
                </c:pt>
                <c:pt idx="14">
                  <c:v>1147.3900149999999</c:v>
                </c:pt>
                <c:pt idx="15">
                  <c:v>1076.920044</c:v>
                </c:pt>
                <c:pt idx="16">
                  <c:v>1067.1400149999999</c:v>
                </c:pt>
                <c:pt idx="17">
                  <c:v>989.82000700000003</c:v>
                </c:pt>
                <c:pt idx="18">
                  <c:v>911.61999500000002</c:v>
                </c:pt>
                <c:pt idx="19">
                  <c:v>916.07000700000003</c:v>
                </c:pt>
                <c:pt idx="20">
                  <c:v>815.28002900000001</c:v>
                </c:pt>
                <c:pt idx="21">
                  <c:v>885.76000999999997</c:v>
                </c:pt>
                <c:pt idx="22">
                  <c:v>936.30999799999995</c:v>
                </c:pt>
                <c:pt idx="23">
                  <c:v>879.82000700000003</c:v>
                </c:pt>
                <c:pt idx="24">
                  <c:v>855.70001200000002</c:v>
                </c:pt>
                <c:pt idx="25">
                  <c:v>841.15002400000003</c:v>
                </c:pt>
                <c:pt idx="26">
                  <c:v>848.17999299999997</c:v>
                </c:pt>
                <c:pt idx="27">
                  <c:v>916.919983</c:v>
                </c:pt>
                <c:pt idx="28">
                  <c:v>963.59002699999996</c:v>
                </c:pt>
                <c:pt idx="29">
                  <c:v>974.5</c:v>
                </c:pt>
                <c:pt idx="30">
                  <c:v>990.30999799999995</c:v>
                </c:pt>
                <c:pt idx="31">
                  <c:v>1008.01001</c:v>
                </c:pt>
                <c:pt idx="32">
                  <c:v>995.96997099999999</c:v>
                </c:pt>
                <c:pt idx="33">
                  <c:v>1050.709961</c:v>
                </c:pt>
                <c:pt idx="34">
                  <c:v>1058.1999510000001</c:v>
                </c:pt>
                <c:pt idx="35">
                  <c:v>1111.920044</c:v>
                </c:pt>
                <c:pt idx="36">
                  <c:v>1131.130005</c:v>
                </c:pt>
                <c:pt idx="37">
                  <c:v>1144.9399410000001</c:v>
                </c:pt>
                <c:pt idx="38">
                  <c:v>1126.209961</c:v>
                </c:pt>
                <c:pt idx="39">
                  <c:v>1107.3000489999999</c:v>
                </c:pt>
                <c:pt idx="40">
                  <c:v>1120.6800539999999</c:v>
                </c:pt>
                <c:pt idx="41">
                  <c:v>1140.839966</c:v>
                </c:pt>
                <c:pt idx="42">
                  <c:v>1101.719971</c:v>
                </c:pt>
                <c:pt idx="43">
                  <c:v>1104.23999</c:v>
                </c:pt>
                <c:pt idx="44">
                  <c:v>1114.579956</c:v>
                </c:pt>
                <c:pt idx="45">
                  <c:v>1130.1999510000001</c:v>
                </c:pt>
                <c:pt idx="46">
                  <c:v>1173.8199460000001</c:v>
                </c:pt>
                <c:pt idx="47">
                  <c:v>1211.920044</c:v>
                </c:pt>
                <c:pt idx="48">
                  <c:v>1181.2700199999999</c:v>
                </c:pt>
                <c:pt idx="49">
                  <c:v>1203.599976</c:v>
                </c:pt>
                <c:pt idx="50">
                  <c:v>1180.589966</c:v>
                </c:pt>
                <c:pt idx="51">
                  <c:v>1156.849976</c:v>
                </c:pt>
                <c:pt idx="52">
                  <c:v>1191.5</c:v>
                </c:pt>
                <c:pt idx="53">
                  <c:v>1191.329956</c:v>
                </c:pt>
                <c:pt idx="54">
                  <c:v>1234.1800539999999</c:v>
                </c:pt>
                <c:pt idx="55">
                  <c:v>1220.329956</c:v>
                </c:pt>
                <c:pt idx="56">
                  <c:v>1228.8100589999999</c:v>
                </c:pt>
                <c:pt idx="57">
                  <c:v>1207.01001</c:v>
                </c:pt>
                <c:pt idx="58">
                  <c:v>1249.4799800000001</c:v>
                </c:pt>
                <c:pt idx="59">
                  <c:v>1248.290039</c:v>
                </c:pt>
                <c:pt idx="60">
                  <c:v>1280.079956</c:v>
                </c:pt>
                <c:pt idx="61">
                  <c:v>1280.660034</c:v>
                </c:pt>
                <c:pt idx="62">
                  <c:v>1294.869995</c:v>
                </c:pt>
                <c:pt idx="63">
                  <c:v>1310.6099850000001</c:v>
                </c:pt>
                <c:pt idx="64">
                  <c:v>1270.089966</c:v>
                </c:pt>
                <c:pt idx="65">
                  <c:v>1270.1999510000001</c:v>
                </c:pt>
                <c:pt idx="66">
                  <c:v>1276.660034</c:v>
                </c:pt>
                <c:pt idx="67">
                  <c:v>1303.8199460000001</c:v>
                </c:pt>
                <c:pt idx="68">
                  <c:v>1335.849976</c:v>
                </c:pt>
                <c:pt idx="69">
                  <c:v>1377.9399410000001</c:v>
                </c:pt>
                <c:pt idx="70">
                  <c:v>1400.630005</c:v>
                </c:pt>
                <c:pt idx="71">
                  <c:v>1418.3000489999999</c:v>
                </c:pt>
                <c:pt idx="72">
                  <c:v>1438.23999</c:v>
                </c:pt>
                <c:pt idx="73">
                  <c:v>1406.8199460000001</c:v>
                </c:pt>
                <c:pt idx="74">
                  <c:v>1420.8599850000001</c:v>
                </c:pt>
                <c:pt idx="75">
                  <c:v>1482.369995</c:v>
                </c:pt>
                <c:pt idx="76">
                  <c:v>1530.619995</c:v>
                </c:pt>
                <c:pt idx="77">
                  <c:v>1503.349976</c:v>
                </c:pt>
                <c:pt idx="78">
                  <c:v>1455.2700199999999</c:v>
                </c:pt>
                <c:pt idx="79">
                  <c:v>1473.98999</c:v>
                </c:pt>
                <c:pt idx="80">
                  <c:v>1526.75</c:v>
                </c:pt>
                <c:pt idx="81">
                  <c:v>1549.380005</c:v>
                </c:pt>
                <c:pt idx="82">
                  <c:v>1481.1400149999999</c:v>
                </c:pt>
                <c:pt idx="83">
                  <c:v>1468.3599850000001</c:v>
                </c:pt>
                <c:pt idx="84">
                  <c:v>1378.5500489999999</c:v>
                </c:pt>
                <c:pt idx="85">
                  <c:v>1330.630005</c:v>
                </c:pt>
                <c:pt idx="86">
                  <c:v>1322.6999510000001</c:v>
                </c:pt>
                <c:pt idx="87">
                  <c:v>1385.589966</c:v>
                </c:pt>
                <c:pt idx="88">
                  <c:v>1400.380005</c:v>
                </c:pt>
                <c:pt idx="89">
                  <c:v>1280</c:v>
                </c:pt>
                <c:pt idx="90">
                  <c:v>1267.380005</c:v>
                </c:pt>
                <c:pt idx="91">
                  <c:v>1282.829956</c:v>
                </c:pt>
                <c:pt idx="92">
                  <c:v>1166.3599850000001</c:v>
                </c:pt>
                <c:pt idx="93">
                  <c:v>968.75</c:v>
                </c:pt>
                <c:pt idx="94">
                  <c:v>896.23999000000003</c:v>
                </c:pt>
                <c:pt idx="95">
                  <c:v>903.25</c:v>
                </c:pt>
                <c:pt idx="96">
                  <c:v>825.88000499999998</c:v>
                </c:pt>
                <c:pt idx="97">
                  <c:v>735.09002699999996</c:v>
                </c:pt>
                <c:pt idx="98">
                  <c:v>797.86999500000002</c:v>
                </c:pt>
                <c:pt idx="99">
                  <c:v>872.80999799999995</c:v>
                </c:pt>
                <c:pt idx="100">
                  <c:v>919.14001499999995</c:v>
                </c:pt>
                <c:pt idx="101">
                  <c:v>919.32000700000003</c:v>
                </c:pt>
                <c:pt idx="102">
                  <c:v>987.47997999999995</c:v>
                </c:pt>
                <c:pt idx="103">
                  <c:v>1020.619995</c:v>
                </c:pt>
                <c:pt idx="104">
                  <c:v>1057.079956</c:v>
                </c:pt>
                <c:pt idx="105">
                  <c:v>1036.1899410000001</c:v>
                </c:pt>
                <c:pt idx="106">
                  <c:v>1095.630005</c:v>
                </c:pt>
                <c:pt idx="107">
                  <c:v>1115.099976</c:v>
                </c:pt>
                <c:pt idx="108">
                  <c:v>1073.869995</c:v>
                </c:pt>
                <c:pt idx="109">
                  <c:v>1104.48999</c:v>
                </c:pt>
                <c:pt idx="110">
                  <c:v>1169.4300539999999</c:v>
                </c:pt>
                <c:pt idx="111">
                  <c:v>1186.6899410000001</c:v>
                </c:pt>
                <c:pt idx="112">
                  <c:v>1089.410034</c:v>
                </c:pt>
                <c:pt idx="113">
                  <c:v>1030.709961</c:v>
                </c:pt>
                <c:pt idx="114">
                  <c:v>1101.599976</c:v>
                </c:pt>
                <c:pt idx="115">
                  <c:v>1049.329956</c:v>
                </c:pt>
                <c:pt idx="116">
                  <c:v>1141.1999510000001</c:v>
                </c:pt>
                <c:pt idx="117">
                  <c:v>1183.26001</c:v>
                </c:pt>
                <c:pt idx="118">
                  <c:v>1180.5500489999999</c:v>
                </c:pt>
                <c:pt idx="119">
                  <c:v>1257.6400149999999</c:v>
                </c:pt>
                <c:pt idx="120">
                  <c:v>1286.119995</c:v>
                </c:pt>
                <c:pt idx="121">
                  <c:v>1327.219971</c:v>
                </c:pt>
                <c:pt idx="122">
                  <c:v>1325.829956</c:v>
                </c:pt>
                <c:pt idx="123">
                  <c:v>1363.6099850000001</c:v>
                </c:pt>
                <c:pt idx="124">
                  <c:v>1345.1999510000001</c:v>
                </c:pt>
                <c:pt idx="125">
                  <c:v>1320.6400149999999</c:v>
                </c:pt>
                <c:pt idx="126">
                  <c:v>1292.280029</c:v>
                </c:pt>
                <c:pt idx="127">
                  <c:v>1218.8900149999999</c:v>
                </c:pt>
                <c:pt idx="128">
                  <c:v>1131.420044</c:v>
                </c:pt>
                <c:pt idx="129">
                  <c:v>1253.3000489999999</c:v>
                </c:pt>
                <c:pt idx="130">
                  <c:v>1246.959961</c:v>
                </c:pt>
                <c:pt idx="131">
                  <c:v>1257.599976</c:v>
                </c:pt>
                <c:pt idx="132">
                  <c:v>1312.410034</c:v>
                </c:pt>
                <c:pt idx="133">
                  <c:v>1365.6800539999999</c:v>
                </c:pt>
                <c:pt idx="134">
                  <c:v>1408.469971</c:v>
                </c:pt>
                <c:pt idx="135">
                  <c:v>1397.910034</c:v>
                </c:pt>
                <c:pt idx="136">
                  <c:v>1310.329956</c:v>
                </c:pt>
                <c:pt idx="137">
                  <c:v>1362.160034</c:v>
                </c:pt>
                <c:pt idx="138">
                  <c:v>1379.3199460000001</c:v>
                </c:pt>
                <c:pt idx="139">
                  <c:v>1406.579956</c:v>
                </c:pt>
                <c:pt idx="140">
                  <c:v>1440.670044</c:v>
                </c:pt>
                <c:pt idx="141">
                  <c:v>1412.160034</c:v>
                </c:pt>
                <c:pt idx="142">
                  <c:v>1416.1800539999999</c:v>
                </c:pt>
                <c:pt idx="143">
                  <c:v>1426.1899410000001</c:v>
                </c:pt>
                <c:pt idx="144">
                  <c:v>1498.1099850000001</c:v>
                </c:pt>
                <c:pt idx="145">
                  <c:v>1514.6800539999999</c:v>
                </c:pt>
                <c:pt idx="146">
                  <c:v>1569.1899410000001</c:v>
                </c:pt>
                <c:pt idx="147">
                  <c:v>1597.5699460000001</c:v>
                </c:pt>
                <c:pt idx="148">
                  <c:v>1630.73999</c:v>
                </c:pt>
                <c:pt idx="149">
                  <c:v>1606.280029</c:v>
                </c:pt>
                <c:pt idx="150">
                  <c:v>1685.7299800000001</c:v>
                </c:pt>
                <c:pt idx="151">
                  <c:v>1632.969971</c:v>
                </c:pt>
                <c:pt idx="152">
                  <c:v>1681.5500489999999</c:v>
                </c:pt>
                <c:pt idx="153">
                  <c:v>1756.540039</c:v>
                </c:pt>
                <c:pt idx="154">
                  <c:v>1805.8100589999999</c:v>
                </c:pt>
                <c:pt idx="155">
                  <c:v>1848.3599850000001</c:v>
                </c:pt>
                <c:pt idx="156">
                  <c:v>1782.589966</c:v>
                </c:pt>
                <c:pt idx="157">
                  <c:v>1859.4499510000001</c:v>
                </c:pt>
                <c:pt idx="158">
                  <c:v>1872.339966</c:v>
                </c:pt>
                <c:pt idx="159">
                  <c:v>1883.9499510000001</c:v>
                </c:pt>
                <c:pt idx="160">
                  <c:v>1923.5699460000001</c:v>
                </c:pt>
                <c:pt idx="161">
                  <c:v>1960.2299800000001</c:v>
                </c:pt>
                <c:pt idx="162">
                  <c:v>1930.670044</c:v>
                </c:pt>
                <c:pt idx="163">
                  <c:v>2003.369995</c:v>
                </c:pt>
                <c:pt idx="164">
                  <c:v>1972.290039</c:v>
                </c:pt>
                <c:pt idx="165">
                  <c:v>2018.0500489999999</c:v>
                </c:pt>
                <c:pt idx="166">
                  <c:v>2067.5600589999999</c:v>
                </c:pt>
                <c:pt idx="167">
                  <c:v>2058.8999020000001</c:v>
                </c:pt>
                <c:pt idx="168">
                  <c:v>1994.98999</c:v>
                </c:pt>
                <c:pt idx="169">
                  <c:v>2104.5</c:v>
                </c:pt>
                <c:pt idx="170">
                  <c:v>2067.889893</c:v>
                </c:pt>
                <c:pt idx="171">
                  <c:v>2085.51001</c:v>
                </c:pt>
                <c:pt idx="172">
                  <c:v>2107.389893</c:v>
                </c:pt>
                <c:pt idx="173">
                  <c:v>2063.110107</c:v>
                </c:pt>
                <c:pt idx="174">
                  <c:v>2103.8400879999999</c:v>
                </c:pt>
                <c:pt idx="175">
                  <c:v>1972.1800539999999</c:v>
                </c:pt>
                <c:pt idx="176">
                  <c:v>1920.030029</c:v>
                </c:pt>
                <c:pt idx="177">
                  <c:v>2079.360107</c:v>
                </c:pt>
                <c:pt idx="178">
                  <c:v>2080.4099120000001</c:v>
                </c:pt>
                <c:pt idx="179">
                  <c:v>2043.9399410000001</c:v>
                </c:pt>
                <c:pt idx="180">
                  <c:v>1940.23999</c:v>
                </c:pt>
                <c:pt idx="181">
                  <c:v>1932.2299800000001</c:v>
                </c:pt>
                <c:pt idx="182">
                  <c:v>2059.73999</c:v>
                </c:pt>
                <c:pt idx="183">
                  <c:v>2065.3000489999999</c:v>
                </c:pt>
                <c:pt idx="184">
                  <c:v>2096.9499510000001</c:v>
                </c:pt>
                <c:pt idx="185">
                  <c:v>2098.860107</c:v>
                </c:pt>
                <c:pt idx="186">
                  <c:v>2173.6000979999999</c:v>
                </c:pt>
                <c:pt idx="187">
                  <c:v>2170.9499510000001</c:v>
                </c:pt>
                <c:pt idx="188">
                  <c:v>2168.2700199999999</c:v>
                </c:pt>
                <c:pt idx="189">
                  <c:v>2126.1499020000001</c:v>
                </c:pt>
                <c:pt idx="190">
                  <c:v>2198.8100589999999</c:v>
                </c:pt>
                <c:pt idx="191">
                  <c:v>2238.830078</c:v>
                </c:pt>
                <c:pt idx="192">
                  <c:v>2278.8701169999999</c:v>
                </c:pt>
                <c:pt idx="193">
                  <c:v>2363.639893</c:v>
                </c:pt>
                <c:pt idx="194">
                  <c:v>2362.719971</c:v>
                </c:pt>
                <c:pt idx="195">
                  <c:v>2384.1999510000001</c:v>
                </c:pt>
                <c:pt idx="196">
                  <c:v>2411.8000489999999</c:v>
                </c:pt>
                <c:pt idx="197">
                  <c:v>2423.4099120000001</c:v>
                </c:pt>
                <c:pt idx="198">
                  <c:v>2470.3000489999999</c:v>
                </c:pt>
                <c:pt idx="199">
                  <c:v>2471.6499020000001</c:v>
                </c:pt>
                <c:pt idx="200">
                  <c:v>2519.360107</c:v>
                </c:pt>
                <c:pt idx="201">
                  <c:v>2575.26001</c:v>
                </c:pt>
                <c:pt idx="202">
                  <c:v>2584.8400879999999</c:v>
                </c:pt>
                <c:pt idx="203">
                  <c:v>2673.610107</c:v>
                </c:pt>
                <c:pt idx="204">
                  <c:v>2823.8100589999999</c:v>
                </c:pt>
                <c:pt idx="205">
                  <c:v>2713.830078</c:v>
                </c:pt>
                <c:pt idx="206">
                  <c:v>2640.8701169999999</c:v>
                </c:pt>
                <c:pt idx="207">
                  <c:v>2648.0500489999999</c:v>
                </c:pt>
                <c:pt idx="208">
                  <c:v>2705.2700199999999</c:v>
                </c:pt>
                <c:pt idx="209">
                  <c:v>2718.3701169999999</c:v>
                </c:pt>
                <c:pt idx="210">
                  <c:v>2816.290039</c:v>
                </c:pt>
                <c:pt idx="211">
                  <c:v>2901.5200199999999</c:v>
                </c:pt>
                <c:pt idx="212">
                  <c:v>2913.9799800000001</c:v>
                </c:pt>
                <c:pt idx="213">
                  <c:v>2711.73999</c:v>
                </c:pt>
                <c:pt idx="214">
                  <c:v>2743.790039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984B-8530-B4289C04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83760"/>
        <c:axId val="1935751968"/>
      </c:lineChart>
      <c:catAx>
        <c:axId val="196358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51968"/>
        <c:crosses val="autoZero"/>
        <c:auto val="1"/>
        <c:lblAlgn val="ctr"/>
        <c:lblOffset val="100"/>
        <c:noMultiLvlLbl val="0"/>
      </c:catAx>
      <c:valAx>
        <c:axId val="193575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8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Closing</a:t>
            </a:r>
            <a:r>
              <a:rPr lang="zh-CN" altLang="en-US" sz="2400" b="1" baseline="0"/>
              <a:t> </a:t>
            </a:r>
            <a:r>
              <a:rPr lang="en-US" altLang="zh-CN" sz="2400" b="1" baseline="0"/>
              <a:t>Price</a:t>
            </a:r>
            <a:r>
              <a:rPr lang="zh-CN" altLang="en-US" sz="2400" b="1" baseline="0"/>
              <a:t> </a:t>
            </a:r>
            <a:r>
              <a:rPr lang="en-US" altLang="zh-CN" sz="2400" b="1" baseline="0"/>
              <a:t>Before</a:t>
            </a:r>
            <a:r>
              <a:rPr lang="zh-CN" altLang="en-US" sz="2400" b="1" baseline="0"/>
              <a:t> </a:t>
            </a:r>
            <a:r>
              <a:rPr lang="en-US" altLang="zh-CN" sz="2400" b="1" baseline="0"/>
              <a:t>and</a:t>
            </a:r>
            <a:r>
              <a:rPr lang="zh-CN" altLang="en-US" sz="2400" b="1" baseline="0"/>
              <a:t> </a:t>
            </a:r>
            <a:r>
              <a:rPr lang="en-US" altLang="zh-CN" sz="2400" b="1" baseline="0"/>
              <a:t>After</a:t>
            </a:r>
            <a:r>
              <a:rPr lang="zh-CN" altLang="en-US" sz="2400" b="1" baseline="0"/>
              <a:t> </a:t>
            </a:r>
            <a:r>
              <a:rPr lang="en-US" altLang="zh-CN" sz="2400" b="1" baseline="0"/>
              <a:t>Economic</a:t>
            </a:r>
            <a:r>
              <a:rPr lang="zh-CN" altLang="en-US" sz="2400" b="1" baseline="0"/>
              <a:t> </a:t>
            </a:r>
            <a:r>
              <a:rPr lang="en-US" altLang="zh-CN" sz="2400" b="1" baseline="0"/>
              <a:t>Crisis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test'!$N$1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 cmpd="tri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 test'!$N$2:$N$216</c:f>
              <c:numCache>
                <c:formatCode>General</c:formatCode>
                <c:ptCount val="215"/>
                <c:pt idx="0">
                  <c:v>1366.01001</c:v>
                </c:pt>
                <c:pt idx="1">
                  <c:v>1239.9399410000001</c:v>
                </c:pt>
                <c:pt idx="2">
                  <c:v>1160.329956</c:v>
                </c:pt>
                <c:pt idx="3">
                  <c:v>1249.459961</c:v>
                </c:pt>
                <c:pt idx="4">
                  <c:v>1255.8199460000001</c:v>
                </c:pt>
                <c:pt idx="5">
                  <c:v>1224.380005</c:v>
                </c:pt>
                <c:pt idx="6">
                  <c:v>1211.2299800000001</c:v>
                </c:pt>
                <c:pt idx="7">
                  <c:v>1133.579956</c:v>
                </c:pt>
                <c:pt idx="8">
                  <c:v>1040.9399410000001</c:v>
                </c:pt>
                <c:pt idx="9">
                  <c:v>1059.780029</c:v>
                </c:pt>
                <c:pt idx="10">
                  <c:v>1139.4499510000001</c:v>
                </c:pt>
                <c:pt idx="11">
                  <c:v>1148.079956</c:v>
                </c:pt>
                <c:pt idx="12">
                  <c:v>1130.1999510000001</c:v>
                </c:pt>
                <c:pt idx="13">
                  <c:v>1106.7299800000001</c:v>
                </c:pt>
                <c:pt idx="14">
                  <c:v>1147.3900149999999</c:v>
                </c:pt>
                <c:pt idx="15">
                  <c:v>1076.920044</c:v>
                </c:pt>
                <c:pt idx="16">
                  <c:v>1067.1400149999999</c:v>
                </c:pt>
                <c:pt idx="17">
                  <c:v>989.82000700000003</c:v>
                </c:pt>
                <c:pt idx="18">
                  <c:v>911.61999500000002</c:v>
                </c:pt>
                <c:pt idx="19">
                  <c:v>916.07000700000003</c:v>
                </c:pt>
                <c:pt idx="20">
                  <c:v>815.28002900000001</c:v>
                </c:pt>
                <c:pt idx="21">
                  <c:v>885.76000999999997</c:v>
                </c:pt>
                <c:pt idx="22">
                  <c:v>936.30999799999995</c:v>
                </c:pt>
                <c:pt idx="23">
                  <c:v>879.82000700000003</c:v>
                </c:pt>
                <c:pt idx="24">
                  <c:v>855.70001200000002</c:v>
                </c:pt>
                <c:pt idx="25">
                  <c:v>841.15002400000003</c:v>
                </c:pt>
                <c:pt idx="26">
                  <c:v>848.17999299999997</c:v>
                </c:pt>
                <c:pt idx="27">
                  <c:v>916.919983</c:v>
                </c:pt>
                <c:pt idx="28">
                  <c:v>963.59002699999996</c:v>
                </c:pt>
                <c:pt idx="29">
                  <c:v>974.5</c:v>
                </c:pt>
                <c:pt idx="30">
                  <c:v>990.30999799999995</c:v>
                </c:pt>
                <c:pt idx="31">
                  <c:v>1008.01001</c:v>
                </c:pt>
                <c:pt idx="32">
                  <c:v>995.96997099999999</c:v>
                </c:pt>
                <c:pt idx="33">
                  <c:v>1050.709961</c:v>
                </c:pt>
                <c:pt idx="34">
                  <c:v>1058.1999510000001</c:v>
                </c:pt>
                <c:pt idx="35">
                  <c:v>1111.920044</c:v>
                </c:pt>
                <c:pt idx="36">
                  <c:v>1131.130005</c:v>
                </c:pt>
                <c:pt idx="37">
                  <c:v>1144.9399410000001</c:v>
                </c:pt>
                <c:pt idx="38">
                  <c:v>1126.209961</c:v>
                </c:pt>
                <c:pt idx="39">
                  <c:v>1107.3000489999999</c:v>
                </c:pt>
                <c:pt idx="40">
                  <c:v>1120.6800539999999</c:v>
                </c:pt>
                <c:pt idx="41">
                  <c:v>1140.839966</c:v>
                </c:pt>
                <c:pt idx="42">
                  <c:v>1101.719971</c:v>
                </c:pt>
                <c:pt idx="43">
                  <c:v>1104.23999</c:v>
                </c:pt>
                <c:pt idx="44">
                  <c:v>1114.579956</c:v>
                </c:pt>
                <c:pt idx="45">
                  <c:v>1130.1999510000001</c:v>
                </c:pt>
                <c:pt idx="46">
                  <c:v>1173.8199460000001</c:v>
                </c:pt>
                <c:pt idx="47">
                  <c:v>1211.920044</c:v>
                </c:pt>
                <c:pt idx="48">
                  <c:v>1181.2700199999999</c:v>
                </c:pt>
                <c:pt idx="49">
                  <c:v>1203.599976</c:v>
                </c:pt>
                <c:pt idx="50">
                  <c:v>1180.589966</c:v>
                </c:pt>
                <c:pt idx="51">
                  <c:v>1156.849976</c:v>
                </c:pt>
                <c:pt idx="52">
                  <c:v>1191.5</c:v>
                </c:pt>
                <c:pt idx="53">
                  <c:v>1191.329956</c:v>
                </c:pt>
                <c:pt idx="54">
                  <c:v>1234.1800539999999</c:v>
                </c:pt>
                <c:pt idx="55">
                  <c:v>1220.329956</c:v>
                </c:pt>
                <c:pt idx="56">
                  <c:v>1228.8100589999999</c:v>
                </c:pt>
                <c:pt idx="57">
                  <c:v>1207.01001</c:v>
                </c:pt>
                <c:pt idx="58">
                  <c:v>1249.4799800000001</c:v>
                </c:pt>
                <c:pt idx="59">
                  <c:v>1248.290039</c:v>
                </c:pt>
                <c:pt idx="60">
                  <c:v>1280.079956</c:v>
                </c:pt>
                <c:pt idx="61">
                  <c:v>1280.660034</c:v>
                </c:pt>
                <c:pt idx="62">
                  <c:v>1294.869995</c:v>
                </c:pt>
                <c:pt idx="63">
                  <c:v>1310.6099850000001</c:v>
                </c:pt>
                <c:pt idx="64">
                  <c:v>1270.089966</c:v>
                </c:pt>
                <c:pt idx="65">
                  <c:v>1270.1999510000001</c:v>
                </c:pt>
                <c:pt idx="66">
                  <c:v>1276.660034</c:v>
                </c:pt>
                <c:pt idx="67">
                  <c:v>1303.8199460000001</c:v>
                </c:pt>
                <c:pt idx="68">
                  <c:v>1335.849976</c:v>
                </c:pt>
                <c:pt idx="69">
                  <c:v>1377.9399410000001</c:v>
                </c:pt>
                <c:pt idx="70">
                  <c:v>1400.630005</c:v>
                </c:pt>
                <c:pt idx="71">
                  <c:v>1418.3000489999999</c:v>
                </c:pt>
                <c:pt idx="72">
                  <c:v>1438.23999</c:v>
                </c:pt>
                <c:pt idx="73">
                  <c:v>1406.8199460000001</c:v>
                </c:pt>
                <c:pt idx="74">
                  <c:v>1420.8599850000001</c:v>
                </c:pt>
                <c:pt idx="75">
                  <c:v>1482.369995</c:v>
                </c:pt>
                <c:pt idx="76">
                  <c:v>1530.619995</c:v>
                </c:pt>
                <c:pt idx="77">
                  <c:v>1503.349976</c:v>
                </c:pt>
                <c:pt idx="78">
                  <c:v>1455.2700199999999</c:v>
                </c:pt>
                <c:pt idx="79">
                  <c:v>1473.98999</c:v>
                </c:pt>
                <c:pt idx="80">
                  <c:v>1526.75</c:v>
                </c:pt>
                <c:pt idx="81">
                  <c:v>1549.380005</c:v>
                </c:pt>
                <c:pt idx="82">
                  <c:v>1481.1400149999999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9-F848-BB43-7D2F2412CD28}"/>
            </c:ext>
          </c:extLst>
        </c:ser>
        <c:ser>
          <c:idx val="1"/>
          <c:order val="1"/>
          <c:tx>
            <c:strRef>
              <c:f>'t test'!$O$1</c:f>
              <c:strCache>
                <c:ptCount val="1"/>
                <c:pt idx="0">
                  <c:v>after2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7625" cap="rnd" cmpd="tri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 test'!$O$2:$O$216</c:f>
              <c:numCache>
                <c:formatCode>General</c:formatCode>
                <c:ptCount val="215"/>
                <c:pt idx="83">
                  <c:v>1468.3599850000001</c:v>
                </c:pt>
                <c:pt idx="84">
                  <c:v>1378.5500489999999</c:v>
                </c:pt>
                <c:pt idx="85">
                  <c:v>1330.630005</c:v>
                </c:pt>
                <c:pt idx="86">
                  <c:v>1322.6999510000001</c:v>
                </c:pt>
                <c:pt idx="87">
                  <c:v>1385.589966</c:v>
                </c:pt>
                <c:pt idx="88">
                  <c:v>1400.380005</c:v>
                </c:pt>
                <c:pt idx="89">
                  <c:v>1280</c:v>
                </c:pt>
                <c:pt idx="90">
                  <c:v>1267.380005</c:v>
                </c:pt>
                <c:pt idx="91">
                  <c:v>1282.829956</c:v>
                </c:pt>
                <c:pt idx="92">
                  <c:v>1166.3599850000001</c:v>
                </c:pt>
                <c:pt idx="93">
                  <c:v>968.75</c:v>
                </c:pt>
                <c:pt idx="94">
                  <c:v>896.23999000000003</c:v>
                </c:pt>
                <c:pt idx="95">
                  <c:v>903.25</c:v>
                </c:pt>
                <c:pt idx="96">
                  <c:v>825.88000499999998</c:v>
                </c:pt>
                <c:pt idx="97">
                  <c:v>735.09002699999996</c:v>
                </c:pt>
                <c:pt idx="98">
                  <c:v>797.86999500000002</c:v>
                </c:pt>
                <c:pt idx="99">
                  <c:v>872.80999799999995</c:v>
                </c:pt>
                <c:pt idx="100">
                  <c:v>919.14001499999995</c:v>
                </c:pt>
                <c:pt idx="101">
                  <c:v>919.32000700000003</c:v>
                </c:pt>
                <c:pt idx="102">
                  <c:v>987.47997999999995</c:v>
                </c:pt>
                <c:pt idx="103">
                  <c:v>1020.619995</c:v>
                </c:pt>
                <c:pt idx="104">
                  <c:v>1057.079956</c:v>
                </c:pt>
                <c:pt idx="105">
                  <c:v>1036.1899410000001</c:v>
                </c:pt>
                <c:pt idx="106">
                  <c:v>1095.630005</c:v>
                </c:pt>
                <c:pt idx="107">
                  <c:v>1115.099976</c:v>
                </c:pt>
                <c:pt idx="108">
                  <c:v>1073.869995</c:v>
                </c:pt>
                <c:pt idx="109">
                  <c:v>1104.48999</c:v>
                </c:pt>
                <c:pt idx="110">
                  <c:v>1169.4300539999999</c:v>
                </c:pt>
                <c:pt idx="111">
                  <c:v>1186.6899410000001</c:v>
                </c:pt>
                <c:pt idx="112">
                  <c:v>1089.410034</c:v>
                </c:pt>
                <c:pt idx="113">
                  <c:v>1030.709961</c:v>
                </c:pt>
                <c:pt idx="114">
                  <c:v>1101.599976</c:v>
                </c:pt>
                <c:pt idx="115">
                  <c:v>1049.329956</c:v>
                </c:pt>
                <c:pt idx="116">
                  <c:v>1141.1999510000001</c:v>
                </c:pt>
                <c:pt idx="117">
                  <c:v>1183.26001</c:v>
                </c:pt>
                <c:pt idx="118">
                  <c:v>1180.5500489999999</c:v>
                </c:pt>
                <c:pt idx="119">
                  <c:v>1257.6400149999999</c:v>
                </c:pt>
                <c:pt idx="120">
                  <c:v>1286.119995</c:v>
                </c:pt>
                <c:pt idx="121">
                  <c:v>1327.219971</c:v>
                </c:pt>
                <c:pt idx="122">
                  <c:v>1325.829956</c:v>
                </c:pt>
                <c:pt idx="123">
                  <c:v>1363.6099850000001</c:v>
                </c:pt>
                <c:pt idx="124">
                  <c:v>1345.1999510000001</c:v>
                </c:pt>
                <c:pt idx="125">
                  <c:v>1320.6400149999999</c:v>
                </c:pt>
                <c:pt idx="126">
                  <c:v>1292.280029</c:v>
                </c:pt>
                <c:pt idx="127">
                  <c:v>1218.8900149999999</c:v>
                </c:pt>
                <c:pt idx="128">
                  <c:v>1131.420044</c:v>
                </c:pt>
                <c:pt idx="129">
                  <c:v>1253.3000489999999</c:v>
                </c:pt>
                <c:pt idx="130">
                  <c:v>1246.959961</c:v>
                </c:pt>
                <c:pt idx="131">
                  <c:v>1257.599976</c:v>
                </c:pt>
                <c:pt idx="132">
                  <c:v>1312.410034</c:v>
                </c:pt>
                <c:pt idx="133">
                  <c:v>1365.6800539999999</c:v>
                </c:pt>
                <c:pt idx="134">
                  <c:v>1408.469971</c:v>
                </c:pt>
                <c:pt idx="135">
                  <c:v>1397.910034</c:v>
                </c:pt>
                <c:pt idx="136">
                  <c:v>1310.329956</c:v>
                </c:pt>
                <c:pt idx="137">
                  <c:v>1362.160034</c:v>
                </c:pt>
                <c:pt idx="138">
                  <c:v>1379.3199460000001</c:v>
                </c:pt>
                <c:pt idx="139">
                  <c:v>1406.579956</c:v>
                </c:pt>
                <c:pt idx="140">
                  <c:v>1440.670044</c:v>
                </c:pt>
                <c:pt idx="141">
                  <c:v>1412.160034</c:v>
                </c:pt>
                <c:pt idx="142">
                  <c:v>1416.1800539999999</c:v>
                </c:pt>
                <c:pt idx="143">
                  <c:v>1426.1899410000001</c:v>
                </c:pt>
                <c:pt idx="144">
                  <c:v>1498.1099850000001</c:v>
                </c:pt>
                <c:pt idx="145">
                  <c:v>1514.6800539999999</c:v>
                </c:pt>
                <c:pt idx="146">
                  <c:v>1569.1899410000001</c:v>
                </c:pt>
                <c:pt idx="147">
                  <c:v>1597.5699460000001</c:v>
                </c:pt>
                <c:pt idx="148">
                  <c:v>1630.73999</c:v>
                </c:pt>
                <c:pt idx="149">
                  <c:v>1606.280029</c:v>
                </c:pt>
                <c:pt idx="150">
                  <c:v>1685.7299800000001</c:v>
                </c:pt>
                <c:pt idx="151">
                  <c:v>1632.969971</c:v>
                </c:pt>
                <c:pt idx="152">
                  <c:v>1681.5500489999999</c:v>
                </c:pt>
                <c:pt idx="153">
                  <c:v>1756.540039</c:v>
                </c:pt>
                <c:pt idx="154">
                  <c:v>1805.8100589999999</c:v>
                </c:pt>
                <c:pt idx="155">
                  <c:v>1848.3599850000001</c:v>
                </c:pt>
                <c:pt idx="156">
                  <c:v>1782.589966</c:v>
                </c:pt>
                <c:pt idx="157">
                  <c:v>1859.4499510000001</c:v>
                </c:pt>
                <c:pt idx="158">
                  <c:v>1872.339966</c:v>
                </c:pt>
                <c:pt idx="159">
                  <c:v>1883.9499510000001</c:v>
                </c:pt>
                <c:pt idx="160">
                  <c:v>1923.5699460000001</c:v>
                </c:pt>
                <c:pt idx="161">
                  <c:v>1960.2299800000001</c:v>
                </c:pt>
                <c:pt idx="162">
                  <c:v>1930.670044</c:v>
                </c:pt>
                <c:pt idx="163">
                  <c:v>2003.369995</c:v>
                </c:pt>
                <c:pt idx="164">
                  <c:v>1972.290039</c:v>
                </c:pt>
                <c:pt idx="165">
                  <c:v>2018.0500489999999</c:v>
                </c:pt>
                <c:pt idx="166">
                  <c:v>2067.5600589999999</c:v>
                </c:pt>
                <c:pt idx="167">
                  <c:v>2058.8999020000001</c:v>
                </c:pt>
                <c:pt idx="168">
                  <c:v>1994.98999</c:v>
                </c:pt>
                <c:pt idx="169">
                  <c:v>2104.5</c:v>
                </c:pt>
                <c:pt idx="170">
                  <c:v>2067.889893</c:v>
                </c:pt>
                <c:pt idx="171">
                  <c:v>2085.51001</c:v>
                </c:pt>
                <c:pt idx="172">
                  <c:v>2107.389893</c:v>
                </c:pt>
                <c:pt idx="173">
                  <c:v>2063.110107</c:v>
                </c:pt>
                <c:pt idx="174">
                  <c:v>2103.8400879999999</c:v>
                </c:pt>
                <c:pt idx="175">
                  <c:v>1972.1800539999999</c:v>
                </c:pt>
                <c:pt idx="176">
                  <c:v>1920.030029</c:v>
                </c:pt>
                <c:pt idx="177">
                  <c:v>2079.360107</c:v>
                </c:pt>
                <c:pt idx="178">
                  <c:v>2080.4099120000001</c:v>
                </c:pt>
                <c:pt idx="179">
                  <c:v>2043.9399410000001</c:v>
                </c:pt>
                <c:pt idx="180">
                  <c:v>1940.23999</c:v>
                </c:pt>
                <c:pt idx="181">
                  <c:v>1932.2299800000001</c:v>
                </c:pt>
                <c:pt idx="182">
                  <c:v>2059.73999</c:v>
                </c:pt>
                <c:pt idx="183">
                  <c:v>2065.3000489999999</c:v>
                </c:pt>
                <c:pt idx="184">
                  <c:v>2096.9499510000001</c:v>
                </c:pt>
                <c:pt idx="185">
                  <c:v>2098.860107</c:v>
                </c:pt>
                <c:pt idx="186">
                  <c:v>2173.6000979999999</c:v>
                </c:pt>
                <c:pt idx="187">
                  <c:v>2170.9499510000001</c:v>
                </c:pt>
                <c:pt idx="188">
                  <c:v>2168.2700199999999</c:v>
                </c:pt>
                <c:pt idx="189">
                  <c:v>2126.1499020000001</c:v>
                </c:pt>
                <c:pt idx="190">
                  <c:v>2198.8100589999999</c:v>
                </c:pt>
                <c:pt idx="191">
                  <c:v>2238.830078</c:v>
                </c:pt>
                <c:pt idx="192">
                  <c:v>2278.8701169999999</c:v>
                </c:pt>
                <c:pt idx="193">
                  <c:v>2363.639893</c:v>
                </c:pt>
                <c:pt idx="194">
                  <c:v>2362.719971</c:v>
                </c:pt>
                <c:pt idx="195">
                  <c:v>2384.1999510000001</c:v>
                </c:pt>
                <c:pt idx="196">
                  <c:v>2411.8000489999999</c:v>
                </c:pt>
                <c:pt idx="197">
                  <c:v>2423.4099120000001</c:v>
                </c:pt>
                <c:pt idx="198">
                  <c:v>2470.3000489999999</c:v>
                </c:pt>
                <c:pt idx="199">
                  <c:v>2471.6499020000001</c:v>
                </c:pt>
                <c:pt idx="200">
                  <c:v>2519.360107</c:v>
                </c:pt>
                <c:pt idx="201">
                  <c:v>2575.26001</c:v>
                </c:pt>
                <c:pt idx="202">
                  <c:v>2584.8400879999999</c:v>
                </c:pt>
                <c:pt idx="203">
                  <c:v>2673.610107</c:v>
                </c:pt>
                <c:pt idx="204">
                  <c:v>2823.8100589999999</c:v>
                </c:pt>
                <c:pt idx="205">
                  <c:v>2713.830078</c:v>
                </c:pt>
                <c:pt idx="206">
                  <c:v>2640.8701169999999</c:v>
                </c:pt>
                <c:pt idx="207">
                  <c:v>2648.0500489999999</c:v>
                </c:pt>
                <c:pt idx="208">
                  <c:v>2705.2700199999999</c:v>
                </c:pt>
                <c:pt idx="209">
                  <c:v>2718.3701169999999</c:v>
                </c:pt>
                <c:pt idx="210">
                  <c:v>2816.290039</c:v>
                </c:pt>
                <c:pt idx="211">
                  <c:v>2901.5200199999999</c:v>
                </c:pt>
                <c:pt idx="212">
                  <c:v>2913.9799800000001</c:v>
                </c:pt>
                <c:pt idx="213">
                  <c:v>2711.73999</c:v>
                </c:pt>
                <c:pt idx="214">
                  <c:v>2743.790039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9-F848-BB43-7D2F2412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33600"/>
        <c:axId val="1999943072"/>
      </c:lineChart>
      <c:catAx>
        <c:axId val="19463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43072"/>
        <c:crosses val="autoZero"/>
        <c:auto val="1"/>
        <c:lblAlgn val="ctr"/>
        <c:lblOffset val="100"/>
        <c:noMultiLvlLbl val="0"/>
      </c:catAx>
      <c:valAx>
        <c:axId val="19999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'scenario1_,m'!$P$2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'scenario1_,m'!$P$3:$P$217</c:f>
              <c:numCache>
                <c:formatCode>General</c:formatCode>
                <c:ptCount val="215"/>
                <c:pt idx="0">
                  <c:v>1366.01001</c:v>
                </c:pt>
                <c:pt idx="1">
                  <c:v>1239.9399410000001</c:v>
                </c:pt>
                <c:pt idx="2">
                  <c:v>1160.329956</c:v>
                </c:pt>
                <c:pt idx="3">
                  <c:v>1249.459961</c:v>
                </c:pt>
                <c:pt idx="4">
                  <c:v>1255.8199460000001</c:v>
                </c:pt>
                <c:pt idx="5">
                  <c:v>1224.380005</c:v>
                </c:pt>
                <c:pt idx="6">
                  <c:v>1211.2299800000001</c:v>
                </c:pt>
                <c:pt idx="7">
                  <c:v>1133.579956</c:v>
                </c:pt>
                <c:pt idx="8">
                  <c:v>1040.9399410000001</c:v>
                </c:pt>
                <c:pt idx="9">
                  <c:v>1059.780029</c:v>
                </c:pt>
                <c:pt idx="10">
                  <c:v>1139.4499510000001</c:v>
                </c:pt>
                <c:pt idx="11">
                  <c:v>1148.079956</c:v>
                </c:pt>
                <c:pt idx="12">
                  <c:v>1130.1999510000001</c:v>
                </c:pt>
                <c:pt idx="13">
                  <c:v>1106.7299800000001</c:v>
                </c:pt>
                <c:pt idx="14">
                  <c:v>1147.3900149999999</c:v>
                </c:pt>
                <c:pt idx="15">
                  <c:v>1076.920044</c:v>
                </c:pt>
                <c:pt idx="16">
                  <c:v>1067.1400149999999</c:v>
                </c:pt>
                <c:pt idx="17">
                  <c:v>989.82000700000003</c:v>
                </c:pt>
                <c:pt idx="18">
                  <c:v>911.61999500000002</c:v>
                </c:pt>
                <c:pt idx="19">
                  <c:v>916.07000700000003</c:v>
                </c:pt>
                <c:pt idx="20">
                  <c:v>815.28002900000001</c:v>
                </c:pt>
                <c:pt idx="21">
                  <c:v>885.76000999999997</c:v>
                </c:pt>
                <c:pt idx="22">
                  <c:v>936.30999799999995</c:v>
                </c:pt>
                <c:pt idx="23">
                  <c:v>879.82000700000003</c:v>
                </c:pt>
                <c:pt idx="24">
                  <c:v>855.70001200000002</c:v>
                </c:pt>
                <c:pt idx="25">
                  <c:v>841.15002400000003</c:v>
                </c:pt>
                <c:pt idx="26">
                  <c:v>848.17999299999997</c:v>
                </c:pt>
                <c:pt idx="27">
                  <c:v>916.919983</c:v>
                </c:pt>
                <c:pt idx="28">
                  <c:v>963.59002699999996</c:v>
                </c:pt>
                <c:pt idx="29">
                  <c:v>974.5</c:v>
                </c:pt>
                <c:pt idx="30">
                  <c:v>990.30999799999995</c:v>
                </c:pt>
                <c:pt idx="31">
                  <c:v>1008.01001</c:v>
                </c:pt>
                <c:pt idx="32">
                  <c:v>995.96997099999999</c:v>
                </c:pt>
                <c:pt idx="33">
                  <c:v>1050.709961</c:v>
                </c:pt>
                <c:pt idx="34">
                  <c:v>1058.1999510000001</c:v>
                </c:pt>
                <c:pt idx="35">
                  <c:v>1111.920044</c:v>
                </c:pt>
                <c:pt idx="36">
                  <c:v>1131.130005</c:v>
                </c:pt>
                <c:pt idx="37">
                  <c:v>1144.9399410000001</c:v>
                </c:pt>
                <c:pt idx="38">
                  <c:v>1126.209961</c:v>
                </c:pt>
                <c:pt idx="39">
                  <c:v>1107.3000489999999</c:v>
                </c:pt>
                <c:pt idx="40">
                  <c:v>1120.6800539999999</c:v>
                </c:pt>
                <c:pt idx="41">
                  <c:v>1140.839966</c:v>
                </c:pt>
                <c:pt idx="42">
                  <c:v>1101.719971</c:v>
                </c:pt>
                <c:pt idx="43">
                  <c:v>1104.23999</c:v>
                </c:pt>
                <c:pt idx="44">
                  <c:v>1114.579956</c:v>
                </c:pt>
                <c:pt idx="45">
                  <c:v>1130.1999510000001</c:v>
                </c:pt>
                <c:pt idx="46">
                  <c:v>1173.8199460000001</c:v>
                </c:pt>
                <c:pt idx="47">
                  <c:v>1211.920044</c:v>
                </c:pt>
                <c:pt idx="48">
                  <c:v>1181.2700199999999</c:v>
                </c:pt>
                <c:pt idx="49">
                  <c:v>1203.599976</c:v>
                </c:pt>
                <c:pt idx="50">
                  <c:v>1180.589966</c:v>
                </c:pt>
                <c:pt idx="51">
                  <c:v>1156.849976</c:v>
                </c:pt>
                <c:pt idx="52">
                  <c:v>1191.5</c:v>
                </c:pt>
                <c:pt idx="53">
                  <c:v>1191.329956</c:v>
                </c:pt>
                <c:pt idx="54">
                  <c:v>1234.1800539999999</c:v>
                </c:pt>
                <c:pt idx="55">
                  <c:v>1220.329956</c:v>
                </c:pt>
                <c:pt idx="56">
                  <c:v>1228.8100589999999</c:v>
                </c:pt>
                <c:pt idx="57">
                  <c:v>1207.01001</c:v>
                </c:pt>
                <c:pt idx="58">
                  <c:v>1249.4799800000001</c:v>
                </c:pt>
                <c:pt idx="59">
                  <c:v>1248.290039</c:v>
                </c:pt>
                <c:pt idx="60">
                  <c:v>1280.079956</c:v>
                </c:pt>
                <c:pt idx="61">
                  <c:v>1280.660034</c:v>
                </c:pt>
                <c:pt idx="62">
                  <c:v>1294.869995</c:v>
                </c:pt>
                <c:pt idx="63">
                  <c:v>1310.6099850000001</c:v>
                </c:pt>
                <c:pt idx="64">
                  <c:v>1270.089966</c:v>
                </c:pt>
                <c:pt idx="65">
                  <c:v>1270.1999510000001</c:v>
                </c:pt>
                <c:pt idx="66">
                  <c:v>1276.660034</c:v>
                </c:pt>
                <c:pt idx="67">
                  <c:v>1303.8199460000001</c:v>
                </c:pt>
                <c:pt idx="68">
                  <c:v>1335.849976</c:v>
                </c:pt>
                <c:pt idx="69">
                  <c:v>1377.9399410000001</c:v>
                </c:pt>
                <c:pt idx="70">
                  <c:v>1400.630005</c:v>
                </c:pt>
                <c:pt idx="71">
                  <c:v>1418.3000489999999</c:v>
                </c:pt>
                <c:pt idx="72">
                  <c:v>1438.23999</c:v>
                </c:pt>
                <c:pt idx="73">
                  <c:v>1406.8199460000001</c:v>
                </c:pt>
                <c:pt idx="74">
                  <c:v>1420.8599850000001</c:v>
                </c:pt>
                <c:pt idx="75">
                  <c:v>1482.369995</c:v>
                </c:pt>
                <c:pt idx="76">
                  <c:v>1530.619995</c:v>
                </c:pt>
                <c:pt idx="77">
                  <c:v>1503.349976</c:v>
                </c:pt>
                <c:pt idx="78">
                  <c:v>1455.2700199999999</c:v>
                </c:pt>
                <c:pt idx="79">
                  <c:v>1473.98999</c:v>
                </c:pt>
                <c:pt idx="80">
                  <c:v>1526.75</c:v>
                </c:pt>
                <c:pt idx="81">
                  <c:v>1549.380005</c:v>
                </c:pt>
                <c:pt idx="82">
                  <c:v>1481.1400149999999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D-493E-AEE3-C16B5CA1C241}"/>
            </c:ext>
          </c:extLst>
        </c:ser>
        <c:ser>
          <c:idx val="1"/>
          <c:order val="1"/>
          <c:tx>
            <c:strRef>
              <c:f>'scenario1_,m'!$Q$2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'scenario1_,m'!$Q$3:$Q$217</c:f>
              <c:numCache>
                <c:formatCode>General</c:formatCode>
                <c:ptCount val="215"/>
                <c:pt idx="120">
                  <c:v>1286.119995</c:v>
                </c:pt>
                <c:pt idx="121">
                  <c:v>1327.219971</c:v>
                </c:pt>
                <c:pt idx="122">
                  <c:v>1325.829956</c:v>
                </c:pt>
                <c:pt idx="123">
                  <c:v>1363.6099850000001</c:v>
                </c:pt>
                <c:pt idx="124">
                  <c:v>1345.1999510000001</c:v>
                </c:pt>
                <c:pt idx="125">
                  <c:v>1320.6400149999999</c:v>
                </c:pt>
                <c:pt idx="126">
                  <c:v>1292.280029</c:v>
                </c:pt>
                <c:pt idx="127">
                  <c:v>1218.8900149999999</c:v>
                </c:pt>
                <c:pt idx="128">
                  <c:v>1131.420044</c:v>
                </c:pt>
                <c:pt idx="129">
                  <c:v>1253.3000489999999</c:v>
                </c:pt>
                <c:pt idx="130">
                  <c:v>1246.959961</c:v>
                </c:pt>
                <c:pt idx="131">
                  <c:v>1257.599976</c:v>
                </c:pt>
                <c:pt idx="132">
                  <c:v>1312.410034</c:v>
                </c:pt>
                <c:pt idx="133">
                  <c:v>1365.6800539999999</c:v>
                </c:pt>
                <c:pt idx="134">
                  <c:v>1408.469971</c:v>
                </c:pt>
                <c:pt idx="135">
                  <c:v>1397.910034</c:v>
                </c:pt>
                <c:pt idx="136">
                  <c:v>1310.329956</c:v>
                </c:pt>
                <c:pt idx="137">
                  <c:v>1362.160034</c:v>
                </c:pt>
                <c:pt idx="138">
                  <c:v>1379.3199460000001</c:v>
                </c:pt>
                <c:pt idx="139">
                  <c:v>1406.579956</c:v>
                </c:pt>
                <c:pt idx="140">
                  <c:v>1440.670044</c:v>
                </c:pt>
                <c:pt idx="141">
                  <c:v>1412.160034</c:v>
                </c:pt>
                <c:pt idx="142">
                  <c:v>1416.1800539999999</c:v>
                </c:pt>
                <c:pt idx="143">
                  <c:v>1426.1899410000001</c:v>
                </c:pt>
                <c:pt idx="144">
                  <c:v>1498.1099850000001</c:v>
                </c:pt>
                <c:pt idx="145">
                  <c:v>1514.6800539999999</c:v>
                </c:pt>
                <c:pt idx="146">
                  <c:v>1569.1899410000001</c:v>
                </c:pt>
                <c:pt idx="147">
                  <c:v>1597.5699460000001</c:v>
                </c:pt>
                <c:pt idx="148">
                  <c:v>1630.73999</c:v>
                </c:pt>
                <c:pt idx="149">
                  <c:v>1606.280029</c:v>
                </c:pt>
                <c:pt idx="150">
                  <c:v>1685.7299800000001</c:v>
                </c:pt>
                <c:pt idx="151">
                  <c:v>1632.969971</c:v>
                </c:pt>
                <c:pt idx="152">
                  <c:v>1681.5500489999999</c:v>
                </c:pt>
                <c:pt idx="153">
                  <c:v>1756.540039</c:v>
                </c:pt>
                <c:pt idx="154">
                  <c:v>1805.8100589999999</c:v>
                </c:pt>
                <c:pt idx="155">
                  <c:v>1848.3599850000001</c:v>
                </c:pt>
                <c:pt idx="156">
                  <c:v>1782.589966</c:v>
                </c:pt>
                <c:pt idx="157">
                  <c:v>1859.4499510000001</c:v>
                </c:pt>
                <c:pt idx="158">
                  <c:v>1872.339966</c:v>
                </c:pt>
                <c:pt idx="159">
                  <c:v>1883.9499510000001</c:v>
                </c:pt>
                <c:pt idx="160">
                  <c:v>1923.5699460000001</c:v>
                </c:pt>
                <c:pt idx="161">
                  <c:v>1960.2299800000001</c:v>
                </c:pt>
                <c:pt idx="162">
                  <c:v>1930.670044</c:v>
                </c:pt>
                <c:pt idx="163">
                  <c:v>2003.369995</c:v>
                </c:pt>
                <c:pt idx="164">
                  <c:v>1972.290039</c:v>
                </c:pt>
                <c:pt idx="165">
                  <c:v>2018.0500489999999</c:v>
                </c:pt>
                <c:pt idx="166">
                  <c:v>2067.5600589999999</c:v>
                </c:pt>
                <c:pt idx="167">
                  <c:v>2058.8999020000001</c:v>
                </c:pt>
                <c:pt idx="168">
                  <c:v>1994.98999</c:v>
                </c:pt>
                <c:pt idx="169">
                  <c:v>2104.5</c:v>
                </c:pt>
                <c:pt idx="170">
                  <c:v>2067.889893</c:v>
                </c:pt>
                <c:pt idx="171">
                  <c:v>2085.51001</c:v>
                </c:pt>
                <c:pt idx="172">
                  <c:v>2107.389893</c:v>
                </c:pt>
                <c:pt idx="173">
                  <c:v>2063.110107</c:v>
                </c:pt>
                <c:pt idx="174">
                  <c:v>2103.8400879999999</c:v>
                </c:pt>
                <c:pt idx="175">
                  <c:v>1972.1800539999999</c:v>
                </c:pt>
                <c:pt idx="176">
                  <c:v>1920.030029</c:v>
                </c:pt>
                <c:pt idx="177">
                  <c:v>2079.360107</c:v>
                </c:pt>
                <c:pt idx="178">
                  <c:v>2080.4099120000001</c:v>
                </c:pt>
                <c:pt idx="179">
                  <c:v>2043.9399410000001</c:v>
                </c:pt>
                <c:pt idx="180">
                  <c:v>1940.23999</c:v>
                </c:pt>
                <c:pt idx="181">
                  <c:v>1932.2299800000001</c:v>
                </c:pt>
                <c:pt idx="182">
                  <c:v>2059.73999</c:v>
                </c:pt>
                <c:pt idx="183">
                  <c:v>2065.3000489999999</c:v>
                </c:pt>
                <c:pt idx="184">
                  <c:v>2096.9499510000001</c:v>
                </c:pt>
                <c:pt idx="185">
                  <c:v>2098.860107</c:v>
                </c:pt>
                <c:pt idx="186">
                  <c:v>2173.6000979999999</c:v>
                </c:pt>
                <c:pt idx="187">
                  <c:v>2170.9499510000001</c:v>
                </c:pt>
                <c:pt idx="188">
                  <c:v>2168.2700199999999</c:v>
                </c:pt>
                <c:pt idx="189">
                  <c:v>2126.1499020000001</c:v>
                </c:pt>
                <c:pt idx="190">
                  <c:v>2198.8100589999999</c:v>
                </c:pt>
                <c:pt idx="191">
                  <c:v>2238.830078</c:v>
                </c:pt>
                <c:pt idx="192">
                  <c:v>2278.8701169999999</c:v>
                </c:pt>
                <c:pt idx="193">
                  <c:v>2363.639893</c:v>
                </c:pt>
                <c:pt idx="194">
                  <c:v>2362.719971</c:v>
                </c:pt>
                <c:pt idx="195">
                  <c:v>2384.1999510000001</c:v>
                </c:pt>
                <c:pt idx="196">
                  <c:v>2411.8000489999999</c:v>
                </c:pt>
                <c:pt idx="197">
                  <c:v>2423.4099120000001</c:v>
                </c:pt>
                <c:pt idx="198">
                  <c:v>2470.3000489999999</c:v>
                </c:pt>
                <c:pt idx="199">
                  <c:v>2471.6499020000001</c:v>
                </c:pt>
                <c:pt idx="200">
                  <c:v>2519.360107</c:v>
                </c:pt>
                <c:pt idx="201">
                  <c:v>2575.26001</c:v>
                </c:pt>
                <c:pt idx="202">
                  <c:v>2584.8400879999999</c:v>
                </c:pt>
                <c:pt idx="203">
                  <c:v>2673.610107</c:v>
                </c:pt>
                <c:pt idx="204">
                  <c:v>2823.8100589999999</c:v>
                </c:pt>
                <c:pt idx="205">
                  <c:v>2713.830078</c:v>
                </c:pt>
                <c:pt idx="206">
                  <c:v>2640.8701169999999</c:v>
                </c:pt>
                <c:pt idx="207">
                  <c:v>2648.0500489999999</c:v>
                </c:pt>
                <c:pt idx="208">
                  <c:v>2705.2700199999999</c:v>
                </c:pt>
                <c:pt idx="209">
                  <c:v>2718.3701169999999</c:v>
                </c:pt>
                <c:pt idx="210">
                  <c:v>2816.290039</c:v>
                </c:pt>
                <c:pt idx="211">
                  <c:v>2901.5200199999999</c:v>
                </c:pt>
                <c:pt idx="212">
                  <c:v>2913.9799800000001</c:v>
                </c:pt>
                <c:pt idx="213">
                  <c:v>2711.73999</c:v>
                </c:pt>
                <c:pt idx="214">
                  <c:v>2743.790039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D-493E-AEE3-C16B5CA1C241}"/>
            </c:ext>
          </c:extLst>
        </c:ser>
        <c:ser>
          <c:idx val="2"/>
          <c:order val="2"/>
          <c:tx>
            <c:strRef>
              <c:f>'scenario1_,m'!$R$2</c:f>
              <c:strCache>
                <c:ptCount val="1"/>
                <c:pt idx="0">
                  <c:v>Fitted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'scenario1_,m'!$R$3:$R$217</c:f>
              <c:numCache>
                <c:formatCode>General</c:formatCode>
                <c:ptCount val="215"/>
                <c:pt idx="0">
                  <c:v>1336.7185744943724</c:v>
                </c:pt>
                <c:pt idx="1">
                  <c:v>1277.5832753007878</c:v>
                </c:pt>
                <c:pt idx="2">
                  <c:v>1164.9670711484187</c:v>
                </c:pt>
                <c:pt idx="3">
                  <c:v>1211.7371928886862</c:v>
                </c:pt>
                <c:pt idx="4">
                  <c:v>1284.8098622888213</c:v>
                </c:pt>
                <c:pt idx="5">
                  <c:v>1238.4829292153813</c:v>
                </c:pt>
                <c:pt idx="6">
                  <c:v>1189.2359804154169</c:v>
                </c:pt>
                <c:pt idx="7">
                  <c:v>1162.1052124317753</c:v>
                </c:pt>
                <c:pt idx="8">
                  <c:v>1039.7548518758447</c:v>
                </c:pt>
                <c:pt idx="9">
                  <c:v>1083.2596900660874</c:v>
                </c:pt>
                <c:pt idx="10">
                  <c:v>1139.959379147115</c:v>
                </c:pt>
                <c:pt idx="11">
                  <c:v>1141.542594154248</c:v>
                </c:pt>
                <c:pt idx="12">
                  <c:v>1124.1596633345825</c:v>
                </c:pt>
                <c:pt idx="13">
                  <c:v>1083.6281130183963</c:v>
                </c:pt>
                <c:pt idx="14">
                  <c:v>1154.7497155139076</c:v>
                </c:pt>
                <c:pt idx="15">
                  <c:v>1087.4303121376581</c:v>
                </c:pt>
                <c:pt idx="16">
                  <c:v>1074.5631328774891</c:v>
                </c:pt>
                <c:pt idx="17">
                  <c:v>995.76755174659866</c:v>
                </c:pt>
                <c:pt idx="18">
                  <c:v>869.40759232088976</c:v>
                </c:pt>
                <c:pt idx="19">
                  <c:v>908.54588085175135</c:v>
                </c:pt>
                <c:pt idx="20">
                  <c:v>849.54680114432074</c:v>
                </c:pt>
                <c:pt idx="21">
                  <c:v>867.15871011819911</c:v>
                </c:pt>
                <c:pt idx="22">
                  <c:v>918.84939944599989</c:v>
                </c:pt>
                <c:pt idx="23">
                  <c:v>905.10428576152958</c:v>
                </c:pt>
                <c:pt idx="24">
                  <c:v>899.54693827611527</c:v>
                </c:pt>
                <c:pt idx="25">
                  <c:v>825.33682400047019</c:v>
                </c:pt>
                <c:pt idx="26">
                  <c:v>854.59663624814925</c:v>
                </c:pt>
                <c:pt idx="27">
                  <c:v>909.06539331735212</c:v>
                </c:pt>
                <c:pt idx="28">
                  <c:v>943.68746627970052</c:v>
                </c:pt>
                <c:pt idx="29">
                  <c:v>1000.7511867159487</c:v>
                </c:pt>
                <c:pt idx="30">
                  <c:v>994.94588263666503</c:v>
                </c:pt>
                <c:pt idx="31">
                  <c:v>982.44933455333023</c:v>
                </c:pt>
                <c:pt idx="32">
                  <c:v>1017.6657603818354</c:v>
                </c:pt>
                <c:pt idx="33">
                  <c:v>1039.9271333625079</c:v>
                </c:pt>
                <c:pt idx="34">
                  <c:v>1040.746126676876</c:v>
                </c:pt>
                <c:pt idx="35">
                  <c:v>1096.5417488024748</c:v>
                </c:pt>
                <c:pt idx="36">
                  <c:v>1138.5306827989855</c:v>
                </c:pt>
                <c:pt idx="37">
                  <c:v>1142.6610050032361</c:v>
                </c:pt>
                <c:pt idx="38">
                  <c:v>1121.3743478177519</c:v>
                </c:pt>
                <c:pt idx="39">
                  <c:v>1128.5982913541661</c:v>
                </c:pt>
                <c:pt idx="40">
                  <c:v>1100.0895821425493</c:v>
                </c:pt>
                <c:pt idx="41">
                  <c:v>1130.7485821255393</c:v>
                </c:pt>
                <c:pt idx="42">
                  <c:v>1098.1591369371049</c:v>
                </c:pt>
                <c:pt idx="43">
                  <c:v>1077.9462516292015</c:v>
                </c:pt>
                <c:pt idx="44">
                  <c:v>1117.8917781481521</c:v>
                </c:pt>
                <c:pt idx="45">
                  <c:v>1118.8474718316352</c:v>
                </c:pt>
                <c:pt idx="46">
                  <c:v>1175.8416497031967</c:v>
                </c:pt>
                <c:pt idx="47">
                  <c:v>1206.3564539064871</c:v>
                </c:pt>
                <c:pt idx="48">
                  <c:v>1183.1942790326609</c:v>
                </c:pt>
                <c:pt idx="49">
                  <c:v>1201.994744622973</c:v>
                </c:pt>
                <c:pt idx="50">
                  <c:v>1198.8453200574529</c:v>
                </c:pt>
                <c:pt idx="51">
                  <c:v>1159.938081383907</c:v>
                </c:pt>
                <c:pt idx="52">
                  <c:v>1184.4928984419359</c:v>
                </c:pt>
                <c:pt idx="53">
                  <c:v>1208.6752595536302</c:v>
                </c:pt>
                <c:pt idx="54">
                  <c:v>1231.669616956367</c:v>
                </c:pt>
                <c:pt idx="55">
                  <c:v>1220.3897903881475</c:v>
                </c:pt>
                <c:pt idx="56">
                  <c:v>1226.9469387481256</c:v>
                </c:pt>
                <c:pt idx="57">
                  <c:v>1194.5778471369758</c:v>
                </c:pt>
                <c:pt idx="58">
                  <c:v>1258.8130284865251</c:v>
                </c:pt>
                <c:pt idx="59">
                  <c:v>1266.2807534015333</c:v>
                </c:pt>
                <c:pt idx="60">
                  <c:v>1285.4172745722672</c:v>
                </c:pt>
                <c:pt idx="61">
                  <c:v>1276.6149415283403</c:v>
                </c:pt>
                <c:pt idx="62">
                  <c:v>1297.1389107110604</c:v>
                </c:pt>
                <c:pt idx="63">
                  <c:v>1299.8279547213981</c:v>
                </c:pt>
                <c:pt idx="64">
                  <c:v>1286.6969147770205</c:v>
                </c:pt>
                <c:pt idx="65">
                  <c:v>1258.3750571916821</c:v>
                </c:pt>
                <c:pt idx="66">
                  <c:v>1251.2112840611805</c:v>
                </c:pt>
                <c:pt idx="67">
                  <c:v>1291.739894231087</c:v>
                </c:pt>
                <c:pt idx="68">
                  <c:v>1327.4630672470582</c:v>
                </c:pt>
                <c:pt idx="69">
                  <c:v>1378.5102587839031</c:v>
                </c:pt>
                <c:pt idx="70">
                  <c:v>1393.3654957101899</c:v>
                </c:pt>
                <c:pt idx="71">
                  <c:v>1418.4610051817929</c:v>
                </c:pt>
                <c:pt idx="72">
                  <c:v>1428.8955357032808</c:v>
                </c:pt>
                <c:pt idx="73">
                  <c:v>1431.5588514335827</c:v>
                </c:pt>
                <c:pt idx="74">
                  <c:v>1411.973690074974</c:v>
                </c:pt>
                <c:pt idx="75">
                  <c:v>1489.8741651851606</c:v>
                </c:pt>
                <c:pt idx="76">
                  <c:v>1527.2227017286134</c:v>
                </c:pt>
                <c:pt idx="77">
                  <c:v>1512.402267401829</c:v>
                </c:pt>
                <c:pt idx="78">
                  <c:v>1525.3065693256676</c:v>
                </c:pt>
                <c:pt idx="79">
                  <c:v>1456.49071377271</c:v>
                </c:pt>
                <c:pt idx="80">
                  <c:v>1516.496953755028</c:v>
                </c:pt>
                <c:pt idx="81">
                  <c:v>1552.6022982983252</c:v>
                </c:pt>
                <c:pt idx="82">
                  <c:v>1471.7014450458641</c:v>
                </c:pt>
                <c:pt idx="83">
                  <c:v>1472.5063988741401</c:v>
                </c:pt>
                <c:pt idx="84">
                  <c:v>1343.88767966313</c:v>
                </c:pt>
                <c:pt idx="85">
                  <c:v>1337.671750545717</c:v>
                </c:pt>
                <c:pt idx="86">
                  <c:v>1295.8408788464146</c:v>
                </c:pt>
                <c:pt idx="87">
                  <c:v>1376.426868350718</c:v>
                </c:pt>
                <c:pt idx="88">
                  <c:v>1407.1920324625726</c:v>
                </c:pt>
                <c:pt idx="89">
                  <c:v>1314.1358823502112</c:v>
                </c:pt>
                <c:pt idx="90">
                  <c:v>1229.0516078988333</c:v>
                </c:pt>
                <c:pt idx="91">
                  <c:v>1277.4513125907038</c:v>
                </c:pt>
                <c:pt idx="92">
                  <c:v>1187.3771190259504</c:v>
                </c:pt>
                <c:pt idx="93">
                  <c:v>980.09386053124695</c:v>
                </c:pt>
                <c:pt idx="94">
                  <c:v>870.21507768300364</c:v>
                </c:pt>
                <c:pt idx="95">
                  <c:v>860.92922998902077</c:v>
                </c:pt>
                <c:pt idx="96">
                  <c:v>873.00408625517446</c:v>
                </c:pt>
                <c:pt idx="97">
                  <c:v>809.85263035064236</c:v>
                </c:pt>
                <c:pt idx="98">
                  <c:v>780.74818144327526</c:v>
                </c:pt>
                <c:pt idx="99">
                  <c:v>863.36248113579825</c:v>
                </c:pt>
                <c:pt idx="100">
                  <c:v>907.43663755440605</c:v>
                </c:pt>
                <c:pt idx="101">
                  <c:v>920.06581640478203</c:v>
                </c:pt>
                <c:pt idx="102">
                  <c:v>951.4487277628192</c:v>
                </c:pt>
                <c:pt idx="103">
                  <c:v>1015.0082224018835</c:v>
                </c:pt>
                <c:pt idx="104">
                  <c:v>1047.7151174424473</c:v>
                </c:pt>
                <c:pt idx="105">
                  <c:v>1065.6839947948361</c:v>
                </c:pt>
                <c:pt idx="106">
                  <c:v>1092.1904836141102</c:v>
                </c:pt>
                <c:pt idx="107">
                  <c:v>1106.7344319722461</c:v>
                </c:pt>
                <c:pt idx="108">
                  <c:v>1110.8774322458546</c:v>
                </c:pt>
                <c:pt idx="109">
                  <c:v>1081.2573916066733</c:v>
                </c:pt>
                <c:pt idx="110">
                  <c:v>1163.9907523919928</c:v>
                </c:pt>
                <c:pt idx="111">
                  <c:v>1203.4435770767291</c:v>
                </c:pt>
                <c:pt idx="112">
                  <c:v>1115.0553860051664</c:v>
                </c:pt>
                <c:pt idx="113">
                  <c:v>1086.533054853051</c:v>
                </c:pt>
                <c:pt idx="114">
                  <c:v>1095.7008032313649</c:v>
                </c:pt>
                <c:pt idx="115">
                  <c:v>1081.1947097443742</c:v>
                </c:pt>
                <c:pt idx="116">
                  <c:v>1142.5400547730928</c:v>
                </c:pt>
                <c:pt idx="117">
                  <c:v>1176.6521588786809</c:v>
                </c:pt>
                <c:pt idx="118">
                  <c:v>1207.4689015444933</c:v>
                </c:pt>
                <c:pt idx="119">
                  <c:v>1249.1761518965843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D-493E-AEE3-C16B5CA1C241}"/>
            </c:ext>
          </c:extLst>
        </c:ser>
        <c:ser>
          <c:idx val="3"/>
          <c:order val="3"/>
          <c:tx>
            <c:strRef>
              <c:f>'scenario1_,m'!$S$2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'scenario1_,m'!$S$3:$S$217</c:f>
              <c:numCache>
                <c:formatCode>General</c:formatCode>
                <c:ptCount val="215"/>
                <c:pt idx="120">
                  <c:v>1289.919036527873</c:v>
                </c:pt>
                <c:pt idx="121">
                  <c:v>1331.3944969015026</c:v>
                </c:pt>
                <c:pt idx="122">
                  <c:v>1280.4582110506685</c:v>
                </c:pt>
                <c:pt idx="123">
                  <c:v>1335.2596811332685</c:v>
                </c:pt>
                <c:pt idx="124">
                  <c:v>1332.6441984526925</c:v>
                </c:pt>
                <c:pt idx="125">
                  <c:v>1290.7685710017272</c:v>
                </c:pt>
                <c:pt idx="126">
                  <c:v>1326.9031119652714</c:v>
                </c:pt>
                <c:pt idx="127">
                  <c:v>1201.0353612587678</c:v>
                </c:pt>
                <c:pt idx="128">
                  <c:v>1167.4468369216963</c:v>
                </c:pt>
                <c:pt idx="129">
                  <c:v>1253.3125087150645</c:v>
                </c:pt>
                <c:pt idx="130">
                  <c:v>1222.4308648864169</c:v>
                </c:pt>
                <c:pt idx="131">
                  <c:v>1238.9859129928868</c:v>
                </c:pt>
                <c:pt idx="132">
                  <c:v>1325.0263997484037</c:v>
                </c:pt>
                <c:pt idx="133">
                  <c:v>1369.931334130767</c:v>
                </c:pt>
                <c:pt idx="134">
                  <c:v>1398.3249485858057</c:v>
                </c:pt>
                <c:pt idx="135">
                  <c:v>1389.7307419915271</c:v>
                </c:pt>
                <c:pt idx="136">
                  <c:v>1355.2812930807479</c:v>
                </c:pt>
                <c:pt idx="137">
                  <c:v>1335.3510310871643</c:v>
                </c:pt>
                <c:pt idx="138">
                  <c:v>1367.4075293404242</c:v>
                </c:pt>
                <c:pt idx="139">
                  <c:v>1408.5458029538613</c:v>
                </c:pt>
                <c:pt idx="140">
                  <c:v>1463.7139818905432</c:v>
                </c:pt>
                <c:pt idx="141">
                  <c:v>1447.1229075947078</c:v>
                </c:pt>
                <c:pt idx="142">
                  <c:v>1395.2889220831476</c:v>
                </c:pt>
                <c:pt idx="143">
                  <c:v>1434.8862662042109</c:v>
                </c:pt>
                <c:pt idx="144">
                  <c:v>1505.4392876590307</c:v>
                </c:pt>
                <c:pt idx="145">
                  <c:v>1520.8465733210699</c:v>
                </c:pt>
                <c:pt idx="146">
                  <c:v>1560.0341552402135</c:v>
                </c:pt>
                <c:pt idx="147">
                  <c:v>1577.8868727405948</c:v>
                </c:pt>
                <c:pt idx="148">
                  <c:v>1675.1677759188949</c:v>
                </c:pt>
                <c:pt idx="149">
                  <c:v>1615.767355801795</c:v>
                </c:pt>
                <c:pt idx="150">
                  <c:v>1693.1437328528543</c:v>
                </c:pt>
                <c:pt idx="151">
                  <c:v>1676.6213914800555</c:v>
                </c:pt>
                <c:pt idx="152">
                  <c:v>1726.1779016742737</c:v>
                </c:pt>
                <c:pt idx="153">
                  <c:v>1754.8220270540151</c:v>
                </c:pt>
                <c:pt idx="154">
                  <c:v>1805.8174367459785</c:v>
                </c:pt>
                <c:pt idx="155">
                  <c:v>1828.9127614647432</c:v>
                </c:pt>
                <c:pt idx="156">
                  <c:v>1812.5802633799367</c:v>
                </c:pt>
                <c:pt idx="157">
                  <c:v>1844.3652611383941</c:v>
                </c:pt>
                <c:pt idx="158">
                  <c:v>1872.5120012541472</c:v>
                </c:pt>
                <c:pt idx="159">
                  <c:v>1867.7780784764875</c:v>
                </c:pt>
                <c:pt idx="160">
                  <c:v>1912.3203024411735</c:v>
                </c:pt>
                <c:pt idx="161">
                  <c:v>1965.0702878225213</c:v>
                </c:pt>
                <c:pt idx="162">
                  <c:v>1976.7812804663622</c:v>
                </c:pt>
                <c:pt idx="163">
                  <c:v>1993.4534796998096</c:v>
                </c:pt>
                <c:pt idx="164">
                  <c:v>2001.2754241003272</c:v>
                </c:pt>
                <c:pt idx="165">
                  <c:v>1944.013882034573</c:v>
                </c:pt>
                <c:pt idx="166">
                  <c:v>2069.2923020881026</c:v>
                </c:pt>
                <c:pt idx="167">
                  <c:v>2049.3002512048943</c:v>
                </c:pt>
                <c:pt idx="168">
                  <c:v>2040.195978815641</c:v>
                </c:pt>
                <c:pt idx="169">
                  <c:v>2113.9208327356823</c:v>
                </c:pt>
                <c:pt idx="170">
                  <c:v>2088.6370654687394</c:v>
                </c:pt>
                <c:pt idx="171">
                  <c:v>2120.2061531928111</c:v>
                </c:pt>
                <c:pt idx="172">
                  <c:v>2129.4297667713827</c:v>
                </c:pt>
                <c:pt idx="173">
                  <c:v>2108.7225896764598</c:v>
                </c:pt>
                <c:pt idx="174">
                  <c:v>2126.2938128303995</c:v>
                </c:pt>
                <c:pt idx="175">
                  <c:v>1998.7236251091385</c:v>
                </c:pt>
                <c:pt idx="176">
                  <c:v>1977.748393351183</c:v>
                </c:pt>
                <c:pt idx="177">
                  <c:v>2086.1051693204199</c:v>
                </c:pt>
                <c:pt idx="178">
                  <c:v>2092.6265459069355</c:v>
                </c:pt>
                <c:pt idx="179">
                  <c:v>2066.7395361881604</c:v>
                </c:pt>
                <c:pt idx="180">
                  <c:v>1932.6162496279655</c:v>
                </c:pt>
                <c:pt idx="181">
                  <c:v>1907.9710231611807</c:v>
                </c:pt>
                <c:pt idx="182">
                  <c:v>2079.854839537712</c:v>
                </c:pt>
                <c:pt idx="183">
                  <c:v>2108.5247620556765</c:v>
                </c:pt>
                <c:pt idx="184">
                  <c:v>2092.3094292473625</c:v>
                </c:pt>
                <c:pt idx="185">
                  <c:v>2078.9244210215934</c:v>
                </c:pt>
                <c:pt idx="186">
                  <c:v>2173.879182956151</c:v>
                </c:pt>
                <c:pt idx="187">
                  <c:v>2191.6296976048302</c:v>
                </c:pt>
                <c:pt idx="188">
                  <c:v>2172.6771672054078</c:v>
                </c:pt>
                <c:pt idx="189">
                  <c:v>2156.3774176107886</c:v>
                </c:pt>
                <c:pt idx="190">
                  <c:v>2202.3143355385982</c:v>
                </c:pt>
                <c:pt idx="191">
                  <c:v>2282.2834762822972</c:v>
                </c:pt>
                <c:pt idx="192">
                  <c:v>2309.6366130602887</c:v>
                </c:pt>
                <c:pt idx="193">
                  <c:v>2375.9420177938359</c:v>
                </c:pt>
                <c:pt idx="194">
                  <c:v>2384.3218835527955</c:v>
                </c:pt>
                <c:pt idx="195">
                  <c:v>2394.119353305161</c:v>
                </c:pt>
                <c:pt idx="196">
                  <c:v>2413.8521793020482</c:v>
                </c:pt>
                <c:pt idx="197">
                  <c:v>2462.1889090309924</c:v>
                </c:pt>
                <c:pt idx="198">
                  <c:v>2485.5029010947605</c:v>
                </c:pt>
                <c:pt idx="199">
                  <c:v>2474.9903495909798</c:v>
                </c:pt>
                <c:pt idx="200">
                  <c:v>2519.5463129821464</c:v>
                </c:pt>
                <c:pt idx="201">
                  <c:v>2596.6851989313268</c:v>
                </c:pt>
                <c:pt idx="202">
                  <c:v>2658.674364640382</c:v>
                </c:pt>
                <c:pt idx="203">
                  <c:v>2689.4927639820339</c:v>
                </c:pt>
                <c:pt idx="204">
                  <c:v>2884.3471627744157</c:v>
                </c:pt>
                <c:pt idx="205">
                  <c:v>2707.3069652970175</c:v>
                </c:pt>
                <c:pt idx="206">
                  <c:v>2751.1243455029407</c:v>
                </c:pt>
                <c:pt idx="207">
                  <c:v>2692.7272324593123</c:v>
                </c:pt>
                <c:pt idx="208">
                  <c:v>2733.4235140382302</c:v>
                </c:pt>
                <c:pt idx="209">
                  <c:v>2794.1859434330399</c:v>
                </c:pt>
                <c:pt idx="210">
                  <c:v>2860.3768761623364</c:v>
                </c:pt>
                <c:pt idx="211">
                  <c:v>2920.0882889624527</c:v>
                </c:pt>
                <c:pt idx="212">
                  <c:v>2941.4770919496045</c:v>
                </c:pt>
                <c:pt idx="213">
                  <c:v>2794.3059912218637</c:v>
                </c:pt>
                <c:pt idx="214">
                  <c:v>2789.1247662417991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D-493E-AEE3-C16B5CA1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77728"/>
        <c:axId val="536378056"/>
      </c:lineChart>
      <c:catAx>
        <c:axId val="5363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78056"/>
        <c:crosses val="autoZero"/>
        <c:auto val="1"/>
        <c:lblAlgn val="ctr"/>
        <c:lblOffset val="100"/>
        <c:noMultiLvlLbl val="0"/>
      </c:catAx>
      <c:valAx>
        <c:axId val="5363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Prediction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Closing</a:t>
            </a:r>
            <a:r>
              <a:rPr lang="zh-CN" altLang="en-US" baseline="0"/>
              <a:t> </a:t>
            </a:r>
            <a:r>
              <a:rPr lang="en-US" altLang="zh-CN" baseline="0"/>
              <a:t>Price</a:t>
            </a:r>
            <a:r>
              <a:rPr lang="zh-CN" altLang="en-US" baseline="0"/>
              <a:t> </a:t>
            </a:r>
            <a:r>
              <a:rPr lang="en-US" altLang="zh-CN" baseline="0"/>
              <a:t>from</a:t>
            </a:r>
            <a:r>
              <a:rPr lang="zh-CN" altLang="en-US" baseline="0"/>
              <a:t> </a:t>
            </a:r>
            <a:r>
              <a:rPr lang="en-US" altLang="zh-CN" baseline="0"/>
              <a:t>2018/12~2019/12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05061861055777E-2"/>
          <c:y val="0.14699154471129686"/>
          <c:w val="0.90487336852879841"/>
          <c:h val="0.61030313969366978"/>
        </c:manualLayout>
      </c:layout>
      <c:lineChart>
        <c:grouping val="standard"/>
        <c:varyColors val="0"/>
        <c:ser>
          <c:idx val="0"/>
          <c:order val="0"/>
          <c:tx>
            <c:strRef>
              <c:f>'scenario1_,m'!$C$243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'scenario1_,m'!$B$244:$B$256</c:f>
              <c:numCache>
                <c:formatCode>m/d/yy</c:formatCode>
                <c:ptCount val="13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</c:numCache>
            </c:numRef>
          </c:cat>
          <c:val>
            <c:numRef>
              <c:f>'scenario1_,m'!$C$244:$C$256</c:f>
              <c:numCache>
                <c:formatCode>General</c:formatCode>
                <c:ptCount val="13"/>
                <c:pt idx="0">
                  <c:v>2453.9943577495133</c:v>
                </c:pt>
                <c:pt idx="1">
                  <c:v>2487.9284650578261</c:v>
                </c:pt>
                <c:pt idx="2">
                  <c:v>2535.8210108673366</c:v>
                </c:pt>
                <c:pt idx="3">
                  <c:v>2563.4347564926011</c:v>
                </c:pt>
                <c:pt idx="4">
                  <c:v>2594.0016283217801</c:v>
                </c:pt>
                <c:pt idx="5">
                  <c:v>2618.8856182512927</c:v>
                </c:pt>
                <c:pt idx="6">
                  <c:v>2645.5165628126406</c:v>
                </c:pt>
                <c:pt idx="7">
                  <c:v>2673.1829823461449</c:v>
                </c:pt>
                <c:pt idx="8">
                  <c:v>2704.4224802684435</c:v>
                </c:pt>
                <c:pt idx="9">
                  <c:v>2741.5139752160658</c:v>
                </c:pt>
                <c:pt idx="10">
                  <c:v>2776.6748734633543</c:v>
                </c:pt>
                <c:pt idx="11">
                  <c:v>2793.1432728208988</c:v>
                </c:pt>
                <c:pt idx="12">
                  <c:v>2804.0141396210161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0-A549-9526-C31DDDE34044}"/>
            </c:ext>
          </c:extLst>
        </c:ser>
        <c:ser>
          <c:idx val="1"/>
          <c:order val="1"/>
          <c:tx>
            <c:strRef>
              <c:f>'scenario1_,m'!$D$243</c:f>
              <c:strCache>
                <c:ptCount val="1"/>
                <c:pt idx="0">
                  <c:v>lower 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'scenario1_,m'!$B$244:$B$256</c:f>
              <c:numCache>
                <c:formatCode>m/d/yy</c:formatCode>
                <c:ptCount val="13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</c:numCache>
            </c:numRef>
          </c:cat>
          <c:val>
            <c:numRef>
              <c:f>'scenario1_,m'!$D$244:$D$256</c:f>
              <c:numCache>
                <c:formatCode>General</c:formatCode>
                <c:ptCount val="13"/>
                <c:pt idx="0">
                  <c:v>2409.4102546806257</c:v>
                </c:pt>
                <c:pt idx="1">
                  <c:v>2443.3443619889385</c:v>
                </c:pt>
                <c:pt idx="2">
                  <c:v>2491.236907798449</c:v>
                </c:pt>
                <c:pt idx="3">
                  <c:v>2518.8506534237135</c:v>
                </c:pt>
                <c:pt idx="4">
                  <c:v>2549.4175252528926</c:v>
                </c:pt>
                <c:pt idx="5">
                  <c:v>2574.3015151824052</c:v>
                </c:pt>
                <c:pt idx="6">
                  <c:v>2600.932459743753</c:v>
                </c:pt>
                <c:pt idx="7">
                  <c:v>2628.5988792772573</c:v>
                </c:pt>
                <c:pt idx="8">
                  <c:v>2659.8383771995559</c:v>
                </c:pt>
                <c:pt idx="9">
                  <c:v>2696.9298721471782</c:v>
                </c:pt>
                <c:pt idx="10">
                  <c:v>2732.0907703944667</c:v>
                </c:pt>
                <c:pt idx="11">
                  <c:v>2748.5591697520113</c:v>
                </c:pt>
                <c:pt idx="12">
                  <c:v>2759.4300365521285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0-A549-9526-C31DDDE34044}"/>
            </c:ext>
          </c:extLst>
        </c:ser>
        <c:ser>
          <c:idx val="2"/>
          <c:order val="2"/>
          <c:tx>
            <c:strRef>
              <c:f>'scenario1_,m'!$E$243</c:f>
              <c:strCache>
                <c:ptCount val="1"/>
                <c:pt idx="0">
                  <c:v>upper 95%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'scenario1_,m'!$B$244:$B$256</c:f>
              <c:numCache>
                <c:formatCode>m/d/yy</c:formatCode>
                <c:ptCount val="13"/>
                <c:pt idx="0">
                  <c:v>43435</c:v>
                </c:pt>
                <c:pt idx="1">
                  <c:v>43466</c:v>
                </c:pt>
                <c:pt idx="2">
                  <c:v>43497</c:v>
                </c:pt>
                <c:pt idx="3">
                  <c:v>43525</c:v>
                </c:pt>
                <c:pt idx="4">
                  <c:v>43556</c:v>
                </c:pt>
                <c:pt idx="5">
                  <c:v>43586</c:v>
                </c:pt>
                <c:pt idx="6">
                  <c:v>43617</c:v>
                </c:pt>
                <c:pt idx="7">
                  <c:v>43647</c:v>
                </c:pt>
                <c:pt idx="8">
                  <c:v>43678</c:v>
                </c:pt>
                <c:pt idx="9">
                  <c:v>43709</c:v>
                </c:pt>
                <c:pt idx="10">
                  <c:v>43739</c:v>
                </c:pt>
                <c:pt idx="11">
                  <c:v>43770</c:v>
                </c:pt>
                <c:pt idx="12">
                  <c:v>43800</c:v>
                </c:pt>
              </c:numCache>
            </c:numRef>
          </c:cat>
          <c:val>
            <c:numRef>
              <c:f>'scenario1_,m'!$E$244:$E$256</c:f>
              <c:numCache>
                <c:formatCode>General</c:formatCode>
                <c:ptCount val="13"/>
                <c:pt idx="0">
                  <c:v>2498.5784608184008</c:v>
                </c:pt>
                <c:pt idx="1">
                  <c:v>2532.5125681267136</c:v>
                </c:pt>
                <c:pt idx="2">
                  <c:v>2580.4051139362241</c:v>
                </c:pt>
                <c:pt idx="3">
                  <c:v>2608.0188595614886</c:v>
                </c:pt>
                <c:pt idx="4">
                  <c:v>2638.5857313906677</c:v>
                </c:pt>
                <c:pt idx="5">
                  <c:v>2663.4697213201803</c:v>
                </c:pt>
                <c:pt idx="6">
                  <c:v>2690.1006658815281</c:v>
                </c:pt>
                <c:pt idx="7">
                  <c:v>2717.7670854150324</c:v>
                </c:pt>
                <c:pt idx="8">
                  <c:v>2749.006583337331</c:v>
                </c:pt>
                <c:pt idx="9">
                  <c:v>2786.0980782849533</c:v>
                </c:pt>
                <c:pt idx="10">
                  <c:v>2821.2589765322418</c:v>
                </c:pt>
                <c:pt idx="11">
                  <c:v>2837.7273758897863</c:v>
                </c:pt>
                <c:pt idx="12">
                  <c:v>2848.5982426899036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0-A549-9526-C31DDDE3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251328"/>
        <c:axId val="1970137872"/>
      </c:lineChart>
      <c:dateAx>
        <c:axId val="2004251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7872"/>
        <c:crosses val="autoZero"/>
        <c:auto val="1"/>
        <c:lblOffset val="100"/>
        <c:baseTimeUnit val="months"/>
      </c:dateAx>
      <c:valAx>
        <c:axId val="1970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Impact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Crisis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'scenario1_,m'!$AF$59</c:f>
              <c:strCache>
                <c:ptCount val="1"/>
                <c:pt idx="0">
                  <c:v>True Closing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'scenario1_,m'!$AE$60:$AE$139</c:f>
              <c:numCache>
                <c:formatCode>m/d/yy</c:formatCode>
                <c:ptCount val="80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39022</c:v>
                </c:pt>
                <c:pt idx="17">
                  <c:v>39052</c:v>
                </c:pt>
                <c:pt idx="18">
                  <c:v>39083</c:v>
                </c:pt>
                <c:pt idx="19">
                  <c:v>39114</c:v>
                </c:pt>
                <c:pt idx="20">
                  <c:v>39142</c:v>
                </c:pt>
                <c:pt idx="21">
                  <c:v>39173</c:v>
                </c:pt>
                <c:pt idx="22">
                  <c:v>39203</c:v>
                </c:pt>
                <c:pt idx="23">
                  <c:v>39234</c:v>
                </c:pt>
                <c:pt idx="24">
                  <c:v>39264</c:v>
                </c:pt>
                <c:pt idx="25">
                  <c:v>39295</c:v>
                </c:pt>
                <c:pt idx="26">
                  <c:v>39326</c:v>
                </c:pt>
                <c:pt idx="27">
                  <c:v>39356</c:v>
                </c:pt>
                <c:pt idx="28">
                  <c:v>39387</c:v>
                </c:pt>
                <c:pt idx="29">
                  <c:v>39417</c:v>
                </c:pt>
                <c:pt idx="30">
                  <c:v>39448</c:v>
                </c:pt>
                <c:pt idx="31">
                  <c:v>39479</c:v>
                </c:pt>
                <c:pt idx="32">
                  <c:v>39508</c:v>
                </c:pt>
                <c:pt idx="33">
                  <c:v>39539</c:v>
                </c:pt>
                <c:pt idx="34">
                  <c:v>39569</c:v>
                </c:pt>
                <c:pt idx="35">
                  <c:v>39600</c:v>
                </c:pt>
                <c:pt idx="36">
                  <c:v>39630</c:v>
                </c:pt>
                <c:pt idx="37">
                  <c:v>39661</c:v>
                </c:pt>
                <c:pt idx="38">
                  <c:v>39692</c:v>
                </c:pt>
                <c:pt idx="39">
                  <c:v>39722</c:v>
                </c:pt>
                <c:pt idx="40">
                  <c:v>39753</c:v>
                </c:pt>
                <c:pt idx="41">
                  <c:v>39783</c:v>
                </c:pt>
                <c:pt idx="42">
                  <c:v>39814</c:v>
                </c:pt>
                <c:pt idx="43">
                  <c:v>39845</c:v>
                </c:pt>
                <c:pt idx="44">
                  <c:v>39873</c:v>
                </c:pt>
                <c:pt idx="45">
                  <c:v>39904</c:v>
                </c:pt>
                <c:pt idx="46">
                  <c:v>39934</c:v>
                </c:pt>
                <c:pt idx="47">
                  <c:v>39965</c:v>
                </c:pt>
                <c:pt idx="48">
                  <c:v>39995</c:v>
                </c:pt>
                <c:pt idx="49">
                  <c:v>40026</c:v>
                </c:pt>
                <c:pt idx="50">
                  <c:v>40057</c:v>
                </c:pt>
                <c:pt idx="51">
                  <c:v>40087</c:v>
                </c:pt>
                <c:pt idx="52">
                  <c:v>40118</c:v>
                </c:pt>
                <c:pt idx="53">
                  <c:v>40148</c:v>
                </c:pt>
                <c:pt idx="54">
                  <c:v>40179</c:v>
                </c:pt>
                <c:pt idx="55">
                  <c:v>40210</c:v>
                </c:pt>
                <c:pt idx="56">
                  <c:v>40238</c:v>
                </c:pt>
                <c:pt idx="57">
                  <c:v>40269</c:v>
                </c:pt>
                <c:pt idx="58">
                  <c:v>40299</c:v>
                </c:pt>
                <c:pt idx="59">
                  <c:v>40330</c:v>
                </c:pt>
                <c:pt idx="60">
                  <c:v>40360</c:v>
                </c:pt>
                <c:pt idx="61">
                  <c:v>40391</c:v>
                </c:pt>
                <c:pt idx="62">
                  <c:v>40422</c:v>
                </c:pt>
                <c:pt idx="63">
                  <c:v>40452</c:v>
                </c:pt>
                <c:pt idx="64">
                  <c:v>40483</c:v>
                </c:pt>
                <c:pt idx="65">
                  <c:v>40513</c:v>
                </c:pt>
                <c:pt idx="66">
                  <c:v>40544</c:v>
                </c:pt>
                <c:pt idx="67">
                  <c:v>40575</c:v>
                </c:pt>
                <c:pt idx="68">
                  <c:v>40603</c:v>
                </c:pt>
                <c:pt idx="69">
                  <c:v>40634</c:v>
                </c:pt>
                <c:pt idx="70">
                  <c:v>40664</c:v>
                </c:pt>
                <c:pt idx="71">
                  <c:v>40695</c:v>
                </c:pt>
                <c:pt idx="72">
                  <c:v>40725</c:v>
                </c:pt>
                <c:pt idx="73">
                  <c:v>40756</c:v>
                </c:pt>
                <c:pt idx="74">
                  <c:v>40787</c:v>
                </c:pt>
                <c:pt idx="75">
                  <c:v>40817</c:v>
                </c:pt>
                <c:pt idx="76">
                  <c:v>40848</c:v>
                </c:pt>
                <c:pt idx="77">
                  <c:v>40878</c:v>
                </c:pt>
                <c:pt idx="78">
                  <c:v>40909</c:v>
                </c:pt>
                <c:pt idx="79">
                  <c:v>40940</c:v>
                </c:pt>
              </c:numCache>
            </c:numRef>
          </c:cat>
          <c:val>
            <c:numRef>
              <c:f>'scenario1_,m'!$AF$60:$AF$139</c:f>
              <c:numCache>
                <c:formatCode>General</c:formatCode>
                <c:ptCount val="80"/>
                <c:pt idx="0">
                  <c:v>1234.1800539999999</c:v>
                </c:pt>
                <c:pt idx="1">
                  <c:v>1220.329956</c:v>
                </c:pt>
                <c:pt idx="2">
                  <c:v>1228.8100589999999</c:v>
                </c:pt>
                <c:pt idx="3">
                  <c:v>1207.01001</c:v>
                </c:pt>
                <c:pt idx="4">
                  <c:v>1249.4799800000001</c:v>
                </c:pt>
                <c:pt idx="5">
                  <c:v>1248.290039</c:v>
                </c:pt>
                <c:pt idx="6">
                  <c:v>1280.079956</c:v>
                </c:pt>
                <c:pt idx="7">
                  <c:v>1280.660034</c:v>
                </c:pt>
                <c:pt idx="8">
                  <c:v>1294.869995</c:v>
                </c:pt>
                <c:pt idx="9">
                  <c:v>1310.6099850000001</c:v>
                </c:pt>
                <c:pt idx="10">
                  <c:v>1270.089966</c:v>
                </c:pt>
                <c:pt idx="11">
                  <c:v>1270.1999510000001</c:v>
                </c:pt>
                <c:pt idx="12">
                  <c:v>1276.660034</c:v>
                </c:pt>
                <c:pt idx="13">
                  <c:v>1303.8199460000001</c:v>
                </c:pt>
                <c:pt idx="14">
                  <c:v>1335.849976</c:v>
                </c:pt>
                <c:pt idx="15">
                  <c:v>1377.9399410000001</c:v>
                </c:pt>
                <c:pt idx="16">
                  <c:v>1400.630005</c:v>
                </c:pt>
                <c:pt idx="17">
                  <c:v>1418.3000489999999</c:v>
                </c:pt>
                <c:pt idx="18">
                  <c:v>1438.23999</c:v>
                </c:pt>
                <c:pt idx="19">
                  <c:v>1406.8199460000001</c:v>
                </c:pt>
                <c:pt idx="20">
                  <c:v>1420.8599850000001</c:v>
                </c:pt>
                <c:pt idx="21">
                  <c:v>1482.369995</c:v>
                </c:pt>
                <c:pt idx="22">
                  <c:v>1530.619995</c:v>
                </c:pt>
                <c:pt idx="23">
                  <c:v>1503.349976</c:v>
                </c:pt>
                <c:pt idx="24">
                  <c:v>1455.2700199999999</c:v>
                </c:pt>
                <c:pt idx="25">
                  <c:v>1473.98999</c:v>
                </c:pt>
                <c:pt idx="26">
                  <c:v>1526.75</c:v>
                </c:pt>
                <c:pt idx="27">
                  <c:v>1549.380005</c:v>
                </c:pt>
                <c:pt idx="28">
                  <c:v>1481.1400149999999</c:v>
                </c:pt>
                <c:pt idx="29">
                  <c:v>1468.3599850000001</c:v>
                </c:pt>
                <c:pt idx="30">
                  <c:v>1378.5500489999999</c:v>
                </c:pt>
                <c:pt idx="31">
                  <c:v>1330.630005</c:v>
                </c:pt>
                <c:pt idx="32">
                  <c:v>1322.6999510000001</c:v>
                </c:pt>
                <c:pt idx="33">
                  <c:v>1385.589966</c:v>
                </c:pt>
                <c:pt idx="34">
                  <c:v>1400.380005</c:v>
                </c:pt>
                <c:pt idx="35">
                  <c:v>1280</c:v>
                </c:pt>
                <c:pt idx="36">
                  <c:v>1267.380005</c:v>
                </c:pt>
                <c:pt idx="37">
                  <c:v>1282.829956</c:v>
                </c:pt>
                <c:pt idx="38">
                  <c:v>1166.3599850000001</c:v>
                </c:pt>
                <c:pt idx="39">
                  <c:v>968.75</c:v>
                </c:pt>
                <c:pt idx="40">
                  <c:v>896.23999000000003</c:v>
                </c:pt>
                <c:pt idx="41">
                  <c:v>903.25</c:v>
                </c:pt>
                <c:pt idx="42">
                  <c:v>825.88000499999998</c:v>
                </c:pt>
                <c:pt idx="43">
                  <c:v>735.09002699999996</c:v>
                </c:pt>
                <c:pt idx="44">
                  <c:v>797.86999500000002</c:v>
                </c:pt>
                <c:pt idx="45">
                  <c:v>872.80999799999995</c:v>
                </c:pt>
                <c:pt idx="46">
                  <c:v>919.14001499999995</c:v>
                </c:pt>
                <c:pt idx="47">
                  <c:v>919.32000700000003</c:v>
                </c:pt>
                <c:pt idx="48">
                  <c:v>987.47997999999995</c:v>
                </c:pt>
                <c:pt idx="49">
                  <c:v>1020.619995</c:v>
                </c:pt>
                <c:pt idx="50">
                  <c:v>1057.079956</c:v>
                </c:pt>
                <c:pt idx="51">
                  <c:v>1036.1899410000001</c:v>
                </c:pt>
                <c:pt idx="52">
                  <c:v>1095.630005</c:v>
                </c:pt>
                <c:pt idx="53">
                  <c:v>1115.099976</c:v>
                </c:pt>
                <c:pt idx="54">
                  <c:v>1073.869995</c:v>
                </c:pt>
                <c:pt idx="55">
                  <c:v>1104.48999</c:v>
                </c:pt>
                <c:pt idx="56">
                  <c:v>1169.4300539999999</c:v>
                </c:pt>
                <c:pt idx="57">
                  <c:v>1186.6899410000001</c:v>
                </c:pt>
                <c:pt idx="58">
                  <c:v>1089.410034</c:v>
                </c:pt>
                <c:pt idx="59">
                  <c:v>1030.709961</c:v>
                </c:pt>
                <c:pt idx="60">
                  <c:v>1101.599976</c:v>
                </c:pt>
                <c:pt idx="61">
                  <c:v>1049.329956</c:v>
                </c:pt>
                <c:pt idx="62">
                  <c:v>1141.1999510000001</c:v>
                </c:pt>
                <c:pt idx="63">
                  <c:v>1183.26001</c:v>
                </c:pt>
                <c:pt idx="64">
                  <c:v>1180.5500489999999</c:v>
                </c:pt>
                <c:pt idx="65">
                  <c:v>1257.6400149999999</c:v>
                </c:pt>
                <c:pt idx="66">
                  <c:v>1286.119995</c:v>
                </c:pt>
                <c:pt idx="67">
                  <c:v>1327.219971</c:v>
                </c:pt>
                <c:pt idx="68">
                  <c:v>1325.829956</c:v>
                </c:pt>
                <c:pt idx="69">
                  <c:v>1363.6099850000001</c:v>
                </c:pt>
                <c:pt idx="70">
                  <c:v>1345.1999510000001</c:v>
                </c:pt>
                <c:pt idx="71">
                  <c:v>1320.6400149999999</c:v>
                </c:pt>
                <c:pt idx="72">
                  <c:v>1292.280029</c:v>
                </c:pt>
                <c:pt idx="73">
                  <c:v>1218.8900149999999</c:v>
                </c:pt>
                <c:pt idx="74">
                  <c:v>1131.420044</c:v>
                </c:pt>
                <c:pt idx="75">
                  <c:v>1253.3000489999999</c:v>
                </c:pt>
                <c:pt idx="76">
                  <c:v>1246.959961</c:v>
                </c:pt>
                <c:pt idx="77">
                  <c:v>1257.599976</c:v>
                </c:pt>
                <c:pt idx="78">
                  <c:v>1312.410034</c:v>
                </c:pt>
                <c:pt idx="79">
                  <c:v>1365.6800539999999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EA4D-A99C-BB526431E4F5}"/>
            </c:ext>
          </c:extLst>
        </c:ser>
        <c:ser>
          <c:idx val="1"/>
          <c:order val="1"/>
          <c:tx>
            <c:strRef>
              <c:f>'scenario1_,m'!$AG$59</c:f>
              <c:strCache>
                <c:ptCount val="1"/>
                <c:pt idx="0">
                  <c:v>Predicted Closing Price without Crisis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'scenario1_,m'!$AE$60:$AE$139</c:f>
              <c:numCache>
                <c:formatCode>m/d/yy</c:formatCode>
                <c:ptCount val="80"/>
                <c:pt idx="0">
                  <c:v>38534</c:v>
                </c:pt>
                <c:pt idx="1">
                  <c:v>38565</c:v>
                </c:pt>
                <c:pt idx="2">
                  <c:v>38596</c:v>
                </c:pt>
                <c:pt idx="3">
                  <c:v>38626</c:v>
                </c:pt>
                <c:pt idx="4">
                  <c:v>38657</c:v>
                </c:pt>
                <c:pt idx="5">
                  <c:v>38687</c:v>
                </c:pt>
                <c:pt idx="6">
                  <c:v>38718</c:v>
                </c:pt>
                <c:pt idx="7">
                  <c:v>38749</c:v>
                </c:pt>
                <c:pt idx="8">
                  <c:v>38777</c:v>
                </c:pt>
                <c:pt idx="9">
                  <c:v>38808</c:v>
                </c:pt>
                <c:pt idx="10">
                  <c:v>38838</c:v>
                </c:pt>
                <c:pt idx="11">
                  <c:v>38869</c:v>
                </c:pt>
                <c:pt idx="12">
                  <c:v>38899</c:v>
                </c:pt>
                <c:pt idx="13">
                  <c:v>38930</c:v>
                </c:pt>
                <c:pt idx="14">
                  <c:v>38961</c:v>
                </c:pt>
                <c:pt idx="15">
                  <c:v>38991</c:v>
                </c:pt>
                <c:pt idx="16">
                  <c:v>39022</c:v>
                </c:pt>
                <c:pt idx="17">
                  <c:v>39052</c:v>
                </c:pt>
                <c:pt idx="18">
                  <c:v>39083</c:v>
                </c:pt>
                <c:pt idx="19">
                  <c:v>39114</c:v>
                </c:pt>
                <c:pt idx="20">
                  <c:v>39142</c:v>
                </c:pt>
                <c:pt idx="21">
                  <c:v>39173</c:v>
                </c:pt>
                <c:pt idx="22">
                  <c:v>39203</c:v>
                </c:pt>
                <c:pt idx="23">
                  <c:v>39234</c:v>
                </c:pt>
                <c:pt idx="24">
                  <c:v>39264</c:v>
                </c:pt>
                <c:pt idx="25">
                  <c:v>39295</c:v>
                </c:pt>
                <c:pt idx="26">
                  <c:v>39326</c:v>
                </c:pt>
                <c:pt idx="27">
                  <c:v>39356</c:v>
                </c:pt>
                <c:pt idx="28">
                  <c:v>39387</c:v>
                </c:pt>
                <c:pt idx="29">
                  <c:v>39417</c:v>
                </c:pt>
                <c:pt idx="30">
                  <c:v>39448</c:v>
                </c:pt>
                <c:pt idx="31">
                  <c:v>39479</c:v>
                </c:pt>
                <c:pt idx="32">
                  <c:v>39508</c:v>
                </c:pt>
                <c:pt idx="33">
                  <c:v>39539</c:v>
                </c:pt>
                <c:pt idx="34">
                  <c:v>39569</c:v>
                </c:pt>
                <c:pt idx="35">
                  <c:v>39600</c:v>
                </c:pt>
                <c:pt idx="36">
                  <c:v>39630</c:v>
                </c:pt>
                <c:pt idx="37">
                  <c:v>39661</c:v>
                </c:pt>
                <c:pt idx="38">
                  <c:v>39692</c:v>
                </c:pt>
                <c:pt idx="39">
                  <c:v>39722</c:v>
                </c:pt>
                <c:pt idx="40">
                  <c:v>39753</c:v>
                </c:pt>
                <c:pt idx="41">
                  <c:v>39783</c:v>
                </c:pt>
                <c:pt idx="42">
                  <c:v>39814</c:v>
                </c:pt>
                <c:pt idx="43">
                  <c:v>39845</c:v>
                </c:pt>
                <c:pt idx="44">
                  <c:v>39873</c:v>
                </c:pt>
                <c:pt idx="45">
                  <c:v>39904</c:v>
                </c:pt>
                <c:pt idx="46">
                  <c:v>39934</c:v>
                </c:pt>
                <c:pt idx="47">
                  <c:v>39965</c:v>
                </c:pt>
                <c:pt idx="48">
                  <c:v>39995</c:v>
                </c:pt>
                <c:pt idx="49">
                  <c:v>40026</c:v>
                </c:pt>
                <c:pt idx="50">
                  <c:v>40057</c:v>
                </c:pt>
                <c:pt idx="51">
                  <c:v>40087</c:v>
                </c:pt>
                <c:pt idx="52">
                  <c:v>40118</c:v>
                </c:pt>
                <c:pt idx="53">
                  <c:v>40148</c:v>
                </c:pt>
                <c:pt idx="54">
                  <c:v>40179</c:v>
                </c:pt>
                <c:pt idx="55">
                  <c:v>40210</c:v>
                </c:pt>
                <c:pt idx="56">
                  <c:v>40238</c:v>
                </c:pt>
                <c:pt idx="57">
                  <c:v>40269</c:v>
                </c:pt>
                <c:pt idx="58">
                  <c:v>40299</c:v>
                </c:pt>
                <c:pt idx="59">
                  <c:v>40330</c:v>
                </c:pt>
                <c:pt idx="60">
                  <c:v>40360</c:v>
                </c:pt>
                <c:pt idx="61">
                  <c:v>40391</c:v>
                </c:pt>
                <c:pt idx="62">
                  <c:v>40422</c:v>
                </c:pt>
                <c:pt idx="63">
                  <c:v>40452</c:v>
                </c:pt>
                <c:pt idx="64">
                  <c:v>40483</c:v>
                </c:pt>
                <c:pt idx="65">
                  <c:v>40513</c:v>
                </c:pt>
                <c:pt idx="66">
                  <c:v>40544</c:v>
                </c:pt>
                <c:pt idx="67">
                  <c:v>40575</c:v>
                </c:pt>
                <c:pt idx="68">
                  <c:v>40603</c:v>
                </c:pt>
                <c:pt idx="69">
                  <c:v>40634</c:v>
                </c:pt>
                <c:pt idx="70">
                  <c:v>40664</c:v>
                </c:pt>
                <c:pt idx="71">
                  <c:v>40695</c:v>
                </c:pt>
                <c:pt idx="72">
                  <c:v>40725</c:v>
                </c:pt>
                <c:pt idx="73">
                  <c:v>40756</c:v>
                </c:pt>
                <c:pt idx="74">
                  <c:v>40787</c:v>
                </c:pt>
                <c:pt idx="75">
                  <c:v>40817</c:v>
                </c:pt>
                <c:pt idx="76">
                  <c:v>40848</c:v>
                </c:pt>
                <c:pt idx="77">
                  <c:v>40878</c:v>
                </c:pt>
                <c:pt idx="78">
                  <c:v>40909</c:v>
                </c:pt>
                <c:pt idx="79">
                  <c:v>40940</c:v>
                </c:pt>
              </c:numCache>
            </c:numRef>
          </c:cat>
          <c:val>
            <c:numRef>
              <c:f>'scenario1_,m'!$AG$60:$AG$139</c:f>
              <c:numCache>
                <c:formatCode>General</c:formatCode>
                <c:ptCount val="80"/>
                <c:pt idx="0">
                  <c:v>1231.669616956367</c:v>
                </c:pt>
                <c:pt idx="1">
                  <c:v>1220.3897903881475</c:v>
                </c:pt>
                <c:pt idx="2">
                  <c:v>1226.9469387481256</c:v>
                </c:pt>
                <c:pt idx="3">
                  <c:v>1194.5778471369758</c:v>
                </c:pt>
                <c:pt idx="4">
                  <c:v>1258.8130284865251</c:v>
                </c:pt>
                <c:pt idx="5">
                  <c:v>1266.2807534015333</c:v>
                </c:pt>
                <c:pt idx="6">
                  <c:v>1285.4172745722672</c:v>
                </c:pt>
                <c:pt idx="7">
                  <c:v>1276.6149415283403</c:v>
                </c:pt>
                <c:pt idx="8">
                  <c:v>1297.1389107110604</c:v>
                </c:pt>
                <c:pt idx="9">
                  <c:v>1299.8279547213981</c:v>
                </c:pt>
                <c:pt idx="10">
                  <c:v>1286.6969147770205</c:v>
                </c:pt>
                <c:pt idx="11">
                  <c:v>1258.3750571916821</c:v>
                </c:pt>
                <c:pt idx="12">
                  <c:v>1251.2112840611805</c:v>
                </c:pt>
                <c:pt idx="13">
                  <c:v>1291.739894231087</c:v>
                </c:pt>
                <c:pt idx="14">
                  <c:v>1327.4630672470582</c:v>
                </c:pt>
                <c:pt idx="15">
                  <c:v>1378.5102587839031</c:v>
                </c:pt>
                <c:pt idx="16">
                  <c:v>1393.3654957101899</c:v>
                </c:pt>
                <c:pt idx="17">
                  <c:v>1418.4610051817929</c:v>
                </c:pt>
                <c:pt idx="18">
                  <c:v>1428.8955357032808</c:v>
                </c:pt>
                <c:pt idx="19">
                  <c:v>1431.5588514335827</c:v>
                </c:pt>
                <c:pt idx="20">
                  <c:v>1411.973690074974</c:v>
                </c:pt>
                <c:pt idx="21">
                  <c:v>1489.8741651851606</c:v>
                </c:pt>
                <c:pt idx="22">
                  <c:v>1527.2227017286134</c:v>
                </c:pt>
                <c:pt idx="23">
                  <c:v>1512.402267401829</c:v>
                </c:pt>
                <c:pt idx="24">
                  <c:v>1525.3065693256676</c:v>
                </c:pt>
                <c:pt idx="25">
                  <c:v>1456.49071377271</c:v>
                </c:pt>
                <c:pt idx="26">
                  <c:v>1516.496953755028</c:v>
                </c:pt>
                <c:pt idx="27">
                  <c:v>1552.6022982983252</c:v>
                </c:pt>
                <c:pt idx="28">
                  <c:v>1471.7014450458641</c:v>
                </c:pt>
                <c:pt idx="29">
                  <c:v>1401.5388116528693</c:v>
                </c:pt>
                <c:pt idx="30">
                  <c:v>1424.7403970725975</c:v>
                </c:pt>
                <c:pt idx="31">
                  <c:v>1445.9850317789849</c:v>
                </c:pt>
                <c:pt idx="32">
                  <c:v>1462.9902848777906</c:v>
                </c:pt>
                <c:pt idx="33">
                  <c:v>1478.2539368983439</c:v>
                </c:pt>
                <c:pt idx="34">
                  <c:v>1482.1961051939766</c:v>
                </c:pt>
                <c:pt idx="35">
                  <c:v>1494.3301198113263</c:v>
                </c:pt>
                <c:pt idx="36">
                  <c:v>1514.4199209860906</c:v>
                </c:pt>
                <c:pt idx="37">
                  <c:v>1511.8238181090485</c:v>
                </c:pt>
                <c:pt idx="38">
                  <c:v>1493.8689766696561</c:v>
                </c:pt>
                <c:pt idx="39">
                  <c:v>1481.3458523369086</c:v>
                </c:pt>
                <c:pt idx="40">
                  <c:v>1470.0142041159545</c:v>
                </c:pt>
                <c:pt idx="41">
                  <c:v>1470.9427142738232</c:v>
                </c:pt>
                <c:pt idx="42">
                  <c:v>1465.4794261514394</c:v>
                </c:pt>
                <c:pt idx="43">
                  <c:v>1455.4213985651043</c:v>
                </c:pt>
                <c:pt idx="44">
                  <c:v>1458.6540663887413</c:v>
                </c:pt>
                <c:pt idx="45">
                  <c:v>1474.7799391506301</c:v>
                </c:pt>
                <c:pt idx="46">
                  <c:v>1487.2204278701233</c:v>
                </c:pt>
                <c:pt idx="47">
                  <c:v>1494.0609914259335</c:v>
                </c:pt>
                <c:pt idx="48">
                  <c:v>1496.6832153486641</c:v>
                </c:pt>
                <c:pt idx="49">
                  <c:v>1495.5061106654662</c:v>
                </c:pt>
                <c:pt idx="50">
                  <c:v>1493.8984833911586</c:v>
                </c:pt>
                <c:pt idx="51">
                  <c:v>1489.7769557254603</c:v>
                </c:pt>
                <c:pt idx="52">
                  <c:v>1481.3485953796051</c:v>
                </c:pt>
                <c:pt idx="53">
                  <c:v>1473.752916562418</c:v>
                </c:pt>
                <c:pt idx="54">
                  <c:v>1471.0259112025578</c:v>
                </c:pt>
                <c:pt idx="55">
                  <c:v>1471.8651362787311</c:v>
                </c:pt>
                <c:pt idx="56">
                  <c:v>1475.3003916087282</c:v>
                </c:pt>
                <c:pt idx="57">
                  <c:v>1478.9776060479912</c:v>
                </c:pt>
                <c:pt idx="58">
                  <c:v>1483.2671324071378</c:v>
                </c:pt>
                <c:pt idx="59">
                  <c:v>1488.76385881086</c:v>
                </c:pt>
                <c:pt idx="60">
                  <c:v>1493.2099858589627</c:v>
                </c:pt>
                <c:pt idx="61">
                  <c:v>1494.1483653202445</c:v>
                </c:pt>
                <c:pt idx="62">
                  <c:v>1492.2244351334293</c:v>
                </c:pt>
                <c:pt idx="63">
                  <c:v>1488.9337093872332</c:v>
                </c:pt>
                <c:pt idx="64">
                  <c:v>1485.3882695201003</c:v>
                </c:pt>
                <c:pt idx="65">
                  <c:v>1482.5017382262799</c:v>
                </c:pt>
                <c:pt idx="66">
                  <c:v>1480.3701843201134</c:v>
                </c:pt>
                <c:pt idx="67">
                  <c:v>1479.4402095603525</c:v>
                </c:pt>
                <c:pt idx="68">
                  <c:v>1480.4995329076748</c:v>
                </c:pt>
                <c:pt idx="69">
                  <c:v>1483.2791142357528</c:v>
                </c:pt>
                <c:pt idx="70">
                  <c:v>1486.5823219668512</c:v>
                </c:pt>
                <c:pt idx="71">
                  <c:v>1489.4907932318076</c:v>
                </c:pt>
                <c:pt idx="72">
                  <c:v>1491.4384100573086</c:v>
                </c:pt>
                <c:pt idx="73">
                  <c:v>1492.3542191247527</c:v>
                </c:pt>
                <c:pt idx="74">
                  <c:v>1492.244877098916</c:v>
                </c:pt>
                <c:pt idx="75">
                  <c:v>1491.0457807430948</c:v>
                </c:pt>
                <c:pt idx="76">
                  <c:v>1489.0786698432937</c:v>
                </c:pt>
                <c:pt idx="77">
                  <c:v>1487.1288366414981</c:v>
                </c:pt>
                <c:pt idx="78">
                  <c:v>1485.8509336561151</c:v>
                </c:pt>
                <c:pt idx="79">
                  <c:v>1485.5150211674893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EA4D-A99C-BB526431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48704"/>
        <c:axId val="2002080800"/>
      </c:lineChart>
      <c:dateAx>
        <c:axId val="1963148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80800"/>
        <c:crosses val="autoZero"/>
        <c:auto val="1"/>
        <c:lblOffset val="100"/>
        <c:baseTimeUnit val="months"/>
      </c:dateAx>
      <c:valAx>
        <c:axId val="20020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465667</xdr:colOff>
      <xdr:row>6</xdr:row>
      <xdr:rowOff>110068</xdr:rowOff>
    </xdr:from>
    <xdr:to>
      <xdr:col>14</xdr:col>
      <xdr:colOff>228600</xdr:colOff>
      <xdr:row>22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D8F2D-FBA3-BC47-BCAE-B12CBB5E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442404</xdr:colOff>
      <xdr:row>9</xdr:row>
      <xdr:rowOff>167473</xdr:rowOff>
    </xdr:from>
    <xdr:to>
      <xdr:col>23</xdr:col>
      <xdr:colOff>265164</xdr:colOff>
      <xdr:row>36</xdr:row>
      <xdr:rowOff>139559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350CE-885E-9D43-A7A7-BC497206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651566</xdr:colOff>
      <xdr:row>144</xdr:row>
      <xdr:rowOff>77304</xdr:rowOff>
    </xdr:from>
    <xdr:to>
      <xdr:col>18</xdr:col>
      <xdr:colOff>408608</xdr:colOff>
      <xdr:row>162</xdr:row>
      <xdr:rowOff>64328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97EE3-75EC-46E8-AF89-4279FA3D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247</xdr:row>
      <xdr:rowOff>44173</xdr:rowOff>
    </xdr:from>
    <xdr:to>
      <xdr:col>8</xdr:col>
      <xdr:colOff>88349</xdr:colOff>
      <xdr:row>263</xdr:row>
      <xdr:rowOff>154609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CD349-4771-8646-AA50-6EFB843B5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358912</xdr:colOff>
      <xdr:row>115</xdr:row>
      <xdr:rowOff>88349</xdr:rowOff>
    </xdr:from>
    <xdr:to>
      <xdr:col>34</xdr:col>
      <xdr:colOff>88346</xdr:colOff>
      <xdr:row>135</xdr:row>
      <xdr:rowOff>51905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4418B4-D10A-0844-8848-87E3D9A4C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298450</xdr:colOff>
      <xdr:row>13</xdr:row>
      <xdr:rowOff>120649</xdr:rowOff>
    </xdr:from>
    <xdr:to>
      <xdr:col>17</xdr:col>
      <xdr:colOff>330200</xdr:colOff>
      <xdr:row>31</xdr:row>
      <xdr:rowOff>77870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446CA6-C5A8-4035-9A78-C17DF1BAC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6350" y="2800349"/>
          <a:ext cx="5416550" cy="366562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433.841696875003" createdVersion="6" refreshedVersion="6" minRefreshableVersion="3" recordCount="215" xr:uid="{00000000-000A-0000-FFFF-FFFF0B000000}">
  <cacheSource type="worksheet">
    <worksheetSource ref="A1:I216" sheet="2000_11_29_2018_11_29_Original"/>
  </cacheSource>
  <cacheFields count="9">
    <cacheField name="Date" numFmtId="14">
      <sharedItems containsSemiMixedTypes="0" containsNonDate="0" containsDate="1" containsString="0" minDate="2001-01-01T00:00:00" maxDate="2018-11-02T00:00:00" count="215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</sharedItems>
      <fieldGroup par="8" base="0">
        <rangePr groupBy="months" startDate="2001-01-01T00:00:00" endDate="2018-11-02T00:00:00"/>
        <groupItems count="14">
          <s v="&lt;1/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18"/>
        </groupItems>
      </fieldGroup>
    </cacheField>
    <cacheField name="Open" numFmtId="0">
      <sharedItems containsSemiMixedTypes="0" containsString="0" containsNumber="1" minValue="729.57000700000003" maxValue="2926.290039"/>
    </cacheField>
    <cacheField name="High" numFmtId="0">
      <sharedItems containsSemiMixedTypes="0" containsString="0" containsNumber="1" minValue="832.97997999999995" maxValue="2940.9099120000001"/>
    </cacheField>
    <cacheField name="Low" numFmtId="0">
      <sharedItems containsSemiMixedTypes="0" containsString="0" containsNumber="1" minValue="666.78997800000002" maxValue="2864.1201169999999"/>
    </cacheField>
    <cacheField name="Close" numFmtId="0">
      <sharedItems containsSemiMixedTypes="0" containsString="0" containsNumber="1" minValue="735.09002699999996" maxValue="2913.9799800000001"/>
    </cacheField>
    <cacheField name="Adj Close" numFmtId="0">
      <sharedItems containsSemiMixedTypes="0" containsString="0" containsNumber="1" minValue="735.09002699999996" maxValue="2913.9799800000001" count="214">
        <n v="1366.01001"/>
        <n v="1239.9399410000001"/>
        <n v="1160.329956"/>
        <n v="1249.459961"/>
        <n v="1255.8199460000001"/>
        <n v="1224.380005"/>
        <n v="1211.2299800000001"/>
        <n v="1133.579956"/>
        <n v="1040.9399410000001"/>
        <n v="1059.780029"/>
        <n v="1139.4499510000001"/>
        <n v="1148.079956"/>
        <n v="1130.1999510000001"/>
        <n v="1106.7299800000001"/>
        <n v="1147.3900149999999"/>
        <n v="1076.920044"/>
        <n v="1067.1400149999999"/>
        <n v="989.82000700000003"/>
        <n v="911.61999500000002"/>
        <n v="916.07000700000003"/>
        <n v="815.28002900000001"/>
        <n v="885.76000999999997"/>
        <n v="936.30999799999995"/>
        <n v="879.82000700000003"/>
        <n v="855.70001200000002"/>
        <n v="841.15002400000003"/>
        <n v="848.17999299999997"/>
        <n v="916.919983"/>
        <n v="963.59002699999996"/>
        <n v="974.5"/>
        <n v="990.30999799999995"/>
        <n v="1008.01001"/>
        <n v="995.96997099999999"/>
        <n v="1050.709961"/>
        <n v="1058.1999510000001"/>
        <n v="1111.920044"/>
        <n v="1131.130005"/>
        <n v="1144.9399410000001"/>
        <n v="1126.209961"/>
        <n v="1107.3000489999999"/>
        <n v="1120.6800539999999"/>
        <n v="1140.839966"/>
        <n v="1101.719971"/>
        <n v="1104.23999"/>
        <n v="1114.579956"/>
        <n v="1173.8199460000001"/>
        <n v="1211.920044"/>
        <n v="1181.2700199999999"/>
        <n v="1203.599976"/>
        <n v="1180.589966"/>
        <n v="1156.849976"/>
        <n v="1191.5"/>
        <n v="1191.329956"/>
        <n v="1234.1800539999999"/>
        <n v="1220.329956"/>
        <n v="1228.8100589999999"/>
        <n v="1207.01001"/>
        <n v="1249.4799800000001"/>
        <n v="1248.290039"/>
        <n v="1280.079956"/>
        <n v="1280.660034"/>
        <n v="1294.869995"/>
        <n v="1310.6099850000001"/>
        <n v="1270.089966"/>
        <n v="1270.1999510000001"/>
        <n v="1276.660034"/>
        <n v="1303.8199460000001"/>
        <n v="1335.849976"/>
        <n v="1377.9399410000001"/>
        <n v="1400.630005"/>
        <n v="1418.3000489999999"/>
        <n v="1438.23999"/>
        <n v="1406.8199460000001"/>
        <n v="1420.8599850000001"/>
        <n v="1482.369995"/>
        <n v="1530.619995"/>
        <n v="1503.349976"/>
        <n v="1455.2700199999999"/>
        <n v="1473.98999"/>
        <n v="1526.75"/>
        <n v="1549.380005"/>
        <n v="1481.1400149999999"/>
        <n v="1468.3599850000001"/>
        <n v="1378.5500489999999"/>
        <n v="1330.630005"/>
        <n v="1322.6999510000001"/>
        <n v="1385.589966"/>
        <n v="1400.380005"/>
        <n v="1280"/>
        <n v="1267.380005"/>
        <n v="1282.829956"/>
        <n v="1166.3599850000001"/>
        <n v="968.75"/>
        <n v="896.23999000000003"/>
        <n v="903.25"/>
        <n v="825.88000499999998"/>
        <n v="735.09002699999996"/>
        <n v="797.86999500000002"/>
        <n v="872.80999799999995"/>
        <n v="919.14001499999995"/>
        <n v="919.32000700000003"/>
        <n v="987.47997999999995"/>
        <n v="1020.619995"/>
        <n v="1057.079956"/>
        <n v="1036.1899410000001"/>
        <n v="1095.630005"/>
        <n v="1115.099976"/>
        <n v="1073.869995"/>
        <n v="1104.48999"/>
        <n v="1169.4300539999999"/>
        <n v="1186.6899410000001"/>
        <n v="1089.410034"/>
        <n v="1030.709961"/>
        <n v="1101.599976"/>
        <n v="1049.329956"/>
        <n v="1141.1999510000001"/>
        <n v="1183.26001"/>
        <n v="1180.5500489999999"/>
        <n v="1257.6400149999999"/>
        <n v="1286.119995"/>
        <n v="1327.219971"/>
        <n v="1325.829956"/>
        <n v="1363.6099850000001"/>
        <n v="1345.1999510000001"/>
        <n v="1320.6400149999999"/>
        <n v="1292.280029"/>
        <n v="1218.8900149999999"/>
        <n v="1131.420044"/>
        <n v="1253.3000489999999"/>
        <n v="1246.959961"/>
        <n v="1257.599976"/>
        <n v="1312.410034"/>
        <n v="1365.6800539999999"/>
        <n v="1408.469971"/>
        <n v="1397.910034"/>
        <n v="1310.329956"/>
        <n v="1362.160034"/>
        <n v="1379.3199460000001"/>
        <n v="1406.579956"/>
        <n v="1440.670044"/>
        <n v="1412.160034"/>
        <n v="1416.1800539999999"/>
        <n v="1426.1899410000001"/>
        <n v="1498.1099850000001"/>
        <n v="1514.6800539999999"/>
        <n v="1569.1899410000001"/>
        <n v="1597.5699460000001"/>
        <n v="1630.73999"/>
        <n v="1606.280029"/>
        <n v="1685.7299800000001"/>
        <n v="1632.969971"/>
        <n v="1681.5500489999999"/>
        <n v="1756.540039"/>
        <n v="1805.8100589999999"/>
        <n v="1848.3599850000001"/>
        <n v="1782.589966"/>
        <n v="1859.4499510000001"/>
        <n v="1872.339966"/>
        <n v="1883.9499510000001"/>
        <n v="1923.5699460000001"/>
        <n v="1960.2299800000001"/>
        <n v="1930.670044"/>
        <n v="2003.369995"/>
        <n v="1972.290039"/>
        <n v="2018.0500489999999"/>
        <n v="2067.5600589999999"/>
        <n v="2058.8999020000001"/>
        <n v="1994.98999"/>
        <n v="2104.5"/>
        <n v="2067.889893"/>
        <n v="2085.51001"/>
        <n v="2107.389893"/>
        <n v="2063.110107"/>
        <n v="2103.8400879999999"/>
        <n v="1972.1800539999999"/>
        <n v="1920.030029"/>
        <n v="2079.360107"/>
        <n v="2080.4099120000001"/>
        <n v="2043.9399410000001"/>
        <n v="1940.23999"/>
        <n v="1932.2299800000001"/>
        <n v="2059.73999"/>
        <n v="2065.3000489999999"/>
        <n v="2096.9499510000001"/>
        <n v="2098.860107"/>
        <n v="2173.6000979999999"/>
        <n v="2170.9499510000001"/>
        <n v="2168.2700199999999"/>
        <n v="2126.1499020000001"/>
        <n v="2198.8100589999999"/>
        <n v="2238.830078"/>
        <n v="2278.8701169999999"/>
        <n v="2363.639893"/>
        <n v="2362.719971"/>
        <n v="2384.1999510000001"/>
        <n v="2411.8000489999999"/>
        <n v="2423.4099120000001"/>
        <n v="2470.3000489999999"/>
        <n v="2471.6499020000001"/>
        <n v="2519.360107"/>
        <n v="2575.26001"/>
        <n v="2584.8400879999999"/>
        <n v="2673.610107"/>
        <n v="2823.8100589999999"/>
        <n v="2713.830078"/>
        <n v="2640.8701169999999"/>
        <n v="2648.0500489999999"/>
        <n v="2705.2700199999999"/>
        <n v="2718.3701169999999"/>
        <n v="2816.290039"/>
        <n v="2901.5200199999999"/>
        <n v="2913.9799800000001"/>
        <n v="2711.73999"/>
        <n v="2743.790039"/>
      </sharedItems>
    </cacheField>
    <cacheField name="Volume" numFmtId="0">
      <sharedItems containsSemiMixedTypes="0" containsString="0" containsNumber="1" containsInteger="1" minValue="21644400000" maxValue="161843640000"/>
    </cacheField>
    <cacheField name="Quarters" numFmtId="0" databaseField="0">
      <fieldGroup base="0">
        <rangePr groupBy="quarters" startDate="2001-01-01T00:00:00" endDate="2018-11-02T00:00:00"/>
        <groupItems count="6">
          <s v="&lt;1/1/01"/>
          <s v="Qtr1"/>
          <s v="Qtr2"/>
          <s v="Qtr3"/>
          <s v="Qtr4"/>
          <s v="&gt;11/2/18"/>
        </groupItems>
      </fieldGroup>
    </cacheField>
    <cacheField name="Years" numFmtId="0" databaseField="0">
      <fieldGroup base="0">
        <rangePr groupBy="years" startDate="2001-01-01T00:00:00" endDate="2018-11-02T00:00:00"/>
        <groupItems count="20">
          <s v="&lt;1/1/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1/2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433.906680092594" createdVersion="6" refreshedVersion="6" minRefreshableVersion="3" recordCount="215" xr:uid="{00000000-000A-0000-FFFF-FFFF11000000}">
  <cacheSource type="worksheet">
    <worksheetSource ref="A1:J216" sheet="2000_11_29_2018_11_29"/>
  </cacheSource>
  <cacheFields count="13">
    <cacheField name="Date" numFmtId="14">
      <sharedItems containsSemiMixedTypes="0" containsNonDate="0" containsDate="1" containsString="0" minDate="2001-01-01T00:00:00" maxDate="2018-11-02T00:00:00" count="215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</sharedItems>
      <fieldGroup par="12" base="0">
        <rangePr groupBy="months" startDate="2001-01-01T00:00:00" endDate="2018-11-02T00:00:00"/>
        <groupItems count="14">
          <s v="&lt;1/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18"/>
        </groupItems>
      </fieldGroup>
    </cacheField>
    <cacheField name="Quarter" numFmtId="0">
      <sharedItems containsSemiMixedTypes="0" containsString="0" containsNumber="1" containsInteger="1" minValue="1" maxValue="4"/>
    </cacheField>
    <cacheField name="Quarter_value" numFmtId="0">
      <sharedItems containsSemiMixedTypes="0" containsString="0" containsNumber="1" containsInteger="1" minValue="1" maxValue="4"/>
    </cacheField>
    <cacheField name="Adj Close" numFmtId="0">
      <sharedItems containsSemiMixedTypes="0" containsString="0" containsNumber="1" minValue="735.09002699999996" maxValue="2913.9799800000001" count="214">
        <n v="1366.01001"/>
        <n v="1239.9399410000001"/>
        <n v="1160.329956"/>
        <n v="1249.459961"/>
        <n v="1255.8199460000001"/>
        <n v="1224.380005"/>
        <n v="1211.2299800000001"/>
        <n v="1133.579956"/>
        <n v="1040.9399410000001"/>
        <n v="1059.780029"/>
        <n v="1139.4499510000001"/>
        <n v="1148.079956"/>
        <n v="1130.1999510000001"/>
        <n v="1106.7299800000001"/>
        <n v="1147.3900149999999"/>
        <n v="1076.920044"/>
        <n v="1067.1400149999999"/>
        <n v="989.82000700000003"/>
        <n v="911.61999500000002"/>
        <n v="916.07000700000003"/>
        <n v="815.28002900000001"/>
        <n v="885.76000999999997"/>
        <n v="936.30999799999995"/>
        <n v="879.82000700000003"/>
        <n v="855.70001200000002"/>
        <n v="841.15002400000003"/>
        <n v="848.17999299999997"/>
        <n v="916.919983"/>
        <n v="963.59002699999996"/>
        <n v="974.5"/>
        <n v="990.30999799999995"/>
        <n v="1008.01001"/>
        <n v="995.96997099999999"/>
        <n v="1050.709961"/>
        <n v="1058.1999510000001"/>
        <n v="1111.920044"/>
        <n v="1131.130005"/>
        <n v="1144.9399410000001"/>
        <n v="1126.209961"/>
        <n v="1107.3000489999999"/>
        <n v="1120.6800539999999"/>
        <n v="1140.839966"/>
        <n v="1101.719971"/>
        <n v="1104.23999"/>
        <n v="1114.579956"/>
        <n v="1173.8199460000001"/>
        <n v="1211.920044"/>
        <n v="1181.2700199999999"/>
        <n v="1203.599976"/>
        <n v="1180.589966"/>
        <n v="1156.849976"/>
        <n v="1191.5"/>
        <n v="1191.329956"/>
        <n v="1234.1800539999999"/>
        <n v="1220.329956"/>
        <n v="1228.8100589999999"/>
        <n v="1207.01001"/>
        <n v="1249.4799800000001"/>
        <n v="1248.290039"/>
        <n v="1280.079956"/>
        <n v="1280.660034"/>
        <n v="1294.869995"/>
        <n v="1310.6099850000001"/>
        <n v="1270.089966"/>
        <n v="1270.1999510000001"/>
        <n v="1276.660034"/>
        <n v="1303.8199460000001"/>
        <n v="1335.849976"/>
        <n v="1377.9399410000001"/>
        <n v="1400.630005"/>
        <n v="1418.3000489999999"/>
        <n v="1438.23999"/>
        <n v="1406.8199460000001"/>
        <n v="1420.8599850000001"/>
        <n v="1482.369995"/>
        <n v="1530.619995"/>
        <n v="1503.349976"/>
        <n v="1455.2700199999999"/>
        <n v="1473.98999"/>
        <n v="1526.75"/>
        <n v="1549.380005"/>
        <n v="1481.1400149999999"/>
        <n v="1468.3599850000001"/>
        <n v="1378.5500489999999"/>
        <n v="1330.630005"/>
        <n v="1322.6999510000001"/>
        <n v="1385.589966"/>
        <n v="1400.380005"/>
        <n v="1280"/>
        <n v="1267.380005"/>
        <n v="1282.829956"/>
        <n v="1166.3599850000001"/>
        <n v="968.75"/>
        <n v="896.23999000000003"/>
        <n v="903.25"/>
        <n v="825.88000499999998"/>
        <n v="735.09002699999996"/>
        <n v="797.86999500000002"/>
        <n v="872.80999799999995"/>
        <n v="919.14001499999995"/>
        <n v="919.32000700000003"/>
        <n v="987.47997999999995"/>
        <n v="1020.619995"/>
        <n v="1057.079956"/>
        <n v="1036.1899410000001"/>
        <n v="1095.630005"/>
        <n v="1115.099976"/>
        <n v="1073.869995"/>
        <n v="1104.48999"/>
        <n v="1169.4300539999999"/>
        <n v="1186.6899410000001"/>
        <n v="1089.410034"/>
        <n v="1030.709961"/>
        <n v="1101.599976"/>
        <n v="1049.329956"/>
        <n v="1141.1999510000001"/>
        <n v="1183.26001"/>
        <n v="1180.5500489999999"/>
        <n v="1257.6400149999999"/>
        <n v="1286.119995"/>
        <n v="1327.219971"/>
        <n v="1325.829956"/>
        <n v="1363.6099850000001"/>
        <n v="1345.1999510000001"/>
        <n v="1320.6400149999999"/>
        <n v="1292.280029"/>
        <n v="1218.8900149999999"/>
        <n v="1131.420044"/>
        <n v="1253.3000489999999"/>
        <n v="1246.959961"/>
        <n v="1257.599976"/>
        <n v="1312.410034"/>
        <n v="1365.6800539999999"/>
        <n v="1408.469971"/>
        <n v="1397.910034"/>
        <n v="1310.329956"/>
        <n v="1362.160034"/>
        <n v="1379.3199460000001"/>
        <n v="1406.579956"/>
        <n v="1440.670044"/>
        <n v="1412.160034"/>
        <n v="1416.1800539999999"/>
        <n v="1426.1899410000001"/>
        <n v="1498.1099850000001"/>
        <n v="1514.6800539999999"/>
        <n v="1569.1899410000001"/>
        <n v="1597.5699460000001"/>
        <n v="1630.73999"/>
        <n v="1606.280029"/>
        <n v="1685.7299800000001"/>
        <n v="1632.969971"/>
        <n v="1681.5500489999999"/>
        <n v="1756.540039"/>
        <n v="1805.8100589999999"/>
        <n v="1848.3599850000001"/>
        <n v="1782.589966"/>
        <n v="1859.4499510000001"/>
        <n v="1872.339966"/>
        <n v="1883.9499510000001"/>
        <n v="1923.5699460000001"/>
        <n v="1960.2299800000001"/>
        <n v="1930.670044"/>
        <n v="2003.369995"/>
        <n v="1972.290039"/>
        <n v="2018.0500489999999"/>
        <n v="2067.5600589999999"/>
        <n v="2058.8999020000001"/>
        <n v="1994.98999"/>
        <n v="2104.5"/>
        <n v="2067.889893"/>
        <n v="2085.51001"/>
        <n v="2107.389893"/>
        <n v="2063.110107"/>
        <n v="2103.8400879999999"/>
        <n v="1972.1800539999999"/>
        <n v="1920.030029"/>
        <n v="2079.360107"/>
        <n v="2080.4099120000001"/>
        <n v="2043.9399410000001"/>
        <n v="1940.23999"/>
        <n v="1932.2299800000001"/>
        <n v="2059.73999"/>
        <n v="2065.3000489999999"/>
        <n v="2096.9499510000001"/>
        <n v="2098.860107"/>
        <n v="2173.6000979999999"/>
        <n v="2170.9499510000001"/>
        <n v="2168.2700199999999"/>
        <n v="2126.1499020000001"/>
        <n v="2198.8100589999999"/>
        <n v="2238.830078"/>
        <n v="2278.8701169999999"/>
        <n v="2363.639893"/>
        <n v="2362.719971"/>
        <n v="2384.1999510000001"/>
        <n v="2411.8000489999999"/>
        <n v="2423.4099120000001"/>
        <n v="2470.3000489999999"/>
        <n v="2471.6499020000001"/>
        <n v="2519.360107"/>
        <n v="2575.26001"/>
        <n v="2584.8400879999999"/>
        <n v="2673.610107"/>
        <n v="2823.8100589999999"/>
        <n v="2713.830078"/>
        <n v="2640.8701169999999"/>
        <n v="2648.0500489999999"/>
        <n v="2705.2700199999999"/>
        <n v="2718.3701169999999"/>
        <n v="2816.290039"/>
        <n v="2901.5200199999999"/>
        <n v="2913.9799800000001"/>
        <n v="2711.73999"/>
        <n v="2743.790039"/>
      </sharedItems>
    </cacheField>
    <cacheField name="Open" numFmtId="0">
      <sharedItems containsSemiMixedTypes="0" containsString="0" containsNumber="1" minValue="729.57000700000003" maxValue="2926.290039"/>
    </cacheField>
    <cacheField name="High" numFmtId="0">
      <sharedItems containsSemiMixedTypes="0" containsString="0" containsNumber="1" minValue="832.97997999999995" maxValue="2940.9099120000001"/>
    </cacheField>
    <cacheField name="Low" numFmtId="0">
      <sharedItems containsSemiMixedTypes="0" containsString="0" containsNumber="1" minValue="666.78997800000002" maxValue="2864.1201169999999"/>
    </cacheField>
    <cacheField name="Volume" numFmtId="0">
      <sharedItems containsSemiMixedTypes="0" containsString="0" containsNumber="1" containsInteger="1" minValue="21644400000" maxValue="161843640000"/>
    </cacheField>
    <cacheField name="Trend" numFmtId="0">
      <sharedItems containsSemiMixedTypes="0" containsString="0" containsNumber="1" containsInteger="1" minValue="1" maxValue="215"/>
    </cacheField>
    <cacheField name="Recession" numFmtId="0">
      <sharedItems containsSemiMixedTypes="0" containsString="0" containsNumber="1" containsInteger="1" minValue="0" maxValue="1"/>
    </cacheField>
    <cacheField name="Ramp" numFmtId="0">
      <sharedItems containsSemiMixedTypes="0" containsString="0" containsNumber="1" containsInteger="1" minValue="0" maxValue="132"/>
    </cacheField>
    <cacheField name="Quarters" numFmtId="0" databaseField="0">
      <fieldGroup base="0">
        <rangePr groupBy="quarters" startDate="2001-01-01T00:00:00" endDate="2018-11-02T00:00:00"/>
        <groupItems count="6">
          <s v="&lt;1/1/01"/>
          <s v="Qtr1"/>
          <s v="Qtr2"/>
          <s v="Qtr3"/>
          <s v="Qtr4"/>
          <s v="&gt;11/2/18"/>
        </groupItems>
      </fieldGroup>
    </cacheField>
    <cacheField name="Years" numFmtId="0" databaseField="0">
      <fieldGroup base="0">
        <rangePr groupBy="years" startDate="2001-01-01T00:00:00" endDate="2018-11-02T00:00:00"/>
        <groupItems count="20">
          <s v="&lt;1/1/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1/2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x v="0"/>
    <n v="1320.280029"/>
    <n v="1383.369995"/>
    <n v="1274.619995"/>
    <n v="1366.01001"/>
    <x v="0"/>
    <n v="27829800000"/>
  </r>
  <r>
    <x v="1"/>
    <n v="1366.01001"/>
    <n v="1376.380005"/>
    <n v="1215.4399410000001"/>
    <n v="1239.9399410000001"/>
    <x v="1"/>
    <n v="21644400000"/>
  </r>
  <r>
    <x v="2"/>
    <n v="1239.9399410000001"/>
    <n v="1267.420044"/>
    <n v="1081.1899410000001"/>
    <n v="1160.329956"/>
    <x v="2"/>
    <n v="27806610000"/>
  </r>
  <r>
    <x v="3"/>
    <n v="1160.329956"/>
    <n v="1269.3000489999999"/>
    <n v="1091.98999"/>
    <n v="1249.459961"/>
    <x v="3"/>
    <n v="25409990000"/>
  </r>
  <r>
    <x v="4"/>
    <n v="1249.459961"/>
    <n v="1315.9300539999999"/>
    <n v="1232"/>
    <n v="1255.8199460000001"/>
    <x v="4"/>
    <n v="24525900000"/>
  </r>
  <r>
    <x v="5"/>
    <n v="1255.8199460000001"/>
    <n v="1286.619995"/>
    <n v="1203.030029"/>
    <n v="1224.380005"/>
    <x v="5"/>
    <n v="24748030000"/>
  </r>
  <r>
    <x v="6"/>
    <n v="1224.420044"/>
    <n v="1239.780029"/>
    <n v="1165.540039"/>
    <n v="1211.2299800000001"/>
    <x v="6"/>
    <n v="23793710000"/>
  </r>
  <r>
    <x v="7"/>
    <n v="1211.2299800000001"/>
    <n v="1226.2700199999999"/>
    <n v="1124.869995"/>
    <n v="1133.579956"/>
    <x v="7"/>
    <n v="23359200000"/>
  </r>
  <r>
    <x v="8"/>
    <n v="1133.579956"/>
    <n v="1155.400024"/>
    <n v="944.75"/>
    <n v="1040.9399410000001"/>
    <x v="8"/>
    <n v="25025290000"/>
  </r>
  <r>
    <x v="9"/>
    <n v="1040.9399410000001"/>
    <n v="1110.6099850000001"/>
    <n v="1026.76001"/>
    <n v="1059.780029"/>
    <x v="9"/>
    <n v="29951280000"/>
  </r>
  <r>
    <x v="10"/>
    <n v="1059.780029"/>
    <n v="1163.380005"/>
    <n v="1054.3100589999999"/>
    <n v="1139.4499510000001"/>
    <x v="10"/>
    <n v="26330000000"/>
  </r>
  <r>
    <x v="11"/>
    <n v="1139.4499510000001"/>
    <n v="1173.619995"/>
    <n v="1114.530029"/>
    <n v="1148.079956"/>
    <x v="11"/>
    <n v="25128570000"/>
  </r>
  <r>
    <x v="12"/>
    <n v="1148.079956"/>
    <n v="1176.969971"/>
    <n v="1081.660034"/>
    <n v="1130.1999510000001"/>
    <x v="12"/>
    <n v="29746200000"/>
  </r>
  <r>
    <x v="13"/>
    <n v="1130.1999510000001"/>
    <n v="1130.1999510000001"/>
    <n v="1074.3599850000001"/>
    <n v="1106.7299800000001"/>
    <x v="13"/>
    <n v="26047600000"/>
  </r>
  <r>
    <x v="14"/>
    <n v="1106.7299800000001"/>
    <n v="1173.9399410000001"/>
    <n v="1106.7299800000001"/>
    <n v="1147.3900149999999"/>
    <x v="14"/>
    <n v="26563200000"/>
  </r>
  <r>
    <x v="15"/>
    <n v="1147.3900149999999"/>
    <n v="1147.839966"/>
    <n v="1063.459961"/>
    <n v="1076.920044"/>
    <x v="15"/>
    <n v="28568900000"/>
  </r>
  <r>
    <x v="16"/>
    <n v="1076.920044"/>
    <n v="1106.589966"/>
    <n v="1048.959961"/>
    <n v="1067.1400149999999"/>
    <x v="16"/>
    <n v="26905500000"/>
  </r>
  <r>
    <x v="17"/>
    <n v="1067.1400149999999"/>
    <n v="1070.73999"/>
    <n v="952.919983"/>
    <n v="989.82000700000003"/>
    <x v="17"/>
    <n v="29981510000"/>
  </r>
  <r>
    <x v="18"/>
    <n v="989.82000700000003"/>
    <n v="994.46002199999998"/>
    <n v="775.67999299999997"/>
    <n v="911.61999500000002"/>
    <x v="18"/>
    <n v="42228720000"/>
  </r>
  <r>
    <x v="19"/>
    <n v="911.61999500000002"/>
    <n v="965"/>
    <n v="833.44000200000005"/>
    <n v="916.07000700000003"/>
    <x v="19"/>
    <n v="29298400000"/>
  </r>
  <r>
    <x v="20"/>
    <n v="916.07000700000003"/>
    <n v="924.02002000000005"/>
    <n v="800.20001200000002"/>
    <n v="815.28002900000001"/>
    <x v="20"/>
    <n v="27723710000"/>
  </r>
  <r>
    <x v="21"/>
    <n v="815.28002900000001"/>
    <n v="907.44000200000005"/>
    <n v="768.63000499999998"/>
    <n v="885.76000999999997"/>
    <x v="21"/>
    <n v="37856310000"/>
  </r>
  <r>
    <x v="22"/>
    <n v="885.76000999999997"/>
    <n v="941.82000700000003"/>
    <n v="872.04998799999998"/>
    <n v="936.30999799999995"/>
    <x v="22"/>
    <n v="29200960000"/>
  </r>
  <r>
    <x v="23"/>
    <n v="936.30999799999995"/>
    <n v="954.28002900000001"/>
    <n v="869.45001200000002"/>
    <n v="879.82000700000003"/>
    <x v="23"/>
    <n v="25993640000"/>
  </r>
  <r>
    <x v="24"/>
    <n v="879.82000700000003"/>
    <n v="935.04998799999998"/>
    <n v="840.34002699999996"/>
    <n v="855.70001200000002"/>
    <x v="24"/>
    <n v="30749580000"/>
  </r>
  <r>
    <x v="25"/>
    <n v="855.70001200000002"/>
    <n v="864.64001499999995"/>
    <n v="806.28997800000002"/>
    <n v="841.15002400000003"/>
    <x v="25"/>
    <n v="25235300000"/>
  </r>
  <r>
    <x v="26"/>
    <n v="841.15002400000003"/>
    <n v="895.90002400000003"/>
    <n v="788.90002400000003"/>
    <n v="848.17999299999997"/>
    <x v="26"/>
    <n v="30080030000"/>
  </r>
  <r>
    <x v="27"/>
    <n v="848.17999299999997"/>
    <n v="924.23999000000003"/>
    <n v="847.84997599999997"/>
    <n v="916.919983"/>
    <x v="27"/>
    <n v="29669610000"/>
  </r>
  <r>
    <x v="28"/>
    <n v="916.919983"/>
    <n v="965.38000499999998"/>
    <n v="902.830017"/>
    <n v="963.59002699999996"/>
    <x v="28"/>
    <n v="30952100000"/>
  </r>
  <r>
    <x v="29"/>
    <n v="963.59002699999996"/>
    <n v="1015.330017"/>
    <n v="963.59002699999996"/>
    <n v="974.5"/>
    <x v="29"/>
    <n v="31219400000"/>
  </r>
  <r>
    <x v="30"/>
    <n v="974.5"/>
    <n v="1015.409973"/>
    <n v="962.09997599999997"/>
    <n v="990.30999799999995"/>
    <x v="30"/>
    <n v="31553200000"/>
  </r>
  <r>
    <x v="31"/>
    <n v="990.30999799999995"/>
    <n v="1011.01001"/>
    <n v="960.84002699999996"/>
    <n v="1008.01001"/>
    <x v="31"/>
    <n v="24881470000"/>
  </r>
  <r>
    <x v="32"/>
    <n v="1008.01001"/>
    <n v="1040.290039"/>
    <n v="990.35998500000005"/>
    <n v="995.96997099999999"/>
    <x v="32"/>
    <n v="29940110000"/>
  </r>
  <r>
    <x v="33"/>
    <n v="995.96997099999999"/>
    <n v="1053.790039"/>
    <n v="995.96997099999999"/>
    <n v="1050.709961"/>
    <x v="33"/>
    <n v="32298500000"/>
  </r>
  <r>
    <x v="34"/>
    <n v="1050.709961"/>
    <n v="1063.650024"/>
    <n v="1031.1999510000001"/>
    <n v="1058.1999510000001"/>
    <x v="34"/>
    <n v="24463220000"/>
  </r>
  <r>
    <x v="35"/>
    <n v="1058.1999510000001"/>
    <n v="1112.5600589999999"/>
    <n v="1053.410034"/>
    <n v="1111.920044"/>
    <x v="35"/>
    <n v="27839130000"/>
  </r>
  <r>
    <x v="36"/>
    <n v="1111.920044"/>
    <n v="1155.380005"/>
    <n v="1105.079956"/>
    <n v="1131.130005"/>
    <x v="36"/>
    <n v="32820000000"/>
  </r>
  <r>
    <x v="37"/>
    <n v="1131.130005"/>
    <n v="1158.9799800000001"/>
    <n v="1124.4399410000001"/>
    <n v="1144.9399410000001"/>
    <x v="37"/>
    <n v="27985600000"/>
  </r>
  <r>
    <x v="38"/>
    <n v="1144.9399410000001"/>
    <n v="1163.2299800000001"/>
    <n v="1087.160034"/>
    <n v="1126.209961"/>
    <x v="38"/>
    <n v="33597900000"/>
  </r>
  <r>
    <x v="39"/>
    <n v="1126.209961"/>
    <n v="1150.5699460000001"/>
    <n v="1107.2299800000001"/>
    <n v="1107.3000489999999"/>
    <x v="39"/>
    <n v="31611900000"/>
  </r>
  <r>
    <x v="40"/>
    <n v="1107.3000489999999"/>
    <n v="1127.73999"/>
    <n v="1076.3199460000001"/>
    <n v="1120.6800539999999"/>
    <x v="40"/>
    <n v="29326400000"/>
  </r>
  <r>
    <x v="41"/>
    <n v="1120.6800539999999"/>
    <n v="1146.339966"/>
    <n v="1113.3199460000001"/>
    <n v="1140.839966"/>
    <x v="41"/>
    <n v="27529500000"/>
  </r>
  <r>
    <x v="42"/>
    <n v="1140.839966"/>
    <n v="1140.839966"/>
    <n v="1078.780029"/>
    <n v="1101.719971"/>
    <x v="42"/>
    <n v="29285600000"/>
  </r>
  <r>
    <x v="43"/>
    <n v="1101.719971"/>
    <n v="1109.6800539999999"/>
    <n v="1060.719971"/>
    <n v="1104.23999"/>
    <x v="43"/>
    <n v="26586800000"/>
  </r>
  <r>
    <x v="44"/>
    <n v="1104.23999"/>
    <n v="1131.540039"/>
    <n v="1099.1800539999999"/>
    <n v="1114.579956"/>
    <x v="44"/>
    <n v="26829870000"/>
  </r>
  <r>
    <x v="45"/>
    <n v="1114.579956"/>
    <n v="1142.0500489999999"/>
    <n v="1090.290039"/>
    <n v="1130.1999510000001"/>
    <x v="12"/>
    <n v="31511000000"/>
  </r>
  <r>
    <x v="46"/>
    <n v="1130.1999510000001"/>
    <n v="1188.459961"/>
    <n v="1127.599976"/>
    <n v="1173.8199460000001"/>
    <x v="45"/>
    <n v="30460280000"/>
  </r>
  <r>
    <x v="47"/>
    <n v="1173.780029"/>
    <n v="1217.329956"/>
    <n v="1173.780029"/>
    <n v="1211.920044"/>
    <x v="46"/>
    <n v="31102500000"/>
  </r>
  <r>
    <x v="48"/>
    <n v="1211.920044"/>
    <n v="1217.8000489999999"/>
    <n v="1163.75"/>
    <n v="1181.2700199999999"/>
    <x v="47"/>
    <n v="31498800000"/>
  </r>
  <r>
    <x v="49"/>
    <n v="1181.2700199999999"/>
    <n v="1212.4399410000001"/>
    <n v="1180.9499510000001"/>
    <n v="1203.599976"/>
    <x v="48"/>
    <n v="29297410000"/>
  </r>
  <r>
    <x v="50"/>
    <n v="1203.599976"/>
    <n v="1229.1099850000001"/>
    <n v="1163.6899410000001"/>
    <n v="1180.589966"/>
    <x v="49"/>
    <n v="39014150000"/>
  </r>
  <r>
    <x v="51"/>
    <n v="1180.589966"/>
    <n v="1191.880005"/>
    <n v="1136.150024"/>
    <n v="1156.849976"/>
    <x v="50"/>
    <n v="43424270000"/>
  </r>
  <r>
    <x v="52"/>
    <n v="1156.849976"/>
    <n v="1199.5600589999999"/>
    <n v="1146.1800539999999"/>
    <n v="1191.5"/>
    <x v="51"/>
    <n v="39321990000"/>
  </r>
  <r>
    <x v="53"/>
    <n v="1191.5"/>
    <n v="1219.589966"/>
    <n v="1188.3000489999999"/>
    <n v="1191.329956"/>
    <x v="52"/>
    <n v="40334040000"/>
  </r>
  <r>
    <x v="54"/>
    <n v="1191.329956"/>
    <n v="1245.150024"/>
    <n v="1183.5500489999999"/>
    <n v="1234.1800539999999"/>
    <x v="53"/>
    <n v="37464670000"/>
  </r>
  <r>
    <x v="55"/>
    <n v="1234.1800539999999"/>
    <n v="1245.8599850000001"/>
    <n v="1201.0699460000001"/>
    <n v="1220.329956"/>
    <x v="54"/>
    <n v="42030090000"/>
  </r>
  <r>
    <x v="56"/>
    <n v="1220.329956"/>
    <n v="1243.130005"/>
    <n v="1205.349976"/>
    <n v="1228.8100589999999"/>
    <x v="55"/>
    <n v="44777510000"/>
  </r>
  <r>
    <x v="57"/>
    <n v="1228.8100589999999"/>
    <n v="1233.339966"/>
    <n v="1168.1999510000001"/>
    <n v="1207.01001"/>
    <x v="56"/>
    <n v="49793790000"/>
  </r>
  <r>
    <x v="58"/>
    <n v="1207.01001"/>
    <n v="1270.6400149999999"/>
    <n v="1201.0699460000001"/>
    <n v="1249.4799800000001"/>
    <x v="57"/>
    <n v="45102870000"/>
  </r>
  <r>
    <x v="59"/>
    <n v="1249.4799800000001"/>
    <n v="1275.8000489999999"/>
    <n v="1246.589966"/>
    <n v="1248.290039"/>
    <x v="58"/>
    <n v="41756130000"/>
  </r>
  <r>
    <x v="60"/>
    <n v="1248.290039"/>
    <n v="1294.900024"/>
    <n v="1245.73999"/>
    <n v="1280.079956"/>
    <x v="59"/>
    <n v="49211650000"/>
  </r>
  <r>
    <x v="61"/>
    <n v="1280.079956"/>
    <n v="1297.5699460000001"/>
    <n v="1253.6099850000001"/>
    <n v="1280.660034"/>
    <x v="60"/>
    <n v="42859940000"/>
  </r>
  <r>
    <x v="62"/>
    <n v="1280.660034"/>
    <n v="1310.880005"/>
    <n v="1268.420044"/>
    <n v="1294.869995"/>
    <x v="61"/>
    <n v="50905040000"/>
  </r>
  <r>
    <x v="63"/>
    <n v="1302.880005"/>
    <n v="1318.160034"/>
    <n v="1280.73999"/>
    <n v="1310.6099850000001"/>
    <x v="62"/>
    <n v="43308430000"/>
  </r>
  <r>
    <x v="64"/>
    <n v="1310.6099850000001"/>
    <n v="1326.6999510000001"/>
    <n v="1245.339966"/>
    <n v="1270.089966"/>
    <x v="63"/>
    <n v="54312830000"/>
  </r>
  <r>
    <x v="65"/>
    <n v="1270.0500489999999"/>
    <n v="1290.6800539999999"/>
    <n v="1219.290039"/>
    <n v="1270.1999510000001"/>
    <x v="64"/>
    <n v="54873260000"/>
  </r>
  <r>
    <x v="66"/>
    <n v="1270.0600589999999"/>
    <n v="1280.420044"/>
    <n v="1224.540039"/>
    <n v="1276.660034"/>
    <x v="65"/>
    <n v="46348220000"/>
  </r>
  <r>
    <x v="67"/>
    <n v="1278.530029"/>
    <n v="1306.73999"/>
    <n v="1261.3000489999999"/>
    <n v="1303.8199460000001"/>
    <x v="66"/>
    <n v="50485620000"/>
  </r>
  <r>
    <x v="68"/>
    <n v="1303.8000489999999"/>
    <n v="1340.280029"/>
    <n v="1290.9300539999999"/>
    <n v="1335.849976"/>
    <x v="67"/>
    <n v="49001440000"/>
  </r>
  <r>
    <x v="69"/>
    <n v="1335.8199460000001"/>
    <n v="1389.4499510000001"/>
    <n v="1327.099976"/>
    <n v="1377.9399410000001"/>
    <x v="68"/>
    <n v="56793620000"/>
  </r>
  <r>
    <x v="70"/>
    <n v="1377.76001"/>
    <n v="1407.8900149999999"/>
    <n v="1360.9799800000001"/>
    <n v="1400.630005"/>
    <x v="69"/>
    <n v="55343930000"/>
  </r>
  <r>
    <x v="71"/>
    <n v="1400.630005"/>
    <n v="1431.8100589999999"/>
    <n v="1385.9300539999999"/>
    <n v="1418.3000489999999"/>
    <x v="70"/>
    <n v="47578780000"/>
  </r>
  <r>
    <x v="72"/>
    <n v="1418.030029"/>
    <n v="1441.6099850000001"/>
    <n v="1403.969971"/>
    <n v="1438.23999"/>
    <x v="71"/>
    <n v="56686200000"/>
  </r>
  <r>
    <x v="73"/>
    <n v="1437.900024"/>
    <n v="1461.5699460000001"/>
    <n v="1389.420044"/>
    <n v="1406.8199460000001"/>
    <x v="72"/>
    <n v="51844990000"/>
  </r>
  <r>
    <x v="74"/>
    <n v="1406.8000489999999"/>
    <n v="1438.8900149999999"/>
    <n v="1363.9799800000001"/>
    <n v="1420.8599850000001"/>
    <x v="73"/>
    <n v="67622250000"/>
  </r>
  <r>
    <x v="75"/>
    <n v="1420.829956"/>
    <n v="1498.0200199999999"/>
    <n v="1416.369995"/>
    <n v="1482.369995"/>
    <x v="74"/>
    <n v="57032470000"/>
  </r>
  <r>
    <x v="76"/>
    <n v="1482.369995"/>
    <n v="1535.5600589999999"/>
    <n v="1476.6999510000001"/>
    <n v="1530.619995"/>
    <x v="75"/>
    <n v="64958050000"/>
  </r>
  <r>
    <x v="77"/>
    <n v="1530.619995"/>
    <n v="1540.5600589999999"/>
    <n v="1484.1800539999999"/>
    <n v="1503.349976"/>
    <x v="76"/>
    <n v="65322800000"/>
  </r>
  <r>
    <x v="78"/>
    <n v="1504.660034"/>
    <n v="1555.900024"/>
    <n v="1454.25"/>
    <n v="1455.2700199999999"/>
    <x v="77"/>
    <n v="70337430000"/>
  </r>
  <r>
    <x v="79"/>
    <n v="1455.1800539999999"/>
    <n v="1503.8900149999999"/>
    <n v="1370.599976"/>
    <n v="1473.98999"/>
    <x v="78"/>
    <n v="91381760000"/>
  </r>
  <r>
    <x v="80"/>
    <n v="1473.959961"/>
    <n v="1538.73999"/>
    <n v="1439.290039"/>
    <n v="1526.75"/>
    <x v="79"/>
    <n v="57809700000"/>
  </r>
  <r>
    <x v="81"/>
    <n v="1527.290039"/>
    <n v="1576.089966"/>
    <n v="1489.5600589999999"/>
    <n v="1549.380005"/>
    <x v="80"/>
    <n v="76022580000"/>
  </r>
  <r>
    <x v="82"/>
    <n v="1545.790039"/>
    <n v="1545.790039"/>
    <n v="1406.099976"/>
    <n v="1481.1400149999999"/>
    <x v="81"/>
    <n v="86246950000"/>
  </r>
  <r>
    <x v="83"/>
    <n v="1479.630005"/>
    <n v="1523.5699460000001"/>
    <n v="1435.650024"/>
    <n v="1468.3599850000001"/>
    <x v="82"/>
    <n v="64821670000"/>
  </r>
  <r>
    <x v="84"/>
    <n v="1467.969971"/>
    <n v="1471.7700199999999"/>
    <n v="1270.0500489999999"/>
    <n v="1378.5500489999999"/>
    <x v="83"/>
    <n v="98475340000"/>
  </r>
  <r>
    <x v="85"/>
    <n v="1378.599976"/>
    <n v="1396.0200199999999"/>
    <n v="1316.75"/>
    <n v="1330.630005"/>
    <x v="84"/>
    <n v="78536130000"/>
  </r>
  <r>
    <x v="86"/>
    <n v="1330.4499510000001"/>
    <n v="1359.6800539999999"/>
    <n v="1256.9799800000001"/>
    <n v="1322.6999510000001"/>
    <x v="85"/>
    <n v="93189170000"/>
  </r>
  <r>
    <x v="87"/>
    <n v="1326.410034"/>
    <n v="1404.5699460000001"/>
    <n v="1324.349976"/>
    <n v="1385.589966"/>
    <x v="86"/>
    <n v="85978630000"/>
  </r>
  <r>
    <x v="88"/>
    <n v="1385.969971"/>
    <n v="1440.23999"/>
    <n v="1373.0699460000001"/>
    <n v="1400.380005"/>
    <x v="87"/>
    <n v="80990480000"/>
  </r>
  <r>
    <x v="89"/>
    <n v="1399.619995"/>
    <n v="1404.0500489999999"/>
    <n v="1272"/>
    <n v="1280"/>
    <x v="88"/>
    <n v="96614040000"/>
  </r>
  <r>
    <x v="90"/>
    <n v="1276.6899410000001"/>
    <n v="1292.170044"/>
    <n v="1200.4399410000001"/>
    <n v="1267.380005"/>
    <x v="89"/>
    <n v="124980570000"/>
  </r>
  <r>
    <x v="91"/>
    <n v="1269.420044"/>
    <n v="1313.150024"/>
    <n v="1247.4499510000001"/>
    <n v="1282.829956"/>
    <x v="90"/>
    <n v="86266010000"/>
  </r>
  <r>
    <x v="92"/>
    <n v="1287.829956"/>
    <n v="1303.040039"/>
    <n v="1106.420044"/>
    <n v="1166.3599850000001"/>
    <x v="91"/>
    <n v="140007320000"/>
  </r>
  <r>
    <x v="93"/>
    <n v="1164.170044"/>
    <n v="1167.030029"/>
    <n v="839.79998799999998"/>
    <n v="968.75"/>
    <x v="92"/>
    <n v="159823030000"/>
  </r>
  <r>
    <x v="94"/>
    <n v="968.669983"/>
    <n v="1007.51001"/>
    <n v="741.02002000000005"/>
    <n v="896.23999000000003"/>
    <x v="93"/>
    <n v="115660210000"/>
  </r>
  <r>
    <x v="95"/>
    <n v="888.60998500000005"/>
    <n v="918.84997599999997"/>
    <n v="815.69000200000005"/>
    <n v="903.25"/>
    <x v="94"/>
    <n v="112884470000"/>
  </r>
  <r>
    <x v="96"/>
    <n v="902.98999000000003"/>
    <n v="943.84997599999997"/>
    <n v="804.29998799999998"/>
    <n v="825.88000499999998"/>
    <x v="95"/>
    <n v="112090640000"/>
  </r>
  <r>
    <x v="97"/>
    <n v="823.09002699999996"/>
    <n v="875.01000999999997"/>
    <n v="734.52002000000005"/>
    <n v="735.09002699999996"/>
    <x v="96"/>
    <n v="124492210000"/>
  </r>
  <r>
    <x v="98"/>
    <n v="729.57000700000003"/>
    <n v="832.97997999999995"/>
    <n v="666.78997800000002"/>
    <n v="797.86999500000002"/>
    <x v="97"/>
    <n v="161843640000"/>
  </r>
  <r>
    <x v="99"/>
    <n v="793.59002699999996"/>
    <n v="888.70001200000002"/>
    <n v="783.32000700000003"/>
    <n v="872.80999799999995"/>
    <x v="98"/>
    <n v="138855320000"/>
  </r>
  <r>
    <x v="100"/>
    <n v="872.73999000000003"/>
    <n v="930.169983"/>
    <n v="866.09997599999997"/>
    <n v="919.14001499999995"/>
    <x v="99"/>
    <n v="131614940000"/>
  </r>
  <r>
    <x v="101"/>
    <n v="923.26000999999997"/>
    <n v="956.22997999999995"/>
    <n v="888.85998500000005"/>
    <n v="919.32000700000003"/>
    <x v="100"/>
    <n v="112653150000"/>
  </r>
  <r>
    <x v="102"/>
    <n v="920.82000700000003"/>
    <n v="996.67999299999997"/>
    <n v="869.32000700000003"/>
    <n v="987.47997999999995"/>
    <x v="101"/>
    <n v="106635790000"/>
  </r>
  <r>
    <x v="103"/>
    <n v="990.21997099999999"/>
    <n v="1039.469971"/>
    <n v="978.51000999999997"/>
    <n v="1020.619995"/>
    <x v="102"/>
    <n v="116059270000"/>
  </r>
  <r>
    <x v="104"/>
    <n v="1019.52002"/>
    <n v="1080.150024"/>
    <n v="991.96997099999999"/>
    <n v="1057.079956"/>
    <x v="103"/>
    <n v="112295490000"/>
  </r>
  <r>
    <x v="105"/>
    <n v="1054.910034"/>
    <n v="1101.3599850000001"/>
    <n v="1019.950012"/>
    <n v="1036.1899410000001"/>
    <x v="104"/>
    <n v="113410990000"/>
  </r>
  <r>
    <x v="106"/>
    <n v="1036.1800539999999"/>
    <n v="1113.6899410000001"/>
    <n v="1029.380005"/>
    <n v="1095.630005"/>
    <x v="105"/>
    <n v="84981530000"/>
  </r>
  <r>
    <x v="107"/>
    <n v="1098.8900149999999"/>
    <n v="1130.380005"/>
    <n v="1085.8900149999999"/>
    <n v="1115.099976"/>
    <x v="106"/>
    <n v="89515330000"/>
  </r>
  <r>
    <x v="108"/>
    <n v="1116.5600589999999"/>
    <n v="1150.4499510000001"/>
    <n v="1071.589966"/>
    <n v="1073.869995"/>
    <x v="107"/>
    <n v="90947580000"/>
  </r>
  <r>
    <x v="109"/>
    <n v="1073.8900149999999"/>
    <n v="1112.420044"/>
    <n v="1044.5"/>
    <n v="1104.48999"/>
    <x v="108"/>
    <n v="84561340000"/>
  </r>
  <r>
    <x v="110"/>
    <n v="1105.3599850000001"/>
    <n v="1180.6899410000001"/>
    <n v="1105.3599850000001"/>
    <n v="1169.4300539999999"/>
    <x v="109"/>
    <n v="103683550000"/>
  </r>
  <r>
    <x v="111"/>
    <n v="1171.2299800000001"/>
    <n v="1219.8000489999999"/>
    <n v="1170.6899410000001"/>
    <n v="1186.6899410000001"/>
    <x v="110"/>
    <n v="116741910000"/>
  </r>
  <r>
    <x v="112"/>
    <n v="1188.579956"/>
    <n v="1205.130005"/>
    <n v="1040.780029"/>
    <n v="1089.410034"/>
    <x v="111"/>
    <n v="127662780000"/>
  </r>
  <r>
    <x v="113"/>
    <n v="1087.3000489999999"/>
    <n v="1131.2299800000001"/>
    <n v="1028.329956"/>
    <n v="1030.709961"/>
    <x v="112"/>
    <n v="110106750000"/>
  </r>
  <r>
    <x v="114"/>
    <n v="1031.099976"/>
    <n v="1120.9499510000001"/>
    <n v="1010.909973"/>
    <n v="1101.599976"/>
    <x v="113"/>
    <n v="94778110000"/>
  </r>
  <r>
    <x v="115"/>
    <n v="1107.530029"/>
    <n v="1129.23999"/>
    <n v="1039.6999510000001"/>
    <n v="1049.329956"/>
    <x v="114"/>
    <n v="85738250000"/>
  </r>
  <r>
    <x v="116"/>
    <n v="1049.719971"/>
    <n v="1157.160034"/>
    <n v="1049.719971"/>
    <n v="1141.1999510000001"/>
    <x v="115"/>
    <n v="79589450000"/>
  </r>
  <r>
    <x v="117"/>
    <n v="1143.48999"/>
    <n v="1196.1400149999999"/>
    <n v="1131.869995"/>
    <n v="1183.26001"/>
    <x v="116"/>
    <n v="89536270000"/>
  </r>
  <r>
    <x v="118"/>
    <n v="1185.709961"/>
    <n v="1227.079956"/>
    <n v="1173"/>
    <n v="1180.5500489999999"/>
    <x v="117"/>
    <n v="87151070000"/>
  </r>
  <r>
    <x v="119"/>
    <n v="1186.599976"/>
    <n v="1262.599976"/>
    <n v="1186.599976"/>
    <n v="1257.6400149999999"/>
    <x v="118"/>
    <n v="80984530000"/>
  </r>
  <r>
    <x v="120"/>
    <n v="1257.619995"/>
    <n v="1302.670044"/>
    <n v="1257.619995"/>
    <n v="1286.119995"/>
    <x v="119"/>
    <n v="92164940000"/>
  </r>
  <r>
    <x v="121"/>
    <n v="1289.1400149999999"/>
    <n v="1344.0699460000001"/>
    <n v="1289.1400149999999"/>
    <n v="1327.219971"/>
    <x v="120"/>
    <n v="59223660000"/>
  </r>
  <r>
    <x v="122"/>
    <n v="1328.6400149999999"/>
    <n v="1332.280029"/>
    <n v="1249.0500489999999"/>
    <n v="1325.829956"/>
    <x v="121"/>
    <n v="89507640000"/>
  </r>
  <r>
    <x v="123"/>
    <n v="1329.4799800000001"/>
    <n v="1364.5600589999999"/>
    <n v="1294.6999510000001"/>
    <n v="1363.6099850000001"/>
    <x v="122"/>
    <n v="77364810000"/>
  </r>
  <r>
    <x v="124"/>
    <n v="1365.209961"/>
    <n v="1370.579956"/>
    <n v="1311.8000489999999"/>
    <n v="1345.1999510000001"/>
    <x v="123"/>
    <n v="81708980000"/>
  </r>
  <r>
    <x v="125"/>
    <n v="1345.1999510000001"/>
    <n v="1345.1999510000001"/>
    <n v="1258.0699460000001"/>
    <n v="1320.6400149999999"/>
    <x v="124"/>
    <n v="86122730000"/>
  </r>
  <r>
    <x v="126"/>
    <n v="1320.6400149999999"/>
    <n v="1356.4799800000001"/>
    <n v="1282.8599850000001"/>
    <n v="1292.280029"/>
    <x v="125"/>
    <n v="81102170000"/>
  </r>
  <r>
    <x v="127"/>
    <n v="1292.589966"/>
    <n v="1307.380005"/>
    <n v="1101.540039"/>
    <n v="1218.8900149999999"/>
    <x v="126"/>
    <n v="108419170000"/>
  </r>
  <r>
    <x v="128"/>
    <n v="1219.119995"/>
    <n v="1229.290039"/>
    <n v="1114.219971"/>
    <n v="1131.420044"/>
    <x v="127"/>
    <n v="102786820000"/>
  </r>
  <r>
    <x v="129"/>
    <n v="1131.209961"/>
    <n v="1292.660034"/>
    <n v="1074.7700199999999"/>
    <n v="1253.3000489999999"/>
    <x v="128"/>
    <n v="98063670000"/>
  </r>
  <r>
    <x v="130"/>
    <n v="1251"/>
    <n v="1277.5500489999999"/>
    <n v="1158.660034"/>
    <n v="1246.959961"/>
    <x v="129"/>
    <n v="84275050000"/>
  </r>
  <r>
    <x v="131"/>
    <n v="1246.910034"/>
    <n v="1269.369995"/>
    <n v="1202.369995"/>
    <n v="1257.599976"/>
    <x v="130"/>
    <n v="74742430000"/>
  </r>
  <r>
    <x v="132"/>
    <n v="1258.8599850000001"/>
    <n v="1333.469971"/>
    <n v="1258.8599850000001"/>
    <n v="1312.410034"/>
    <x v="131"/>
    <n v="79567560000"/>
  </r>
  <r>
    <x v="133"/>
    <n v="1312.4499510000001"/>
    <n v="1378.040039"/>
    <n v="1312.4499510000001"/>
    <n v="1365.6800539999999"/>
    <x v="132"/>
    <n v="78385710000"/>
  </r>
  <r>
    <x v="134"/>
    <n v="1365.900024"/>
    <n v="1419.150024"/>
    <n v="1340.030029"/>
    <n v="1408.469971"/>
    <x v="133"/>
    <n v="83899660000"/>
  </r>
  <r>
    <x v="135"/>
    <n v="1408.469971"/>
    <n v="1422.380005"/>
    <n v="1357.380005"/>
    <n v="1397.910034"/>
    <x v="134"/>
    <n v="74761710000"/>
  </r>
  <r>
    <x v="136"/>
    <n v="1397.8599850000001"/>
    <n v="1415.3199460000001"/>
    <n v="1291.9799800000001"/>
    <n v="1310.329956"/>
    <x v="135"/>
    <n v="86920490000"/>
  </r>
  <r>
    <x v="137"/>
    <n v="1309.869995"/>
    <n v="1363.459961"/>
    <n v="1266.73999"/>
    <n v="1362.160034"/>
    <x v="136"/>
    <n v="81582440000"/>
  </r>
  <r>
    <x v="138"/>
    <n v="1362.329956"/>
    <n v="1391.73999"/>
    <n v="1325.410034"/>
    <n v="1379.3199460000001"/>
    <x v="137"/>
    <n v="73103810000"/>
  </r>
  <r>
    <x v="139"/>
    <n v="1379.3199460000001"/>
    <n v="1426.6800539999999"/>
    <n v="1354.650024"/>
    <n v="1406.579956"/>
    <x v="138"/>
    <n v="70283810000"/>
  </r>
  <r>
    <x v="140"/>
    <n v="1406.540039"/>
    <n v="1474.51001"/>
    <n v="1396.5600589999999"/>
    <n v="1440.670044"/>
    <x v="139"/>
    <n v="69784280000"/>
  </r>
  <r>
    <x v="141"/>
    <n v="1440.900024"/>
    <n v="1470.959961"/>
    <n v="1403.280029"/>
    <n v="1412.160034"/>
    <x v="140"/>
    <n v="71752320000"/>
  </r>
  <r>
    <x v="142"/>
    <n v="1412.1999510000001"/>
    <n v="1434.2700199999999"/>
    <n v="1343.349976"/>
    <n v="1416.1800539999999"/>
    <x v="141"/>
    <n v="71489310000"/>
  </r>
  <r>
    <x v="143"/>
    <n v="1416.339966"/>
    <n v="1448"/>
    <n v="1398.1099850000001"/>
    <n v="1426.1899410000001"/>
    <x v="142"/>
    <n v="66388180000"/>
  </r>
  <r>
    <x v="144"/>
    <n v="1426.1899410000001"/>
    <n v="1509.9399410000001"/>
    <n v="1426.1899410000001"/>
    <n v="1498.1099850000001"/>
    <x v="143"/>
    <n v="75848510000"/>
  </r>
  <r>
    <x v="145"/>
    <n v="1498.1099850000001"/>
    <n v="1530.9399410000001"/>
    <n v="1485.01001"/>
    <n v="1514.6800539999999"/>
    <x v="144"/>
    <n v="69273480000"/>
  </r>
  <r>
    <x v="146"/>
    <n v="1514.6800539999999"/>
    <n v="1570.280029"/>
    <n v="1501.4799800000001"/>
    <n v="1569.1899410000001"/>
    <x v="145"/>
    <n v="68527110000"/>
  </r>
  <r>
    <x v="147"/>
    <n v="1569.1800539999999"/>
    <n v="1597.5699460000001"/>
    <n v="1536.030029"/>
    <n v="1597.5699460000001"/>
    <x v="146"/>
    <n v="77098000000"/>
  </r>
  <r>
    <x v="148"/>
    <n v="1597.5500489999999"/>
    <n v="1687.1800539999999"/>
    <n v="1581.280029"/>
    <n v="1630.73999"/>
    <x v="147"/>
    <n v="76447250000"/>
  </r>
  <r>
    <x v="149"/>
    <n v="1631.709961"/>
    <n v="1654.1899410000001"/>
    <n v="1560.329956"/>
    <n v="1606.280029"/>
    <x v="148"/>
    <n v="74946790000"/>
  </r>
  <r>
    <x v="150"/>
    <n v="1609.780029"/>
    <n v="1698.780029"/>
    <n v="1604.5699460000001"/>
    <n v="1685.7299800000001"/>
    <x v="149"/>
    <n v="68106820000"/>
  </r>
  <r>
    <x v="151"/>
    <n v="1689.420044"/>
    <n v="1709.670044"/>
    <n v="1627.469971"/>
    <n v="1632.969971"/>
    <x v="150"/>
    <n v="64802810000"/>
  </r>
  <r>
    <x v="152"/>
    <n v="1635.9499510000001"/>
    <n v="1729.8599850000001"/>
    <n v="1633.410034"/>
    <n v="1681.5500489999999"/>
    <x v="151"/>
    <n v="66174410000"/>
  </r>
  <r>
    <x v="153"/>
    <n v="1682.410034"/>
    <n v="1775.219971"/>
    <n v="1646.469971"/>
    <n v="1756.540039"/>
    <x v="152"/>
    <n v="76647400000"/>
  </r>
  <r>
    <x v="154"/>
    <n v="1758.6999510000001"/>
    <n v="1813.5500489999999"/>
    <n v="1746.1999510000001"/>
    <n v="1805.8100589999999"/>
    <x v="153"/>
    <n v="63628190000"/>
  </r>
  <r>
    <x v="155"/>
    <n v="1806.5500489999999"/>
    <n v="1849.4399410000001"/>
    <n v="1767.98999"/>
    <n v="1848.3599850000001"/>
    <x v="154"/>
    <n v="64958820000"/>
  </r>
  <r>
    <x v="156"/>
    <n v="1845.8599850000001"/>
    <n v="1850.839966"/>
    <n v="1770.4499510000001"/>
    <n v="1782.589966"/>
    <x v="155"/>
    <n v="75871910000"/>
  </r>
  <r>
    <x v="157"/>
    <n v="1782.6800539999999"/>
    <n v="1867.920044"/>
    <n v="1737.920044"/>
    <n v="1859.4499510000001"/>
    <x v="156"/>
    <n v="69725590000"/>
  </r>
  <r>
    <x v="158"/>
    <n v="1857.6800539999999"/>
    <n v="1883.969971"/>
    <n v="1834.4399410000001"/>
    <n v="1872.339966"/>
    <x v="157"/>
    <n v="71885030000"/>
  </r>
  <r>
    <x v="159"/>
    <n v="1873.959961"/>
    <n v="1897.280029"/>
    <n v="1814.3599850000001"/>
    <n v="1883.9499510000001"/>
    <x v="158"/>
    <n v="71595810000"/>
  </r>
  <r>
    <x v="160"/>
    <n v="1884.3900149999999"/>
    <n v="1924.030029"/>
    <n v="1859.790039"/>
    <n v="1923.5699460000001"/>
    <x v="159"/>
    <n v="63623630000"/>
  </r>
  <r>
    <x v="161"/>
    <n v="1923.869995"/>
    <n v="1968.170044"/>
    <n v="1915.9799800000001"/>
    <n v="1960.2299800000001"/>
    <x v="160"/>
    <n v="63283380000"/>
  </r>
  <r>
    <x v="162"/>
    <n v="1962.290039"/>
    <n v="1991.3900149999999"/>
    <n v="1930.670044"/>
    <n v="1930.670044"/>
    <x v="161"/>
    <n v="66524690000"/>
  </r>
  <r>
    <x v="163"/>
    <n v="1929.8000489999999"/>
    <n v="2005.040039"/>
    <n v="1904.780029"/>
    <n v="2003.369995"/>
    <x v="162"/>
    <n v="58131140000"/>
  </r>
  <r>
    <x v="164"/>
    <n v="2004.0699460000001"/>
    <n v="2019.26001"/>
    <n v="1964.040039"/>
    <n v="1972.290039"/>
    <x v="163"/>
    <n v="66706000000"/>
  </r>
  <r>
    <x v="165"/>
    <n v="1971.4399410000001"/>
    <n v="2018.1899410000001"/>
    <n v="1820.660034"/>
    <n v="2018.0500489999999"/>
    <x v="164"/>
    <n v="93714040000"/>
  </r>
  <r>
    <x v="166"/>
    <n v="2018.209961"/>
    <n v="2075.76001"/>
    <n v="2001.01001"/>
    <n v="2067.5600589999999"/>
    <x v="165"/>
    <n v="63600190000"/>
  </r>
  <r>
    <x v="167"/>
    <n v="2065.780029"/>
    <n v="2093.5500489999999"/>
    <n v="1972.5600589999999"/>
    <n v="2058.8999020000001"/>
    <x v="166"/>
    <n v="80743820000"/>
  </r>
  <r>
    <x v="168"/>
    <n v="2058.8999020000001"/>
    <n v="2072.360107"/>
    <n v="1988.119995"/>
    <n v="1994.98999"/>
    <x v="167"/>
    <n v="77330040000"/>
  </r>
  <r>
    <x v="169"/>
    <n v="1996.670044"/>
    <n v="2119.5900879999999"/>
    <n v="1980.900024"/>
    <n v="2104.5"/>
    <x v="168"/>
    <n v="68775560000"/>
  </r>
  <r>
    <x v="170"/>
    <n v="2105.2299800000001"/>
    <n v="2117.5200199999999"/>
    <n v="2039.6899410000001"/>
    <n v="2067.889893"/>
    <x v="169"/>
    <n v="76675850000"/>
  </r>
  <r>
    <x v="171"/>
    <n v="2067.6298830000001"/>
    <n v="2125.919922"/>
    <n v="2048.3798830000001"/>
    <n v="2085.51001"/>
    <x v="170"/>
    <n v="72060940000"/>
  </r>
  <r>
    <x v="172"/>
    <n v="2087.3798830000001"/>
    <n v="2134.719971"/>
    <n v="2067.929932"/>
    <n v="2107.389893"/>
    <x v="171"/>
    <n v="65187730000"/>
  </r>
  <r>
    <x v="173"/>
    <n v="2108.639893"/>
    <n v="2129.8701169999999"/>
    <n v="2056.320068"/>
    <n v="2063.110107"/>
    <x v="172"/>
    <n v="73213980000"/>
  </r>
  <r>
    <x v="174"/>
    <n v="2067"/>
    <n v="2132.820068"/>
    <n v="2044.0200199999999"/>
    <n v="2103.8400879999999"/>
    <x v="173"/>
    <n v="77920590000"/>
  </r>
  <r>
    <x v="175"/>
    <n v="2104.48999"/>
    <n v="2112.6599120000001"/>
    <n v="1867.01001"/>
    <n v="1972.1800539999999"/>
    <x v="174"/>
    <n v="84626790000"/>
  </r>
  <r>
    <x v="176"/>
    <n v="1970.089966"/>
    <n v="2020.8599850000001"/>
    <n v="1871.910034"/>
    <n v="1920.030029"/>
    <x v="175"/>
    <n v="79989370000"/>
  </r>
  <r>
    <x v="177"/>
    <n v="1919.650024"/>
    <n v="2094.320068"/>
    <n v="1893.6999510000001"/>
    <n v="2079.360107"/>
    <x v="176"/>
    <n v="85844900000"/>
  </r>
  <r>
    <x v="178"/>
    <n v="2080.76001"/>
    <n v="2116.4799800000001"/>
    <n v="2019.3900149999999"/>
    <n v="2080.4099120000001"/>
    <x v="177"/>
    <n v="75943590000"/>
  </r>
  <r>
    <x v="179"/>
    <n v="2082.929932"/>
    <n v="2104.2700199999999"/>
    <n v="1993.26001"/>
    <n v="2043.9399410000001"/>
    <x v="178"/>
    <n v="83649260000"/>
  </r>
  <r>
    <x v="180"/>
    <n v="2038.1999510000001"/>
    <n v="2038.1999510000001"/>
    <n v="1812.290039"/>
    <n v="1940.23999"/>
    <x v="179"/>
    <n v="92409770000"/>
  </r>
  <r>
    <x v="181"/>
    <n v="1936.9399410000001"/>
    <n v="1962.959961"/>
    <n v="1810.099976"/>
    <n v="1932.2299800000001"/>
    <x v="180"/>
    <n v="93049560000"/>
  </r>
  <r>
    <x v="182"/>
    <n v="1937.089966"/>
    <n v="2072.209961"/>
    <n v="1937.089966"/>
    <n v="2059.73999"/>
    <x v="181"/>
    <n v="92639420000"/>
  </r>
  <r>
    <x v="183"/>
    <n v="2056.6201169999999"/>
    <n v="2111.0500489999999"/>
    <n v="2033.8000489999999"/>
    <n v="2065.3000489999999"/>
    <x v="182"/>
    <n v="81124990000"/>
  </r>
  <r>
    <x v="184"/>
    <n v="2067.169922"/>
    <n v="2103.4799800000001"/>
    <n v="2025.910034"/>
    <n v="2096.9499510000001"/>
    <x v="183"/>
    <n v="78883600000"/>
  </r>
  <r>
    <x v="185"/>
    <n v="2093.9399410000001"/>
    <n v="2120.5500489999999"/>
    <n v="1991.6800539999999"/>
    <n v="2098.860107"/>
    <x v="184"/>
    <n v="86852700000"/>
  </r>
  <r>
    <x v="186"/>
    <n v="2099.3400879999999"/>
    <n v="2177.0900879999999"/>
    <n v="2074.0200199999999"/>
    <n v="2173.6000979999999"/>
    <x v="185"/>
    <n v="69530250000"/>
  </r>
  <r>
    <x v="187"/>
    <n v="2173.1499020000001"/>
    <n v="2193.8100589999999"/>
    <n v="2147.580078"/>
    <n v="2170.9499510000001"/>
    <x v="186"/>
    <n v="75610310000"/>
  </r>
  <r>
    <x v="188"/>
    <n v="2171.330078"/>
    <n v="2187.8701169999999"/>
    <n v="2119.1201169999999"/>
    <n v="2168.2700199999999"/>
    <x v="187"/>
    <n v="77270240000"/>
  </r>
  <r>
    <x v="189"/>
    <n v="2164.330078"/>
    <n v="2169.6000979999999"/>
    <n v="2114.719971"/>
    <n v="2126.1499020000001"/>
    <x v="188"/>
    <n v="73196630000"/>
  </r>
  <r>
    <x v="190"/>
    <n v="2128.679932"/>
    <n v="2214.1000979999999"/>
    <n v="2083.790039"/>
    <n v="2198.8100589999999"/>
    <x v="189"/>
    <n v="88299760000"/>
  </r>
  <r>
    <x v="191"/>
    <n v="2200.169922"/>
    <n v="2277.530029"/>
    <n v="2187.4399410000001"/>
    <n v="2238.830078"/>
    <x v="190"/>
    <n v="75251240000"/>
  </r>
  <r>
    <x v="192"/>
    <n v="2251.570068"/>
    <n v="2300.98999"/>
    <n v="2245.1298830000001"/>
    <n v="2278.8701169999999"/>
    <x v="191"/>
    <n v="70483180000"/>
  </r>
  <r>
    <x v="193"/>
    <n v="2285.5900879999999"/>
    <n v="2371.540039"/>
    <n v="2271.6499020000001"/>
    <n v="2363.639893"/>
    <x v="192"/>
    <n v="69162420000"/>
  </r>
  <r>
    <x v="194"/>
    <n v="2380.1298830000001"/>
    <n v="2400.9799800000001"/>
    <n v="2322.25"/>
    <n v="2362.719971"/>
    <x v="193"/>
    <n v="81547770000"/>
  </r>
  <r>
    <x v="195"/>
    <n v="2362.3400879999999"/>
    <n v="2398.1599120000001"/>
    <n v="2328.9499510000001"/>
    <n v="2384.1999510000001"/>
    <x v="194"/>
    <n v="65265670000"/>
  </r>
  <r>
    <x v="196"/>
    <n v="2388.5"/>
    <n v="2418.709961"/>
    <n v="2352.719971"/>
    <n v="2411.8000489999999"/>
    <x v="195"/>
    <n v="79607170000"/>
  </r>
  <r>
    <x v="197"/>
    <n v="2415.6499020000001"/>
    <n v="2453.820068"/>
    <n v="2405.6999510000001"/>
    <n v="2423.4099120000001"/>
    <x v="196"/>
    <n v="81002490000"/>
  </r>
  <r>
    <x v="198"/>
    <n v="2431.389893"/>
    <n v="2484.040039"/>
    <n v="2407.6999510000001"/>
    <n v="2470.3000489999999"/>
    <x v="197"/>
    <n v="63169400000"/>
  </r>
  <r>
    <x v="199"/>
    <n v="2477.1000979999999"/>
    <n v="2490.8701169999999"/>
    <n v="2417.3500979999999"/>
    <n v="2471.6499020000001"/>
    <x v="198"/>
    <n v="70616030000"/>
  </r>
  <r>
    <x v="200"/>
    <n v="2474.419922"/>
    <n v="2519.4399410000001"/>
    <n v="2446.5500489999999"/>
    <n v="2519.360107"/>
    <x v="199"/>
    <n v="66337980000"/>
  </r>
  <r>
    <x v="201"/>
    <n v="2521.1999510000001"/>
    <n v="2582.9799800000001"/>
    <n v="2520.3999020000001"/>
    <n v="2575.26001"/>
    <x v="200"/>
    <n v="70871570000"/>
  </r>
  <r>
    <x v="202"/>
    <n v="2583.209961"/>
    <n v="2657.73999"/>
    <n v="2557.4499510000001"/>
    <n v="2584.8400879999999"/>
    <x v="201"/>
    <n v="95142800000"/>
  </r>
  <r>
    <x v="203"/>
    <n v="2645.1000979999999"/>
    <n v="2694.969971"/>
    <n v="2605.5200199999999"/>
    <n v="2673.610107"/>
    <x v="202"/>
    <n v="65251190000"/>
  </r>
  <r>
    <x v="204"/>
    <n v="2683.7299800000001"/>
    <n v="2872.8701169999999"/>
    <n v="2682.360107"/>
    <n v="2823.8100589999999"/>
    <x v="203"/>
    <n v="76860120000"/>
  </r>
  <r>
    <x v="205"/>
    <n v="2816.4499510000001"/>
    <n v="2835.959961"/>
    <n v="2532.6899410000001"/>
    <n v="2713.830078"/>
    <x v="204"/>
    <n v="79579410000"/>
  </r>
  <r>
    <x v="206"/>
    <n v="2715.219971"/>
    <n v="2801.8999020000001"/>
    <n v="2585.889893"/>
    <n v="2640.8701169999999"/>
    <x v="205"/>
    <n v="76369800000"/>
  </r>
  <r>
    <x v="207"/>
    <n v="2633.4499510000001"/>
    <n v="2717.48999"/>
    <n v="2553.8000489999999"/>
    <n v="2648.0500489999999"/>
    <x v="206"/>
    <n v="69648590000"/>
  </r>
  <r>
    <x v="208"/>
    <n v="2642.959961"/>
    <n v="2742.23999"/>
    <n v="2594.6201169999999"/>
    <n v="2705.2700199999999"/>
    <x v="207"/>
    <n v="75617280000"/>
  </r>
  <r>
    <x v="209"/>
    <n v="2718.6999510000001"/>
    <n v="2791.469971"/>
    <n v="2691.98999"/>
    <n v="2718.3701169999999"/>
    <x v="208"/>
    <n v="77439710000"/>
  </r>
  <r>
    <x v="210"/>
    <n v="2704.9499510000001"/>
    <n v="2848.030029"/>
    <n v="2698.9499510000001"/>
    <n v="2816.290039"/>
    <x v="209"/>
    <n v="64542170000"/>
  </r>
  <r>
    <x v="211"/>
    <n v="2821.169922"/>
    <n v="2916.5"/>
    <n v="2796.3400879999999"/>
    <n v="2901.5200199999999"/>
    <x v="210"/>
    <n v="69238220000"/>
  </r>
  <r>
    <x v="212"/>
    <n v="2896.959961"/>
    <n v="2940.9099120000001"/>
    <n v="2864.1201169999999"/>
    <n v="2913.9799800000001"/>
    <x v="211"/>
    <n v="62492080000"/>
  </r>
  <r>
    <x v="213"/>
    <n v="2926.290039"/>
    <n v="2939.860107"/>
    <n v="2603.540039"/>
    <n v="2711.73999"/>
    <x v="212"/>
    <n v="91327930000"/>
  </r>
  <r>
    <x v="214"/>
    <n v="2717.580078"/>
    <n v="2815.1499020000001"/>
    <n v="2631.0900879999999"/>
    <n v="2743.790039"/>
    <x v="213"/>
    <n v="7186076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5">
  <r>
    <x v="0"/>
    <n v="1"/>
    <n v="1"/>
    <x v="0"/>
    <n v="1320.280029"/>
    <n v="1383.369995"/>
    <n v="1274.619995"/>
    <n v="27829800000"/>
    <n v="1"/>
    <n v="0"/>
    <n v="0"/>
  </r>
  <r>
    <x v="1"/>
    <n v="1"/>
    <n v="1"/>
    <x v="1"/>
    <n v="1366.01001"/>
    <n v="1376.380005"/>
    <n v="1215.4399410000001"/>
    <n v="21644400000"/>
    <n v="2"/>
    <n v="0"/>
    <n v="0"/>
  </r>
  <r>
    <x v="2"/>
    <n v="1"/>
    <n v="1"/>
    <x v="2"/>
    <n v="1239.9399410000001"/>
    <n v="1267.420044"/>
    <n v="1081.1899410000001"/>
    <n v="27806610000"/>
    <n v="3"/>
    <n v="0"/>
    <n v="0"/>
  </r>
  <r>
    <x v="3"/>
    <n v="2"/>
    <n v="2"/>
    <x v="3"/>
    <n v="1160.329956"/>
    <n v="1269.3000489999999"/>
    <n v="1091.98999"/>
    <n v="25409990000"/>
    <n v="4"/>
    <n v="0"/>
    <n v="0"/>
  </r>
  <r>
    <x v="4"/>
    <n v="2"/>
    <n v="2"/>
    <x v="4"/>
    <n v="1249.459961"/>
    <n v="1315.9300539999999"/>
    <n v="1232"/>
    <n v="24525900000"/>
    <n v="5"/>
    <n v="0"/>
    <n v="0"/>
  </r>
  <r>
    <x v="5"/>
    <n v="2"/>
    <n v="2"/>
    <x v="5"/>
    <n v="1255.8199460000001"/>
    <n v="1286.619995"/>
    <n v="1203.030029"/>
    <n v="24748030000"/>
    <n v="6"/>
    <n v="0"/>
    <n v="0"/>
  </r>
  <r>
    <x v="6"/>
    <n v="3"/>
    <n v="3"/>
    <x v="6"/>
    <n v="1224.420044"/>
    <n v="1239.780029"/>
    <n v="1165.540039"/>
    <n v="23793710000"/>
    <n v="7"/>
    <n v="0"/>
    <n v="0"/>
  </r>
  <r>
    <x v="7"/>
    <n v="3"/>
    <n v="3"/>
    <x v="7"/>
    <n v="1211.2299800000001"/>
    <n v="1226.2700199999999"/>
    <n v="1124.869995"/>
    <n v="23359200000"/>
    <n v="8"/>
    <n v="0"/>
    <n v="0"/>
  </r>
  <r>
    <x v="8"/>
    <n v="3"/>
    <n v="3"/>
    <x v="8"/>
    <n v="1133.579956"/>
    <n v="1155.400024"/>
    <n v="944.75"/>
    <n v="25025290000"/>
    <n v="9"/>
    <n v="0"/>
    <n v="0"/>
  </r>
  <r>
    <x v="9"/>
    <n v="4"/>
    <n v="4"/>
    <x v="9"/>
    <n v="1040.9399410000001"/>
    <n v="1110.6099850000001"/>
    <n v="1026.76001"/>
    <n v="29951280000"/>
    <n v="10"/>
    <n v="0"/>
    <n v="0"/>
  </r>
  <r>
    <x v="10"/>
    <n v="4"/>
    <n v="4"/>
    <x v="10"/>
    <n v="1059.780029"/>
    <n v="1163.380005"/>
    <n v="1054.3100589999999"/>
    <n v="26330000000"/>
    <n v="11"/>
    <n v="0"/>
    <n v="0"/>
  </r>
  <r>
    <x v="11"/>
    <n v="4"/>
    <n v="4"/>
    <x v="11"/>
    <n v="1139.4499510000001"/>
    <n v="1173.619995"/>
    <n v="1114.530029"/>
    <n v="25128570000"/>
    <n v="12"/>
    <n v="0"/>
    <n v="0"/>
  </r>
  <r>
    <x v="12"/>
    <n v="1"/>
    <n v="1"/>
    <x v="12"/>
    <n v="1148.079956"/>
    <n v="1176.969971"/>
    <n v="1081.660034"/>
    <n v="29746200000"/>
    <n v="13"/>
    <n v="0"/>
    <n v="0"/>
  </r>
  <r>
    <x v="13"/>
    <n v="1"/>
    <n v="1"/>
    <x v="13"/>
    <n v="1130.1999510000001"/>
    <n v="1130.1999510000001"/>
    <n v="1074.3599850000001"/>
    <n v="26047600000"/>
    <n v="14"/>
    <n v="0"/>
    <n v="0"/>
  </r>
  <r>
    <x v="14"/>
    <n v="1"/>
    <n v="1"/>
    <x v="14"/>
    <n v="1106.7299800000001"/>
    <n v="1173.9399410000001"/>
    <n v="1106.7299800000001"/>
    <n v="26563200000"/>
    <n v="15"/>
    <n v="0"/>
    <n v="0"/>
  </r>
  <r>
    <x v="15"/>
    <n v="2"/>
    <n v="2"/>
    <x v="15"/>
    <n v="1147.3900149999999"/>
    <n v="1147.839966"/>
    <n v="1063.459961"/>
    <n v="28568900000"/>
    <n v="16"/>
    <n v="0"/>
    <n v="0"/>
  </r>
  <r>
    <x v="16"/>
    <n v="2"/>
    <n v="2"/>
    <x v="16"/>
    <n v="1076.920044"/>
    <n v="1106.589966"/>
    <n v="1048.959961"/>
    <n v="26905500000"/>
    <n v="17"/>
    <n v="0"/>
    <n v="0"/>
  </r>
  <r>
    <x v="17"/>
    <n v="2"/>
    <n v="2"/>
    <x v="17"/>
    <n v="1067.1400149999999"/>
    <n v="1070.73999"/>
    <n v="952.919983"/>
    <n v="29981510000"/>
    <n v="18"/>
    <n v="0"/>
    <n v="0"/>
  </r>
  <r>
    <x v="18"/>
    <n v="3"/>
    <n v="3"/>
    <x v="18"/>
    <n v="989.82000700000003"/>
    <n v="994.46002199999998"/>
    <n v="775.67999299999997"/>
    <n v="42228720000"/>
    <n v="19"/>
    <n v="0"/>
    <n v="0"/>
  </r>
  <r>
    <x v="19"/>
    <n v="3"/>
    <n v="3"/>
    <x v="19"/>
    <n v="911.61999500000002"/>
    <n v="965"/>
    <n v="833.44000200000005"/>
    <n v="29298400000"/>
    <n v="20"/>
    <n v="0"/>
    <n v="0"/>
  </r>
  <r>
    <x v="20"/>
    <n v="3"/>
    <n v="3"/>
    <x v="20"/>
    <n v="916.07000700000003"/>
    <n v="924.02002000000005"/>
    <n v="800.20001200000002"/>
    <n v="27723710000"/>
    <n v="21"/>
    <n v="0"/>
    <n v="0"/>
  </r>
  <r>
    <x v="21"/>
    <n v="4"/>
    <n v="4"/>
    <x v="21"/>
    <n v="815.28002900000001"/>
    <n v="907.44000200000005"/>
    <n v="768.63000499999998"/>
    <n v="37856310000"/>
    <n v="22"/>
    <n v="0"/>
    <n v="0"/>
  </r>
  <r>
    <x v="22"/>
    <n v="4"/>
    <n v="4"/>
    <x v="22"/>
    <n v="885.76000999999997"/>
    <n v="941.82000700000003"/>
    <n v="872.04998799999998"/>
    <n v="29200960000"/>
    <n v="23"/>
    <n v="0"/>
    <n v="0"/>
  </r>
  <r>
    <x v="23"/>
    <n v="4"/>
    <n v="4"/>
    <x v="23"/>
    <n v="936.30999799999995"/>
    <n v="954.28002900000001"/>
    <n v="869.45001200000002"/>
    <n v="25993640000"/>
    <n v="24"/>
    <n v="0"/>
    <n v="0"/>
  </r>
  <r>
    <x v="24"/>
    <n v="1"/>
    <n v="1"/>
    <x v="24"/>
    <n v="879.82000700000003"/>
    <n v="935.04998799999998"/>
    <n v="840.34002699999996"/>
    <n v="30749580000"/>
    <n v="25"/>
    <n v="0"/>
    <n v="0"/>
  </r>
  <r>
    <x v="25"/>
    <n v="1"/>
    <n v="1"/>
    <x v="25"/>
    <n v="855.70001200000002"/>
    <n v="864.64001499999995"/>
    <n v="806.28997800000002"/>
    <n v="25235300000"/>
    <n v="26"/>
    <n v="0"/>
    <n v="0"/>
  </r>
  <r>
    <x v="26"/>
    <n v="1"/>
    <n v="1"/>
    <x v="26"/>
    <n v="841.15002400000003"/>
    <n v="895.90002400000003"/>
    <n v="788.90002400000003"/>
    <n v="30080030000"/>
    <n v="27"/>
    <n v="0"/>
    <n v="0"/>
  </r>
  <r>
    <x v="27"/>
    <n v="2"/>
    <n v="2"/>
    <x v="27"/>
    <n v="848.17999299999997"/>
    <n v="924.23999000000003"/>
    <n v="847.84997599999997"/>
    <n v="29669610000"/>
    <n v="28"/>
    <n v="0"/>
    <n v="0"/>
  </r>
  <r>
    <x v="28"/>
    <n v="2"/>
    <n v="2"/>
    <x v="28"/>
    <n v="916.919983"/>
    <n v="965.38000499999998"/>
    <n v="902.830017"/>
    <n v="30952100000"/>
    <n v="29"/>
    <n v="0"/>
    <n v="0"/>
  </r>
  <r>
    <x v="29"/>
    <n v="2"/>
    <n v="2"/>
    <x v="29"/>
    <n v="963.59002699999996"/>
    <n v="1015.330017"/>
    <n v="963.59002699999996"/>
    <n v="31219400000"/>
    <n v="30"/>
    <n v="0"/>
    <n v="0"/>
  </r>
  <r>
    <x v="30"/>
    <n v="3"/>
    <n v="3"/>
    <x v="30"/>
    <n v="974.5"/>
    <n v="1015.409973"/>
    <n v="962.09997599999997"/>
    <n v="31553200000"/>
    <n v="31"/>
    <n v="0"/>
    <n v="0"/>
  </r>
  <r>
    <x v="31"/>
    <n v="3"/>
    <n v="3"/>
    <x v="31"/>
    <n v="990.30999799999995"/>
    <n v="1011.01001"/>
    <n v="960.84002699999996"/>
    <n v="24881470000"/>
    <n v="32"/>
    <n v="0"/>
    <n v="0"/>
  </r>
  <r>
    <x v="32"/>
    <n v="3"/>
    <n v="3"/>
    <x v="32"/>
    <n v="1008.01001"/>
    <n v="1040.290039"/>
    <n v="990.35998500000005"/>
    <n v="29940110000"/>
    <n v="33"/>
    <n v="0"/>
    <n v="0"/>
  </r>
  <r>
    <x v="33"/>
    <n v="4"/>
    <n v="4"/>
    <x v="33"/>
    <n v="995.96997099999999"/>
    <n v="1053.790039"/>
    <n v="995.96997099999999"/>
    <n v="32298500000"/>
    <n v="34"/>
    <n v="0"/>
    <n v="0"/>
  </r>
  <r>
    <x v="34"/>
    <n v="4"/>
    <n v="4"/>
    <x v="34"/>
    <n v="1050.709961"/>
    <n v="1063.650024"/>
    <n v="1031.1999510000001"/>
    <n v="24463220000"/>
    <n v="35"/>
    <n v="0"/>
    <n v="0"/>
  </r>
  <r>
    <x v="35"/>
    <n v="4"/>
    <n v="4"/>
    <x v="35"/>
    <n v="1058.1999510000001"/>
    <n v="1112.5600589999999"/>
    <n v="1053.410034"/>
    <n v="27839130000"/>
    <n v="36"/>
    <n v="0"/>
    <n v="0"/>
  </r>
  <r>
    <x v="36"/>
    <n v="1"/>
    <n v="1"/>
    <x v="36"/>
    <n v="1111.920044"/>
    <n v="1155.380005"/>
    <n v="1105.079956"/>
    <n v="32820000000"/>
    <n v="37"/>
    <n v="0"/>
    <n v="0"/>
  </r>
  <r>
    <x v="37"/>
    <n v="1"/>
    <n v="1"/>
    <x v="37"/>
    <n v="1131.130005"/>
    <n v="1158.9799800000001"/>
    <n v="1124.4399410000001"/>
    <n v="27985600000"/>
    <n v="38"/>
    <n v="0"/>
    <n v="0"/>
  </r>
  <r>
    <x v="38"/>
    <n v="1"/>
    <n v="1"/>
    <x v="38"/>
    <n v="1144.9399410000001"/>
    <n v="1163.2299800000001"/>
    <n v="1087.160034"/>
    <n v="33597900000"/>
    <n v="39"/>
    <n v="0"/>
    <n v="0"/>
  </r>
  <r>
    <x v="39"/>
    <n v="2"/>
    <n v="2"/>
    <x v="39"/>
    <n v="1126.209961"/>
    <n v="1150.5699460000001"/>
    <n v="1107.2299800000001"/>
    <n v="31611900000"/>
    <n v="40"/>
    <n v="0"/>
    <n v="0"/>
  </r>
  <r>
    <x v="40"/>
    <n v="2"/>
    <n v="2"/>
    <x v="40"/>
    <n v="1107.3000489999999"/>
    <n v="1127.73999"/>
    <n v="1076.3199460000001"/>
    <n v="29326400000"/>
    <n v="41"/>
    <n v="0"/>
    <n v="0"/>
  </r>
  <r>
    <x v="41"/>
    <n v="2"/>
    <n v="2"/>
    <x v="41"/>
    <n v="1120.6800539999999"/>
    <n v="1146.339966"/>
    <n v="1113.3199460000001"/>
    <n v="27529500000"/>
    <n v="42"/>
    <n v="0"/>
    <n v="0"/>
  </r>
  <r>
    <x v="42"/>
    <n v="3"/>
    <n v="3"/>
    <x v="42"/>
    <n v="1140.839966"/>
    <n v="1140.839966"/>
    <n v="1078.780029"/>
    <n v="29285600000"/>
    <n v="43"/>
    <n v="0"/>
    <n v="0"/>
  </r>
  <r>
    <x v="43"/>
    <n v="3"/>
    <n v="3"/>
    <x v="43"/>
    <n v="1101.719971"/>
    <n v="1109.6800539999999"/>
    <n v="1060.719971"/>
    <n v="26586800000"/>
    <n v="44"/>
    <n v="0"/>
    <n v="0"/>
  </r>
  <r>
    <x v="44"/>
    <n v="3"/>
    <n v="3"/>
    <x v="44"/>
    <n v="1104.23999"/>
    <n v="1131.540039"/>
    <n v="1099.1800539999999"/>
    <n v="26829870000"/>
    <n v="45"/>
    <n v="0"/>
    <n v="0"/>
  </r>
  <r>
    <x v="45"/>
    <n v="4"/>
    <n v="4"/>
    <x v="12"/>
    <n v="1114.579956"/>
    <n v="1142.0500489999999"/>
    <n v="1090.290039"/>
    <n v="31511000000"/>
    <n v="46"/>
    <n v="0"/>
    <n v="0"/>
  </r>
  <r>
    <x v="46"/>
    <n v="4"/>
    <n v="4"/>
    <x v="45"/>
    <n v="1130.1999510000001"/>
    <n v="1188.459961"/>
    <n v="1127.599976"/>
    <n v="30460280000"/>
    <n v="47"/>
    <n v="0"/>
    <n v="0"/>
  </r>
  <r>
    <x v="47"/>
    <n v="4"/>
    <n v="4"/>
    <x v="46"/>
    <n v="1173.780029"/>
    <n v="1217.329956"/>
    <n v="1173.780029"/>
    <n v="31102500000"/>
    <n v="48"/>
    <n v="0"/>
    <n v="0"/>
  </r>
  <r>
    <x v="48"/>
    <n v="1"/>
    <n v="1"/>
    <x v="47"/>
    <n v="1211.920044"/>
    <n v="1217.8000489999999"/>
    <n v="1163.75"/>
    <n v="31498800000"/>
    <n v="49"/>
    <n v="0"/>
    <n v="0"/>
  </r>
  <r>
    <x v="49"/>
    <n v="1"/>
    <n v="1"/>
    <x v="48"/>
    <n v="1181.2700199999999"/>
    <n v="1212.4399410000001"/>
    <n v="1180.9499510000001"/>
    <n v="29297410000"/>
    <n v="50"/>
    <n v="0"/>
    <n v="0"/>
  </r>
  <r>
    <x v="50"/>
    <n v="1"/>
    <n v="1"/>
    <x v="49"/>
    <n v="1203.599976"/>
    <n v="1229.1099850000001"/>
    <n v="1163.6899410000001"/>
    <n v="39014150000"/>
    <n v="51"/>
    <n v="0"/>
    <n v="0"/>
  </r>
  <r>
    <x v="51"/>
    <n v="2"/>
    <n v="2"/>
    <x v="50"/>
    <n v="1180.589966"/>
    <n v="1191.880005"/>
    <n v="1136.150024"/>
    <n v="43424270000"/>
    <n v="52"/>
    <n v="0"/>
    <n v="0"/>
  </r>
  <r>
    <x v="52"/>
    <n v="2"/>
    <n v="2"/>
    <x v="51"/>
    <n v="1156.849976"/>
    <n v="1199.5600589999999"/>
    <n v="1146.1800539999999"/>
    <n v="39321990000"/>
    <n v="53"/>
    <n v="0"/>
    <n v="0"/>
  </r>
  <r>
    <x v="53"/>
    <n v="2"/>
    <n v="2"/>
    <x v="52"/>
    <n v="1191.5"/>
    <n v="1219.589966"/>
    <n v="1188.3000489999999"/>
    <n v="40334040000"/>
    <n v="54"/>
    <n v="0"/>
    <n v="0"/>
  </r>
  <r>
    <x v="54"/>
    <n v="3"/>
    <n v="3"/>
    <x v="53"/>
    <n v="1191.329956"/>
    <n v="1245.150024"/>
    <n v="1183.5500489999999"/>
    <n v="37464670000"/>
    <n v="55"/>
    <n v="0"/>
    <n v="0"/>
  </r>
  <r>
    <x v="55"/>
    <n v="3"/>
    <n v="3"/>
    <x v="54"/>
    <n v="1234.1800539999999"/>
    <n v="1245.8599850000001"/>
    <n v="1201.0699460000001"/>
    <n v="42030090000"/>
    <n v="56"/>
    <n v="0"/>
    <n v="0"/>
  </r>
  <r>
    <x v="56"/>
    <n v="3"/>
    <n v="3"/>
    <x v="55"/>
    <n v="1220.329956"/>
    <n v="1243.130005"/>
    <n v="1205.349976"/>
    <n v="44777510000"/>
    <n v="57"/>
    <n v="0"/>
    <n v="0"/>
  </r>
  <r>
    <x v="57"/>
    <n v="4"/>
    <n v="4"/>
    <x v="56"/>
    <n v="1228.8100589999999"/>
    <n v="1233.339966"/>
    <n v="1168.1999510000001"/>
    <n v="49793790000"/>
    <n v="58"/>
    <n v="0"/>
    <n v="0"/>
  </r>
  <r>
    <x v="58"/>
    <n v="4"/>
    <n v="4"/>
    <x v="57"/>
    <n v="1207.01001"/>
    <n v="1270.6400149999999"/>
    <n v="1201.0699460000001"/>
    <n v="45102870000"/>
    <n v="59"/>
    <n v="0"/>
    <n v="0"/>
  </r>
  <r>
    <x v="59"/>
    <n v="4"/>
    <n v="4"/>
    <x v="58"/>
    <n v="1249.4799800000001"/>
    <n v="1275.8000489999999"/>
    <n v="1246.589966"/>
    <n v="41756130000"/>
    <n v="60"/>
    <n v="0"/>
    <n v="0"/>
  </r>
  <r>
    <x v="60"/>
    <n v="1"/>
    <n v="1"/>
    <x v="59"/>
    <n v="1248.290039"/>
    <n v="1294.900024"/>
    <n v="1245.73999"/>
    <n v="49211650000"/>
    <n v="61"/>
    <n v="0"/>
    <n v="0"/>
  </r>
  <r>
    <x v="61"/>
    <n v="1"/>
    <n v="1"/>
    <x v="60"/>
    <n v="1280.079956"/>
    <n v="1297.5699460000001"/>
    <n v="1253.6099850000001"/>
    <n v="42859940000"/>
    <n v="62"/>
    <n v="0"/>
    <n v="0"/>
  </r>
  <r>
    <x v="62"/>
    <n v="1"/>
    <n v="1"/>
    <x v="61"/>
    <n v="1280.660034"/>
    <n v="1310.880005"/>
    <n v="1268.420044"/>
    <n v="50905040000"/>
    <n v="63"/>
    <n v="0"/>
    <n v="0"/>
  </r>
  <r>
    <x v="63"/>
    <n v="2"/>
    <n v="2"/>
    <x v="62"/>
    <n v="1302.880005"/>
    <n v="1318.160034"/>
    <n v="1280.73999"/>
    <n v="43308430000"/>
    <n v="64"/>
    <n v="0"/>
    <n v="0"/>
  </r>
  <r>
    <x v="64"/>
    <n v="2"/>
    <n v="2"/>
    <x v="63"/>
    <n v="1310.6099850000001"/>
    <n v="1326.6999510000001"/>
    <n v="1245.339966"/>
    <n v="54312830000"/>
    <n v="65"/>
    <n v="0"/>
    <n v="0"/>
  </r>
  <r>
    <x v="65"/>
    <n v="2"/>
    <n v="2"/>
    <x v="64"/>
    <n v="1270.0500489999999"/>
    <n v="1290.6800539999999"/>
    <n v="1219.290039"/>
    <n v="54873260000"/>
    <n v="66"/>
    <n v="0"/>
    <n v="0"/>
  </r>
  <r>
    <x v="66"/>
    <n v="3"/>
    <n v="3"/>
    <x v="65"/>
    <n v="1270.0600589999999"/>
    <n v="1280.420044"/>
    <n v="1224.540039"/>
    <n v="46348220000"/>
    <n v="67"/>
    <n v="0"/>
    <n v="0"/>
  </r>
  <r>
    <x v="67"/>
    <n v="3"/>
    <n v="3"/>
    <x v="66"/>
    <n v="1278.530029"/>
    <n v="1306.73999"/>
    <n v="1261.3000489999999"/>
    <n v="50485620000"/>
    <n v="68"/>
    <n v="0"/>
    <n v="0"/>
  </r>
  <r>
    <x v="68"/>
    <n v="3"/>
    <n v="3"/>
    <x v="67"/>
    <n v="1303.8000489999999"/>
    <n v="1340.280029"/>
    <n v="1290.9300539999999"/>
    <n v="49001440000"/>
    <n v="69"/>
    <n v="0"/>
    <n v="0"/>
  </r>
  <r>
    <x v="69"/>
    <n v="4"/>
    <n v="4"/>
    <x v="68"/>
    <n v="1335.8199460000001"/>
    <n v="1389.4499510000001"/>
    <n v="1327.099976"/>
    <n v="56793620000"/>
    <n v="70"/>
    <n v="0"/>
    <n v="0"/>
  </r>
  <r>
    <x v="70"/>
    <n v="4"/>
    <n v="4"/>
    <x v="69"/>
    <n v="1377.76001"/>
    <n v="1407.8900149999999"/>
    <n v="1360.9799800000001"/>
    <n v="55343930000"/>
    <n v="71"/>
    <n v="0"/>
    <n v="0"/>
  </r>
  <r>
    <x v="71"/>
    <n v="4"/>
    <n v="4"/>
    <x v="70"/>
    <n v="1400.630005"/>
    <n v="1431.8100589999999"/>
    <n v="1385.9300539999999"/>
    <n v="47578780000"/>
    <n v="72"/>
    <n v="0"/>
    <n v="0"/>
  </r>
  <r>
    <x v="72"/>
    <n v="1"/>
    <n v="1"/>
    <x v="71"/>
    <n v="1418.030029"/>
    <n v="1441.6099850000001"/>
    <n v="1403.969971"/>
    <n v="56686200000"/>
    <n v="73"/>
    <n v="0"/>
    <n v="0"/>
  </r>
  <r>
    <x v="73"/>
    <n v="1"/>
    <n v="1"/>
    <x v="72"/>
    <n v="1437.900024"/>
    <n v="1461.5699460000001"/>
    <n v="1389.420044"/>
    <n v="51844990000"/>
    <n v="74"/>
    <n v="0"/>
    <n v="0"/>
  </r>
  <r>
    <x v="74"/>
    <n v="1"/>
    <n v="1"/>
    <x v="73"/>
    <n v="1406.8000489999999"/>
    <n v="1438.8900149999999"/>
    <n v="1363.9799800000001"/>
    <n v="67622250000"/>
    <n v="75"/>
    <n v="0"/>
    <n v="0"/>
  </r>
  <r>
    <x v="75"/>
    <n v="2"/>
    <n v="2"/>
    <x v="74"/>
    <n v="1420.829956"/>
    <n v="1498.0200199999999"/>
    <n v="1416.369995"/>
    <n v="57032470000"/>
    <n v="76"/>
    <n v="0"/>
    <n v="0"/>
  </r>
  <r>
    <x v="76"/>
    <n v="2"/>
    <n v="2"/>
    <x v="75"/>
    <n v="1482.369995"/>
    <n v="1535.5600589999999"/>
    <n v="1476.6999510000001"/>
    <n v="64958050000"/>
    <n v="77"/>
    <n v="0"/>
    <n v="0"/>
  </r>
  <r>
    <x v="77"/>
    <n v="2"/>
    <n v="2"/>
    <x v="76"/>
    <n v="1530.619995"/>
    <n v="1540.5600589999999"/>
    <n v="1484.1800539999999"/>
    <n v="65322800000"/>
    <n v="78"/>
    <n v="0"/>
    <n v="0"/>
  </r>
  <r>
    <x v="78"/>
    <n v="3"/>
    <n v="3"/>
    <x v="77"/>
    <n v="1504.660034"/>
    <n v="1555.900024"/>
    <n v="1454.25"/>
    <n v="70337430000"/>
    <n v="79"/>
    <n v="0"/>
    <n v="0"/>
  </r>
  <r>
    <x v="79"/>
    <n v="3"/>
    <n v="3"/>
    <x v="78"/>
    <n v="1455.1800539999999"/>
    <n v="1503.8900149999999"/>
    <n v="1370.599976"/>
    <n v="91381760000"/>
    <n v="80"/>
    <n v="0"/>
    <n v="0"/>
  </r>
  <r>
    <x v="80"/>
    <n v="3"/>
    <n v="3"/>
    <x v="79"/>
    <n v="1473.959961"/>
    <n v="1538.73999"/>
    <n v="1439.290039"/>
    <n v="57809700000"/>
    <n v="81"/>
    <n v="0"/>
    <n v="0"/>
  </r>
  <r>
    <x v="81"/>
    <n v="4"/>
    <n v="4"/>
    <x v="80"/>
    <n v="1527.290039"/>
    <n v="1576.089966"/>
    <n v="1489.5600589999999"/>
    <n v="76022580000"/>
    <n v="82"/>
    <n v="0"/>
    <n v="0"/>
  </r>
  <r>
    <x v="82"/>
    <n v="4"/>
    <n v="4"/>
    <x v="81"/>
    <n v="1545.790039"/>
    <n v="1545.790039"/>
    <n v="1406.099976"/>
    <n v="86246950000"/>
    <n v="83"/>
    <n v="0"/>
    <n v="0"/>
  </r>
  <r>
    <x v="83"/>
    <n v="4"/>
    <n v="4"/>
    <x v="82"/>
    <n v="1479.630005"/>
    <n v="1523.5699460000001"/>
    <n v="1435.650024"/>
    <n v="64821670000"/>
    <n v="84"/>
    <n v="1"/>
    <n v="1"/>
  </r>
  <r>
    <x v="84"/>
    <n v="1"/>
    <n v="1"/>
    <x v="83"/>
    <n v="1467.969971"/>
    <n v="1471.7700199999999"/>
    <n v="1270.0500489999999"/>
    <n v="98475340000"/>
    <n v="85"/>
    <n v="1"/>
    <n v="2"/>
  </r>
  <r>
    <x v="85"/>
    <n v="1"/>
    <n v="1"/>
    <x v="84"/>
    <n v="1378.599976"/>
    <n v="1396.0200199999999"/>
    <n v="1316.75"/>
    <n v="78536130000"/>
    <n v="86"/>
    <n v="1"/>
    <n v="3"/>
  </r>
  <r>
    <x v="86"/>
    <n v="1"/>
    <n v="1"/>
    <x v="85"/>
    <n v="1330.4499510000001"/>
    <n v="1359.6800539999999"/>
    <n v="1256.9799800000001"/>
    <n v="93189170000"/>
    <n v="87"/>
    <n v="1"/>
    <n v="4"/>
  </r>
  <r>
    <x v="87"/>
    <n v="2"/>
    <n v="2"/>
    <x v="86"/>
    <n v="1326.410034"/>
    <n v="1404.5699460000001"/>
    <n v="1324.349976"/>
    <n v="85978630000"/>
    <n v="88"/>
    <n v="1"/>
    <n v="5"/>
  </r>
  <r>
    <x v="88"/>
    <n v="2"/>
    <n v="2"/>
    <x v="87"/>
    <n v="1385.969971"/>
    <n v="1440.23999"/>
    <n v="1373.0699460000001"/>
    <n v="80990480000"/>
    <n v="89"/>
    <n v="1"/>
    <n v="6"/>
  </r>
  <r>
    <x v="89"/>
    <n v="2"/>
    <n v="2"/>
    <x v="88"/>
    <n v="1399.619995"/>
    <n v="1404.0500489999999"/>
    <n v="1272"/>
    <n v="96614040000"/>
    <n v="90"/>
    <n v="1"/>
    <n v="7"/>
  </r>
  <r>
    <x v="90"/>
    <n v="3"/>
    <n v="3"/>
    <x v="89"/>
    <n v="1276.6899410000001"/>
    <n v="1292.170044"/>
    <n v="1200.4399410000001"/>
    <n v="124980570000"/>
    <n v="91"/>
    <n v="1"/>
    <n v="8"/>
  </r>
  <r>
    <x v="91"/>
    <n v="3"/>
    <n v="3"/>
    <x v="90"/>
    <n v="1269.420044"/>
    <n v="1313.150024"/>
    <n v="1247.4499510000001"/>
    <n v="86266010000"/>
    <n v="92"/>
    <n v="1"/>
    <n v="9"/>
  </r>
  <r>
    <x v="92"/>
    <n v="3"/>
    <n v="3"/>
    <x v="91"/>
    <n v="1287.829956"/>
    <n v="1303.040039"/>
    <n v="1106.420044"/>
    <n v="140007320000"/>
    <n v="93"/>
    <n v="1"/>
    <n v="10"/>
  </r>
  <r>
    <x v="93"/>
    <n v="4"/>
    <n v="4"/>
    <x v="92"/>
    <n v="1164.170044"/>
    <n v="1167.030029"/>
    <n v="839.79998799999998"/>
    <n v="159823030000"/>
    <n v="94"/>
    <n v="1"/>
    <n v="11"/>
  </r>
  <r>
    <x v="94"/>
    <n v="4"/>
    <n v="4"/>
    <x v="93"/>
    <n v="968.669983"/>
    <n v="1007.51001"/>
    <n v="741.02002000000005"/>
    <n v="115660210000"/>
    <n v="95"/>
    <n v="1"/>
    <n v="12"/>
  </r>
  <r>
    <x v="95"/>
    <n v="4"/>
    <n v="4"/>
    <x v="94"/>
    <n v="888.60998500000005"/>
    <n v="918.84997599999997"/>
    <n v="815.69000200000005"/>
    <n v="112884470000"/>
    <n v="96"/>
    <n v="1"/>
    <n v="13"/>
  </r>
  <r>
    <x v="96"/>
    <n v="1"/>
    <n v="1"/>
    <x v="95"/>
    <n v="902.98999000000003"/>
    <n v="943.84997599999997"/>
    <n v="804.29998799999998"/>
    <n v="112090640000"/>
    <n v="97"/>
    <n v="1"/>
    <n v="14"/>
  </r>
  <r>
    <x v="97"/>
    <n v="1"/>
    <n v="1"/>
    <x v="96"/>
    <n v="823.09002699999996"/>
    <n v="875.01000999999997"/>
    <n v="734.52002000000005"/>
    <n v="124492210000"/>
    <n v="98"/>
    <n v="1"/>
    <n v="15"/>
  </r>
  <r>
    <x v="98"/>
    <n v="1"/>
    <n v="1"/>
    <x v="97"/>
    <n v="729.57000700000003"/>
    <n v="832.97997999999995"/>
    <n v="666.78997800000002"/>
    <n v="161843640000"/>
    <n v="99"/>
    <n v="1"/>
    <n v="16"/>
  </r>
  <r>
    <x v="99"/>
    <n v="2"/>
    <n v="2"/>
    <x v="98"/>
    <n v="793.59002699999996"/>
    <n v="888.70001200000002"/>
    <n v="783.32000700000003"/>
    <n v="138855320000"/>
    <n v="100"/>
    <n v="1"/>
    <n v="17"/>
  </r>
  <r>
    <x v="100"/>
    <n v="2"/>
    <n v="2"/>
    <x v="99"/>
    <n v="872.73999000000003"/>
    <n v="930.169983"/>
    <n v="866.09997599999997"/>
    <n v="131614940000"/>
    <n v="101"/>
    <n v="1"/>
    <n v="18"/>
  </r>
  <r>
    <x v="101"/>
    <n v="2"/>
    <n v="2"/>
    <x v="100"/>
    <n v="923.26000999999997"/>
    <n v="956.22997999999995"/>
    <n v="888.85998500000005"/>
    <n v="112653150000"/>
    <n v="102"/>
    <n v="1"/>
    <n v="19"/>
  </r>
  <r>
    <x v="102"/>
    <n v="3"/>
    <n v="3"/>
    <x v="101"/>
    <n v="920.82000700000003"/>
    <n v="996.67999299999997"/>
    <n v="869.32000700000003"/>
    <n v="106635790000"/>
    <n v="103"/>
    <n v="1"/>
    <n v="20"/>
  </r>
  <r>
    <x v="103"/>
    <n v="3"/>
    <n v="3"/>
    <x v="102"/>
    <n v="990.21997099999999"/>
    <n v="1039.469971"/>
    <n v="978.51000999999997"/>
    <n v="116059270000"/>
    <n v="104"/>
    <n v="1"/>
    <n v="21"/>
  </r>
  <r>
    <x v="104"/>
    <n v="3"/>
    <n v="3"/>
    <x v="103"/>
    <n v="1019.52002"/>
    <n v="1080.150024"/>
    <n v="991.96997099999999"/>
    <n v="112295490000"/>
    <n v="105"/>
    <n v="1"/>
    <n v="22"/>
  </r>
  <r>
    <x v="105"/>
    <n v="4"/>
    <n v="4"/>
    <x v="104"/>
    <n v="1054.910034"/>
    <n v="1101.3599850000001"/>
    <n v="1019.950012"/>
    <n v="113410990000"/>
    <n v="106"/>
    <n v="1"/>
    <n v="23"/>
  </r>
  <r>
    <x v="106"/>
    <n v="4"/>
    <n v="4"/>
    <x v="105"/>
    <n v="1036.1800539999999"/>
    <n v="1113.6899410000001"/>
    <n v="1029.380005"/>
    <n v="84981530000"/>
    <n v="107"/>
    <n v="1"/>
    <n v="24"/>
  </r>
  <r>
    <x v="107"/>
    <n v="4"/>
    <n v="4"/>
    <x v="106"/>
    <n v="1098.8900149999999"/>
    <n v="1130.380005"/>
    <n v="1085.8900149999999"/>
    <n v="89515330000"/>
    <n v="108"/>
    <n v="1"/>
    <n v="25"/>
  </r>
  <r>
    <x v="108"/>
    <n v="1"/>
    <n v="1"/>
    <x v="107"/>
    <n v="1116.5600589999999"/>
    <n v="1150.4499510000001"/>
    <n v="1071.589966"/>
    <n v="90947580000"/>
    <n v="109"/>
    <n v="1"/>
    <n v="26"/>
  </r>
  <r>
    <x v="109"/>
    <n v="1"/>
    <n v="1"/>
    <x v="108"/>
    <n v="1073.8900149999999"/>
    <n v="1112.420044"/>
    <n v="1044.5"/>
    <n v="84561340000"/>
    <n v="110"/>
    <n v="1"/>
    <n v="27"/>
  </r>
  <r>
    <x v="110"/>
    <n v="1"/>
    <n v="1"/>
    <x v="109"/>
    <n v="1105.3599850000001"/>
    <n v="1180.6899410000001"/>
    <n v="1105.3599850000001"/>
    <n v="103683550000"/>
    <n v="111"/>
    <n v="1"/>
    <n v="28"/>
  </r>
  <r>
    <x v="111"/>
    <n v="2"/>
    <n v="2"/>
    <x v="110"/>
    <n v="1171.2299800000001"/>
    <n v="1219.8000489999999"/>
    <n v="1170.6899410000001"/>
    <n v="116741910000"/>
    <n v="112"/>
    <n v="1"/>
    <n v="29"/>
  </r>
  <r>
    <x v="112"/>
    <n v="2"/>
    <n v="2"/>
    <x v="111"/>
    <n v="1188.579956"/>
    <n v="1205.130005"/>
    <n v="1040.780029"/>
    <n v="127662780000"/>
    <n v="113"/>
    <n v="1"/>
    <n v="30"/>
  </r>
  <r>
    <x v="113"/>
    <n v="2"/>
    <n v="2"/>
    <x v="112"/>
    <n v="1087.3000489999999"/>
    <n v="1131.2299800000001"/>
    <n v="1028.329956"/>
    <n v="110106750000"/>
    <n v="114"/>
    <n v="1"/>
    <n v="31"/>
  </r>
  <r>
    <x v="114"/>
    <n v="3"/>
    <n v="3"/>
    <x v="113"/>
    <n v="1031.099976"/>
    <n v="1120.9499510000001"/>
    <n v="1010.909973"/>
    <n v="94778110000"/>
    <n v="115"/>
    <n v="1"/>
    <n v="32"/>
  </r>
  <r>
    <x v="115"/>
    <n v="3"/>
    <n v="3"/>
    <x v="114"/>
    <n v="1107.530029"/>
    <n v="1129.23999"/>
    <n v="1039.6999510000001"/>
    <n v="85738250000"/>
    <n v="116"/>
    <n v="1"/>
    <n v="33"/>
  </r>
  <r>
    <x v="116"/>
    <n v="3"/>
    <n v="3"/>
    <x v="115"/>
    <n v="1049.719971"/>
    <n v="1157.160034"/>
    <n v="1049.719971"/>
    <n v="79589450000"/>
    <n v="117"/>
    <n v="1"/>
    <n v="34"/>
  </r>
  <r>
    <x v="117"/>
    <n v="4"/>
    <n v="4"/>
    <x v="116"/>
    <n v="1143.48999"/>
    <n v="1196.1400149999999"/>
    <n v="1131.869995"/>
    <n v="89536270000"/>
    <n v="118"/>
    <n v="1"/>
    <n v="35"/>
  </r>
  <r>
    <x v="118"/>
    <n v="4"/>
    <n v="4"/>
    <x v="117"/>
    <n v="1185.709961"/>
    <n v="1227.079956"/>
    <n v="1173"/>
    <n v="87151070000"/>
    <n v="119"/>
    <n v="1"/>
    <n v="36"/>
  </r>
  <r>
    <x v="119"/>
    <n v="4"/>
    <n v="4"/>
    <x v="118"/>
    <n v="1186.599976"/>
    <n v="1262.599976"/>
    <n v="1186.599976"/>
    <n v="80984530000"/>
    <n v="120"/>
    <n v="1"/>
    <n v="37"/>
  </r>
  <r>
    <x v="120"/>
    <n v="1"/>
    <n v="1"/>
    <x v="119"/>
    <n v="1257.619995"/>
    <n v="1302.670044"/>
    <n v="1257.619995"/>
    <n v="92164940000"/>
    <n v="121"/>
    <n v="1"/>
    <n v="38"/>
  </r>
  <r>
    <x v="121"/>
    <n v="1"/>
    <n v="1"/>
    <x v="120"/>
    <n v="1289.1400149999999"/>
    <n v="1344.0699460000001"/>
    <n v="1289.1400149999999"/>
    <n v="59223660000"/>
    <n v="122"/>
    <n v="1"/>
    <n v="39"/>
  </r>
  <r>
    <x v="122"/>
    <n v="1"/>
    <n v="1"/>
    <x v="121"/>
    <n v="1328.6400149999999"/>
    <n v="1332.280029"/>
    <n v="1249.0500489999999"/>
    <n v="89507640000"/>
    <n v="123"/>
    <n v="1"/>
    <n v="40"/>
  </r>
  <r>
    <x v="123"/>
    <n v="2"/>
    <n v="2"/>
    <x v="122"/>
    <n v="1329.4799800000001"/>
    <n v="1364.5600589999999"/>
    <n v="1294.6999510000001"/>
    <n v="77364810000"/>
    <n v="124"/>
    <n v="1"/>
    <n v="41"/>
  </r>
  <r>
    <x v="124"/>
    <n v="2"/>
    <n v="2"/>
    <x v="123"/>
    <n v="1365.209961"/>
    <n v="1370.579956"/>
    <n v="1311.8000489999999"/>
    <n v="81708980000"/>
    <n v="125"/>
    <n v="1"/>
    <n v="42"/>
  </r>
  <r>
    <x v="125"/>
    <n v="2"/>
    <n v="2"/>
    <x v="124"/>
    <n v="1345.1999510000001"/>
    <n v="1345.1999510000001"/>
    <n v="1258.0699460000001"/>
    <n v="86122730000"/>
    <n v="126"/>
    <n v="1"/>
    <n v="43"/>
  </r>
  <r>
    <x v="126"/>
    <n v="3"/>
    <n v="3"/>
    <x v="125"/>
    <n v="1320.6400149999999"/>
    <n v="1356.4799800000001"/>
    <n v="1282.8599850000001"/>
    <n v="81102170000"/>
    <n v="127"/>
    <n v="1"/>
    <n v="44"/>
  </r>
  <r>
    <x v="127"/>
    <n v="3"/>
    <n v="3"/>
    <x v="126"/>
    <n v="1292.589966"/>
    <n v="1307.380005"/>
    <n v="1101.540039"/>
    <n v="108419170000"/>
    <n v="128"/>
    <n v="1"/>
    <n v="45"/>
  </r>
  <r>
    <x v="128"/>
    <n v="3"/>
    <n v="3"/>
    <x v="127"/>
    <n v="1219.119995"/>
    <n v="1229.290039"/>
    <n v="1114.219971"/>
    <n v="102786820000"/>
    <n v="129"/>
    <n v="1"/>
    <n v="46"/>
  </r>
  <r>
    <x v="129"/>
    <n v="4"/>
    <n v="4"/>
    <x v="128"/>
    <n v="1131.209961"/>
    <n v="1292.660034"/>
    <n v="1074.7700199999999"/>
    <n v="98063670000"/>
    <n v="130"/>
    <n v="1"/>
    <n v="47"/>
  </r>
  <r>
    <x v="130"/>
    <n v="4"/>
    <n v="4"/>
    <x v="129"/>
    <n v="1251"/>
    <n v="1277.5500489999999"/>
    <n v="1158.660034"/>
    <n v="84275050000"/>
    <n v="131"/>
    <n v="1"/>
    <n v="48"/>
  </r>
  <r>
    <x v="131"/>
    <n v="4"/>
    <n v="4"/>
    <x v="130"/>
    <n v="1246.910034"/>
    <n v="1269.369995"/>
    <n v="1202.369995"/>
    <n v="74742430000"/>
    <n v="132"/>
    <n v="1"/>
    <n v="49"/>
  </r>
  <r>
    <x v="132"/>
    <n v="1"/>
    <n v="1"/>
    <x v="131"/>
    <n v="1258.8599850000001"/>
    <n v="1333.469971"/>
    <n v="1258.8599850000001"/>
    <n v="79567560000"/>
    <n v="133"/>
    <n v="1"/>
    <n v="50"/>
  </r>
  <r>
    <x v="133"/>
    <n v="1"/>
    <n v="1"/>
    <x v="132"/>
    <n v="1312.4499510000001"/>
    <n v="1378.040039"/>
    <n v="1312.4499510000001"/>
    <n v="78385710000"/>
    <n v="134"/>
    <n v="1"/>
    <n v="51"/>
  </r>
  <r>
    <x v="134"/>
    <n v="1"/>
    <n v="1"/>
    <x v="133"/>
    <n v="1365.900024"/>
    <n v="1419.150024"/>
    <n v="1340.030029"/>
    <n v="83899660000"/>
    <n v="135"/>
    <n v="1"/>
    <n v="52"/>
  </r>
  <r>
    <x v="135"/>
    <n v="2"/>
    <n v="2"/>
    <x v="134"/>
    <n v="1408.469971"/>
    <n v="1422.380005"/>
    <n v="1357.380005"/>
    <n v="74761710000"/>
    <n v="136"/>
    <n v="1"/>
    <n v="53"/>
  </r>
  <r>
    <x v="136"/>
    <n v="2"/>
    <n v="2"/>
    <x v="135"/>
    <n v="1397.8599850000001"/>
    <n v="1415.3199460000001"/>
    <n v="1291.9799800000001"/>
    <n v="86920490000"/>
    <n v="137"/>
    <n v="1"/>
    <n v="54"/>
  </r>
  <r>
    <x v="137"/>
    <n v="2"/>
    <n v="2"/>
    <x v="136"/>
    <n v="1309.869995"/>
    <n v="1363.459961"/>
    <n v="1266.73999"/>
    <n v="81582440000"/>
    <n v="138"/>
    <n v="1"/>
    <n v="55"/>
  </r>
  <r>
    <x v="138"/>
    <n v="3"/>
    <n v="3"/>
    <x v="137"/>
    <n v="1362.329956"/>
    <n v="1391.73999"/>
    <n v="1325.410034"/>
    <n v="73103810000"/>
    <n v="139"/>
    <n v="1"/>
    <n v="56"/>
  </r>
  <r>
    <x v="139"/>
    <n v="3"/>
    <n v="3"/>
    <x v="138"/>
    <n v="1379.3199460000001"/>
    <n v="1426.6800539999999"/>
    <n v="1354.650024"/>
    <n v="70283810000"/>
    <n v="140"/>
    <n v="1"/>
    <n v="57"/>
  </r>
  <r>
    <x v="140"/>
    <n v="3"/>
    <n v="3"/>
    <x v="139"/>
    <n v="1406.540039"/>
    <n v="1474.51001"/>
    <n v="1396.5600589999999"/>
    <n v="69784280000"/>
    <n v="141"/>
    <n v="1"/>
    <n v="58"/>
  </r>
  <r>
    <x v="141"/>
    <n v="4"/>
    <n v="4"/>
    <x v="140"/>
    <n v="1440.900024"/>
    <n v="1470.959961"/>
    <n v="1403.280029"/>
    <n v="71752320000"/>
    <n v="142"/>
    <n v="1"/>
    <n v="59"/>
  </r>
  <r>
    <x v="142"/>
    <n v="4"/>
    <n v="4"/>
    <x v="141"/>
    <n v="1412.1999510000001"/>
    <n v="1434.2700199999999"/>
    <n v="1343.349976"/>
    <n v="71489310000"/>
    <n v="143"/>
    <n v="1"/>
    <n v="60"/>
  </r>
  <r>
    <x v="143"/>
    <n v="4"/>
    <n v="4"/>
    <x v="142"/>
    <n v="1416.339966"/>
    <n v="1448"/>
    <n v="1398.1099850000001"/>
    <n v="66388180000"/>
    <n v="144"/>
    <n v="1"/>
    <n v="61"/>
  </r>
  <r>
    <x v="144"/>
    <n v="1"/>
    <n v="1"/>
    <x v="143"/>
    <n v="1426.1899410000001"/>
    <n v="1509.9399410000001"/>
    <n v="1426.1899410000001"/>
    <n v="75848510000"/>
    <n v="145"/>
    <n v="1"/>
    <n v="62"/>
  </r>
  <r>
    <x v="145"/>
    <n v="1"/>
    <n v="1"/>
    <x v="144"/>
    <n v="1498.1099850000001"/>
    <n v="1530.9399410000001"/>
    <n v="1485.01001"/>
    <n v="69273480000"/>
    <n v="146"/>
    <n v="1"/>
    <n v="63"/>
  </r>
  <r>
    <x v="146"/>
    <n v="1"/>
    <n v="1"/>
    <x v="145"/>
    <n v="1514.6800539999999"/>
    <n v="1570.280029"/>
    <n v="1501.4799800000001"/>
    <n v="68527110000"/>
    <n v="147"/>
    <n v="1"/>
    <n v="64"/>
  </r>
  <r>
    <x v="147"/>
    <n v="2"/>
    <n v="2"/>
    <x v="146"/>
    <n v="1569.1800539999999"/>
    <n v="1597.5699460000001"/>
    <n v="1536.030029"/>
    <n v="77098000000"/>
    <n v="148"/>
    <n v="1"/>
    <n v="65"/>
  </r>
  <r>
    <x v="148"/>
    <n v="2"/>
    <n v="2"/>
    <x v="147"/>
    <n v="1597.5500489999999"/>
    <n v="1687.1800539999999"/>
    <n v="1581.280029"/>
    <n v="76447250000"/>
    <n v="149"/>
    <n v="1"/>
    <n v="66"/>
  </r>
  <r>
    <x v="149"/>
    <n v="2"/>
    <n v="2"/>
    <x v="148"/>
    <n v="1631.709961"/>
    <n v="1654.1899410000001"/>
    <n v="1560.329956"/>
    <n v="74946790000"/>
    <n v="150"/>
    <n v="1"/>
    <n v="67"/>
  </r>
  <r>
    <x v="150"/>
    <n v="3"/>
    <n v="3"/>
    <x v="149"/>
    <n v="1609.780029"/>
    <n v="1698.780029"/>
    <n v="1604.5699460000001"/>
    <n v="68106820000"/>
    <n v="151"/>
    <n v="1"/>
    <n v="68"/>
  </r>
  <r>
    <x v="151"/>
    <n v="3"/>
    <n v="3"/>
    <x v="150"/>
    <n v="1689.420044"/>
    <n v="1709.670044"/>
    <n v="1627.469971"/>
    <n v="64802810000"/>
    <n v="152"/>
    <n v="1"/>
    <n v="69"/>
  </r>
  <r>
    <x v="152"/>
    <n v="3"/>
    <n v="3"/>
    <x v="151"/>
    <n v="1635.9499510000001"/>
    <n v="1729.8599850000001"/>
    <n v="1633.410034"/>
    <n v="66174410000"/>
    <n v="153"/>
    <n v="1"/>
    <n v="70"/>
  </r>
  <r>
    <x v="153"/>
    <n v="4"/>
    <n v="4"/>
    <x v="152"/>
    <n v="1682.410034"/>
    <n v="1775.219971"/>
    <n v="1646.469971"/>
    <n v="76647400000"/>
    <n v="154"/>
    <n v="1"/>
    <n v="71"/>
  </r>
  <r>
    <x v="154"/>
    <n v="4"/>
    <n v="4"/>
    <x v="153"/>
    <n v="1758.6999510000001"/>
    <n v="1813.5500489999999"/>
    <n v="1746.1999510000001"/>
    <n v="63628190000"/>
    <n v="155"/>
    <n v="1"/>
    <n v="72"/>
  </r>
  <r>
    <x v="155"/>
    <n v="4"/>
    <n v="4"/>
    <x v="154"/>
    <n v="1806.5500489999999"/>
    <n v="1849.4399410000001"/>
    <n v="1767.98999"/>
    <n v="64958820000"/>
    <n v="156"/>
    <n v="1"/>
    <n v="73"/>
  </r>
  <r>
    <x v="156"/>
    <n v="1"/>
    <n v="1"/>
    <x v="155"/>
    <n v="1845.8599850000001"/>
    <n v="1850.839966"/>
    <n v="1770.4499510000001"/>
    <n v="75871910000"/>
    <n v="157"/>
    <n v="1"/>
    <n v="74"/>
  </r>
  <r>
    <x v="157"/>
    <n v="1"/>
    <n v="1"/>
    <x v="156"/>
    <n v="1782.6800539999999"/>
    <n v="1867.920044"/>
    <n v="1737.920044"/>
    <n v="69725590000"/>
    <n v="158"/>
    <n v="1"/>
    <n v="75"/>
  </r>
  <r>
    <x v="158"/>
    <n v="1"/>
    <n v="1"/>
    <x v="157"/>
    <n v="1857.6800539999999"/>
    <n v="1883.969971"/>
    <n v="1834.4399410000001"/>
    <n v="71885030000"/>
    <n v="159"/>
    <n v="1"/>
    <n v="76"/>
  </r>
  <r>
    <x v="159"/>
    <n v="2"/>
    <n v="2"/>
    <x v="158"/>
    <n v="1873.959961"/>
    <n v="1897.280029"/>
    <n v="1814.3599850000001"/>
    <n v="71595810000"/>
    <n v="160"/>
    <n v="1"/>
    <n v="77"/>
  </r>
  <r>
    <x v="160"/>
    <n v="2"/>
    <n v="2"/>
    <x v="159"/>
    <n v="1884.3900149999999"/>
    <n v="1924.030029"/>
    <n v="1859.790039"/>
    <n v="63623630000"/>
    <n v="161"/>
    <n v="1"/>
    <n v="78"/>
  </r>
  <r>
    <x v="161"/>
    <n v="2"/>
    <n v="2"/>
    <x v="160"/>
    <n v="1923.869995"/>
    <n v="1968.170044"/>
    <n v="1915.9799800000001"/>
    <n v="63283380000"/>
    <n v="162"/>
    <n v="1"/>
    <n v="79"/>
  </r>
  <r>
    <x v="162"/>
    <n v="3"/>
    <n v="3"/>
    <x v="161"/>
    <n v="1962.290039"/>
    <n v="1991.3900149999999"/>
    <n v="1930.670044"/>
    <n v="66524690000"/>
    <n v="163"/>
    <n v="1"/>
    <n v="80"/>
  </r>
  <r>
    <x v="163"/>
    <n v="3"/>
    <n v="3"/>
    <x v="162"/>
    <n v="1929.8000489999999"/>
    <n v="2005.040039"/>
    <n v="1904.780029"/>
    <n v="58131140000"/>
    <n v="164"/>
    <n v="1"/>
    <n v="81"/>
  </r>
  <r>
    <x v="164"/>
    <n v="3"/>
    <n v="3"/>
    <x v="163"/>
    <n v="2004.0699460000001"/>
    <n v="2019.26001"/>
    <n v="1964.040039"/>
    <n v="66706000000"/>
    <n v="165"/>
    <n v="1"/>
    <n v="82"/>
  </r>
  <r>
    <x v="165"/>
    <n v="4"/>
    <n v="4"/>
    <x v="164"/>
    <n v="1971.4399410000001"/>
    <n v="2018.1899410000001"/>
    <n v="1820.660034"/>
    <n v="93714040000"/>
    <n v="166"/>
    <n v="1"/>
    <n v="83"/>
  </r>
  <r>
    <x v="166"/>
    <n v="4"/>
    <n v="4"/>
    <x v="165"/>
    <n v="2018.209961"/>
    <n v="2075.76001"/>
    <n v="2001.01001"/>
    <n v="63600190000"/>
    <n v="167"/>
    <n v="1"/>
    <n v="84"/>
  </r>
  <r>
    <x v="167"/>
    <n v="4"/>
    <n v="4"/>
    <x v="166"/>
    <n v="2065.780029"/>
    <n v="2093.5500489999999"/>
    <n v="1972.5600589999999"/>
    <n v="80743820000"/>
    <n v="168"/>
    <n v="1"/>
    <n v="85"/>
  </r>
  <r>
    <x v="168"/>
    <n v="1"/>
    <n v="1"/>
    <x v="167"/>
    <n v="2058.8999020000001"/>
    <n v="2072.360107"/>
    <n v="1988.119995"/>
    <n v="77330040000"/>
    <n v="169"/>
    <n v="1"/>
    <n v="86"/>
  </r>
  <r>
    <x v="169"/>
    <n v="1"/>
    <n v="1"/>
    <x v="168"/>
    <n v="1996.670044"/>
    <n v="2119.5900879999999"/>
    <n v="1980.900024"/>
    <n v="68775560000"/>
    <n v="170"/>
    <n v="1"/>
    <n v="87"/>
  </r>
  <r>
    <x v="170"/>
    <n v="1"/>
    <n v="1"/>
    <x v="169"/>
    <n v="2105.2299800000001"/>
    <n v="2117.5200199999999"/>
    <n v="2039.6899410000001"/>
    <n v="76675850000"/>
    <n v="171"/>
    <n v="1"/>
    <n v="88"/>
  </r>
  <r>
    <x v="171"/>
    <n v="2"/>
    <n v="2"/>
    <x v="170"/>
    <n v="2067.6298830000001"/>
    <n v="2125.919922"/>
    <n v="2048.3798830000001"/>
    <n v="72060940000"/>
    <n v="172"/>
    <n v="1"/>
    <n v="89"/>
  </r>
  <r>
    <x v="172"/>
    <n v="2"/>
    <n v="2"/>
    <x v="171"/>
    <n v="2087.3798830000001"/>
    <n v="2134.719971"/>
    <n v="2067.929932"/>
    <n v="65187730000"/>
    <n v="173"/>
    <n v="1"/>
    <n v="90"/>
  </r>
  <r>
    <x v="173"/>
    <n v="2"/>
    <n v="2"/>
    <x v="172"/>
    <n v="2108.639893"/>
    <n v="2129.8701169999999"/>
    <n v="2056.320068"/>
    <n v="73213980000"/>
    <n v="174"/>
    <n v="1"/>
    <n v="91"/>
  </r>
  <r>
    <x v="174"/>
    <n v="3"/>
    <n v="3"/>
    <x v="173"/>
    <n v="2067"/>
    <n v="2132.820068"/>
    <n v="2044.0200199999999"/>
    <n v="77920590000"/>
    <n v="175"/>
    <n v="1"/>
    <n v="92"/>
  </r>
  <r>
    <x v="175"/>
    <n v="3"/>
    <n v="3"/>
    <x v="174"/>
    <n v="2104.48999"/>
    <n v="2112.6599120000001"/>
    <n v="1867.01001"/>
    <n v="84626790000"/>
    <n v="176"/>
    <n v="1"/>
    <n v="93"/>
  </r>
  <r>
    <x v="176"/>
    <n v="3"/>
    <n v="3"/>
    <x v="175"/>
    <n v="1970.089966"/>
    <n v="2020.8599850000001"/>
    <n v="1871.910034"/>
    <n v="79989370000"/>
    <n v="177"/>
    <n v="1"/>
    <n v="94"/>
  </r>
  <r>
    <x v="177"/>
    <n v="4"/>
    <n v="4"/>
    <x v="176"/>
    <n v="1919.650024"/>
    <n v="2094.320068"/>
    <n v="1893.6999510000001"/>
    <n v="85844900000"/>
    <n v="178"/>
    <n v="1"/>
    <n v="95"/>
  </r>
  <r>
    <x v="178"/>
    <n v="4"/>
    <n v="4"/>
    <x v="177"/>
    <n v="2080.76001"/>
    <n v="2116.4799800000001"/>
    <n v="2019.3900149999999"/>
    <n v="75943590000"/>
    <n v="179"/>
    <n v="1"/>
    <n v="96"/>
  </r>
  <r>
    <x v="179"/>
    <n v="4"/>
    <n v="4"/>
    <x v="178"/>
    <n v="2082.929932"/>
    <n v="2104.2700199999999"/>
    <n v="1993.26001"/>
    <n v="83649260000"/>
    <n v="180"/>
    <n v="1"/>
    <n v="97"/>
  </r>
  <r>
    <x v="180"/>
    <n v="1"/>
    <n v="1"/>
    <x v="179"/>
    <n v="2038.1999510000001"/>
    <n v="2038.1999510000001"/>
    <n v="1812.290039"/>
    <n v="92409770000"/>
    <n v="181"/>
    <n v="1"/>
    <n v="98"/>
  </r>
  <r>
    <x v="181"/>
    <n v="1"/>
    <n v="1"/>
    <x v="180"/>
    <n v="1936.9399410000001"/>
    <n v="1962.959961"/>
    <n v="1810.099976"/>
    <n v="93049560000"/>
    <n v="182"/>
    <n v="1"/>
    <n v="99"/>
  </r>
  <r>
    <x v="182"/>
    <n v="1"/>
    <n v="1"/>
    <x v="181"/>
    <n v="1937.089966"/>
    <n v="2072.209961"/>
    <n v="1937.089966"/>
    <n v="92639420000"/>
    <n v="183"/>
    <n v="1"/>
    <n v="100"/>
  </r>
  <r>
    <x v="183"/>
    <n v="2"/>
    <n v="2"/>
    <x v="182"/>
    <n v="2056.6201169999999"/>
    <n v="2111.0500489999999"/>
    <n v="2033.8000489999999"/>
    <n v="81124990000"/>
    <n v="184"/>
    <n v="1"/>
    <n v="101"/>
  </r>
  <r>
    <x v="184"/>
    <n v="2"/>
    <n v="2"/>
    <x v="183"/>
    <n v="2067.169922"/>
    <n v="2103.4799800000001"/>
    <n v="2025.910034"/>
    <n v="78883600000"/>
    <n v="185"/>
    <n v="1"/>
    <n v="102"/>
  </r>
  <r>
    <x v="185"/>
    <n v="2"/>
    <n v="2"/>
    <x v="184"/>
    <n v="2093.9399410000001"/>
    <n v="2120.5500489999999"/>
    <n v="1991.6800539999999"/>
    <n v="86852700000"/>
    <n v="186"/>
    <n v="1"/>
    <n v="103"/>
  </r>
  <r>
    <x v="186"/>
    <n v="3"/>
    <n v="3"/>
    <x v="185"/>
    <n v="2099.3400879999999"/>
    <n v="2177.0900879999999"/>
    <n v="2074.0200199999999"/>
    <n v="69530250000"/>
    <n v="187"/>
    <n v="1"/>
    <n v="104"/>
  </r>
  <r>
    <x v="187"/>
    <n v="3"/>
    <n v="3"/>
    <x v="186"/>
    <n v="2173.1499020000001"/>
    <n v="2193.8100589999999"/>
    <n v="2147.580078"/>
    <n v="75610310000"/>
    <n v="188"/>
    <n v="1"/>
    <n v="105"/>
  </r>
  <r>
    <x v="188"/>
    <n v="3"/>
    <n v="3"/>
    <x v="187"/>
    <n v="2171.330078"/>
    <n v="2187.8701169999999"/>
    <n v="2119.1201169999999"/>
    <n v="77270240000"/>
    <n v="189"/>
    <n v="1"/>
    <n v="106"/>
  </r>
  <r>
    <x v="189"/>
    <n v="4"/>
    <n v="4"/>
    <x v="188"/>
    <n v="2164.330078"/>
    <n v="2169.6000979999999"/>
    <n v="2114.719971"/>
    <n v="73196630000"/>
    <n v="190"/>
    <n v="1"/>
    <n v="107"/>
  </r>
  <r>
    <x v="190"/>
    <n v="4"/>
    <n v="4"/>
    <x v="189"/>
    <n v="2128.679932"/>
    <n v="2214.1000979999999"/>
    <n v="2083.790039"/>
    <n v="88299760000"/>
    <n v="191"/>
    <n v="1"/>
    <n v="108"/>
  </r>
  <r>
    <x v="191"/>
    <n v="4"/>
    <n v="4"/>
    <x v="190"/>
    <n v="2200.169922"/>
    <n v="2277.530029"/>
    <n v="2187.4399410000001"/>
    <n v="75251240000"/>
    <n v="192"/>
    <n v="1"/>
    <n v="109"/>
  </r>
  <r>
    <x v="192"/>
    <n v="1"/>
    <n v="1"/>
    <x v="191"/>
    <n v="2251.570068"/>
    <n v="2300.98999"/>
    <n v="2245.1298830000001"/>
    <n v="70483180000"/>
    <n v="193"/>
    <n v="1"/>
    <n v="110"/>
  </r>
  <r>
    <x v="193"/>
    <n v="1"/>
    <n v="1"/>
    <x v="192"/>
    <n v="2285.5900879999999"/>
    <n v="2371.540039"/>
    <n v="2271.6499020000001"/>
    <n v="69162420000"/>
    <n v="194"/>
    <n v="1"/>
    <n v="111"/>
  </r>
  <r>
    <x v="194"/>
    <n v="1"/>
    <n v="1"/>
    <x v="193"/>
    <n v="2380.1298830000001"/>
    <n v="2400.9799800000001"/>
    <n v="2322.25"/>
    <n v="81547770000"/>
    <n v="195"/>
    <n v="1"/>
    <n v="112"/>
  </r>
  <r>
    <x v="195"/>
    <n v="2"/>
    <n v="2"/>
    <x v="194"/>
    <n v="2362.3400879999999"/>
    <n v="2398.1599120000001"/>
    <n v="2328.9499510000001"/>
    <n v="65265670000"/>
    <n v="196"/>
    <n v="1"/>
    <n v="113"/>
  </r>
  <r>
    <x v="196"/>
    <n v="2"/>
    <n v="2"/>
    <x v="195"/>
    <n v="2388.5"/>
    <n v="2418.709961"/>
    <n v="2352.719971"/>
    <n v="79607170000"/>
    <n v="197"/>
    <n v="1"/>
    <n v="114"/>
  </r>
  <r>
    <x v="197"/>
    <n v="2"/>
    <n v="2"/>
    <x v="196"/>
    <n v="2415.6499020000001"/>
    <n v="2453.820068"/>
    <n v="2405.6999510000001"/>
    <n v="81002490000"/>
    <n v="198"/>
    <n v="1"/>
    <n v="115"/>
  </r>
  <r>
    <x v="198"/>
    <n v="3"/>
    <n v="3"/>
    <x v="197"/>
    <n v="2431.389893"/>
    <n v="2484.040039"/>
    <n v="2407.6999510000001"/>
    <n v="63169400000"/>
    <n v="199"/>
    <n v="1"/>
    <n v="116"/>
  </r>
  <r>
    <x v="199"/>
    <n v="3"/>
    <n v="3"/>
    <x v="198"/>
    <n v="2477.1000979999999"/>
    <n v="2490.8701169999999"/>
    <n v="2417.3500979999999"/>
    <n v="70616030000"/>
    <n v="200"/>
    <n v="1"/>
    <n v="117"/>
  </r>
  <r>
    <x v="200"/>
    <n v="3"/>
    <n v="3"/>
    <x v="199"/>
    <n v="2474.419922"/>
    <n v="2519.4399410000001"/>
    <n v="2446.5500489999999"/>
    <n v="66337980000"/>
    <n v="201"/>
    <n v="1"/>
    <n v="118"/>
  </r>
  <r>
    <x v="201"/>
    <n v="4"/>
    <n v="4"/>
    <x v="200"/>
    <n v="2521.1999510000001"/>
    <n v="2582.9799800000001"/>
    <n v="2520.3999020000001"/>
    <n v="70871570000"/>
    <n v="202"/>
    <n v="1"/>
    <n v="119"/>
  </r>
  <r>
    <x v="202"/>
    <n v="4"/>
    <n v="4"/>
    <x v="201"/>
    <n v="2583.209961"/>
    <n v="2657.73999"/>
    <n v="2557.4499510000001"/>
    <n v="95142800000"/>
    <n v="203"/>
    <n v="1"/>
    <n v="120"/>
  </r>
  <r>
    <x v="203"/>
    <n v="4"/>
    <n v="4"/>
    <x v="202"/>
    <n v="2645.1000979999999"/>
    <n v="2694.969971"/>
    <n v="2605.5200199999999"/>
    <n v="65251190000"/>
    <n v="204"/>
    <n v="1"/>
    <n v="121"/>
  </r>
  <r>
    <x v="204"/>
    <n v="1"/>
    <n v="1"/>
    <x v="203"/>
    <n v="2683.7299800000001"/>
    <n v="2872.8701169999999"/>
    <n v="2682.360107"/>
    <n v="76860120000"/>
    <n v="205"/>
    <n v="1"/>
    <n v="122"/>
  </r>
  <r>
    <x v="205"/>
    <n v="1"/>
    <n v="1"/>
    <x v="204"/>
    <n v="2816.4499510000001"/>
    <n v="2835.959961"/>
    <n v="2532.6899410000001"/>
    <n v="79579410000"/>
    <n v="206"/>
    <n v="1"/>
    <n v="123"/>
  </r>
  <r>
    <x v="206"/>
    <n v="1"/>
    <n v="1"/>
    <x v="205"/>
    <n v="2715.219971"/>
    <n v="2801.8999020000001"/>
    <n v="2585.889893"/>
    <n v="76369800000"/>
    <n v="207"/>
    <n v="1"/>
    <n v="124"/>
  </r>
  <r>
    <x v="207"/>
    <n v="2"/>
    <n v="2"/>
    <x v="206"/>
    <n v="2633.4499510000001"/>
    <n v="2717.48999"/>
    <n v="2553.8000489999999"/>
    <n v="69648590000"/>
    <n v="208"/>
    <n v="1"/>
    <n v="125"/>
  </r>
  <r>
    <x v="208"/>
    <n v="2"/>
    <n v="2"/>
    <x v="207"/>
    <n v="2642.959961"/>
    <n v="2742.23999"/>
    <n v="2594.6201169999999"/>
    <n v="75617280000"/>
    <n v="209"/>
    <n v="1"/>
    <n v="126"/>
  </r>
  <r>
    <x v="209"/>
    <n v="2"/>
    <n v="2"/>
    <x v="208"/>
    <n v="2718.6999510000001"/>
    <n v="2791.469971"/>
    <n v="2691.98999"/>
    <n v="77439710000"/>
    <n v="210"/>
    <n v="1"/>
    <n v="127"/>
  </r>
  <r>
    <x v="210"/>
    <n v="3"/>
    <n v="3"/>
    <x v="209"/>
    <n v="2704.9499510000001"/>
    <n v="2848.030029"/>
    <n v="2698.9499510000001"/>
    <n v="64542170000"/>
    <n v="211"/>
    <n v="1"/>
    <n v="128"/>
  </r>
  <r>
    <x v="211"/>
    <n v="3"/>
    <n v="3"/>
    <x v="210"/>
    <n v="2821.169922"/>
    <n v="2916.5"/>
    <n v="2796.3400879999999"/>
    <n v="69238220000"/>
    <n v="212"/>
    <n v="1"/>
    <n v="129"/>
  </r>
  <r>
    <x v="212"/>
    <n v="3"/>
    <n v="3"/>
    <x v="211"/>
    <n v="2896.959961"/>
    <n v="2940.9099120000001"/>
    <n v="2864.1201169999999"/>
    <n v="62492080000"/>
    <n v="213"/>
    <n v="1"/>
    <n v="130"/>
  </r>
  <r>
    <x v="213"/>
    <n v="4"/>
    <n v="4"/>
    <x v="212"/>
    <n v="2926.290039"/>
    <n v="2939.860107"/>
    <n v="2603.540039"/>
    <n v="91327930000"/>
    <n v="214"/>
    <n v="1"/>
    <n v="131"/>
  </r>
  <r>
    <x v="214"/>
    <n v="4"/>
    <n v="4"/>
    <x v="213"/>
    <n v="2717.580078"/>
    <n v="2815.1499020000001"/>
    <n v="2631.0900879999999"/>
    <n v="71860760000"/>
    <n v="215"/>
    <n v="1"/>
    <n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>
      <items count="215">
        <item x="96"/>
        <item x="97"/>
        <item x="20"/>
        <item x="95"/>
        <item x="25"/>
        <item x="26"/>
        <item x="24"/>
        <item x="98"/>
        <item x="23"/>
        <item x="21"/>
        <item x="93"/>
        <item x="94"/>
        <item x="18"/>
        <item x="19"/>
        <item x="27"/>
        <item x="99"/>
        <item x="100"/>
        <item x="22"/>
        <item x="28"/>
        <item x="92"/>
        <item x="29"/>
        <item x="101"/>
        <item x="17"/>
        <item x="30"/>
        <item x="32"/>
        <item x="31"/>
        <item x="102"/>
        <item x="112"/>
        <item x="104"/>
        <item x="8"/>
        <item x="114"/>
        <item x="33"/>
        <item x="103"/>
        <item x="34"/>
        <item x="9"/>
        <item x="16"/>
        <item x="107"/>
        <item x="15"/>
        <item x="111"/>
        <item x="105"/>
        <item x="113"/>
        <item x="42"/>
        <item x="43"/>
        <item x="108"/>
        <item x="13"/>
        <item x="39"/>
        <item x="35"/>
        <item x="44"/>
        <item x="106"/>
        <item x="40"/>
        <item x="38"/>
        <item x="12"/>
        <item x="36"/>
        <item x="127"/>
        <item x="7"/>
        <item x="10"/>
        <item x="41"/>
        <item x="115"/>
        <item x="37"/>
        <item x="14"/>
        <item x="11"/>
        <item x="50"/>
        <item x="2"/>
        <item x="91"/>
        <item x="109"/>
        <item x="45"/>
        <item x="117"/>
        <item x="49"/>
        <item x="47"/>
        <item x="116"/>
        <item x="110"/>
        <item x="52"/>
        <item x="51"/>
        <item x="48"/>
        <item x="56"/>
        <item x="6"/>
        <item x="46"/>
        <item x="126"/>
        <item x="54"/>
        <item x="5"/>
        <item x="55"/>
        <item x="53"/>
        <item x="1"/>
        <item x="129"/>
        <item x="58"/>
        <item x="3"/>
        <item x="57"/>
        <item x="128"/>
        <item x="4"/>
        <item x="130"/>
        <item x="118"/>
        <item x="89"/>
        <item x="63"/>
        <item x="64"/>
        <item x="65"/>
        <item x="88"/>
        <item x="59"/>
        <item x="60"/>
        <item x="90"/>
        <item x="119"/>
        <item x="125"/>
        <item x="61"/>
        <item x="66"/>
        <item x="135"/>
        <item x="62"/>
        <item x="131"/>
        <item x="124"/>
        <item x="85"/>
        <item x="121"/>
        <item x="120"/>
        <item x="84"/>
        <item x="67"/>
        <item x="123"/>
        <item x="136"/>
        <item x="122"/>
        <item x="132"/>
        <item x="0"/>
        <item x="68"/>
        <item x="83"/>
        <item x="137"/>
        <item x="86"/>
        <item x="134"/>
        <item x="87"/>
        <item x="69"/>
        <item x="138"/>
        <item x="72"/>
        <item x="133"/>
        <item x="140"/>
        <item x="141"/>
        <item x="70"/>
        <item x="73"/>
        <item x="142"/>
        <item x="71"/>
        <item x="139"/>
        <item x="77"/>
        <item x="82"/>
        <item x="78"/>
        <item x="81"/>
        <item x="74"/>
        <item x="143"/>
        <item x="76"/>
        <item x="144"/>
        <item x="79"/>
        <item x="75"/>
        <item x="80"/>
        <item x="145"/>
        <item x="146"/>
        <item x="148"/>
        <item x="147"/>
        <item x="150"/>
        <item x="151"/>
        <item x="149"/>
        <item x="152"/>
        <item x="155"/>
        <item x="153"/>
        <item x="154"/>
        <item x="156"/>
        <item x="157"/>
        <item x="158"/>
        <item x="175"/>
        <item x="159"/>
        <item x="161"/>
        <item x="180"/>
        <item x="179"/>
        <item x="160"/>
        <item x="174"/>
        <item x="163"/>
        <item x="167"/>
        <item x="162"/>
        <item x="164"/>
        <item x="178"/>
        <item x="166"/>
        <item x="181"/>
        <item x="172"/>
        <item x="182"/>
        <item x="165"/>
        <item x="169"/>
        <item x="176"/>
        <item x="177"/>
        <item x="170"/>
        <item x="183"/>
        <item x="184"/>
        <item x="173"/>
        <item x="168"/>
        <item x="171"/>
        <item x="188"/>
        <item x="187"/>
        <item x="186"/>
        <item x="185"/>
        <item x="189"/>
        <item x="190"/>
        <item x="191"/>
        <item x="193"/>
        <item x="192"/>
        <item x="194"/>
        <item x="195"/>
        <item x="196"/>
        <item x="197"/>
        <item x="198"/>
        <item x="199"/>
        <item x="200"/>
        <item x="201"/>
        <item x="205"/>
        <item x="206"/>
        <item x="202"/>
        <item x="207"/>
        <item x="212"/>
        <item x="204"/>
        <item x="208"/>
        <item x="213"/>
        <item x="209"/>
        <item x="203"/>
        <item x="210"/>
        <item x="211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</pivotFields>
  <rowFields count="2">
    <field x="7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dj Close" fld="5" subtotal="average" baseField="0" baseItem="0"/>
  </dataFields>
  <conditionalFormats count="1">
    <conditionalFormat priority="1">
      <pivotAreas count="4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215">
        <item x="96"/>
        <item x="97"/>
        <item x="20"/>
        <item x="95"/>
        <item x="25"/>
        <item x="26"/>
        <item x="24"/>
        <item x="98"/>
        <item x="23"/>
        <item x="21"/>
        <item x="93"/>
        <item x="94"/>
        <item x="18"/>
        <item x="19"/>
        <item x="27"/>
        <item x="99"/>
        <item x="100"/>
        <item x="22"/>
        <item x="28"/>
        <item x="92"/>
        <item x="29"/>
        <item x="101"/>
        <item x="17"/>
        <item x="30"/>
        <item x="32"/>
        <item x="31"/>
        <item x="102"/>
        <item x="112"/>
        <item x="104"/>
        <item x="8"/>
        <item x="114"/>
        <item x="33"/>
        <item x="103"/>
        <item x="34"/>
        <item x="9"/>
        <item x="16"/>
        <item x="107"/>
        <item x="15"/>
        <item x="111"/>
        <item x="105"/>
        <item x="113"/>
        <item x="42"/>
        <item x="43"/>
        <item x="108"/>
        <item x="13"/>
        <item x="39"/>
        <item x="35"/>
        <item x="44"/>
        <item x="106"/>
        <item x="40"/>
        <item x="38"/>
        <item x="12"/>
        <item x="36"/>
        <item x="127"/>
        <item x="7"/>
        <item x="10"/>
        <item x="41"/>
        <item x="115"/>
        <item x="37"/>
        <item x="14"/>
        <item x="11"/>
        <item x="50"/>
        <item x="2"/>
        <item x="91"/>
        <item x="109"/>
        <item x="45"/>
        <item x="117"/>
        <item x="49"/>
        <item x="47"/>
        <item x="116"/>
        <item x="110"/>
        <item x="52"/>
        <item x="51"/>
        <item x="48"/>
        <item x="56"/>
        <item x="6"/>
        <item x="46"/>
        <item x="126"/>
        <item x="54"/>
        <item x="5"/>
        <item x="55"/>
        <item x="53"/>
        <item x="1"/>
        <item x="129"/>
        <item x="58"/>
        <item x="3"/>
        <item x="57"/>
        <item x="128"/>
        <item x="4"/>
        <item x="130"/>
        <item x="118"/>
        <item x="89"/>
        <item x="63"/>
        <item x="64"/>
        <item x="65"/>
        <item x="88"/>
        <item x="59"/>
        <item x="60"/>
        <item x="90"/>
        <item x="119"/>
        <item x="125"/>
        <item x="61"/>
        <item x="66"/>
        <item x="135"/>
        <item x="62"/>
        <item x="131"/>
        <item x="124"/>
        <item x="85"/>
        <item x="121"/>
        <item x="120"/>
        <item x="84"/>
        <item x="67"/>
        <item x="123"/>
        <item x="136"/>
        <item x="122"/>
        <item x="132"/>
        <item x="0"/>
        <item x="68"/>
        <item x="83"/>
        <item x="137"/>
        <item x="86"/>
        <item x="134"/>
        <item x="87"/>
        <item x="69"/>
        <item x="138"/>
        <item x="72"/>
        <item x="133"/>
        <item x="140"/>
        <item x="141"/>
        <item x="70"/>
        <item x="73"/>
        <item x="142"/>
        <item x="71"/>
        <item x="139"/>
        <item x="77"/>
        <item x="82"/>
        <item x="78"/>
        <item x="81"/>
        <item x="74"/>
        <item x="143"/>
        <item x="76"/>
        <item x="144"/>
        <item x="79"/>
        <item x="75"/>
        <item x="80"/>
        <item x="145"/>
        <item x="146"/>
        <item x="148"/>
        <item x="147"/>
        <item x="150"/>
        <item x="151"/>
        <item x="149"/>
        <item x="152"/>
        <item x="155"/>
        <item x="153"/>
        <item x="154"/>
        <item x="156"/>
        <item x="157"/>
        <item x="158"/>
        <item x="175"/>
        <item x="159"/>
        <item x="161"/>
        <item x="180"/>
        <item x="179"/>
        <item x="160"/>
        <item x="174"/>
        <item x="163"/>
        <item x="167"/>
        <item x="162"/>
        <item x="164"/>
        <item x="178"/>
        <item x="166"/>
        <item x="181"/>
        <item x="172"/>
        <item x="182"/>
        <item x="165"/>
        <item x="169"/>
        <item x="176"/>
        <item x="177"/>
        <item x="170"/>
        <item x="183"/>
        <item x="184"/>
        <item x="173"/>
        <item x="168"/>
        <item x="171"/>
        <item x="188"/>
        <item x="187"/>
        <item x="186"/>
        <item x="185"/>
        <item x="189"/>
        <item x="190"/>
        <item x="191"/>
        <item x="193"/>
        <item x="192"/>
        <item x="194"/>
        <item x="195"/>
        <item x="196"/>
        <item x="197"/>
        <item x="198"/>
        <item x="199"/>
        <item x="200"/>
        <item x="201"/>
        <item x="205"/>
        <item x="206"/>
        <item x="202"/>
        <item x="207"/>
        <item x="212"/>
        <item x="204"/>
        <item x="208"/>
        <item x="213"/>
        <item x="209"/>
        <item x="203"/>
        <item x="210"/>
        <item x="2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dj Close" fld="3" subtotal="average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B7" sqref="B7"/>
    </sheetView>
  </sheetViews>
  <sheetFormatPr baseColWidth="10" defaultColWidth="11" defaultRowHeight="16"/>
  <cols>
    <col min="1" max="1" width="13" bestFit="1" customWidth="1"/>
    <col min="2" max="2" width="18.33203125" bestFit="1" customWidth="1"/>
  </cols>
  <sheetData>
    <row r="3" spans="1:2">
      <c r="A3" s="2" t="s">
        <v>6</v>
      </c>
      <c r="B3" t="s">
        <v>24</v>
      </c>
    </row>
    <row r="4" spans="1:2">
      <c r="A4" s="4" t="s">
        <v>8</v>
      </c>
      <c r="B4" s="5">
        <v>1480.1635120370368</v>
      </c>
    </row>
    <row r="5" spans="1:2">
      <c r="A5" s="4" t="s">
        <v>12</v>
      </c>
      <c r="B5" s="5">
        <v>1510.9027743703705</v>
      </c>
    </row>
    <row r="6" spans="1:2">
      <c r="A6" s="4" t="s">
        <v>16</v>
      </c>
      <c r="B6" s="5">
        <v>1515.7555564444444</v>
      </c>
    </row>
    <row r="7" spans="1:2">
      <c r="A7" s="4" t="s">
        <v>20</v>
      </c>
      <c r="B7" s="5">
        <v>1517.8766076226414</v>
      </c>
    </row>
    <row r="8" spans="1:2">
      <c r="A8" s="4" t="s">
        <v>7</v>
      </c>
      <c r="B8" s="5">
        <v>1506.1201847348837</v>
      </c>
    </row>
  </sheetData>
  <conditionalFormatting pivot="1" sqref="B4 B5 B6 B7">
    <cfRule type="top10" dxfId="1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8DDD-F782-4B45-ABC3-C4CB912A9042}">
  <dimension ref="A1:I161"/>
  <sheetViews>
    <sheetView workbookViewId="0">
      <selection activeCell="T22" sqref="T22"/>
    </sheetView>
  </sheetViews>
  <sheetFormatPr baseColWidth="10" defaultColWidth="8.83203125" defaultRowHeight="16"/>
  <sheetData>
    <row r="1" spans="1:9">
      <c r="A1" t="s">
        <v>33</v>
      </c>
    </row>
    <row r="2" spans="1:9" ht="17" thickBot="1"/>
    <row r="3" spans="1:9">
      <c r="A3" s="12" t="s">
        <v>34</v>
      </c>
      <c r="B3" s="12"/>
    </row>
    <row r="4" spans="1:9">
      <c r="A4" s="9" t="s">
        <v>35</v>
      </c>
      <c r="B4" s="9">
        <v>0.9924670698460194</v>
      </c>
    </row>
    <row r="5" spans="1:9">
      <c r="A5" s="9" t="s">
        <v>36</v>
      </c>
      <c r="B5" s="9">
        <v>0.98499088472874363</v>
      </c>
    </row>
    <row r="6" spans="1:9">
      <c r="A6" s="9" t="s">
        <v>37</v>
      </c>
      <c r="B6" s="9">
        <v>0.98427044719572332</v>
      </c>
    </row>
    <row r="7" spans="1:9">
      <c r="A7" s="9" t="s">
        <v>38</v>
      </c>
      <c r="B7" s="9">
        <v>22.292051534443761</v>
      </c>
    </row>
    <row r="8" spans="1:9" ht="17" thickBot="1">
      <c r="A8" s="10" t="s">
        <v>39</v>
      </c>
      <c r="B8" s="10">
        <v>132</v>
      </c>
    </row>
    <row r="10" spans="1:9" ht="17" thickBot="1">
      <c r="A10" t="s">
        <v>40</v>
      </c>
    </row>
    <row r="11" spans="1:9">
      <c r="A11" s="11"/>
      <c r="B11" s="11" t="s">
        <v>45</v>
      </c>
      <c r="C11" s="11" t="s">
        <v>46</v>
      </c>
      <c r="D11" s="11" t="s">
        <v>47</v>
      </c>
      <c r="E11" s="11" t="s">
        <v>48</v>
      </c>
      <c r="F11" s="11" t="s">
        <v>49</v>
      </c>
    </row>
    <row r="12" spans="1:9">
      <c r="A12" s="9" t="s">
        <v>41</v>
      </c>
      <c r="B12" s="9">
        <v>6</v>
      </c>
      <c r="C12" s="9">
        <v>4076497.7618719921</v>
      </c>
      <c r="D12" s="9">
        <v>679416.29364533199</v>
      </c>
      <c r="E12" s="9">
        <v>1367.2120615362007</v>
      </c>
      <c r="F12" s="9">
        <v>2.0920382108206257E-111</v>
      </c>
    </row>
    <row r="13" spans="1:9">
      <c r="A13" s="9" t="s">
        <v>42</v>
      </c>
      <c r="B13" s="9">
        <v>125</v>
      </c>
      <c r="C13" s="9">
        <v>62116.945201787064</v>
      </c>
      <c r="D13" s="9">
        <v>496.93556161429649</v>
      </c>
      <c r="E13" s="9"/>
      <c r="F13" s="9"/>
    </row>
    <row r="14" spans="1:9" ht="17" thickBot="1">
      <c r="A14" s="10" t="s">
        <v>43</v>
      </c>
      <c r="B14" s="10">
        <v>131</v>
      </c>
      <c r="C14" s="10">
        <v>4138614.7070737793</v>
      </c>
      <c r="D14" s="10"/>
      <c r="E14" s="10"/>
      <c r="F14" s="10"/>
    </row>
    <row r="15" spans="1:9" ht="17" thickBot="1"/>
    <row r="16" spans="1:9">
      <c r="A16" s="11"/>
      <c r="B16" s="11" t="s">
        <v>50</v>
      </c>
      <c r="C16" s="11" t="s">
        <v>38</v>
      </c>
      <c r="D16" s="11" t="s">
        <v>51</v>
      </c>
      <c r="E16" s="11" t="s">
        <v>52</v>
      </c>
      <c r="F16" s="11" t="s">
        <v>53</v>
      </c>
      <c r="G16" s="11" t="s">
        <v>54</v>
      </c>
      <c r="H16" s="11" t="s">
        <v>55</v>
      </c>
      <c r="I16" s="11" t="s">
        <v>56</v>
      </c>
    </row>
    <row r="17" spans="1:9">
      <c r="A17" s="9" t="s">
        <v>44</v>
      </c>
      <c r="B17" s="9">
        <v>-16.564996274171889</v>
      </c>
      <c r="C17" s="9">
        <v>15.284966248536724</v>
      </c>
      <c r="D17" s="9">
        <v>-1.0837443802506077</v>
      </c>
      <c r="E17" s="9">
        <v>0.28056410814853161</v>
      </c>
      <c r="F17" s="9">
        <v>-46.815841488379959</v>
      </c>
      <c r="G17" s="9">
        <v>13.685848940036184</v>
      </c>
      <c r="H17" s="9">
        <v>-46.815841488379959</v>
      </c>
      <c r="I17" s="9">
        <v>13.685848940036184</v>
      </c>
    </row>
    <row r="18" spans="1:9">
      <c r="A18" s="9" t="s">
        <v>1</v>
      </c>
      <c r="B18" s="9">
        <v>-0.49247744969267609</v>
      </c>
      <c r="C18" s="9">
        <v>7.2836755139415371E-2</v>
      </c>
      <c r="D18" s="9">
        <v>-6.7613864559182364</v>
      </c>
      <c r="E18" s="13">
        <v>4.6719602257454656E-10</v>
      </c>
      <c r="F18" s="9">
        <v>-0.63663042784129087</v>
      </c>
      <c r="G18" s="9">
        <v>-0.34832447154406132</v>
      </c>
      <c r="H18" s="9">
        <v>-0.63663042784129087</v>
      </c>
      <c r="I18" s="9">
        <v>-0.34832447154406132</v>
      </c>
    </row>
    <row r="19" spans="1:9">
      <c r="A19" s="9" t="s">
        <v>2</v>
      </c>
      <c r="B19" s="9">
        <v>0.98098742351178503</v>
      </c>
      <c r="C19" s="9">
        <v>8.4328285193271874E-2</v>
      </c>
      <c r="D19" s="9">
        <v>11.632958280409254</v>
      </c>
      <c r="E19" s="13">
        <v>1.1985032822496433E-21</v>
      </c>
      <c r="F19" s="9">
        <v>0.81409128117941465</v>
      </c>
      <c r="G19" s="9">
        <v>1.1478835658441553</v>
      </c>
      <c r="H19" s="9">
        <v>0.81409128117941465</v>
      </c>
      <c r="I19" s="9">
        <v>1.1478835658441553</v>
      </c>
    </row>
    <row r="20" spans="1:9">
      <c r="A20" s="9" t="s">
        <v>3</v>
      </c>
      <c r="B20" s="9">
        <v>0.50695782188250083</v>
      </c>
      <c r="C20" s="9">
        <v>4.3287865911500731E-2</v>
      </c>
      <c r="D20" s="9">
        <v>11.711314734686704</v>
      </c>
      <c r="E20" s="13">
        <v>7.7131030136932711E-22</v>
      </c>
      <c r="F20" s="9">
        <v>0.42128576281154512</v>
      </c>
      <c r="G20" s="9">
        <v>0.59262988095345659</v>
      </c>
      <c r="H20" s="9">
        <v>0.42128576281154512</v>
      </c>
      <c r="I20" s="9">
        <v>0.59262988095345659</v>
      </c>
    </row>
    <row r="21" spans="1:9">
      <c r="A21" s="9" t="s">
        <v>31</v>
      </c>
      <c r="B21" s="9">
        <v>-25.366622731944549</v>
      </c>
      <c r="C21" s="9">
        <v>9.3930318773719321</v>
      </c>
      <c r="D21" s="9">
        <v>-2.7005787974651114</v>
      </c>
      <c r="E21" s="13">
        <v>7.8818083542417736E-3</v>
      </c>
      <c r="F21" s="9">
        <v>-43.956598581037632</v>
      </c>
      <c r="G21" s="9">
        <v>-6.7766468828514661</v>
      </c>
      <c r="H21" s="9">
        <v>-43.956598581037632</v>
      </c>
      <c r="I21" s="9">
        <v>-6.7766468828514661</v>
      </c>
    </row>
    <row r="22" spans="1:9">
      <c r="A22" s="9" t="s">
        <v>25</v>
      </c>
      <c r="B22" s="9">
        <v>0.2445687789916868</v>
      </c>
      <c r="C22" s="9">
        <v>0.12405006722739786</v>
      </c>
      <c r="D22" s="9">
        <v>1.9715328210452676</v>
      </c>
      <c r="E22" s="13">
        <v>5.087172368874808E-2</v>
      </c>
      <c r="F22" s="9">
        <v>-9.4169983369943311E-4</v>
      </c>
      <c r="G22" s="9">
        <v>0.49007925781707307</v>
      </c>
      <c r="H22" s="9">
        <v>-9.4169983369943311E-4</v>
      </c>
      <c r="I22" s="9">
        <v>0.49007925781707307</v>
      </c>
    </row>
    <row r="23" spans="1:9" ht="17" thickBot="1">
      <c r="A23" s="10" t="s">
        <v>32</v>
      </c>
      <c r="B23" s="10">
        <v>0.16168677698647971</v>
      </c>
      <c r="C23" s="10">
        <v>0.25254668224762028</v>
      </c>
      <c r="D23" s="10">
        <v>0.64022530625821861</v>
      </c>
      <c r="E23" s="10">
        <v>0.52319795054983054</v>
      </c>
      <c r="F23" s="10">
        <v>-0.33813445060477698</v>
      </c>
      <c r="G23" s="10">
        <v>0.6615080045777364</v>
      </c>
      <c r="H23" s="10">
        <v>-0.33813445060477698</v>
      </c>
      <c r="I23" s="10">
        <v>0.6615080045777364</v>
      </c>
    </row>
    <row r="27" spans="1:9">
      <c r="A27" t="s">
        <v>57</v>
      </c>
    </row>
    <row r="28" spans="1:9" ht="17" thickBot="1"/>
    <row r="29" spans="1:9">
      <c r="A29" s="11" t="s">
        <v>58</v>
      </c>
      <c r="B29" s="11" t="s">
        <v>59</v>
      </c>
      <c r="C29" s="11" t="s">
        <v>60</v>
      </c>
    </row>
    <row r="30" spans="1:9">
      <c r="A30" s="9">
        <v>1</v>
      </c>
      <c r="B30" s="9">
        <v>1336.7185744943722</v>
      </c>
      <c r="C30" s="9">
        <v>29.29143550562776</v>
      </c>
    </row>
    <row r="31" spans="1:9">
      <c r="A31" s="9">
        <v>2</v>
      </c>
      <c r="B31" s="9">
        <v>1277.5832753007878</v>
      </c>
      <c r="C31" s="9">
        <v>-37.643334300787728</v>
      </c>
    </row>
    <row r="32" spans="1:9">
      <c r="A32" s="9">
        <v>3</v>
      </c>
      <c r="B32" s="9">
        <v>1164.9670711484187</v>
      </c>
      <c r="C32" s="9">
        <v>-4.6371151484186157</v>
      </c>
    </row>
    <row r="33" spans="1:3">
      <c r="A33" s="9">
        <v>4</v>
      </c>
      <c r="B33" s="9">
        <v>1211.7371928886862</v>
      </c>
      <c r="C33" s="9">
        <v>37.722768111313826</v>
      </c>
    </row>
    <row r="34" spans="1:3">
      <c r="A34" s="9">
        <v>5</v>
      </c>
      <c r="B34" s="9">
        <v>1284.8098622888213</v>
      </c>
      <c r="C34" s="9">
        <v>-28.989916288821178</v>
      </c>
    </row>
    <row r="35" spans="1:3">
      <c r="A35" s="9">
        <v>6</v>
      </c>
      <c r="B35" s="9">
        <v>1238.4829292153813</v>
      </c>
      <c r="C35" s="9">
        <v>-14.102924215381336</v>
      </c>
    </row>
    <row r="36" spans="1:3">
      <c r="A36" s="9">
        <v>7</v>
      </c>
      <c r="B36" s="9">
        <v>1189.2359804154169</v>
      </c>
      <c r="C36" s="9">
        <v>21.993999584583207</v>
      </c>
    </row>
    <row r="37" spans="1:3">
      <c r="A37" s="9">
        <v>8</v>
      </c>
      <c r="B37" s="9">
        <v>1162.105212431775</v>
      </c>
      <c r="C37" s="9">
        <v>-28.525256431775006</v>
      </c>
    </row>
    <row r="38" spans="1:3">
      <c r="A38" s="9">
        <v>9</v>
      </c>
      <c r="B38" s="9">
        <v>1039.7548518758447</v>
      </c>
      <c r="C38" s="9">
        <v>1.1850891241554109</v>
      </c>
    </row>
    <row r="39" spans="1:3">
      <c r="A39" s="9">
        <v>10</v>
      </c>
      <c r="B39" s="9">
        <v>1083.2596900660872</v>
      </c>
      <c r="C39" s="9">
        <v>-23.479661066087147</v>
      </c>
    </row>
    <row r="40" spans="1:3">
      <c r="A40" s="9">
        <v>11</v>
      </c>
      <c r="B40" s="9">
        <v>1139.959379147115</v>
      </c>
      <c r="C40" s="9">
        <v>-0.50942814711493156</v>
      </c>
    </row>
    <row r="41" spans="1:3">
      <c r="A41" s="9">
        <v>12</v>
      </c>
      <c r="B41" s="9">
        <v>1141.542594154248</v>
      </c>
      <c r="C41" s="9">
        <v>6.5373618457520024</v>
      </c>
    </row>
    <row r="42" spans="1:3">
      <c r="A42" s="9">
        <v>13</v>
      </c>
      <c r="B42" s="9">
        <v>1124.1596633345825</v>
      </c>
      <c r="C42" s="9">
        <v>6.0402876654175088</v>
      </c>
    </row>
    <row r="43" spans="1:3">
      <c r="A43" s="9">
        <v>14</v>
      </c>
      <c r="B43" s="9">
        <v>1083.6281130183963</v>
      </c>
      <c r="C43" s="9">
        <v>23.101866981603735</v>
      </c>
    </row>
    <row r="44" spans="1:3">
      <c r="A44" s="9">
        <v>15</v>
      </c>
      <c r="B44" s="9">
        <v>1154.7497155139076</v>
      </c>
      <c r="C44" s="9">
        <v>-7.3597005139076828</v>
      </c>
    </row>
    <row r="45" spans="1:3">
      <c r="A45" s="9">
        <v>16</v>
      </c>
      <c r="B45" s="9">
        <v>1087.4303121376579</v>
      </c>
      <c r="C45" s="9">
        <v>-10.510268137657931</v>
      </c>
    </row>
    <row r="46" spans="1:3">
      <c r="A46" s="9">
        <v>17</v>
      </c>
      <c r="B46" s="9">
        <v>1074.5631328774891</v>
      </c>
      <c r="C46" s="9">
        <v>-7.423117877489176</v>
      </c>
    </row>
    <row r="47" spans="1:3">
      <c r="A47" s="9">
        <v>18</v>
      </c>
      <c r="B47" s="9">
        <v>995.76755174659854</v>
      </c>
      <c r="C47" s="9">
        <v>-5.9475447465985098</v>
      </c>
    </row>
    <row r="48" spans="1:3">
      <c r="A48" s="9">
        <v>19</v>
      </c>
      <c r="B48" s="9">
        <v>869.40759232088976</v>
      </c>
      <c r="C48" s="9">
        <v>42.212402679110255</v>
      </c>
    </row>
    <row r="49" spans="1:3">
      <c r="A49" s="9">
        <v>20</v>
      </c>
      <c r="B49" s="9">
        <v>908.54588085175146</v>
      </c>
      <c r="C49" s="9">
        <v>7.5241261482485697</v>
      </c>
    </row>
    <row r="50" spans="1:3">
      <c r="A50" s="9">
        <v>21</v>
      </c>
      <c r="B50" s="9">
        <v>849.54680114432074</v>
      </c>
      <c r="C50" s="9">
        <v>-34.266772144320726</v>
      </c>
    </row>
    <row r="51" spans="1:3">
      <c r="A51" s="9">
        <v>22</v>
      </c>
      <c r="B51" s="9">
        <v>867.15871011819911</v>
      </c>
      <c r="C51" s="9">
        <v>18.601299881800855</v>
      </c>
    </row>
    <row r="52" spans="1:3">
      <c r="A52" s="9">
        <v>23</v>
      </c>
      <c r="B52" s="9">
        <v>918.84939944600001</v>
      </c>
      <c r="C52" s="9">
        <v>17.460598553999944</v>
      </c>
    </row>
    <row r="53" spans="1:3">
      <c r="A53" s="9">
        <v>24</v>
      </c>
      <c r="B53" s="9">
        <v>905.1042857615297</v>
      </c>
      <c r="C53" s="9">
        <v>-25.284278761529663</v>
      </c>
    </row>
    <row r="54" spans="1:3">
      <c r="A54" s="9">
        <v>25</v>
      </c>
      <c r="B54" s="9">
        <v>899.54693827611527</v>
      </c>
      <c r="C54" s="9">
        <v>-43.846926276115255</v>
      </c>
    </row>
    <row r="55" spans="1:3">
      <c r="A55" s="9">
        <v>26</v>
      </c>
      <c r="B55" s="9">
        <v>825.33682400047019</v>
      </c>
      <c r="C55" s="9">
        <v>15.813199999529843</v>
      </c>
    </row>
    <row r="56" spans="1:3">
      <c r="A56" s="9">
        <v>27</v>
      </c>
      <c r="B56" s="9">
        <v>854.59663624814937</v>
      </c>
      <c r="C56" s="9">
        <v>-6.4166432481493985</v>
      </c>
    </row>
    <row r="57" spans="1:3">
      <c r="A57" s="9">
        <v>28</v>
      </c>
      <c r="B57" s="9">
        <v>909.06539331735212</v>
      </c>
      <c r="C57" s="9">
        <v>7.8545896826478838</v>
      </c>
    </row>
    <row r="58" spans="1:3">
      <c r="A58" s="9">
        <v>29</v>
      </c>
      <c r="B58" s="9">
        <v>943.6874662797004</v>
      </c>
      <c r="C58" s="9">
        <v>19.902560720299562</v>
      </c>
    </row>
    <row r="59" spans="1:3">
      <c r="A59" s="9">
        <v>30</v>
      </c>
      <c r="B59" s="9">
        <v>1000.7511867159488</v>
      </c>
      <c r="C59" s="9">
        <v>-26.251186715948847</v>
      </c>
    </row>
    <row r="60" spans="1:3">
      <c r="A60" s="9">
        <v>31</v>
      </c>
      <c r="B60" s="9">
        <v>994.94588263666515</v>
      </c>
      <c r="C60" s="9">
        <v>-4.635884636665196</v>
      </c>
    </row>
    <row r="61" spans="1:3">
      <c r="A61" s="9">
        <v>32</v>
      </c>
      <c r="B61" s="9">
        <v>982.44933455333023</v>
      </c>
      <c r="C61" s="9">
        <v>25.560675446669734</v>
      </c>
    </row>
    <row r="62" spans="1:3">
      <c r="A62" s="9">
        <v>33</v>
      </c>
      <c r="B62" s="9">
        <v>1017.6657603818354</v>
      </c>
      <c r="C62" s="9">
        <v>-21.695789381835425</v>
      </c>
    </row>
    <row r="63" spans="1:3">
      <c r="A63" s="9">
        <v>34</v>
      </c>
      <c r="B63" s="9">
        <v>1039.9271333625079</v>
      </c>
      <c r="C63" s="9">
        <v>10.782827637492119</v>
      </c>
    </row>
    <row r="64" spans="1:3">
      <c r="A64" s="9">
        <v>35</v>
      </c>
      <c r="B64" s="9">
        <v>1040.7461266768757</v>
      </c>
      <c r="C64" s="9">
        <v>17.453824323124309</v>
      </c>
    </row>
    <row r="65" spans="1:3">
      <c r="A65" s="9">
        <v>36</v>
      </c>
      <c r="B65" s="9">
        <v>1096.5417488024746</v>
      </c>
      <c r="C65" s="9">
        <v>15.378295197525404</v>
      </c>
    </row>
    <row r="66" spans="1:3">
      <c r="A66" s="9">
        <v>37</v>
      </c>
      <c r="B66" s="9">
        <v>1138.5306827989853</v>
      </c>
      <c r="C66" s="9">
        <v>-7.4006777989852708</v>
      </c>
    </row>
    <row r="67" spans="1:3">
      <c r="A67" s="9">
        <v>38</v>
      </c>
      <c r="B67" s="9">
        <v>1142.6610050032361</v>
      </c>
      <c r="C67" s="9">
        <v>2.2789359967639484</v>
      </c>
    </row>
    <row r="68" spans="1:3">
      <c r="A68" s="9">
        <v>39</v>
      </c>
      <c r="B68" s="9">
        <v>1121.3743478177516</v>
      </c>
      <c r="C68" s="9">
        <v>4.8356131822483803</v>
      </c>
    </row>
    <row r="69" spans="1:3">
      <c r="A69" s="9">
        <v>40</v>
      </c>
      <c r="B69" s="9">
        <v>1128.5982913541661</v>
      </c>
      <c r="C69" s="9">
        <v>-21.298242354166177</v>
      </c>
    </row>
    <row r="70" spans="1:3">
      <c r="A70" s="9">
        <v>41</v>
      </c>
      <c r="B70" s="9">
        <v>1100.089582142549</v>
      </c>
      <c r="C70" s="9">
        <v>20.590471857450893</v>
      </c>
    </row>
    <row r="71" spans="1:3">
      <c r="A71" s="9">
        <v>42</v>
      </c>
      <c r="B71" s="9">
        <v>1130.7485821255391</v>
      </c>
      <c r="C71" s="9">
        <v>10.091383874460917</v>
      </c>
    </row>
    <row r="72" spans="1:3">
      <c r="A72" s="9">
        <v>43</v>
      </c>
      <c r="B72" s="9">
        <v>1098.1591369371047</v>
      </c>
      <c r="C72" s="9">
        <v>3.5608340628953101</v>
      </c>
    </row>
    <row r="73" spans="1:3">
      <c r="A73" s="9">
        <v>44</v>
      </c>
      <c r="B73" s="9">
        <v>1077.9462516292012</v>
      </c>
      <c r="C73" s="9">
        <v>26.293738370798792</v>
      </c>
    </row>
    <row r="74" spans="1:3">
      <c r="A74" s="9">
        <v>45</v>
      </c>
      <c r="B74" s="9">
        <v>1117.8917781481521</v>
      </c>
      <c r="C74" s="9">
        <v>-3.3118221481520322</v>
      </c>
    </row>
    <row r="75" spans="1:3">
      <c r="A75" s="9">
        <v>46</v>
      </c>
      <c r="B75" s="9">
        <v>1118.8474718316352</v>
      </c>
      <c r="C75" s="9">
        <v>11.35247916836488</v>
      </c>
    </row>
    <row r="76" spans="1:3">
      <c r="A76" s="9">
        <v>47</v>
      </c>
      <c r="B76" s="9">
        <v>1175.8416497031967</v>
      </c>
      <c r="C76" s="9">
        <v>-2.0217037031966356</v>
      </c>
    </row>
    <row r="77" spans="1:3">
      <c r="A77" s="9">
        <v>48</v>
      </c>
      <c r="B77" s="9">
        <v>1206.3564539064871</v>
      </c>
      <c r="C77" s="9">
        <v>5.5635900935128575</v>
      </c>
    </row>
    <row r="78" spans="1:3">
      <c r="A78" s="9">
        <v>49</v>
      </c>
      <c r="B78" s="9">
        <v>1183.1942790326607</v>
      </c>
      <c r="C78" s="9">
        <v>-1.9242590326607569</v>
      </c>
    </row>
    <row r="79" spans="1:3">
      <c r="A79" s="9">
        <v>50</v>
      </c>
      <c r="B79" s="9">
        <v>1201.9947446229728</v>
      </c>
      <c r="C79" s="9">
        <v>1.6052313770271667</v>
      </c>
    </row>
    <row r="80" spans="1:3">
      <c r="A80" s="9">
        <v>51</v>
      </c>
      <c r="B80" s="9">
        <v>1198.8453200574527</v>
      </c>
      <c r="C80" s="9">
        <v>-18.255354057452678</v>
      </c>
    </row>
    <row r="81" spans="1:3">
      <c r="A81" s="9">
        <v>52</v>
      </c>
      <c r="B81" s="9">
        <v>1159.938081383907</v>
      </c>
      <c r="C81" s="9">
        <v>-3.0881053839070773</v>
      </c>
    </row>
    <row r="82" spans="1:3">
      <c r="A82" s="9">
        <v>53</v>
      </c>
      <c r="B82" s="9">
        <v>1184.4928984419357</v>
      </c>
      <c r="C82" s="9">
        <v>7.0071015580642779</v>
      </c>
    </row>
    <row r="83" spans="1:3">
      <c r="A83" s="9">
        <v>54</v>
      </c>
      <c r="B83" s="9">
        <v>1208.6752595536302</v>
      </c>
      <c r="C83" s="9">
        <v>-17.345303553630174</v>
      </c>
    </row>
    <row r="84" spans="1:3">
      <c r="A84" s="9">
        <v>55</v>
      </c>
      <c r="B84" s="9">
        <v>1231.669616956367</v>
      </c>
      <c r="C84" s="9">
        <v>2.5104370436329191</v>
      </c>
    </row>
    <row r="85" spans="1:3">
      <c r="A85" s="9">
        <v>56</v>
      </c>
      <c r="B85" s="9">
        <v>1220.3897903881475</v>
      </c>
      <c r="C85" s="9">
        <v>-5.9834388147464779E-2</v>
      </c>
    </row>
    <row r="86" spans="1:3">
      <c r="A86" s="9">
        <v>57</v>
      </c>
      <c r="B86" s="9">
        <v>1226.9469387481256</v>
      </c>
      <c r="C86" s="9">
        <v>1.8631202518743066</v>
      </c>
    </row>
    <row r="87" spans="1:3">
      <c r="A87" s="9">
        <v>58</v>
      </c>
      <c r="B87" s="9">
        <v>1194.5778471369758</v>
      </c>
      <c r="C87" s="9">
        <v>12.432162863024132</v>
      </c>
    </row>
    <row r="88" spans="1:3">
      <c r="A88" s="9">
        <v>59</v>
      </c>
      <c r="B88" s="9">
        <v>1258.8130284865249</v>
      </c>
      <c r="C88" s="9">
        <v>-9.3330484865248309</v>
      </c>
    </row>
    <row r="89" spans="1:3">
      <c r="A89" s="9">
        <v>60</v>
      </c>
      <c r="B89" s="9">
        <v>1266.280753401533</v>
      </c>
      <c r="C89" s="9">
        <v>-17.990714401533069</v>
      </c>
    </row>
    <row r="90" spans="1:3">
      <c r="A90" s="9">
        <v>61</v>
      </c>
      <c r="B90" s="9">
        <v>1285.4172745722669</v>
      </c>
      <c r="C90" s="9">
        <v>-5.337318572266895</v>
      </c>
    </row>
    <row r="91" spans="1:3">
      <c r="A91" s="9">
        <v>62</v>
      </c>
      <c r="B91" s="9">
        <v>1276.6149415283403</v>
      </c>
      <c r="C91" s="9">
        <v>4.0450924716597001</v>
      </c>
    </row>
    <row r="92" spans="1:3">
      <c r="A92" s="9">
        <v>63</v>
      </c>
      <c r="B92" s="9">
        <v>1297.1389107110601</v>
      </c>
      <c r="C92" s="9">
        <v>-2.2689157110601172</v>
      </c>
    </row>
    <row r="93" spans="1:3">
      <c r="A93" s="9">
        <v>64</v>
      </c>
      <c r="B93" s="9">
        <v>1299.8279547213981</v>
      </c>
      <c r="C93" s="9">
        <v>10.782030278601951</v>
      </c>
    </row>
    <row r="94" spans="1:3">
      <c r="A94" s="9">
        <v>65</v>
      </c>
      <c r="B94" s="9">
        <v>1286.6969147770205</v>
      </c>
      <c r="C94" s="9">
        <v>-16.606948777020534</v>
      </c>
    </row>
    <row r="95" spans="1:3">
      <c r="A95" s="9">
        <v>66</v>
      </c>
      <c r="B95" s="9">
        <v>1258.3750571916819</v>
      </c>
      <c r="C95" s="9">
        <v>11.824893808318166</v>
      </c>
    </row>
    <row r="96" spans="1:3">
      <c r="A96" s="9">
        <v>67</v>
      </c>
      <c r="B96" s="9">
        <v>1251.2112840611805</v>
      </c>
      <c r="C96" s="9">
        <v>25.448749938819446</v>
      </c>
    </row>
    <row r="97" spans="1:3">
      <c r="A97" s="9">
        <v>68</v>
      </c>
      <c r="B97" s="9">
        <v>1291.739894231087</v>
      </c>
      <c r="C97" s="9">
        <v>12.080051768913108</v>
      </c>
    </row>
    <row r="98" spans="1:3">
      <c r="A98" s="9">
        <v>69</v>
      </c>
      <c r="B98" s="9">
        <v>1327.463067247058</v>
      </c>
      <c r="C98" s="9">
        <v>8.386908752941963</v>
      </c>
    </row>
    <row r="99" spans="1:3">
      <c r="A99" s="9">
        <v>70</v>
      </c>
      <c r="B99" s="9">
        <v>1378.5102587839031</v>
      </c>
      <c r="C99" s="9">
        <v>-0.57031778390296495</v>
      </c>
    </row>
    <row r="100" spans="1:3">
      <c r="A100" s="9">
        <v>71</v>
      </c>
      <c r="B100" s="9">
        <v>1393.3654957101899</v>
      </c>
      <c r="C100" s="9">
        <v>7.2645092898101211</v>
      </c>
    </row>
    <row r="101" spans="1:3">
      <c r="A101" s="9">
        <v>72</v>
      </c>
      <c r="B101" s="9">
        <v>1418.4610051817929</v>
      </c>
      <c r="C101" s="9">
        <v>-0.16095618179292615</v>
      </c>
    </row>
    <row r="102" spans="1:3">
      <c r="A102" s="9">
        <v>73</v>
      </c>
      <c r="B102" s="9">
        <v>1428.8955357032808</v>
      </c>
      <c r="C102" s="9">
        <v>9.3444542967192774</v>
      </c>
    </row>
    <row r="103" spans="1:3">
      <c r="A103" s="9">
        <v>74</v>
      </c>
      <c r="B103" s="9">
        <v>1431.5588514335825</v>
      </c>
      <c r="C103" s="9">
        <v>-24.738905433582431</v>
      </c>
    </row>
    <row r="104" spans="1:3">
      <c r="A104" s="9">
        <v>75</v>
      </c>
      <c r="B104" s="9">
        <v>1411.9736900749735</v>
      </c>
      <c r="C104" s="9">
        <v>8.8862949250265046</v>
      </c>
    </row>
    <row r="105" spans="1:3">
      <c r="A105" s="9">
        <v>76</v>
      </c>
      <c r="B105" s="9">
        <v>1489.8741651851603</v>
      </c>
      <c r="C105" s="9">
        <v>-7.5041701851603193</v>
      </c>
    </row>
    <row r="106" spans="1:3">
      <c r="A106" s="9">
        <v>77</v>
      </c>
      <c r="B106" s="9">
        <v>1527.2227017286132</v>
      </c>
      <c r="C106" s="9">
        <v>3.3972932713868431</v>
      </c>
    </row>
    <row r="107" spans="1:3">
      <c r="A107" s="9">
        <v>78</v>
      </c>
      <c r="B107" s="9">
        <v>1512.4022674018288</v>
      </c>
      <c r="C107" s="9">
        <v>-9.0522914018288247</v>
      </c>
    </row>
    <row r="108" spans="1:3">
      <c r="A108" s="9">
        <v>79</v>
      </c>
      <c r="B108" s="9">
        <v>1525.3065693256674</v>
      </c>
      <c r="C108" s="9">
        <v>-70.036549325667465</v>
      </c>
    </row>
    <row r="109" spans="1:3">
      <c r="A109" s="9">
        <v>80</v>
      </c>
      <c r="B109" s="9">
        <v>1456.49071377271</v>
      </c>
      <c r="C109" s="9">
        <v>17.499276227290011</v>
      </c>
    </row>
    <row r="110" spans="1:3">
      <c r="A110" s="9">
        <v>81</v>
      </c>
      <c r="B110" s="9">
        <v>1516.4969537550278</v>
      </c>
      <c r="C110" s="9">
        <v>10.253046244972211</v>
      </c>
    </row>
    <row r="111" spans="1:3">
      <c r="A111" s="9">
        <v>82</v>
      </c>
      <c r="B111" s="9">
        <v>1552.602298298325</v>
      </c>
      <c r="C111" s="9">
        <v>-3.2222932983249848</v>
      </c>
    </row>
    <row r="112" spans="1:3">
      <c r="A112" s="9">
        <v>83</v>
      </c>
      <c r="B112" s="9">
        <v>1471.7014450458641</v>
      </c>
      <c r="C112" s="9">
        <v>9.4385699541358008</v>
      </c>
    </row>
    <row r="113" spans="1:3">
      <c r="A113" s="9">
        <v>84</v>
      </c>
      <c r="B113" s="9">
        <v>1472.5063988741399</v>
      </c>
      <c r="C113" s="9">
        <v>-4.1464138741398529</v>
      </c>
    </row>
    <row r="114" spans="1:3">
      <c r="A114" s="9">
        <v>85</v>
      </c>
      <c r="B114" s="9">
        <v>1343.8876796631298</v>
      </c>
      <c r="C114" s="9">
        <v>34.662369336870142</v>
      </c>
    </row>
    <row r="115" spans="1:3">
      <c r="A115" s="9">
        <v>86</v>
      </c>
      <c r="B115" s="9">
        <v>1337.671750545717</v>
      </c>
      <c r="C115" s="9">
        <v>-7.041745545717049</v>
      </c>
    </row>
    <row r="116" spans="1:3">
      <c r="A116" s="9">
        <v>87</v>
      </c>
      <c r="B116" s="9">
        <v>1295.8408788464144</v>
      </c>
      <c r="C116" s="9">
        <v>26.859072153585657</v>
      </c>
    </row>
    <row r="117" spans="1:3">
      <c r="A117" s="9">
        <v>88</v>
      </c>
      <c r="B117" s="9">
        <v>1376.426868350718</v>
      </c>
      <c r="C117" s="9">
        <v>9.1630976492820082</v>
      </c>
    </row>
    <row r="118" spans="1:3">
      <c r="A118" s="9">
        <v>89</v>
      </c>
      <c r="B118" s="9">
        <v>1407.1920324625723</v>
      </c>
      <c r="C118" s="9">
        <v>-6.8120274625723596</v>
      </c>
    </row>
    <row r="119" spans="1:3">
      <c r="A119" s="9">
        <v>90</v>
      </c>
      <c r="B119" s="9">
        <v>1314.1358823502112</v>
      </c>
      <c r="C119" s="9">
        <v>-34.135882350211205</v>
      </c>
    </row>
    <row r="120" spans="1:3">
      <c r="A120" s="9">
        <v>91</v>
      </c>
      <c r="B120" s="9">
        <v>1229.0516078988333</v>
      </c>
      <c r="C120" s="9">
        <v>38.328397101166729</v>
      </c>
    </row>
    <row r="121" spans="1:3">
      <c r="A121" s="9">
        <v>92</v>
      </c>
      <c r="B121" s="9">
        <v>1277.4513125907035</v>
      </c>
      <c r="C121" s="9">
        <v>5.378643409296501</v>
      </c>
    </row>
    <row r="122" spans="1:3">
      <c r="A122" s="9">
        <v>93</v>
      </c>
      <c r="B122" s="9">
        <v>1187.3771190259504</v>
      </c>
      <c r="C122" s="9">
        <v>-21.017134025950327</v>
      </c>
    </row>
    <row r="123" spans="1:3">
      <c r="A123" s="9">
        <v>94</v>
      </c>
      <c r="B123" s="9">
        <v>980.09386053124683</v>
      </c>
      <c r="C123" s="9">
        <v>-11.343860531246833</v>
      </c>
    </row>
    <row r="124" spans="1:3">
      <c r="A124" s="9">
        <v>95</v>
      </c>
      <c r="B124" s="9">
        <v>870.21507768300353</v>
      </c>
      <c r="C124" s="9">
        <v>26.024912316996506</v>
      </c>
    </row>
    <row r="125" spans="1:3">
      <c r="A125" s="9">
        <v>96</v>
      </c>
      <c r="B125" s="9">
        <v>860.92922998902088</v>
      </c>
      <c r="C125" s="9">
        <v>42.320770010979118</v>
      </c>
    </row>
    <row r="126" spans="1:3">
      <c r="A126" s="9">
        <v>97</v>
      </c>
      <c r="B126" s="9">
        <v>873.00408625517446</v>
      </c>
      <c r="C126" s="9">
        <v>-47.124081255174474</v>
      </c>
    </row>
    <row r="127" spans="1:3">
      <c r="A127" s="9">
        <v>98</v>
      </c>
      <c r="B127" s="9">
        <v>809.85263035064236</v>
      </c>
      <c r="C127" s="9">
        <v>-74.762603350642394</v>
      </c>
    </row>
    <row r="128" spans="1:3">
      <c r="A128" s="9">
        <v>99</v>
      </c>
      <c r="B128" s="9">
        <v>780.74818144327526</v>
      </c>
      <c r="C128" s="9">
        <v>17.12181355672476</v>
      </c>
    </row>
    <row r="129" spans="1:3">
      <c r="A129" s="9">
        <v>100</v>
      </c>
      <c r="B129" s="9">
        <v>863.36248113579836</v>
      </c>
      <c r="C129" s="9">
        <v>9.4475168642015888</v>
      </c>
    </row>
    <row r="130" spans="1:3">
      <c r="A130" s="9">
        <v>101</v>
      </c>
      <c r="B130" s="9">
        <v>907.43663755440593</v>
      </c>
      <c r="C130" s="9">
        <v>11.703377445594015</v>
      </c>
    </row>
    <row r="131" spans="1:3">
      <c r="A131" s="9">
        <v>102</v>
      </c>
      <c r="B131" s="9">
        <v>920.06581640478214</v>
      </c>
      <c r="C131" s="9">
        <v>-0.74580940478210778</v>
      </c>
    </row>
    <row r="132" spans="1:3">
      <c r="A132" s="9">
        <v>103</v>
      </c>
      <c r="B132" s="9">
        <v>951.4487277628192</v>
      </c>
      <c r="C132" s="9">
        <v>36.031252237180752</v>
      </c>
    </row>
    <row r="133" spans="1:3">
      <c r="A133" s="9">
        <v>104</v>
      </c>
      <c r="B133" s="9">
        <v>1015.0082224018834</v>
      </c>
      <c r="C133" s="9">
        <v>5.6117725981166586</v>
      </c>
    </row>
    <row r="134" spans="1:3">
      <c r="A134" s="9">
        <v>105</v>
      </c>
      <c r="B134" s="9">
        <v>1047.7151174424473</v>
      </c>
      <c r="C134" s="9">
        <v>9.36483855755273</v>
      </c>
    </row>
    <row r="135" spans="1:3">
      <c r="A135" s="9">
        <v>106</v>
      </c>
      <c r="B135" s="9">
        <v>1065.6839947948358</v>
      </c>
      <c r="C135" s="9">
        <v>-29.494053794835736</v>
      </c>
    </row>
    <row r="136" spans="1:3">
      <c r="A136" s="9">
        <v>107</v>
      </c>
      <c r="B136" s="9">
        <v>1092.1904836141102</v>
      </c>
      <c r="C136" s="9">
        <v>3.4395213858897478</v>
      </c>
    </row>
    <row r="137" spans="1:3">
      <c r="A137" s="9">
        <v>108</v>
      </c>
      <c r="B137" s="9">
        <v>1106.7344319722461</v>
      </c>
      <c r="C137" s="9">
        <v>8.3655440277539128</v>
      </c>
    </row>
    <row r="138" spans="1:3">
      <c r="A138" s="9">
        <v>109</v>
      </c>
      <c r="B138" s="9">
        <v>1110.8774322458546</v>
      </c>
      <c r="C138" s="9">
        <v>-37.007437245854589</v>
      </c>
    </row>
    <row r="139" spans="1:3">
      <c r="A139" s="9">
        <v>110</v>
      </c>
      <c r="B139" s="9">
        <v>1081.2573916066731</v>
      </c>
      <c r="C139" s="9">
        <v>23.232598393326953</v>
      </c>
    </row>
    <row r="140" spans="1:3">
      <c r="A140" s="9">
        <v>111</v>
      </c>
      <c r="B140" s="9">
        <v>1163.9907523919926</v>
      </c>
      <c r="C140" s="9">
        <v>5.4393016080073266</v>
      </c>
    </row>
    <row r="141" spans="1:3">
      <c r="A141" s="9">
        <v>112</v>
      </c>
      <c r="B141" s="9">
        <v>1203.4435770767291</v>
      </c>
      <c r="C141" s="9">
        <v>-16.753636076728981</v>
      </c>
    </row>
    <row r="142" spans="1:3">
      <c r="A142" s="9">
        <v>113</v>
      </c>
      <c r="B142" s="9">
        <v>1115.0553860051662</v>
      </c>
      <c r="C142" s="9">
        <v>-25.64535200516616</v>
      </c>
    </row>
    <row r="143" spans="1:3">
      <c r="A143" s="9">
        <v>114</v>
      </c>
      <c r="B143" s="9">
        <v>1086.533054853051</v>
      </c>
      <c r="C143" s="9">
        <v>-55.823093853050977</v>
      </c>
    </row>
    <row r="144" spans="1:3">
      <c r="A144" s="9">
        <v>115</v>
      </c>
      <c r="B144" s="9">
        <v>1095.7008032313649</v>
      </c>
      <c r="C144" s="9">
        <v>5.8991727686350259</v>
      </c>
    </row>
    <row r="145" spans="1:3">
      <c r="A145" s="9">
        <v>116</v>
      </c>
      <c r="B145" s="9">
        <v>1081.1947097443742</v>
      </c>
      <c r="C145" s="9">
        <v>-31.864753744374184</v>
      </c>
    </row>
    <row r="146" spans="1:3">
      <c r="A146" s="9">
        <v>117</v>
      </c>
      <c r="B146" s="9">
        <v>1142.5400547730926</v>
      </c>
      <c r="C146" s="9">
        <v>-1.3401037730925509</v>
      </c>
    </row>
    <row r="147" spans="1:3">
      <c r="A147" s="9">
        <v>118</v>
      </c>
      <c r="B147" s="9">
        <v>1176.6521588786809</v>
      </c>
      <c r="C147" s="9">
        <v>6.6078511213190723</v>
      </c>
    </row>
    <row r="148" spans="1:3">
      <c r="A148" s="9">
        <v>119</v>
      </c>
      <c r="B148" s="9">
        <v>1207.4689015444931</v>
      </c>
      <c r="C148" s="9">
        <v>-26.91885254449312</v>
      </c>
    </row>
    <row r="149" spans="1:3">
      <c r="A149" s="9">
        <v>120</v>
      </c>
      <c r="B149" s="9">
        <v>1249.1761518965841</v>
      </c>
      <c r="C149" s="9">
        <v>8.4638631034158607</v>
      </c>
    </row>
    <row r="150" spans="1:3">
      <c r="A150" s="9">
        <v>121</v>
      </c>
      <c r="B150" s="9">
        <v>1289.919036527873</v>
      </c>
      <c r="C150" s="9">
        <v>-3.799041527872987</v>
      </c>
    </row>
    <row r="151" spans="1:3">
      <c r="A151" s="9">
        <v>122</v>
      </c>
      <c r="B151" s="9">
        <v>1331.3944969015024</v>
      </c>
      <c r="C151" s="9">
        <v>-4.1745259015024203</v>
      </c>
    </row>
    <row r="152" spans="1:3">
      <c r="A152" s="9">
        <v>123</v>
      </c>
      <c r="B152" s="9">
        <v>1280.4582110506685</v>
      </c>
      <c r="C152" s="9">
        <v>45.371744949331514</v>
      </c>
    </row>
    <row r="153" spans="1:3">
      <c r="A153" s="9">
        <v>124</v>
      </c>
      <c r="B153" s="9">
        <v>1335.2596811332683</v>
      </c>
      <c r="C153" s="9">
        <v>28.350303866731792</v>
      </c>
    </row>
    <row r="154" spans="1:3">
      <c r="A154" s="9">
        <v>125</v>
      </c>
      <c r="B154" s="9">
        <v>1332.6441984526925</v>
      </c>
      <c r="C154" s="9">
        <v>12.55575254730752</v>
      </c>
    </row>
    <row r="155" spans="1:3">
      <c r="A155" s="9">
        <v>126</v>
      </c>
      <c r="B155" s="9">
        <v>1290.7685710017272</v>
      </c>
      <c r="C155" s="9">
        <v>29.871443998272753</v>
      </c>
    </row>
    <row r="156" spans="1:3">
      <c r="A156" s="9">
        <v>127</v>
      </c>
      <c r="B156" s="9">
        <v>1326.9031119652711</v>
      </c>
      <c r="C156" s="9">
        <v>-34.623082965271124</v>
      </c>
    </row>
    <row r="157" spans="1:3">
      <c r="A157" s="9">
        <v>128</v>
      </c>
      <c r="B157" s="9">
        <v>1201.0353612587678</v>
      </c>
      <c r="C157" s="9">
        <v>17.854653741232141</v>
      </c>
    </row>
    <row r="158" spans="1:3">
      <c r="A158" s="9">
        <v>129</v>
      </c>
      <c r="B158" s="9">
        <v>1167.4468369216963</v>
      </c>
      <c r="C158" s="9">
        <v>-36.026792921696369</v>
      </c>
    </row>
    <row r="159" spans="1:3">
      <c r="A159" s="9">
        <v>130</v>
      </c>
      <c r="B159" s="9">
        <v>1253.3125087150643</v>
      </c>
      <c r="C159" s="9">
        <v>-1.2459715064323973E-2</v>
      </c>
    </row>
    <row r="160" spans="1:3">
      <c r="A160" s="9">
        <v>131</v>
      </c>
      <c r="B160" s="9">
        <v>1222.4308648864169</v>
      </c>
      <c r="C160" s="9">
        <v>24.529096113583137</v>
      </c>
    </row>
    <row r="161" spans="1:3" ht="17" thickBot="1">
      <c r="A161" s="10">
        <v>132</v>
      </c>
      <c r="B161" s="10">
        <v>1238.9859129928868</v>
      </c>
      <c r="C161" s="10">
        <v>18.614063007113145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322C-86CC-4B56-AB38-8A0274237853}">
  <dimension ref="A1:N219"/>
  <sheetViews>
    <sheetView workbookViewId="0">
      <selection activeCell="M219" sqref="M219:N219"/>
    </sheetView>
  </sheetViews>
  <sheetFormatPr baseColWidth="10" defaultColWidth="8.83203125" defaultRowHeight="16"/>
  <cols>
    <col min="1" max="1" width="15.6640625" customWidth="1"/>
  </cols>
  <sheetData>
    <row r="1" spans="1:14" ht="17" thickBot="1">
      <c r="E1" s="9">
        <v>-11.889432035411755</v>
      </c>
      <c r="F1" s="9">
        <v>-0.484553562441288</v>
      </c>
      <c r="G1" s="9">
        <v>1.0019339812471333</v>
      </c>
      <c r="H1" s="9">
        <v>0.47007522826097869</v>
      </c>
      <c r="I1" s="9">
        <v>-27.686571058964628</v>
      </c>
      <c r="J1" s="9">
        <v>0.30539500899531996</v>
      </c>
      <c r="K1" s="10">
        <v>3.9494211707683739E-2</v>
      </c>
    </row>
    <row r="2" spans="1:14">
      <c r="A2" t="s">
        <v>0</v>
      </c>
      <c r="B2" t="s">
        <v>69</v>
      </c>
      <c r="C2" t="s">
        <v>29</v>
      </c>
      <c r="D2" t="s">
        <v>30</v>
      </c>
      <c r="E2" t="s">
        <v>4</v>
      </c>
      <c r="F2" t="s">
        <v>1</v>
      </c>
      <c r="G2" t="s">
        <v>2</v>
      </c>
      <c r="H2" t="s">
        <v>3</v>
      </c>
      <c r="I2" t="s">
        <v>31</v>
      </c>
      <c r="J2" t="s">
        <v>25</v>
      </c>
      <c r="K2" t="s">
        <v>32</v>
      </c>
      <c r="L2" t="s">
        <v>82</v>
      </c>
      <c r="N2" t="s">
        <v>88</v>
      </c>
    </row>
    <row r="3" spans="1:14">
      <c r="A3" s="1">
        <v>36892</v>
      </c>
      <c r="B3" s="5">
        <f>MONTH(A3)</f>
        <v>1</v>
      </c>
      <c r="C3">
        <f>ROUNDUP(MONTH(A3)/3,0)</f>
        <v>1</v>
      </c>
      <c r="D3">
        <v>1</v>
      </c>
      <c r="E3">
        <v>1366.01001</v>
      </c>
      <c r="F3">
        <v>1320.280029</v>
      </c>
      <c r="G3">
        <v>1383.369995</v>
      </c>
      <c r="H3">
        <v>1274.619995</v>
      </c>
      <c r="I3">
        <v>0</v>
      </c>
      <c r="J3">
        <v>1</v>
      </c>
      <c r="K3">
        <v>0</v>
      </c>
      <c r="L3">
        <f>$E$1+SUMPRODUCT($F$1:$K$1,F3:K3)</f>
        <v>1333.8822632253557</v>
      </c>
      <c r="N3">
        <f>ABS(L3-E3)/E3</f>
        <v>2.3519408012716E-2</v>
      </c>
    </row>
    <row r="4" spans="1:14">
      <c r="A4" s="1">
        <v>36923</v>
      </c>
      <c r="B4" s="5">
        <f t="shared" ref="B4:B67" si="0">MONTH(A4)</f>
        <v>2</v>
      </c>
      <c r="C4">
        <f t="shared" ref="C4:C67" si="1">ROUNDUP(MONTH(A4)/3,0)</f>
        <v>1</v>
      </c>
      <c r="D4">
        <v>1</v>
      </c>
      <c r="E4">
        <v>1239.9399410000001</v>
      </c>
      <c r="F4">
        <v>1366.01001</v>
      </c>
      <c r="G4">
        <v>1376.380005</v>
      </c>
      <c r="H4">
        <v>1215.4399410000001</v>
      </c>
      <c r="I4">
        <v>0</v>
      </c>
      <c r="J4">
        <v>2</v>
      </c>
      <c r="K4">
        <v>0</v>
      </c>
      <c r="L4">
        <f t="shared" ref="L4:L67" si="2">$E$1+SUMPRODUCT($F$1:$K$1,F4:K4)</f>
        <v>1277.2064471283043</v>
      </c>
      <c r="N4">
        <f t="shared" ref="N4:N67" si="3">ABS(L4-E4)/E4</f>
        <v>3.0055089683012452E-2</v>
      </c>
    </row>
    <row r="5" spans="1:14">
      <c r="A5" s="1">
        <v>36951</v>
      </c>
      <c r="B5" s="5">
        <f t="shared" si="0"/>
        <v>3</v>
      </c>
      <c r="C5">
        <f t="shared" si="1"/>
        <v>1</v>
      </c>
      <c r="D5">
        <v>1</v>
      </c>
      <c r="E5">
        <v>1160.329956</v>
      </c>
      <c r="F5">
        <v>1239.9399410000001</v>
      </c>
      <c r="G5">
        <v>1267.420044</v>
      </c>
      <c r="H5">
        <v>1081.1899410000001</v>
      </c>
      <c r="I5">
        <v>0</v>
      </c>
      <c r="J5">
        <v>3</v>
      </c>
      <c r="K5">
        <v>0</v>
      </c>
      <c r="L5">
        <f t="shared" si="2"/>
        <v>1166.3212562731696</v>
      </c>
      <c r="N5">
        <f t="shared" si="3"/>
        <v>5.1634453132825952E-3</v>
      </c>
    </row>
    <row r="6" spans="1:14">
      <c r="A6" s="1">
        <v>36982</v>
      </c>
      <c r="B6" s="5">
        <f t="shared" si="0"/>
        <v>4</v>
      </c>
      <c r="C6">
        <f t="shared" si="1"/>
        <v>2</v>
      </c>
      <c r="D6">
        <v>2</v>
      </c>
      <c r="E6">
        <v>1249.459961</v>
      </c>
      <c r="F6">
        <v>1160.329956</v>
      </c>
      <c r="G6">
        <v>1269.3000489999999</v>
      </c>
      <c r="H6">
        <v>1091.98999</v>
      </c>
      <c r="I6">
        <v>0</v>
      </c>
      <c r="J6">
        <v>4</v>
      </c>
      <c r="K6">
        <v>0</v>
      </c>
      <c r="L6">
        <f t="shared" si="2"/>
        <v>1212.1624295131317</v>
      </c>
      <c r="N6">
        <f t="shared" si="3"/>
        <v>2.985092171902607E-2</v>
      </c>
    </row>
    <row r="7" spans="1:14">
      <c r="A7" s="1">
        <v>37012</v>
      </c>
      <c r="B7" s="5">
        <f t="shared" si="0"/>
        <v>5</v>
      </c>
      <c r="C7">
        <f t="shared" si="1"/>
        <v>2</v>
      </c>
      <c r="D7">
        <v>2</v>
      </c>
      <c r="E7">
        <v>1255.8199460000001</v>
      </c>
      <c r="F7">
        <v>1249.459961</v>
      </c>
      <c r="G7">
        <v>1315.9300539999999</v>
      </c>
      <c r="H7">
        <v>1232</v>
      </c>
      <c r="I7">
        <v>0</v>
      </c>
      <c r="J7">
        <v>5</v>
      </c>
      <c r="K7">
        <v>0</v>
      </c>
      <c r="L7">
        <f t="shared" si="2"/>
        <v>1281.8149870437626</v>
      </c>
      <c r="N7">
        <f t="shared" si="3"/>
        <v>2.0699656130292513E-2</v>
      </c>
    </row>
    <row r="8" spans="1:14">
      <c r="A8" s="1">
        <v>37043</v>
      </c>
      <c r="B8" s="5">
        <f t="shared" si="0"/>
        <v>6</v>
      </c>
      <c r="C8">
        <f t="shared" si="1"/>
        <v>2</v>
      </c>
      <c r="D8">
        <v>2</v>
      </c>
      <c r="E8">
        <v>1224.380005</v>
      </c>
      <c r="F8">
        <v>1255.8199460000001</v>
      </c>
      <c r="G8">
        <v>1286.619995</v>
      </c>
      <c r="H8">
        <v>1203.030029</v>
      </c>
      <c r="I8">
        <v>0</v>
      </c>
      <c r="J8">
        <v>6</v>
      </c>
      <c r="K8">
        <v>0</v>
      </c>
      <c r="L8">
        <f t="shared" si="2"/>
        <v>1236.0538188289377</v>
      </c>
      <c r="N8">
        <f t="shared" si="3"/>
        <v>9.534469512132944E-3</v>
      </c>
    </row>
    <row r="9" spans="1:14">
      <c r="A9" s="1">
        <v>37073</v>
      </c>
      <c r="B9" s="5">
        <f t="shared" si="0"/>
        <v>7</v>
      </c>
      <c r="C9">
        <f t="shared" si="1"/>
        <v>3</v>
      </c>
      <c r="D9">
        <v>3</v>
      </c>
      <c r="E9">
        <v>1211.2299800000001</v>
      </c>
      <c r="F9">
        <v>1224.420044</v>
      </c>
      <c r="G9">
        <v>1239.780029</v>
      </c>
      <c r="H9">
        <v>1165.540039</v>
      </c>
      <c r="I9">
        <v>0</v>
      </c>
      <c r="J9">
        <v>7</v>
      </c>
      <c r="K9">
        <v>0</v>
      </c>
      <c r="L9">
        <f t="shared" si="2"/>
        <v>1187.0204789897284</v>
      </c>
      <c r="N9">
        <f t="shared" si="3"/>
        <v>1.9987534498008091E-2</v>
      </c>
    </row>
    <row r="10" spans="1:14">
      <c r="A10" s="1">
        <v>37104</v>
      </c>
      <c r="B10" s="5">
        <f t="shared" si="0"/>
        <v>8</v>
      </c>
      <c r="C10">
        <f t="shared" si="1"/>
        <v>3</v>
      </c>
      <c r="D10">
        <v>3</v>
      </c>
      <c r="E10">
        <v>1133.579956</v>
      </c>
      <c r="F10">
        <v>1211.2299800000001</v>
      </c>
      <c r="G10">
        <v>1226.2700199999999</v>
      </c>
      <c r="H10">
        <v>1124.869995</v>
      </c>
      <c r="I10">
        <v>0</v>
      </c>
      <c r="J10">
        <v>8</v>
      </c>
      <c r="K10">
        <v>0</v>
      </c>
      <c r="L10">
        <f t="shared" si="2"/>
        <v>1161.0630491780132</v>
      </c>
      <c r="N10">
        <f t="shared" si="3"/>
        <v>2.4244512292711337E-2</v>
      </c>
    </row>
    <row r="11" spans="1:14">
      <c r="A11" s="1">
        <v>37135</v>
      </c>
      <c r="B11" s="5">
        <f t="shared" si="0"/>
        <v>9</v>
      </c>
      <c r="C11">
        <f t="shared" si="1"/>
        <v>3</v>
      </c>
      <c r="D11">
        <v>3</v>
      </c>
      <c r="E11">
        <v>1040.9399410000001</v>
      </c>
      <c r="F11">
        <v>1133.579956</v>
      </c>
      <c r="G11">
        <v>1155.400024</v>
      </c>
      <c r="H11">
        <v>944.75</v>
      </c>
      <c r="I11">
        <v>0</v>
      </c>
      <c r="J11">
        <v>9</v>
      </c>
      <c r="K11">
        <v>0</v>
      </c>
      <c r="L11">
        <f t="shared" si="2"/>
        <v>1043.3170349326203</v>
      </c>
      <c r="N11">
        <f t="shared" si="3"/>
        <v>2.2836033463531544E-3</v>
      </c>
    </row>
    <row r="12" spans="1:14">
      <c r="A12" s="1">
        <v>37165</v>
      </c>
      <c r="B12" s="5">
        <f t="shared" si="0"/>
        <v>10</v>
      </c>
      <c r="C12">
        <f t="shared" si="1"/>
        <v>4</v>
      </c>
      <c r="D12">
        <v>4</v>
      </c>
      <c r="E12">
        <v>1059.780029</v>
      </c>
      <c r="F12">
        <v>1040.9399410000001</v>
      </c>
      <c r="G12">
        <v>1110.6099850000001</v>
      </c>
      <c r="H12">
        <v>1026.76001</v>
      </c>
      <c r="I12">
        <v>0</v>
      </c>
      <c r="J12">
        <v>10</v>
      </c>
      <c r="K12">
        <v>0</v>
      </c>
      <c r="L12">
        <f t="shared" si="2"/>
        <v>1082.1856913094309</v>
      </c>
      <c r="N12">
        <f t="shared" si="3"/>
        <v>2.1141804616352993E-2</v>
      </c>
    </row>
    <row r="13" spans="1:14">
      <c r="A13" s="1">
        <v>37196</v>
      </c>
      <c r="B13" s="5">
        <f t="shared" si="0"/>
        <v>11</v>
      </c>
      <c r="C13">
        <f t="shared" si="1"/>
        <v>4</v>
      </c>
      <c r="D13">
        <v>4</v>
      </c>
      <c r="E13">
        <v>1139.4499510000001</v>
      </c>
      <c r="F13">
        <v>1059.780029</v>
      </c>
      <c r="G13">
        <v>1163.380005</v>
      </c>
      <c r="H13">
        <v>1054.3100589999999</v>
      </c>
      <c r="I13">
        <v>0</v>
      </c>
      <c r="J13">
        <v>11</v>
      </c>
      <c r="K13">
        <v>0</v>
      </c>
      <c r="L13">
        <f t="shared" si="2"/>
        <v>1139.184726362686</v>
      </c>
      <c r="N13">
        <f t="shared" si="3"/>
        <v>2.3276549977584488E-4</v>
      </c>
    </row>
    <row r="14" spans="1:14">
      <c r="A14" s="1">
        <v>37226</v>
      </c>
      <c r="B14" s="5">
        <f t="shared" si="0"/>
        <v>12</v>
      </c>
      <c r="C14">
        <f t="shared" si="1"/>
        <v>4</v>
      </c>
      <c r="D14">
        <v>4</v>
      </c>
      <c r="E14">
        <v>1148.079956</v>
      </c>
      <c r="F14">
        <v>1139.4499510000001</v>
      </c>
      <c r="G14">
        <v>1173.619995</v>
      </c>
      <c r="H14">
        <v>1114.530029</v>
      </c>
      <c r="I14">
        <v>0</v>
      </c>
      <c r="J14">
        <v>12</v>
      </c>
      <c r="K14">
        <v>0</v>
      </c>
      <c r="L14">
        <f t="shared" si="2"/>
        <v>1139.453486939412</v>
      </c>
      <c r="N14">
        <f t="shared" si="3"/>
        <v>7.513822548251229E-3</v>
      </c>
    </row>
    <row r="15" spans="1:14">
      <c r="A15" s="1">
        <v>37257</v>
      </c>
      <c r="B15" s="5">
        <f t="shared" si="0"/>
        <v>1</v>
      </c>
      <c r="C15">
        <f t="shared" si="1"/>
        <v>1</v>
      </c>
      <c r="D15">
        <v>1</v>
      </c>
      <c r="E15">
        <v>1130.1999510000001</v>
      </c>
      <c r="F15">
        <v>1148.079956</v>
      </c>
      <c r="G15">
        <v>1176.969971</v>
      </c>
      <c r="H15">
        <v>1081.660034</v>
      </c>
      <c r="I15">
        <v>0</v>
      </c>
      <c r="J15">
        <v>13</v>
      </c>
      <c r="K15">
        <v>0</v>
      </c>
      <c r="L15">
        <f t="shared" si="2"/>
        <v>1123.4822666699713</v>
      </c>
      <c r="N15">
        <f t="shared" si="3"/>
        <v>5.9438016468545745E-3</v>
      </c>
    </row>
    <row r="16" spans="1:14">
      <c r="A16" s="1">
        <v>37288</v>
      </c>
      <c r="B16" s="5">
        <f t="shared" si="0"/>
        <v>2</v>
      </c>
      <c r="C16">
        <f t="shared" si="1"/>
        <v>1</v>
      </c>
      <c r="D16">
        <v>1</v>
      </c>
      <c r="E16">
        <v>1106.7299800000001</v>
      </c>
      <c r="F16">
        <v>1130.1999510000001</v>
      </c>
      <c r="G16">
        <v>1130.1999510000001</v>
      </c>
      <c r="H16">
        <v>1074.3599850000001</v>
      </c>
      <c r="I16">
        <v>0</v>
      </c>
      <c r="J16">
        <v>14</v>
      </c>
      <c r="K16">
        <v>0</v>
      </c>
      <c r="L16">
        <f t="shared" si="2"/>
        <v>1082.1594372565853</v>
      </c>
      <c r="N16">
        <f t="shared" si="3"/>
        <v>2.2201027520203944E-2</v>
      </c>
    </row>
    <row r="17" spans="1:14">
      <c r="A17" s="1">
        <v>37316</v>
      </c>
      <c r="B17" s="5">
        <f t="shared" si="0"/>
        <v>3</v>
      </c>
      <c r="C17">
        <f t="shared" si="1"/>
        <v>1</v>
      </c>
      <c r="D17">
        <v>1</v>
      </c>
      <c r="E17">
        <v>1147.3900149999999</v>
      </c>
      <c r="F17">
        <v>1106.7299800000001</v>
      </c>
      <c r="G17">
        <v>1173.9399410000001</v>
      </c>
      <c r="H17">
        <v>1106.7299800000001</v>
      </c>
      <c r="I17">
        <v>0</v>
      </c>
      <c r="J17">
        <v>15</v>
      </c>
      <c r="K17">
        <v>0</v>
      </c>
      <c r="L17">
        <f t="shared" si="2"/>
        <v>1152.8782054328658</v>
      </c>
      <c r="N17">
        <f t="shared" si="3"/>
        <v>4.7831952179450063E-3</v>
      </c>
    </row>
    <row r="18" spans="1:14">
      <c r="A18" s="1">
        <v>37347</v>
      </c>
      <c r="B18" s="5">
        <f t="shared" si="0"/>
        <v>4</v>
      </c>
      <c r="C18">
        <f t="shared" si="1"/>
        <v>2</v>
      </c>
      <c r="D18">
        <v>2</v>
      </c>
      <c r="E18">
        <v>1076.920044</v>
      </c>
      <c r="F18">
        <v>1147.3900149999999</v>
      </c>
      <c r="G18">
        <v>1147.839966</v>
      </c>
      <c r="H18">
        <v>1063.459961</v>
      </c>
      <c r="I18">
        <v>0</v>
      </c>
      <c r="J18">
        <v>16</v>
      </c>
      <c r="K18">
        <v>0</v>
      </c>
      <c r="L18">
        <f t="shared" si="2"/>
        <v>1086.9910197131412</v>
      </c>
      <c r="N18">
        <f t="shared" si="3"/>
        <v>9.3516466419685772E-3</v>
      </c>
    </row>
    <row r="19" spans="1:14">
      <c r="A19" s="1">
        <v>37377</v>
      </c>
      <c r="B19" s="5">
        <f t="shared" si="0"/>
        <v>5</v>
      </c>
      <c r="C19">
        <f t="shared" si="1"/>
        <v>2</v>
      </c>
      <c r="D19">
        <v>2</v>
      </c>
      <c r="E19">
        <v>1067.1400149999999</v>
      </c>
      <c r="F19">
        <v>1076.920044</v>
      </c>
      <c r="G19">
        <v>1106.589966</v>
      </c>
      <c r="H19">
        <v>1048.959961</v>
      </c>
      <c r="I19">
        <v>0</v>
      </c>
      <c r="J19">
        <v>17</v>
      </c>
      <c r="K19">
        <v>0</v>
      </c>
      <c r="L19">
        <f t="shared" si="2"/>
        <v>1073.2970226790924</v>
      </c>
      <c r="N19">
        <f t="shared" si="3"/>
        <v>5.7696343427740653E-3</v>
      </c>
    </row>
    <row r="20" spans="1:14">
      <c r="A20" s="1">
        <v>37408</v>
      </c>
      <c r="B20" s="5">
        <f t="shared" si="0"/>
        <v>6</v>
      </c>
      <c r="C20">
        <f t="shared" si="1"/>
        <v>2</v>
      </c>
      <c r="D20">
        <v>2</v>
      </c>
      <c r="E20">
        <v>989.82000700000003</v>
      </c>
      <c r="F20">
        <v>1067.1400149999999</v>
      </c>
      <c r="G20">
        <v>1070.73999</v>
      </c>
      <c r="H20">
        <v>952.919983</v>
      </c>
      <c r="I20">
        <v>0</v>
      </c>
      <c r="J20">
        <v>18</v>
      </c>
      <c r="K20">
        <v>0</v>
      </c>
      <c r="L20">
        <f t="shared" si="2"/>
        <v>997.27604181899312</v>
      </c>
      <c r="N20">
        <f t="shared" si="3"/>
        <v>7.5327178338122731E-3</v>
      </c>
    </row>
    <row r="21" spans="1:14">
      <c r="A21" s="1">
        <v>37438</v>
      </c>
      <c r="B21" s="5">
        <f t="shared" si="0"/>
        <v>7</v>
      </c>
      <c r="C21">
        <f t="shared" si="1"/>
        <v>3</v>
      </c>
      <c r="D21">
        <v>3</v>
      </c>
      <c r="E21">
        <v>911.61999500000002</v>
      </c>
      <c r="F21">
        <v>989.82000700000003</v>
      </c>
      <c r="G21">
        <v>994.46002199999998</v>
      </c>
      <c r="H21">
        <v>775.67999299999997</v>
      </c>
      <c r="I21">
        <v>0</v>
      </c>
      <c r="J21">
        <v>19</v>
      </c>
      <c r="K21">
        <v>0</v>
      </c>
      <c r="L21">
        <f t="shared" si="2"/>
        <v>875.30350136850973</v>
      </c>
      <c r="N21">
        <f t="shared" si="3"/>
        <v>3.9837315801185658E-2</v>
      </c>
    </row>
    <row r="22" spans="1:14">
      <c r="A22" s="1">
        <v>37469</v>
      </c>
      <c r="B22" s="5">
        <f t="shared" si="0"/>
        <v>8</v>
      </c>
      <c r="C22">
        <f t="shared" si="1"/>
        <v>3</v>
      </c>
      <c r="D22">
        <v>3</v>
      </c>
      <c r="E22">
        <v>916.07000700000003</v>
      </c>
      <c r="F22">
        <v>911.61999500000002</v>
      </c>
      <c r="G22">
        <v>965</v>
      </c>
      <c r="H22">
        <v>833.44000200000005</v>
      </c>
      <c r="I22">
        <v>0</v>
      </c>
      <c r="J22">
        <v>20</v>
      </c>
      <c r="K22">
        <v>0</v>
      </c>
      <c r="L22">
        <f t="shared" si="2"/>
        <v>911.13554305999969</v>
      </c>
      <c r="N22">
        <f t="shared" si="3"/>
        <v>5.3865576891443208E-3</v>
      </c>
    </row>
    <row r="23" spans="1:14">
      <c r="A23" s="1">
        <v>37500</v>
      </c>
      <c r="B23" s="5">
        <f t="shared" si="0"/>
        <v>9</v>
      </c>
      <c r="C23">
        <f t="shared" si="1"/>
        <v>3</v>
      </c>
      <c r="D23">
        <v>3</v>
      </c>
      <c r="E23">
        <v>815.28002900000001</v>
      </c>
      <c r="F23">
        <v>916.07000700000003</v>
      </c>
      <c r="G23">
        <v>924.02002000000005</v>
      </c>
      <c r="H23">
        <v>800.20001200000002</v>
      </c>
      <c r="I23">
        <v>0</v>
      </c>
      <c r="J23">
        <v>21</v>
      </c>
      <c r="K23">
        <v>0</v>
      </c>
      <c r="L23">
        <f t="shared" si="2"/>
        <v>852.60013850201801</v>
      </c>
      <c r="N23">
        <f t="shared" si="3"/>
        <v>4.5775817111322864E-2</v>
      </c>
    </row>
    <row r="24" spans="1:14">
      <c r="A24" s="1">
        <v>37530</v>
      </c>
      <c r="B24" s="5">
        <f t="shared" si="0"/>
        <v>10</v>
      </c>
      <c r="C24">
        <f t="shared" si="1"/>
        <v>4</v>
      </c>
      <c r="D24">
        <v>4</v>
      </c>
      <c r="E24">
        <v>885.76000999999997</v>
      </c>
      <c r="F24">
        <v>815.28002900000001</v>
      </c>
      <c r="G24">
        <v>907.44000200000005</v>
      </c>
      <c r="H24">
        <v>768.63000499999998</v>
      </c>
      <c r="I24">
        <v>0</v>
      </c>
      <c r="J24">
        <v>22</v>
      </c>
      <c r="K24">
        <v>0</v>
      </c>
      <c r="L24">
        <f t="shared" si="2"/>
        <v>870.29131471867743</v>
      </c>
      <c r="N24">
        <f t="shared" si="3"/>
        <v>1.7463754410545741E-2</v>
      </c>
    </row>
    <row r="25" spans="1:14">
      <c r="A25" s="1">
        <v>37561</v>
      </c>
      <c r="B25" s="5">
        <f t="shared" si="0"/>
        <v>11</v>
      </c>
      <c r="C25">
        <f t="shared" si="1"/>
        <v>4</v>
      </c>
      <c r="D25">
        <v>4</v>
      </c>
      <c r="E25">
        <v>936.30999799999995</v>
      </c>
      <c r="F25">
        <v>885.76000999999997</v>
      </c>
      <c r="G25">
        <v>941.82000700000003</v>
      </c>
      <c r="H25">
        <v>872.04998799999998</v>
      </c>
      <c r="I25">
        <v>0</v>
      </c>
      <c r="J25">
        <v>23</v>
      </c>
      <c r="K25">
        <v>0</v>
      </c>
      <c r="L25">
        <f t="shared" si="2"/>
        <v>919.50705125374634</v>
      </c>
      <c r="N25">
        <f t="shared" si="3"/>
        <v>1.7945922592031972E-2</v>
      </c>
    </row>
    <row r="26" spans="1:14">
      <c r="A26" s="1">
        <v>37591</v>
      </c>
      <c r="B26" s="5">
        <f t="shared" si="0"/>
        <v>12</v>
      </c>
      <c r="C26">
        <f t="shared" si="1"/>
        <v>4</v>
      </c>
      <c r="D26">
        <v>4</v>
      </c>
      <c r="E26">
        <v>879.82000700000003</v>
      </c>
      <c r="F26">
        <v>936.30999799999995</v>
      </c>
      <c r="G26">
        <v>954.28002900000001</v>
      </c>
      <c r="H26">
        <v>869.45001200000002</v>
      </c>
      <c r="I26">
        <v>0</v>
      </c>
      <c r="J26">
        <v>24</v>
      </c>
      <c r="K26">
        <v>0</v>
      </c>
      <c r="L26">
        <f t="shared" si="2"/>
        <v>906.5802046331911</v>
      </c>
      <c r="N26">
        <f t="shared" si="3"/>
        <v>3.0415536610081961E-2</v>
      </c>
    </row>
    <row r="27" spans="1:14">
      <c r="A27" s="1">
        <v>37622</v>
      </c>
      <c r="B27" s="5">
        <f t="shared" si="0"/>
        <v>1</v>
      </c>
      <c r="C27">
        <f t="shared" si="1"/>
        <v>1</v>
      </c>
      <c r="D27">
        <v>1</v>
      </c>
      <c r="E27">
        <v>855.70001200000002</v>
      </c>
      <c r="F27">
        <v>879.82000700000003</v>
      </c>
      <c r="G27">
        <v>935.04998799999998</v>
      </c>
      <c r="H27">
        <v>840.34002699999996</v>
      </c>
      <c r="I27">
        <v>0</v>
      </c>
      <c r="J27">
        <v>25</v>
      </c>
      <c r="K27">
        <v>0</v>
      </c>
      <c r="L27">
        <f t="shared" si="2"/>
        <v>901.30691164128848</v>
      </c>
      <c r="N27">
        <f t="shared" si="3"/>
        <v>5.329776674268466E-2</v>
      </c>
    </row>
    <row r="28" spans="1:14">
      <c r="A28" s="1">
        <v>37653</v>
      </c>
      <c r="B28" s="5">
        <f t="shared" si="0"/>
        <v>2</v>
      </c>
      <c r="C28">
        <f t="shared" si="1"/>
        <v>1</v>
      </c>
      <c r="D28">
        <v>1</v>
      </c>
      <c r="E28">
        <v>841.15002400000003</v>
      </c>
      <c r="F28">
        <v>855.70001200000002</v>
      </c>
      <c r="G28">
        <v>864.64001499999995</v>
      </c>
      <c r="H28">
        <v>806.28997800000002</v>
      </c>
      <c r="I28">
        <v>0</v>
      </c>
      <c r="J28">
        <v>26</v>
      </c>
      <c r="K28">
        <v>0</v>
      </c>
      <c r="L28">
        <f t="shared" si="2"/>
        <v>826.74750703023415</v>
      </c>
      <c r="N28">
        <f t="shared" si="3"/>
        <v>1.7122411649322954E-2</v>
      </c>
    </row>
    <row r="29" spans="1:14">
      <c r="A29" s="1">
        <v>37681</v>
      </c>
      <c r="B29" s="5">
        <f t="shared" si="0"/>
        <v>3</v>
      </c>
      <c r="C29">
        <f t="shared" si="1"/>
        <v>1</v>
      </c>
      <c r="D29">
        <v>1</v>
      </c>
      <c r="E29">
        <v>848.17999299999997</v>
      </c>
      <c r="F29">
        <v>841.15002400000003</v>
      </c>
      <c r="G29">
        <v>895.90002400000003</v>
      </c>
      <c r="H29">
        <v>788.90002400000003</v>
      </c>
      <c r="I29">
        <v>0</v>
      </c>
      <c r="J29">
        <v>27</v>
      </c>
      <c r="K29">
        <v>0</v>
      </c>
      <c r="L29">
        <f t="shared" si="2"/>
        <v>857.24902923330069</v>
      </c>
      <c r="N29">
        <f t="shared" si="3"/>
        <v>1.0692348685594051E-2</v>
      </c>
    </row>
    <row r="30" spans="1:14">
      <c r="A30" s="1">
        <v>37712</v>
      </c>
      <c r="B30" s="5">
        <f t="shared" si="0"/>
        <v>4</v>
      </c>
      <c r="C30">
        <f t="shared" si="1"/>
        <v>2</v>
      </c>
      <c r="D30">
        <v>2</v>
      </c>
      <c r="E30">
        <v>916.919983</v>
      </c>
      <c r="F30">
        <v>848.17999299999997</v>
      </c>
      <c r="G30">
        <v>924.23999000000003</v>
      </c>
      <c r="H30">
        <v>847.84997599999997</v>
      </c>
      <c r="I30">
        <v>0</v>
      </c>
      <c r="J30">
        <v>28</v>
      </c>
      <c r="K30">
        <v>0</v>
      </c>
      <c r="L30">
        <f t="shared" si="2"/>
        <v>910.25371482465641</v>
      </c>
      <c r="N30">
        <f t="shared" si="3"/>
        <v>7.2702834477799674E-3</v>
      </c>
    </row>
    <row r="31" spans="1:14">
      <c r="A31" s="1">
        <v>37742</v>
      </c>
      <c r="B31" s="5">
        <f t="shared" si="0"/>
        <v>5</v>
      </c>
      <c r="C31">
        <f t="shared" si="1"/>
        <v>2</v>
      </c>
      <c r="D31">
        <v>2</v>
      </c>
      <c r="E31">
        <v>963.59002699999996</v>
      </c>
      <c r="F31">
        <v>916.919983</v>
      </c>
      <c r="G31">
        <v>965.38000499999998</v>
      </c>
      <c r="H31">
        <v>902.830017</v>
      </c>
      <c r="I31">
        <v>0</v>
      </c>
      <c r="J31">
        <v>29</v>
      </c>
      <c r="K31">
        <v>0</v>
      </c>
      <c r="L31">
        <f t="shared" si="2"/>
        <v>944.31523713736306</v>
      </c>
      <c r="N31">
        <f t="shared" si="3"/>
        <v>2.0003102276438263E-2</v>
      </c>
    </row>
    <row r="32" spans="1:14">
      <c r="A32" s="1">
        <v>37773</v>
      </c>
      <c r="B32" s="5">
        <f t="shared" si="0"/>
        <v>6</v>
      </c>
      <c r="C32">
        <f t="shared" si="1"/>
        <v>2</v>
      </c>
      <c r="D32">
        <v>2</v>
      </c>
      <c r="E32">
        <v>974.5</v>
      </c>
      <c r="F32">
        <v>963.59002699999996</v>
      </c>
      <c r="G32">
        <v>1015.330017</v>
      </c>
      <c r="H32">
        <v>963.59002699999996</v>
      </c>
      <c r="I32">
        <v>0</v>
      </c>
      <c r="J32">
        <v>30</v>
      </c>
      <c r="K32">
        <v>0</v>
      </c>
      <c r="L32">
        <f t="shared" si="2"/>
        <v>1000.6148860232581</v>
      </c>
      <c r="N32">
        <f t="shared" si="3"/>
        <v>2.6798241173174062E-2</v>
      </c>
    </row>
    <row r="33" spans="1:14">
      <c r="A33" s="1">
        <v>37803</v>
      </c>
      <c r="B33" s="5">
        <f t="shared" si="0"/>
        <v>7</v>
      </c>
      <c r="C33">
        <f t="shared" si="1"/>
        <v>3</v>
      </c>
      <c r="D33">
        <v>3</v>
      </c>
      <c r="E33">
        <v>990.30999799999995</v>
      </c>
      <c r="F33">
        <v>974.5</v>
      </c>
      <c r="G33">
        <v>1015.409973</v>
      </c>
      <c r="H33">
        <v>962.09997599999997</v>
      </c>
      <c r="I33">
        <v>0</v>
      </c>
      <c r="J33">
        <v>31</v>
      </c>
      <c r="K33">
        <v>0</v>
      </c>
      <c r="L33">
        <f t="shared" si="2"/>
        <v>995.01348931842415</v>
      </c>
      <c r="N33">
        <f t="shared" si="3"/>
        <v>4.7495141197435422E-3</v>
      </c>
    </row>
    <row r="34" spans="1:14">
      <c r="A34" s="1">
        <v>37834</v>
      </c>
      <c r="B34" s="5">
        <f t="shared" si="0"/>
        <v>8</v>
      </c>
      <c r="C34">
        <f t="shared" si="1"/>
        <v>3</v>
      </c>
      <c r="D34">
        <v>3</v>
      </c>
      <c r="E34">
        <v>1008.01001</v>
      </c>
      <c r="F34">
        <v>990.30999799999995</v>
      </c>
      <c r="G34">
        <v>1011.01001</v>
      </c>
      <c r="H34">
        <v>960.84002699999996</v>
      </c>
      <c r="I34">
        <v>0</v>
      </c>
      <c r="J34">
        <v>32</v>
      </c>
      <c r="K34">
        <v>0</v>
      </c>
      <c r="L34">
        <f t="shared" si="2"/>
        <v>982.6573502146274</v>
      </c>
      <c r="N34">
        <f t="shared" si="3"/>
        <v>2.5151198434401032E-2</v>
      </c>
    </row>
    <row r="35" spans="1:14">
      <c r="A35" s="1">
        <v>37865</v>
      </c>
      <c r="B35" s="5">
        <f t="shared" si="0"/>
        <v>9</v>
      </c>
      <c r="C35">
        <f t="shared" si="1"/>
        <v>3</v>
      </c>
      <c r="D35">
        <v>3</v>
      </c>
      <c r="E35">
        <v>995.96997099999999</v>
      </c>
      <c r="F35">
        <v>1008.01001</v>
      </c>
      <c r="G35">
        <v>1040.290039</v>
      </c>
      <c r="H35">
        <v>990.35998500000005</v>
      </c>
      <c r="I35">
        <v>0</v>
      </c>
      <c r="J35">
        <v>33</v>
      </c>
      <c r="K35">
        <v>0</v>
      </c>
      <c r="L35">
        <f t="shared" si="2"/>
        <v>1017.5993983758756</v>
      </c>
      <c r="N35">
        <f t="shared" si="3"/>
        <v>2.1716947303299362E-2</v>
      </c>
    </row>
    <row r="36" spans="1:14">
      <c r="A36" s="1">
        <v>37895</v>
      </c>
      <c r="B36" s="5">
        <f t="shared" si="0"/>
        <v>10</v>
      </c>
      <c r="C36">
        <f t="shared" si="1"/>
        <v>4</v>
      </c>
      <c r="D36">
        <v>4</v>
      </c>
      <c r="E36">
        <v>1050.709961</v>
      </c>
      <c r="F36">
        <v>995.96997099999999</v>
      </c>
      <c r="G36">
        <v>1053.790039</v>
      </c>
      <c r="H36">
        <v>995.96997099999999</v>
      </c>
      <c r="I36">
        <v>0</v>
      </c>
      <c r="J36">
        <v>34</v>
      </c>
      <c r="K36">
        <v>0</v>
      </c>
      <c r="L36">
        <f t="shared" si="2"/>
        <v>1039.90206137058</v>
      </c>
      <c r="N36">
        <f t="shared" si="3"/>
        <v>1.0286282638011495E-2</v>
      </c>
    </row>
    <row r="37" spans="1:14">
      <c r="A37" s="1">
        <v>37926</v>
      </c>
      <c r="B37" s="5">
        <f t="shared" si="0"/>
        <v>11</v>
      </c>
      <c r="C37">
        <f t="shared" si="1"/>
        <v>4</v>
      </c>
      <c r="D37">
        <v>4</v>
      </c>
      <c r="E37">
        <v>1058.1999510000001</v>
      </c>
      <c r="F37">
        <v>1050.709961</v>
      </c>
      <c r="G37">
        <v>1063.650024</v>
      </c>
      <c r="H37">
        <v>1031.1999510000001</v>
      </c>
      <c r="I37">
        <v>0</v>
      </c>
      <c r="J37">
        <v>35</v>
      </c>
      <c r="K37">
        <v>0</v>
      </c>
      <c r="L37">
        <f t="shared" si="2"/>
        <v>1040.1227941332916</v>
      </c>
      <c r="N37">
        <f t="shared" si="3"/>
        <v>1.7082931112995761E-2</v>
      </c>
    </row>
    <row r="38" spans="1:14">
      <c r="A38" s="1">
        <v>37956</v>
      </c>
      <c r="B38" s="5">
        <f t="shared" si="0"/>
        <v>12</v>
      </c>
      <c r="C38">
        <f t="shared" si="1"/>
        <v>4</v>
      </c>
      <c r="D38">
        <v>4</v>
      </c>
      <c r="E38">
        <v>1111.920044</v>
      </c>
      <c r="F38">
        <v>1058.1999510000001</v>
      </c>
      <c r="G38">
        <v>1112.5600589999999</v>
      </c>
      <c r="H38">
        <v>1053.410034</v>
      </c>
      <c r="I38">
        <v>0</v>
      </c>
      <c r="J38">
        <v>36</v>
      </c>
      <c r="K38">
        <v>0</v>
      </c>
      <c r="L38">
        <f t="shared" si="2"/>
        <v>1096.2439237315441</v>
      </c>
      <c r="N38">
        <f t="shared" si="3"/>
        <v>1.4098244161570184E-2</v>
      </c>
    </row>
    <row r="39" spans="1:14">
      <c r="A39" s="1">
        <v>37987</v>
      </c>
      <c r="B39" s="5">
        <f t="shared" si="0"/>
        <v>1</v>
      </c>
      <c r="C39">
        <f t="shared" si="1"/>
        <v>1</v>
      </c>
      <c r="D39">
        <v>1</v>
      </c>
      <c r="E39">
        <v>1131.130005</v>
      </c>
      <c r="F39">
        <v>1111.920044</v>
      </c>
      <c r="G39">
        <v>1155.380005</v>
      </c>
      <c r="H39">
        <v>1105.079956</v>
      </c>
      <c r="I39">
        <v>0</v>
      </c>
      <c r="J39">
        <v>37</v>
      </c>
      <c r="K39">
        <v>0</v>
      </c>
      <c r="L39">
        <f t="shared" si="2"/>
        <v>1137.7105656536564</v>
      </c>
      <c r="N39">
        <f t="shared" si="3"/>
        <v>5.8176872902036122E-3</v>
      </c>
    </row>
    <row r="40" spans="1:14">
      <c r="A40" s="1">
        <v>38018</v>
      </c>
      <c r="B40" s="5">
        <f t="shared" si="0"/>
        <v>2</v>
      </c>
      <c r="C40">
        <f t="shared" si="1"/>
        <v>1</v>
      </c>
      <c r="D40">
        <v>1</v>
      </c>
      <c r="E40">
        <v>1144.9399410000001</v>
      </c>
      <c r="F40">
        <v>1131.130005</v>
      </c>
      <c r="G40">
        <v>1158.9799800000001</v>
      </c>
      <c r="H40">
        <v>1124.4399410000001</v>
      </c>
      <c r="I40">
        <v>0</v>
      </c>
      <c r="J40">
        <v>38</v>
      </c>
      <c r="K40">
        <v>0</v>
      </c>
      <c r="L40">
        <f t="shared" si="2"/>
        <v>1141.4152922778881</v>
      </c>
      <c r="N40">
        <f t="shared" si="3"/>
        <v>3.0784573023398729E-3</v>
      </c>
    </row>
    <row r="41" spans="1:14">
      <c r="A41" s="1">
        <v>38047</v>
      </c>
      <c r="B41" s="5">
        <f t="shared" si="0"/>
        <v>3</v>
      </c>
      <c r="C41">
        <f t="shared" si="1"/>
        <v>1</v>
      </c>
      <c r="D41">
        <v>1</v>
      </c>
      <c r="E41">
        <v>1126.209961</v>
      </c>
      <c r="F41">
        <v>1144.9399410000001</v>
      </c>
      <c r="G41">
        <v>1163.2299800000001</v>
      </c>
      <c r="H41">
        <v>1087.160034</v>
      </c>
      <c r="I41">
        <v>0</v>
      </c>
      <c r="J41">
        <v>39</v>
      </c>
      <c r="K41">
        <v>0</v>
      </c>
      <c r="L41">
        <f t="shared" si="2"/>
        <v>1121.7628922287242</v>
      </c>
      <c r="N41">
        <f t="shared" si="3"/>
        <v>3.9487031062370266E-3</v>
      </c>
    </row>
    <row r="42" spans="1:14">
      <c r="A42" s="1">
        <v>38078</v>
      </c>
      <c r="B42" s="5">
        <f t="shared" si="0"/>
        <v>4</v>
      </c>
      <c r="C42">
        <f t="shared" si="1"/>
        <v>2</v>
      </c>
      <c r="D42">
        <v>2</v>
      </c>
      <c r="E42">
        <v>1107.3000489999999</v>
      </c>
      <c r="F42">
        <v>1126.209961</v>
      </c>
      <c r="G42">
        <v>1150.5699460000001</v>
      </c>
      <c r="H42">
        <v>1107.2299800000001</v>
      </c>
      <c r="I42">
        <v>0</v>
      </c>
      <c r="J42">
        <v>40</v>
      </c>
      <c r="K42">
        <v>0</v>
      </c>
      <c r="L42">
        <f t="shared" si="2"/>
        <v>1127.893831949965</v>
      </c>
      <c r="N42">
        <f t="shared" si="3"/>
        <v>1.8598195645853431E-2</v>
      </c>
    </row>
    <row r="43" spans="1:14">
      <c r="A43" s="1">
        <v>38108</v>
      </c>
      <c r="B43" s="5">
        <f t="shared" si="0"/>
        <v>5</v>
      </c>
      <c r="C43">
        <f t="shared" si="1"/>
        <v>2</v>
      </c>
      <c r="D43">
        <v>2</v>
      </c>
      <c r="E43">
        <v>1120.6800539999999</v>
      </c>
      <c r="F43">
        <v>1107.3000489999999</v>
      </c>
      <c r="G43">
        <v>1127.73999</v>
      </c>
      <c r="H43">
        <v>1076.3199460000001</v>
      </c>
      <c r="I43">
        <v>0</v>
      </c>
      <c r="J43">
        <v>41</v>
      </c>
      <c r="K43">
        <v>0</v>
      </c>
      <c r="L43">
        <f t="shared" si="2"/>
        <v>1099.9579421891301</v>
      </c>
      <c r="N43">
        <f t="shared" si="3"/>
        <v>1.8490658182866007E-2</v>
      </c>
    </row>
    <row r="44" spans="1:14">
      <c r="A44" s="1">
        <v>38139</v>
      </c>
      <c r="B44" s="5">
        <f t="shared" si="0"/>
        <v>6</v>
      </c>
      <c r="C44">
        <f t="shared" si="1"/>
        <v>2</v>
      </c>
      <c r="D44">
        <v>2</v>
      </c>
      <c r="E44">
        <v>1140.839966</v>
      </c>
      <c r="F44">
        <v>1120.6800539999999</v>
      </c>
      <c r="G44">
        <v>1146.339966</v>
      </c>
      <c r="H44">
        <v>1113.3199460000001</v>
      </c>
      <c r="I44">
        <v>0</v>
      </c>
      <c r="J44">
        <v>42</v>
      </c>
      <c r="K44">
        <v>0</v>
      </c>
      <c r="L44">
        <f t="shared" si="2"/>
        <v>1129.8087395603307</v>
      </c>
      <c r="N44">
        <f t="shared" si="3"/>
        <v>9.6693898955406629E-3</v>
      </c>
    </row>
    <row r="45" spans="1:14">
      <c r="A45" s="1">
        <v>38169</v>
      </c>
      <c r="B45" s="5">
        <f t="shared" si="0"/>
        <v>7</v>
      </c>
      <c r="C45">
        <f t="shared" si="1"/>
        <v>3</v>
      </c>
      <c r="D45">
        <v>3</v>
      </c>
      <c r="E45">
        <v>1101.719971</v>
      </c>
      <c r="F45">
        <v>1140.839966</v>
      </c>
      <c r="G45">
        <v>1140.839966</v>
      </c>
      <c r="H45">
        <v>1078.780029</v>
      </c>
      <c r="I45">
        <v>0</v>
      </c>
      <c r="J45">
        <v>43</v>
      </c>
      <c r="K45">
        <v>0</v>
      </c>
      <c r="L45">
        <f t="shared" si="2"/>
        <v>1098.5985811264736</v>
      </c>
      <c r="N45">
        <f t="shared" si="3"/>
        <v>2.8331971423674667E-3</v>
      </c>
    </row>
    <row r="46" spans="1:14">
      <c r="A46" s="1">
        <v>38200</v>
      </c>
      <c r="B46" s="5">
        <f t="shared" si="0"/>
        <v>8</v>
      </c>
      <c r="C46">
        <f t="shared" si="1"/>
        <v>3</v>
      </c>
      <c r="D46">
        <v>3</v>
      </c>
      <c r="E46">
        <v>1104.23999</v>
      </c>
      <c r="F46">
        <v>1101.719971</v>
      </c>
      <c r="G46">
        <v>1109.6800539999999</v>
      </c>
      <c r="H46">
        <v>1060.719971</v>
      </c>
      <c r="I46">
        <v>0</v>
      </c>
      <c r="J46">
        <v>44</v>
      </c>
      <c r="K46">
        <v>0</v>
      </c>
      <c r="L46">
        <f t="shared" si="2"/>
        <v>1078.1499485031773</v>
      </c>
      <c r="N46">
        <f t="shared" si="3"/>
        <v>2.3627147842040005E-2</v>
      </c>
    </row>
    <row r="47" spans="1:14">
      <c r="A47" s="1">
        <v>38231</v>
      </c>
      <c r="B47" s="5">
        <f t="shared" si="0"/>
        <v>9</v>
      </c>
      <c r="C47">
        <f t="shared" si="1"/>
        <v>3</v>
      </c>
      <c r="D47">
        <v>3</v>
      </c>
      <c r="E47">
        <v>1114.579956</v>
      </c>
      <c r="F47">
        <v>1104.23999</v>
      </c>
      <c r="G47">
        <v>1131.540039</v>
      </c>
      <c r="H47">
        <v>1099.1800539999999</v>
      </c>
      <c r="I47">
        <v>0</v>
      </c>
      <c r="J47">
        <v>45</v>
      </c>
      <c r="K47">
        <v>0</v>
      </c>
      <c r="L47">
        <f t="shared" si="2"/>
        <v>1117.2156534245166</v>
      </c>
      <c r="N47">
        <f t="shared" si="3"/>
        <v>2.3647450416886852E-3</v>
      </c>
    </row>
    <row r="48" spans="1:14">
      <c r="A48" s="1">
        <v>38261</v>
      </c>
      <c r="B48" s="5">
        <f t="shared" si="0"/>
        <v>10</v>
      </c>
      <c r="C48">
        <f t="shared" si="1"/>
        <v>4</v>
      </c>
      <c r="D48">
        <v>4</v>
      </c>
      <c r="E48">
        <v>1130.1999510000001</v>
      </c>
      <c r="F48">
        <v>1114.579956</v>
      </c>
      <c r="G48">
        <v>1142.0500489999999</v>
      </c>
      <c r="H48">
        <v>1090.290039</v>
      </c>
      <c r="I48">
        <v>0</v>
      </c>
      <c r="J48">
        <v>46</v>
      </c>
      <c r="K48">
        <v>0</v>
      </c>
      <c r="L48">
        <f t="shared" si="2"/>
        <v>1118.8621414045685</v>
      </c>
      <c r="N48">
        <f t="shared" si="3"/>
        <v>1.003168473454615E-2</v>
      </c>
    </row>
    <row r="49" spans="1:14">
      <c r="A49" s="1">
        <v>38292</v>
      </c>
      <c r="B49" s="5">
        <f t="shared" si="0"/>
        <v>11</v>
      </c>
      <c r="C49">
        <f t="shared" si="1"/>
        <v>4</v>
      </c>
      <c r="D49">
        <v>4</v>
      </c>
      <c r="E49">
        <v>1173.8199460000001</v>
      </c>
      <c r="F49">
        <v>1130.1999510000001</v>
      </c>
      <c r="G49">
        <v>1188.459961</v>
      </c>
      <c r="H49">
        <v>1127.599976</v>
      </c>
      <c r="I49">
        <v>0</v>
      </c>
      <c r="J49">
        <v>47</v>
      </c>
      <c r="K49">
        <v>0</v>
      </c>
      <c r="L49">
        <f t="shared" si="2"/>
        <v>1175.6369572421661</v>
      </c>
      <c r="N49">
        <f t="shared" si="3"/>
        <v>1.5479471518249509E-3</v>
      </c>
    </row>
    <row r="50" spans="1:14">
      <c r="A50" s="1">
        <v>38322</v>
      </c>
      <c r="B50" s="5">
        <f t="shared" si="0"/>
        <v>12</v>
      </c>
      <c r="C50">
        <f t="shared" si="1"/>
        <v>4</v>
      </c>
      <c r="D50">
        <v>4</v>
      </c>
      <c r="E50">
        <v>1211.920044</v>
      </c>
      <c r="F50">
        <v>1173.780029</v>
      </c>
      <c r="G50">
        <v>1217.329956</v>
      </c>
      <c r="H50">
        <v>1173.780029</v>
      </c>
      <c r="I50">
        <v>0</v>
      </c>
      <c r="J50">
        <v>48</v>
      </c>
      <c r="K50">
        <v>0</v>
      </c>
      <c r="L50">
        <f t="shared" si="2"/>
        <v>1205.4593981888061</v>
      </c>
      <c r="N50">
        <f t="shared" si="3"/>
        <v>5.3309175330331438E-3</v>
      </c>
    </row>
    <row r="51" spans="1:14">
      <c r="A51" s="1">
        <v>38353</v>
      </c>
      <c r="B51" s="5">
        <f t="shared" si="0"/>
        <v>1</v>
      </c>
      <c r="C51">
        <f t="shared" si="1"/>
        <v>1</v>
      </c>
      <c r="D51">
        <v>1</v>
      </c>
      <c r="E51">
        <v>1181.2700199999999</v>
      </c>
      <c r="F51">
        <v>1211.920044</v>
      </c>
      <c r="G51">
        <v>1217.8000489999999</v>
      </c>
      <c r="H51">
        <v>1163.75</v>
      </c>
      <c r="I51">
        <v>0</v>
      </c>
      <c r="J51">
        <v>49</v>
      </c>
      <c r="K51">
        <v>0</v>
      </c>
      <c r="L51">
        <f t="shared" si="2"/>
        <v>1183.0400470373945</v>
      </c>
      <c r="N51">
        <f t="shared" si="3"/>
        <v>1.4984101919344268E-3</v>
      </c>
    </row>
    <row r="52" spans="1:14">
      <c r="A52" s="1">
        <v>38384</v>
      </c>
      <c r="B52" s="5">
        <f t="shared" si="0"/>
        <v>2</v>
      </c>
      <c r="C52">
        <f t="shared" si="1"/>
        <v>1</v>
      </c>
      <c r="D52">
        <v>1</v>
      </c>
      <c r="E52">
        <v>1203.599976</v>
      </c>
      <c r="F52">
        <v>1181.2700199999999</v>
      </c>
      <c r="G52">
        <v>1212.4399410000001</v>
      </c>
      <c r="H52">
        <v>1180.9499510000001</v>
      </c>
      <c r="I52">
        <v>0</v>
      </c>
      <c r="J52">
        <v>50</v>
      </c>
      <c r="K52">
        <v>0</v>
      </c>
      <c r="L52">
        <f t="shared" si="2"/>
        <v>1200.9118169085489</v>
      </c>
      <c r="N52">
        <f t="shared" si="3"/>
        <v>2.2334323239061762E-3</v>
      </c>
    </row>
    <row r="53" spans="1:14">
      <c r="A53" s="1">
        <v>38412</v>
      </c>
      <c r="B53" s="5">
        <f t="shared" si="0"/>
        <v>3</v>
      </c>
      <c r="C53">
        <f t="shared" si="1"/>
        <v>1</v>
      </c>
      <c r="D53">
        <v>1</v>
      </c>
      <c r="E53">
        <v>1180.589966</v>
      </c>
      <c r="F53">
        <v>1203.599976</v>
      </c>
      <c r="G53">
        <v>1229.1099850000001</v>
      </c>
      <c r="H53">
        <v>1163.6899410000001</v>
      </c>
      <c r="I53">
        <v>0</v>
      </c>
      <c r="J53">
        <v>51</v>
      </c>
      <c r="K53">
        <v>0</v>
      </c>
      <c r="L53">
        <f t="shared" si="2"/>
        <v>1198.9859326005353</v>
      </c>
      <c r="N53">
        <f t="shared" si="3"/>
        <v>1.5582011646993197E-2</v>
      </c>
    </row>
    <row r="54" spans="1:14">
      <c r="A54" s="1">
        <v>38443</v>
      </c>
      <c r="B54" s="5">
        <f t="shared" si="0"/>
        <v>4</v>
      </c>
      <c r="C54">
        <f t="shared" si="1"/>
        <v>2</v>
      </c>
      <c r="D54">
        <v>2</v>
      </c>
      <c r="E54">
        <v>1156.849976</v>
      </c>
      <c r="F54">
        <v>1180.589966</v>
      </c>
      <c r="G54">
        <v>1191.880005</v>
      </c>
      <c r="H54">
        <v>1136.150024</v>
      </c>
      <c r="I54">
        <v>0</v>
      </c>
      <c r="J54">
        <v>52</v>
      </c>
      <c r="K54">
        <v>0</v>
      </c>
      <c r="L54">
        <f t="shared" si="2"/>
        <v>1160.1930950736255</v>
      </c>
      <c r="N54">
        <f t="shared" si="3"/>
        <v>2.8898466897020799E-3</v>
      </c>
    </row>
    <row r="55" spans="1:14">
      <c r="A55" s="1">
        <v>38473</v>
      </c>
      <c r="B55" s="5">
        <f t="shared" si="0"/>
        <v>5</v>
      </c>
      <c r="C55">
        <f t="shared" si="1"/>
        <v>2</v>
      </c>
      <c r="D55">
        <v>2</v>
      </c>
      <c r="E55">
        <v>1191.5</v>
      </c>
      <c r="F55">
        <v>1156.849976</v>
      </c>
      <c r="G55">
        <v>1199.5600589999999</v>
      </c>
      <c r="H55">
        <v>1146.1800539999999</v>
      </c>
      <c r="I55">
        <v>0</v>
      </c>
      <c r="J55">
        <v>53</v>
      </c>
      <c r="K55">
        <v>0</v>
      </c>
      <c r="L55">
        <f t="shared" si="2"/>
        <v>1184.4115625315685</v>
      </c>
      <c r="N55">
        <f t="shared" si="3"/>
        <v>5.9491711862622691E-3</v>
      </c>
    </row>
    <row r="56" spans="1:14">
      <c r="A56" s="1">
        <v>38504</v>
      </c>
      <c r="B56" s="5">
        <f t="shared" si="0"/>
        <v>6</v>
      </c>
      <c r="C56">
        <f t="shared" si="1"/>
        <v>2</v>
      </c>
      <c r="D56">
        <v>2</v>
      </c>
      <c r="E56">
        <v>1191.329956</v>
      </c>
      <c r="F56">
        <v>1191.5</v>
      </c>
      <c r="G56">
        <v>1219.589966</v>
      </c>
      <c r="H56">
        <v>1188.3000489999999</v>
      </c>
      <c r="I56">
        <v>0</v>
      </c>
      <c r="J56">
        <v>54</v>
      </c>
      <c r="K56">
        <v>0</v>
      </c>
      <c r="L56">
        <f t="shared" si="2"/>
        <v>1207.795375701184</v>
      </c>
      <c r="N56">
        <f t="shared" si="3"/>
        <v>1.3821040609495022E-2</v>
      </c>
    </row>
    <row r="57" spans="1:14">
      <c r="A57" s="1">
        <v>38534</v>
      </c>
      <c r="B57" s="5">
        <f t="shared" si="0"/>
        <v>7</v>
      </c>
      <c r="C57">
        <f t="shared" si="1"/>
        <v>3</v>
      </c>
      <c r="D57">
        <v>3</v>
      </c>
      <c r="E57">
        <v>1234.1800539999999</v>
      </c>
      <c r="F57">
        <v>1191.329956</v>
      </c>
      <c r="G57">
        <v>1245.150024</v>
      </c>
      <c r="H57">
        <v>1183.5500489999999</v>
      </c>
      <c r="I57">
        <v>0</v>
      </c>
      <c r="J57">
        <v>55</v>
      </c>
      <c r="K57">
        <v>0</v>
      </c>
      <c r="L57">
        <f t="shared" si="2"/>
        <v>1231.5597994747588</v>
      </c>
      <c r="N57">
        <f t="shared" si="3"/>
        <v>2.1230731421633233E-3</v>
      </c>
    </row>
    <row r="58" spans="1:14">
      <c r="A58" s="1">
        <v>38565</v>
      </c>
      <c r="B58" s="5">
        <f t="shared" si="0"/>
        <v>8</v>
      </c>
      <c r="C58">
        <f t="shared" si="1"/>
        <v>3</v>
      </c>
      <c r="D58">
        <v>3</v>
      </c>
      <c r="E58">
        <v>1220.329956</v>
      </c>
      <c r="F58">
        <v>1234.1800539999999</v>
      </c>
      <c r="G58">
        <v>1245.8599850000001</v>
      </c>
      <c r="H58">
        <v>1201.0699460000001</v>
      </c>
      <c r="I58">
        <v>0</v>
      </c>
      <c r="J58">
        <v>56</v>
      </c>
      <c r="K58">
        <v>0</v>
      </c>
      <c r="L58">
        <f t="shared" si="2"/>
        <v>1220.0490304795403</v>
      </c>
      <c r="N58">
        <f t="shared" si="3"/>
        <v>2.3020455990488859E-4</v>
      </c>
    </row>
    <row r="59" spans="1:14">
      <c r="A59" s="1">
        <v>38596</v>
      </c>
      <c r="B59" s="5">
        <f t="shared" si="0"/>
        <v>9</v>
      </c>
      <c r="C59">
        <f t="shared" si="1"/>
        <v>3</v>
      </c>
      <c r="D59">
        <v>3</v>
      </c>
      <c r="E59">
        <v>1228.8100589999999</v>
      </c>
      <c r="F59">
        <v>1220.329956</v>
      </c>
      <c r="G59">
        <v>1243.130005</v>
      </c>
      <c r="H59">
        <v>1205.349976</v>
      </c>
      <c r="I59">
        <v>0</v>
      </c>
      <c r="J59">
        <v>57</v>
      </c>
      <c r="K59">
        <v>0</v>
      </c>
      <c r="L59">
        <f t="shared" si="2"/>
        <v>1226.342216163685</v>
      </c>
      <c r="N59">
        <f t="shared" si="3"/>
        <v>2.0083192013607676E-3</v>
      </c>
    </row>
    <row r="60" spans="1:14">
      <c r="A60" s="1">
        <v>38626</v>
      </c>
      <c r="B60" s="5">
        <f t="shared" si="0"/>
        <v>10</v>
      </c>
      <c r="C60">
        <f t="shared" si="1"/>
        <v>4</v>
      </c>
      <c r="D60">
        <v>4</v>
      </c>
      <c r="E60">
        <v>1207.01001</v>
      </c>
      <c r="F60">
        <v>1228.8100589999999</v>
      </c>
      <c r="G60">
        <v>1233.339966</v>
      </c>
      <c r="H60">
        <v>1168.1999510000001</v>
      </c>
      <c r="I60">
        <v>0</v>
      </c>
      <c r="J60">
        <v>58</v>
      </c>
      <c r="K60">
        <v>0</v>
      </c>
      <c r="L60">
        <f t="shared" si="2"/>
        <v>1195.2662678205509</v>
      </c>
      <c r="N60">
        <f t="shared" si="3"/>
        <v>9.7296145700142955E-3</v>
      </c>
    </row>
    <row r="61" spans="1:14">
      <c r="A61" s="1">
        <v>38657</v>
      </c>
      <c r="B61" s="5">
        <f t="shared" si="0"/>
        <v>11</v>
      </c>
      <c r="C61">
        <f t="shared" si="1"/>
        <v>4</v>
      </c>
      <c r="D61">
        <v>4</v>
      </c>
      <c r="E61">
        <v>1249.4799800000001</v>
      </c>
      <c r="F61">
        <v>1207.01001</v>
      </c>
      <c r="G61">
        <v>1270.6400149999999</v>
      </c>
      <c r="H61">
        <v>1201.0699460000001</v>
      </c>
      <c r="I61">
        <v>0</v>
      </c>
      <c r="J61">
        <v>59</v>
      </c>
      <c r="K61">
        <v>0</v>
      </c>
      <c r="L61">
        <f t="shared" si="2"/>
        <v>1258.9585112317359</v>
      </c>
      <c r="N61">
        <f t="shared" si="3"/>
        <v>7.5859808748082657E-3</v>
      </c>
    </row>
    <row r="62" spans="1:14">
      <c r="A62" s="1">
        <v>38687</v>
      </c>
      <c r="B62" s="5">
        <f t="shared" si="0"/>
        <v>12</v>
      </c>
      <c r="C62">
        <f t="shared" si="1"/>
        <v>4</v>
      </c>
      <c r="D62">
        <v>4</v>
      </c>
      <c r="E62">
        <v>1248.290039</v>
      </c>
      <c r="F62">
        <v>1249.4799800000001</v>
      </c>
      <c r="G62">
        <v>1275.8000489999999</v>
      </c>
      <c r="H62">
        <v>1246.589966</v>
      </c>
      <c r="I62">
        <v>0</v>
      </c>
      <c r="J62">
        <v>60</v>
      </c>
      <c r="K62">
        <v>0</v>
      </c>
      <c r="L62">
        <f t="shared" si="2"/>
        <v>1265.2527781813912</v>
      </c>
      <c r="N62">
        <f t="shared" si="3"/>
        <v>1.3588780372692913E-2</v>
      </c>
    </row>
    <row r="63" spans="1:14">
      <c r="A63" s="1">
        <v>38718</v>
      </c>
      <c r="B63" s="5">
        <f t="shared" si="0"/>
        <v>1</v>
      </c>
      <c r="C63">
        <f t="shared" si="1"/>
        <v>1</v>
      </c>
      <c r="D63">
        <v>1</v>
      </c>
      <c r="E63">
        <v>1280.079956</v>
      </c>
      <c r="F63">
        <v>1248.290039</v>
      </c>
      <c r="G63">
        <v>1294.900024</v>
      </c>
      <c r="H63">
        <v>1245.73999</v>
      </c>
      <c r="I63">
        <v>0</v>
      </c>
      <c r="J63">
        <v>61</v>
      </c>
      <c r="K63">
        <v>0</v>
      </c>
      <c r="L63">
        <f t="shared" si="2"/>
        <v>1284.8721246722862</v>
      </c>
      <c r="N63">
        <f t="shared" si="3"/>
        <v>3.7436479259160839E-3</v>
      </c>
    </row>
    <row r="64" spans="1:14">
      <c r="A64" s="1">
        <v>38749</v>
      </c>
      <c r="B64" s="5">
        <f t="shared" si="0"/>
        <v>2</v>
      </c>
      <c r="C64">
        <f t="shared" si="1"/>
        <v>1</v>
      </c>
      <c r="D64">
        <v>1</v>
      </c>
      <c r="E64">
        <v>1280.660034</v>
      </c>
      <c r="F64">
        <v>1280.079956</v>
      </c>
      <c r="G64">
        <v>1297.5699460000001</v>
      </c>
      <c r="H64">
        <v>1253.6099850000001</v>
      </c>
      <c r="I64">
        <v>0</v>
      </c>
      <c r="J64">
        <v>62</v>
      </c>
      <c r="K64">
        <v>0</v>
      </c>
      <c r="L64">
        <f t="shared" si="2"/>
        <v>1276.1481774243357</v>
      </c>
      <c r="N64">
        <f t="shared" si="3"/>
        <v>3.5230712725312519E-3</v>
      </c>
    </row>
    <row r="65" spans="1:14">
      <c r="A65" s="1">
        <v>38777</v>
      </c>
      <c r="B65" s="5">
        <f t="shared" si="0"/>
        <v>3</v>
      </c>
      <c r="C65">
        <f t="shared" si="1"/>
        <v>1</v>
      </c>
      <c r="D65">
        <v>1</v>
      </c>
      <c r="E65">
        <v>1294.869995</v>
      </c>
      <c r="F65">
        <v>1280.660034</v>
      </c>
      <c r="G65">
        <v>1310.880005</v>
      </c>
      <c r="H65">
        <v>1268.420044</v>
      </c>
      <c r="I65">
        <v>0</v>
      </c>
      <c r="J65">
        <v>63</v>
      </c>
      <c r="K65">
        <v>0</v>
      </c>
      <c r="L65">
        <f t="shared" si="2"/>
        <v>1296.4701358414252</v>
      </c>
      <c r="N65">
        <f t="shared" si="3"/>
        <v>1.2357540506799469E-3</v>
      </c>
    </row>
    <row r="66" spans="1:14">
      <c r="A66" s="1">
        <v>38808</v>
      </c>
      <c r="B66" s="5">
        <f t="shared" si="0"/>
        <v>4</v>
      </c>
      <c r="C66">
        <f t="shared" si="1"/>
        <v>2</v>
      </c>
      <c r="D66">
        <v>2</v>
      </c>
      <c r="E66">
        <v>1310.6099850000001</v>
      </c>
      <c r="F66">
        <v>1302.880005</v>
      </c>
      <c r="G66">
        <v>1318.160034</v>
      </c>
      <c r="H66">
        <v>1280.73999</v>
      </c>
      <c r="I66">
        <v>0</v>
      </c>
      <c r="J66">
        <v>64</v>
      </c>
      <c r="K66">
        <v>0</v>
      </c>
      <c r="L66">
        <f t="shared" si="2"/>
        <v>1299.0941746127057</v>
      </c>
      <c r="N66">
        <f t="shared" si="3"/>
        <v>8.7866035808466109E-3</v>
      </c>
    </row>
    <row r="67" spans="1:14">
      <c r="A67" s="1">
        <v>38838</v>
      </c>
      <c r="B67" s="5">
        <f t="shared" si="0"/>
        <v>5</v>
      </c>
      <c r="C67">
        <f t="shared" si="1"/>
        <v>2</v>
      </c>
      <c r="D67">
        <v>2</v>
      </c>
      <c r="E67">
        <v>1270.089966</v>
      </c>
      <c r="F67">
        <v>1310.6099850000001</v>
      </c>
      <c r="G67">
        <v>1326.6999510000001</v>
      </c>
      <c r="H67">
        <v>1245.339966</v>
      </c>
      <c r="I67">
        <v>0</v>
      </c>
      <c r="J67">
        <v>65</v>
      </c>
      <c r="K67">
        <v>0</v>
      </c>
      <c r="L67">
        <f t="shared" si="2"/>
        <v>1287.5697389521872</v>
      </c>
      <c r="N67">
        <f t="shared" si="3"/>
        <v>1.376262581401041E-2</v>
      </c>
    </row>
    <row r="68" spans="1:14">
      <c r="A68" s="1">
        <v>38869</v>
      </c>
      <c r="B68" s="5">
        <f t="shared" ref="B68:B131" si="4">MONTH(A68)</f>
        <v>6</v>
      </c>
      <c r="C68">
        <f t="shared" ref="C68:C131" si="5">ROUNDUP(MONTH(A68)/3,0)</f>
        <v>2</v>
      </c>
      <c r="D68">
        <v>2</v>
      </c>
      <c r="E68">
        <v>1270.1999510000001</v>
      </c>
      <c r="F68">
        <v>1270.0500489999999</v>
      </c>
      <c r="G68">
        <v>1290.6800539999999</v>
      </c>
      <c r="H68">
        <v>1219.290039</v>
      </c>
      <c r="I68">
        <v>0</v>
      </c>
      <c r="J68">
        <v>66</v>
      </c>
      <c r="K68">
        <v>0</v>
      </c>
      <c r="L68">
        <f t="shared" ref="L68:L131" si="6">$E$1+SUMPRODUCT($F$1:$K$1,F68:K68)</f>
        <v>1259.1936112563444</v>
      </c>
      <c r="N68">
        <f t="shared" ref="N68:N131" si="7">ABS(L68-E68)/E68</f>
        <v>8.6650450072766876E-3</v>
      </c>
    </row>
    <row r="69" spans="1:14">
      <c r="A69" s="1">
        <v>38899</v>
      </c>
      <c r="B69" s="5">
        <f t="shared" si="4"/>
        <v>7</v>
      </c>
      <c r="C69">
        <f t="shared" si="5"/>
        <v>3</v>
      </c>
      <c r="D69">
        <v>3</v>
      </c>
      <c r="E69">
        <v>1276.660034</v>
      </c>
      <c r="F69">
        <v>1270.0600589999999</v>
      </c>
      <c r="G69">
        <v>1280.420044</v>
      </c>
      <c r="H69">
        <v>1224.540039</v>
      </c>
      <c r="I69">
        <v>0</v>
      </c>
      <c r="J69">
        <v>67</v>
      </c>
      <c r="K69">
        <v>0</v>
      </c>
      <c r="L69">
        <f t="shared" si="6"/>
        <v>1251.6821981656146</v>
      </c>
      <c r="N69">
        <f t="shared" si="7"/>
        <v>1.9564986111553453E-2</v>
      </c>
    </row>
    <row r="70" spans="1:14">
      <c r="A70" s="1">
        <v>38930</v>
      </c>
      <c r="B70" s="5">
        <f t="shared" si="4"/>
        <v>8</v>
      </c>
      <c r="C70">
        <f t="shared" si="5"/>
        <v>3</v>
      </c>
      <c r="D70">
        <v>3</v>
      </c>
      <c r="E70">
        <v>1303.8199460000001</v>
      </c>
      <c r="F70">
        <v>1278.530029</v>
      </c>
      <c r="G70">
        <v>1306.73999</v>
      </c>
      <c r="H70">
        <v>1261.3000489999999</v>
      </c>
      <c r="I70">
        <v>0</v>
      </c>
      <c r="J70">
        <v>68</v>
      </c>
      <c r="K70">
        <v>0</v>
      </c>
      <c r="L70">
        <f t="shared" si="6"/>
        <v>1291.5342574109545</v>
      </c>
      <c r="N70">
        <f t="shared" si="7"/>
        <v>9.4228414182011208E-3</v>
      </c>
    </row>
    <row r="71" spans="1:14">
      <c r="A71" s="1">
        <v>38961</v>
      </c>
      <c r="B71" s="5">
        <f t="shared" si="4"/>
        <v>9</v>
      </c>
      <c r="C71">
        <f t="shared" si="5"/>
        <v>3</v>
      </c>
      <c r="D71">
        <v>3</v>
      </c>
      <c r="E71">
        <v>1335.849976</v>
      </c>
      <c r="F71">
        <v>1303.8000489999999</v>
      </c>
      <c r="G71">
        <v>1340.280029</v>
      </c>
      <c r="H71">
        <v>1290.9300539999999</v>
      </c>
      <c r="I71">
        <v>0</v>
      </c>
      <c r="J71">
        <v>69</v>
      </c>
      <c r="K71">
        <v>0</v>
      </c>
      <c r="L71">
        <f t="shared" si="6"/>
        <v>1327.1282103761901</v>
      </c>
      <c r="N71">
        <f t="shared" si="7"/>
        <v>6.529000846282094E-3</v>
      </c>
    </row>
    <row r="72" spans="1:14">
      <c r="A72" s="1">
        <v>38991</v>
      </c>
      <c r="B72" s="5">
        <f t="shared" si="4"/>
        <v>10</v>
      </c>
      <c r="C72">
        <f t="shared" si="5"/>
        <v>4</v>
      </c>
      <c r="D72">
        <v>4</v>
      </c>
      <c r="E72">
        <v>1377.9399410000001</v>
      </c>
      <c r="F72">
        <v>1335.8199460000001</v>
      </c>
      <c r="G72">
        <v>1389.4499510000001</v>
      </c>
      <c r="H72">
        <v>1327.099976</v>
      </c>
      <c r="I72">
        <v>0</v>
      </c>
      <c r="J72">
        <v>70</v>
      </c>
      <c r="K72">
        <v>0</v>
      </c>
      <c r="L72">
        <f t="shared" si="6"/>
        <v>1378.1858502722353</v>
      </c>
      <c r="N72">
        <f t="shared" si="7"/>
        <v>1.7846153153576886E-4</v>
      </c>
    </row>
    <row r="73" spans="1:14">
      <c r="A73" s="1">
        <v>39022</v>
      </c>
      <c r="B73" s="5">
        <f t="shared" si="4"/>
        <v>11</v>
      </c>
      <c r="C73">
        <f t="shared" si="5"/>
        <v>4</v>
      </c>
      <c r="D73">
        <v>4</v>
      </c>
      <c r="E73">
        <v>1400.630005</v>
      </c>
      <c r="F73">
        <v>1377.76001</v>
      </c>
      <c r="G73">
        <v>1407.8900149999999</v>
      </c>
      <c r="H73">
        <v>1360.9799800000001</v>
      </c>
      <c r="I73">
        <v>0</v>
      </c>
      <c r="J73">
        <v>71</v>
      </c>
      <c r="K73">
        <v>0</v>
      </c>
      <c r="L73">
        <f t="shared" si="6"/>
        <v>1392.5709152127697</v>
      </c>
      <c r="N73">
        <f t="shared" si="7"/>
        <v>5.7539034280721961E-3</v>
      </c>
    </row>
    <row r="74" spans="1:14">
      <c r="A74" s="1">
        <v>39052</v>
      </c>
      <c r="B74" s="5">
        <f t="shared" si="4"/>
        <v>12</v>
      </c>
      <c r="C74">
        <f t="shared" si="5"/>
        <v>4</v>
      </c>
      <c r="D74">
        <v>4</v>
      </c>
      <c r="E74">
        <v>1418.3000489999999</v>
      </c>
      <c r="F74">
        <v>1400.630005</v>
      </c>
      <c r="G74">
        <v>1431.8100589999999</v>
      </c>
      <c r="H74">
        <v>1385.9300539999999</v>
      </c>
      <c r="I74">
        <v>0</v>
      </c>
      <c r="J74">
        <v>72</v>
      </c>
      <c r="K74">
        <v>0</v>
      </c>
      <c r="L74">
        <f t="shared" si="6"/>
        <v>1417.4892893187055</v>
      </c>
      <c r="N74">
        <f t="shared" si="7"/>
        <v>5.7164186228867916E-4</v>
      </c>
    </row>
    <row r="75" spans="1:14">
      <c r="A75" s="1">
        <v>39083</v>
      </c>
      <c r="B75" s="5">
        <f t="shared" si="4"/>
        <v>1</v>
      </c>
      <c r="C75">
        <f t="shared" si="5"/>
        <v>1</v>
      </c>
      <c r="D75">
        <v>1</v>
      </c>
      <c r="E75">
        <v>1438.23999</v>
      </c>
      <c r="F75">
        <v>1418.030029</v>
      </c>
      <c r="G75">
        <v>1441.6099850000001</v>
      </c>
      <c r="H75">
        <v>1403.969971</v>
      </c>
      <c r="I75">
        <v>0</v>
      </c>
      <c r="J75">
        <v>73</v>
      </c>
      <c r="K75">
        <v>0</v>
      </c>
      <c r="L75">
        <f t="shared" si="6"/>
        <v>1427.6624376866282</v>
      </c>
      <c r="N75">
        <f t="shared" si="7"/>
        <v>7.3545113381055585E-3</v>
      </c>
    </row>
    <row r="76" spans="1:14">
      <c r="A76" s="1">
        <v>39114</v>
      </c>
      <c r="B76" s="5">
        <f t="shared" si="4"/>
        <v>2</v>
      </c>
      <c r="C76">
        <f t="shared" si="5"/>
        <v>1</v>
      </c>
      <c r="D76">
        <v>1</v>
      </c>
      <c r="E76">
        <v>1406.8199460000001</v>
      </c>
      <c r="F76">
        <v>1437.900024</v>
      </c>
      <c r="G76">
        <v>1461.5699460000001</v>
      </c>
      <c r="H76">
        <v>1389.420044</v>
      </c>
      <c r="I76">
        <v>0</v>
      </c>
      <c r="J76">
        <v>74</v>
      </c>
      <c r="K76">
        <v>0</v>
      </c>
      <c r="L76">
        <f t="shared" si="6"/>
        <v>1431.4987587672451</v>
      </c>
      <c r="N76">
        <f t="shared" si="7"/>
        <v>1.7542268175408042E-2</v>
      </c>
    </row>
    <row r="77" spans="1:14">
      <c r="A77" s="1">
        <v>39142</v>
      </c>
      <c r="B77" s="5">
        <f t="shared" si="4"/>
        <v>3</v>
      </c>
      <c r="C77">
        <f t="shared" si="5"/>
        <v>1</v>
      </c>
      <c r="D77">
        <v>1</v>
      </c>
      <c r="E77">
        <v>1420.8599850000001</v>
      </c>
      <c r="F77">
        <v>1406.8000489999999</v>
      </c>
      <c r="G77">
        <v>1438.8900149999999</v>
      </c>
      <c r="H77">
        <v>1363.9799800000001</v>
      </c>
      <c r="I77">
        <v>0</v>
      </c>
      <c r="J77">
        <v>75</v>
      </c>
      <c r="K77">
        <v>0</v>
      </c>
      <c r="L77">
        <f t="shared" si="6"/>
        <v>1412.1912200013112</v>
      </c>
      <c r="N77">
        <f t="shared" si="7"/>
        <v>6.1010691343305421E-3</v>
      </c>
    </row>
    <row r="78" spans="1:14">
      <c r="A78" s="1">
        <v>39173</v>
      </c>
      <c r="B78" s="5">
        <f t="shared" si="4"/>
        <v>4</v>
      </c>
      <c r="C78">
        <f t="shared" si="5"/>
        <v>2</v>
      </c>
      <c r="D78">
        <v>2</v>
      </c>
      <c r="E78">
        <v>1482.369995</v>
      </c>
      <c r="F78">
        <v>1420.829956</v>
      </c>
      <c r="G78">
        <v>1498.0200199999999</v>
      </c>
      <c r="H78">
        <v>1416.369995</v>
      </c>
      <c r="I78">
        <v>0</v>
      </c>
      <c r="J78">
        <v>76</v>
      </c>
      <c r="K78">
        <v>0</v>
      </c>
      <c r="L78">
        <f t="shared" si="6"/>
        <v>1489.5699831732707</v>
      </c>
      <c r="N78">
        <f t="shared" si="7"/>
        <v>4.8570790002199415E-3</v>
      </c>
    </row>
    <row r="79" spans="1:14">
      <c r="A79" s="1">
        <v>39203</v>
      </c>
      <c r="B79" s="5">
        <f t="shared" si="4"/>
        <v>5</v>
      </c>
      <c r="C79">
        <f t="shared" si="5"/>
        <v>2</v>
      </c>
      <c r="D79">
        <v>2</v>
      </c>
      <c r="E79">
        <v>1530.619995</v>
      </c>
      <c r="F79">
        <v>1482.369995</v>
      </c>
      <c r="G79">
        <v>1535.5600589999999</v>
      </c>
      <c r="H79">
        <v>1476.6999510000001</v>
      </c>
      <c r="I79">
        <v>0</v>
      </c>
      <c r="J79">
        <v>77</v>
      </c>
      <c r="K79">
        <v>0</v>
      </c>
      <c r="L79">
        <f t="shared" si="6"/>
        <v>1526.0281916211572</v>
      </c>
      <c r="N79">
        <f t="shared" si="7"/>
        <v>2.9999630174978665E-3</v>
      </c>
    </row>
    <row r="80" spans="1:14">
      <c r="A80" s="1">
        <v>39234</v>
      </c>
      <c r="B80" s="5">
        <f t="shared" si="4"/>
        <v>6</v>
      </c>
      <c r="C80">
        <f t="shared" si="5"/>
        <v>2</v>
      </c>
      <c r="D80">
        <v>2</v>
      </c>
      <c r="E80">
        <v>1503.349976</v>
      </c>
      <c r="F80">
        <v>1530.619995</v>
      </c>
      <c r="G80">
        <v>1540.5600589999999</v>
      </c>
      <c r="H80">
        <v>1484.1800539999999</v>
      </c>
      <c r="I80">
        <v>0</v>
      </c>
      <c r="J80">
        <v>78</v>
      </c>
      <c r="K80">
        <v>0</v>
      </c>
      <c r="L80">
        <f t="shared" si="6"/>
        <v>1511.4797582737367</v>
      </c>
      <c r="N80">
        <f t="shared" si="7"/>
        <v>5.4077775657853456E-3</v>
      </c>
    </row>
    <row r="81" spans="1:14">
      <c r="A81" s="1">
        <v>39264</v>
      </c>
      <c r="B81" s="5">
        <f t="shared" si="4"/>
        <v>7</v>
      </c>
      <c r="C81">
        <f t="shared" si="5"/>
        <v>3</v>
      </c>
      <c r="D81">
        <v>3</v>
      </c>
      <c r="E81">
        <v>1455.2700199999999</v>
      </c>
      <c r="F81">
        <v>1504.660034</v>
      </c>
      <c r="G81">
        <v>1555.900024</v>
      </c>
      <c r="H81">
        <v>1454.25</v>
      </c>
      <c r="I81">
        <v>0</v>
      </c>
      <c r="J81">
        <v>79</v>
      </c>
      <c r="K81">
        <v>0</v>
      </c>
      <c r="L81">
        <f t="shared" si="6"/>
        <v>1525.6644001048476</v>
      </c>
      <c r="N81">
        <f t="shared" si="7"/>
        <v>4.8372040334375643E-2</v>
      </c>
    </row>
    <row r="82" spans="1:14">
      <c r="A82" s="1">
        <v>39295</v>
      </c>
      <c r="B82" s="5">
        <f t="shared" si="4"/>
        <v>8</v>
      </c>
      <c r="C82">
        <f t="shared" si="5"/>
        <v>3</v>
      </c>
      <c r="D82">
        <v>3</v>
      </c>
      <c r="E82">
        <v>1473.98999</v>
      </c>
      <c r="F82">
        <v>1455.1800539999999</v>
      </c>
      <c r="G82">
        <v>1503.8900149999999</v>
      </c>
      <c r="H82">
        <v>1370.599976</v>
      </c>
      <c r="I82">
        <v>0</v>
      </c>
      <c r="J82">
        <v>80</v>
      </c>
      <c r="K82">
        <v>0</v>
      </c>
      <c r="L82">
        <f t="shared" si="6"/>
        <v>1458.5130961844607</v>
      </c>
      <c r="N82">
        <f t="shared" si="7"/>
        <v>1.0499999267660813E-2</v>
      </c>
    </row>
    <row r="83" spans="1:14">
      <c r="A83" s="1">
        <v>39326</v>
      </c>
      <c r="B83" s="5">
        <f t="shared" si="4"/>
        <v>9</v>
      </c>
      <c r="C83">
        <f t="shared" si="5"/>
        <v>3</v>
      </c>
      <c r="D83">
        <v>3</v>
      </c>
      <c r="E83">
        <v>1526.75</v>
      </c>
      <c r="F83">
        <v>1473.959961</v>
      </c>
      <c r="G83">
        <v>1538.73999</v>
      </c>
      <c r="H83">
        <v>1439.290039</v>
      </c>
      <c r="I83">
        <v>0</v>
      </c>
      <c r="J83">
        <v>81</v>
      </c>
      <c r="K83">
        <v>0</v>
      </c>
      <c r="L83">
        <f t="shared" si="6"/>
        <v>1516.9254915963893</v>
      </c>
      <c r="N83">
        <f t="shared" si="7"/>
        <v>6.4349162623944375E-3</v>
      </c>
    </row>
    <row r="84" spans="1:14">
      <c r="A84" s="1">
        <v>39356</v>
      </c>
      <c r="B84" s="5">
        <f t="shared" si="4"/>
        <v>10</v>
      </c>
      <c r="C84">
        <f t="shared" si="5"/>
        <v>4</v>
      </c>
      <c r="D84">
        <v>4</v>
      </c>
      <c r="E84">
        <v>1549.380005</v>
      </c>
      <c r="F84">
        <v>1527.290039</v>
      </c>
      <c r="G84">
        <v>1576.089966</v>
      </c>
      <c r="H84">
        <v>1489.5600589999999</v>
      </c>
      <c r="I84">
        <v>0</v>
      </c>
      <c r="J84">
        <v>82</v>
      </c>
      <c r="K84">
        <v>0</v>
      </c>
      <c r="L84">
        <f t="shared" si="6"/>
        <v>1552.4425086045615</v>
      </c>
      <c r="N84">
        <f t="shared" si="7"/>
        <v>1.9765994105245153E-3</v>
      </c>
    </row>
    <row r="85" spans="1:14">
      <c r="A85" s="1">
        <v>39387</v>
      </c>
      <c r="B85" s="5">
        <f t="shared" si="4"/>
        <v>11</v>
      </c>
      <c r="C85">
        <f t="shared" si="5"/>
        <v>4</v>
      </c>
      <c r="D85">
        <v>4</v>
      </c>
      <c r="E85">
        <v>1481.1400149999999</v>
      </c>
      <c r="F85">
        <v>1545.790039</v>
      </c>
      <c r="G85">
        <v>1545.790039</v>
      </c>
      <c r="H85">
        <v>1406.099976</v>
      </c>
      <c r="I85">
        <v>0</v>
      </c>
      <c r="J85">
        <v>83</v>
      </c>
      <c r="K85">
        <v>0</v>
      </c>
      <c r="L85">
        <f t="shared" si="6"/>
        <v>1474.1926186508804</v>
      </c>
      <c r="N85">
        <f t="shared" si="7"/>
        <v>4.6905736653935258E-3</v>
      </c>
    </row>
    <row r="86" spans="1:14">
      <c r="A86" s="6">
        <v>39417</v>
      </c>
      <c r="B86" s="5">
        <f t="shared" si="4"/>
        <v>12</v>
      </c>
      <c r="C86" s="7">
        <f t="shared" si="5"/>
        <v>4</v>
      </c>
      <c r="D86" s="7">
        <v>4</v>
      </c>
      <c r="E86" s="7">
        <v>1468.3599850000001</v>
      </c>
      <c r="F86" s="7">
        <v>1479.630005</v>
      </c>
      <c r="G86" s="7">
        <v>1523.5699460000001</v>
      </c>
      <c r="H86" s="7">
        <v>1435.650024</v>
      </c>
      <c r="I86" s="7">
        <v>1</v>
      </c>
      <c r="J86" s="7">
        <v>84</v>
      </c>
      <c r="K86" s="8">
        <v>1</v>
      </c>
      <c r="L86">
        <f t="shared" si="6"/>
        <v>1470.5366962941071</v>
      </c>
      <c r="N86">
        <f t="shared" si="7"/>
        <v>1.482409842506712E-3</v>
      </c>
    </row>
    <row r="87" spans="1:14">
      <c r="A87" s="1">
        <v>39448</v>
      </c>
      <c r="B87" s="5">
        <f t="shared" si="4"/>
        <v>1</v>
      </c>
      <c r="C87">
        <f t="shared" si="5"/>
        <v>1</v>
      </c>
      <c r="D87">
        <v>1</v>
      </c>
      <c r="E87">
        <v>1378.5500489999999</v>
      </c>
      <c r="F87">
        <v>1467.969971</v>
      </c>
      <c r="G87">
        <v>1471.7700199999999</v>
      </c>
      <c r="H87">
        <v>1270.0500489999999</v>
      </c>
      <c r="I87" s="8">
        <v>1</v>
      </c>
      <c r="J87">
        <v>85</v>
      </c>
      <c r="K87" s="8">
        <v>2</v>
      </c>
      <c r="L87">
        <f t="shared" si="6"/>
        <v>1346.7869443940724</v>
      </c>
      <c r="N87">
        <f t="shared" si="7"/>
        <v>2.3040951345196709E-2</v>
      </c>
    </row>
    <row r="88" spans="1:14">
      <c r="A88" s="1">
        <v>39479</v>
      </c>
      <c r="B88" s="5">
        <f t="shared" si="4"/>
        <v>2</v>
      </c>
      <c r="C88">
        <f t="shared" si="5"/>
        <v>1</v>
      </c>
      <c r="D88">
        <v>1</v>
      </c>
      <c r="E88">
        <v>1330.630005</v>
      </c>
      <c r="F88">
        <v>1378.599976</v>
      </c>
      <c r="G88">
        <v>1396.0200199999999</v>
      </c>
      <c r="H88">
        <v>1316.75</v>
      </c>
      <c r="I88" s="8">
        <v>1</v>
      </c>
      <c r="J88">
        <v>86</v>
      </c>
      <c r="K88" s="8">
        <v>3</v>
      </c>
      <c r="L88">
        <f t="shared" si="6"/>
        <v>1336.4923741140165</v>
      </c>
      <c r="N88">
        <f t="shared" si="7"/>
        <v>4.4057093947888794E-3</v>
      </c>
    </row>
    <row r="89" spans="1:14">
      <c r="A89" s="1">
        <v>39508</v>
      </c>
      <c r="B89" s="5">
        <f t="shared" si="4"/>
        <v>3</v>
      </c>
      <c r="C89">
        <f t="shared" si="5"/>
        <v>1</v>
      </c>
      <c r="D89">
        <v>1</v>
      </c>
      <c r="E89">
        <v>1322.6999510000001</v>
      </c>
      <c r="F89">
        <v>1330.4499510000001</v>
      </c>
      <c r="G89">
        <v>1359.6800539999999</v>
      </c>
      <c r="H89">
        <v>1256.9799800000001</v>
      </c>
      <c r="I89" s="8">
        <v>1</v>
      </c>
      <c r="J89">
        <v>87</v>
      </c>
      <c r="K89" s="8">
        <v>4</v>
      </c>
      <c r="L89">
        <f t="shared" si="6"/>
        <v>1295.6618768726776</v>
      </c>
      <c r="N89">
        <f t="shared" si="7"/>
        <v>2.0441577930717325E-2</v>
      </c>
    </row>
    <row r="90" spans="1:14">
      <c r="A90" s="1">
        <v>39539</v>
      </c>
      <c r="B90" s="5">
        <f t="shared" si="4"/>
        <v>4</v>
      </c>
      <c r="C90">
        <f t="shared" si="5"/>
        <v>2</v>
      </c>
      <c r="D90">
        <v>2</v>
      </c>
      <c r="E90">
        <v>1385.589966</v>
      </c>
      <c r="F90">
        <v>1326.410034</v>
      </c>
      <c r="G90">
        <v>1404.5699460000001</v>
      </c>
      <c r="H90">
        <v>1324.349976</v>
      </c>
      <c r="I90" s="8">
        <v>1</v>
      </c>
      <c r="J90">
        <v>88</v>
      </c>
      <c r="K90" s="8">
        <v>5</v>
      </c>
      <c r="L90">
        <f t="shared" si="6"/>
        <v>1374.609996724653</v>
      </c>
      <c r="N90">
        <f t="shared" si="7"/>
        <v>7.924400107374191E-3</v>
      </c>
    </row>
    <row r="91" spans="1:14">
      <c r="A91" s="1">
        <v>39569</v>
      </c>
      <c r="B91" s="5">
        <f t="shared" si="4"/>
        <v>5</v>
      </c>
      <c r="C91">
        <f t="shared" si="5"/>
        <v>2</v>
      </c>
      <c r="D91">
        <v>2</v>
      </c>
      <c r="E91">
        <v>1400.380005</v>
      </c>
      <c r="F91">
        <v>1385.969971</v>
      </c>
      <c r="G91">
        <v>1440.23999</v>
      </c>
      <c r="H91">
        <v>1373.0699460000001</v>
      </c>
      <c r="I91" s="8">
        <v>1</v>
      </c>
      <c r="J91">
        <v>89</v>
      </c>
      <c r="K91" s="8">
        <v>6</v>
      </c>
      <c r="L91">
        <f t="shared" si="6"/>
        <v>1404.7359865080259</v>
      </c>
      <c r="N91">
        <f t="shared" si="7"/>
        <v>3.1105710539089952E-3</v>
      </c>
    </row>
    <row r="92" spans="1:14">
      <c r="A92" s="1">
        <v>39600</v>
      </c>
      <c r="B92" s="5">
        <f t="shared" si="4"/>
        <v>6</v>
      </c>
      <c r="C92">
        <f t="shared" si="5"/>
        <v>2</v>
      </c>
      <c r="D92">
        <v>2</v>
      </c>
      <c r="E92">
        <v>1280</v>
      </c>
      <c r="F92">
        <v>1399.619995</v>
      </c>
      <c r="G92">
        <v>1404.0500489999999</v>
      </c>
      <c r="H92">
        <v>1272</v>
      </c>
      <c r="I92" s="8">
        <v>1</v>
      </c>
      <c r="J92">
        <v>90</v>
      </c>
      <c r="K92" s="8">
        <v>7</v>
      </c>
      <c r="L92">
        <f t="shared" si="6"/>
        <v>1314.6962983686158</v>
      </c>
      <c r="N92">
        <f t="shared" si="7"/>
        <v>2.7106483100481072E-2</v>
      </c>
    </row>
    <row r="93" spans="1:14">
      <c r="A93" s="1">
        <v>39630</v>
      </c>
      <c r="B93" s="5">
        <f t="shared" si="4"/>
        <v>7</v>
      </c>
      <c r="C93">
        <f t="shared" si="5"/>
        <v>3</v>
      </c>
      <c r="D93">
        <v>3</v>
      </c>
      <c r="E93">
        <v>1267.380005</v>
      </c>
      <c r="F93">
        <v>1276.6899410000001</v>
      </c>
      <c r="G93">
        <v>1292.170044</v>
      </c>
      <c r="H93">
        <v>1200.4399410000001</v>
      </c>
      <c r="I93" s="8">
        <v>1</v>
      </c>
      <c r="J93">
        <v>91</v>
      </c>
      <c r="K93" s="8">
        <v>8</v>
      </c>
      <c r="L93">
        <f t="shared" si="6"/>
        <v>1228.8723932857254</v>
      </c>
      <c r="N93">
        <f t="shared" si="7"/>
        <v>3.0383635186255458E-2</v>
      </c>
    </row>
    <row r="94" spans="1:14">
      <c r="A94" s="1">
        <v>39661</v>
      </c>
      <c r="B94" s="5">
        <f t="shared" si="4"/>
        <v>8</v>
      </c>
      <c r="C94">
        <f t="shared" si="5"/>
        <v>3</v>
      </c>
      <c r="D94">
        <v>3</v>
      </c>
      <c r="E94">
        <v>1282.829956</v>
      </c>
      <c r="F94">
        <v>1269.420044</v>
      </c>
      <c r="G94">
        <v>1313.150024</v>
      </c>
      <c r="H94">
        <v>1247.4499510000001</v>
      </c>
      <c r="I94" s="8">
        <v>1</v>
      </c>
      <c r="J94">
        <v>92</v>
      </c>
      <c r="K94" s="8">
        <v>9</v>
      </c>
      <c r="L94">
        <f t="shared" si="6"/>
        <v>1275.8587330655459</v>
      </c>
      <c r="N94">
        <f t="shared" si="7"/>
        <v>5.4342533099173201E-3</v>
      </c>
    </row>
    <row r="95" spans="1:14">
      <c r="A95" s="1">
        <v>39692</v>
      </c>
      <c r="B95" s="5">
        <f t="shared" si="4"/>
        <v>9</v>
      </c>
      <c r="C95">
        <f t="shared" si="5"/>
        <v>3</v>
      </c>
      <c r="D95">
        <v>3</v>
      </c>
      <c r="E95">
        <v>1166.3599850000001</v>
      </c>
      <c r="F95">
        <v>1287.829956</v>
      </c>
      <c r="G95">
        <v>1303.040039</v>
      </c>
      <c r="H95">
        <v>1106.420044</v>
      </c>
      <c r="I95" s="8">
        <v>1</v>
      </c>
      <c r="J95">
        <v>93</v>
      </c>
      <c r="K95" s="8">
        <v>10</v>
      </c>
      <c r="L95">
        <f t="shared" si="6"/>
        <v>1190.8588305963699</v>
      </c>
      <c r="N95">
        <f t="shared" si="7"/>
        <v>2.1004531972493762E-2</v>
      </c>
    </row>
    <row r="96" spans="1:14">
      <c r="A96" s="1">
        <v>39722</v>
      </c>
      <c r="B96" s="5">
        <f t="shared" si="4"/>
        <v>10</v>
      </c>
      <c r="C96">
        <f t="shared" si="5"/>
        <v>4</v>
      </c>
      <c r="D96">
        <v>4</v>
      </c>
      <c r="E96">
        <v>968.75</v>
      </c>
      <c r="F96">
        <v>1164.170044</v>
      </c>
      <c r="G96">
        <v>1167.030029</v>
      </c>
      <c r="H96">
        <v>839.79998799999998</v>
      </c>
      <c r="I96" s="8">
        <v>1</v>
      </c>
      <c r="J96">
        <v>94</v>
      </c>
      <c r="K96" s="8">
        <v>11</v>
      </c>
      <c r="L96">
        <f t="shared" si="6"/>
        <v>989.51903621593181</v>
      </c>
      <c r="N96">
        <f t="shared" si="7"/>
        <v>2.1439005126123154E-2</v>
      </c>
    </row>
    <row r="97" spans="1:14">
      <c r="A97" s="1">
        <v>39753</v>
      </c>
      <c r="B97" s="5">
        <f t="shared" si="4"/>
        <v>11</v>
      </c>
      <c r="C97">
        <f t="shared" si="5"/>
        <v>4</v>
      </c>
      <c r="D97">
        <v>4</v>
      </c>
      <c r="E97">
        <v>896.23999000000003</v>
      </c>
      <c r="F97">
        <v>968.669983</v>
      </c>
      <c r="G97">
        <v>1007.51001</v>
      </c>
      <c r="H97">
        <v>741.02002000000005</v>
      </c>
      <c r="I97" s="8">
        <v>1</v>
      </c>
      <c r="J97">
        <v>95</v>
      </c>
      <c r="K97" s="8">
        <v>12</v>
      </c>
      <c r="L97">
        <f t="shared" si="6"/>
        <v>878.33163272117338</v>
      </c>
      <c r="N97">
        <f t="shared" si="7"/>
        <v>1.9981653885837718E-2</v>
      </c>
    </row>
    <row r="98" spans="1:14">
      <c r="A98" s="1">
        <v>39783</v>
      </c>
      <c r="B98" s="5">
        <f t="shared" si="4"/>
        <v>12</v>
      </c>
      <c r="C98">
        <f t="shared" si="5"/>
        <v>4</v>
      </c>
      <c r="D98">
        <v>4</v>
      </c>
      <c r="E98">
        <v>903.25</v>
      </c>
      <c r="F98">
        <v>888.60998500000005</v>
      </c>
      <c r="G98">
        <v>918.84997599999997</v>
      </c>
      <c r="H98">
        <v>815.69000200000005</v>
      </c>
      <c r="I98" s="8">
        <v>1</v>
      </c>
      <c r="J98">
        <v>96</v>
      </c>
      <c r="K98" s="8">
        <v>13</v>
      </c>
      <c r="L98">
        <f t="shared" si="6"/>
        <v>863.7388871715857</v>
      </c>
      <c r="N98">
        <f t="shared" si="7"/>
        <v>4.3743274650887683E-2</v>
      </c>
    </row>
    <row r="99" spans="1:14">
      <c r="A99" s="1">
        <v>39814</v>
      </c>
      <c r="B99" s="5">
        <f t="shared" si="4"/>
        <v>1</v>
      </c>
      <c r="C99">
        <f t="shared" si="5"/>
        <v>1</v>
      </c>
      <c r="D99">
        <v>1</v>
      </c>
      <c r="E99">
        <v>825.88000499999998</v>
      </c>
      <c r="F99">
        <v>902.98999000000003</v>
      </c>
      <c r="G99">
        <v>943.84997599999997</v>
      </c>
      <c r="H99">
        <v>804.29998799999998</v>
      </c>
      <c r="I99" s="8">
        <v>1</v>
      </c>
      <c r="J99">
        <v>97</v>
      </c>
      <c r="K99" s="8">
        <v>14</v>
      </c>
      <c r="L99">
        <f t="shared" si="6"/>
        <v>876.81007984184771</v>
      </c>
      <c r="N99">
        <f t="shared" si="7"/>
        <v>6.1667644855801694E-2</v>
      </c>
    </row>
    <row r="100" spans="1:14">
      <c r="A100" s="1">
        <v>39845</v>
      </c>
      <c r="B100" s="5">
        <f t="shared" si="4"/>
        <v>2</v>
      </c>
      <c r="C100">
        <f t="shared" si="5"/>
        <v>1</v>
      </c>
      <c r="D100">
        <v>1</v>
      </c>
      <c r="E100">
        <v>735.09002699999996</v>
      </c>
      <c r="F100">
        <v>823.09002699999996</v>
      </c>
      <c r="G100">
        <v>875.01000999999997</v>
      </c>
      <c r="H100">
        <v>734.52002000000005</v>
      </c>
      <c r="I100" s="8">
        <v>1</v>
      </c>
      <c r="J100">
        <v>98</v>
      </c>
      <c r="K100" s="8">
        <v>15</v>
      </c>
      <c r="L100">
        <f t="shared" si="6"/>
        <v>814.09584518418683</v>
      </c>
      <c r="N100">
        <f t="shared" si="7"/>
        <v>0.10747774460581393</v>
      </c>
    </row>
    <row r="101" spans="1:14">
      <c r="A101" s="1">
        <v>39873</v>
      </c>
      <c r="B101" s="5">
        <f t="shared" si="4"/>
        <v>3</v>
      </c>
      <c r="C101">
        <f t="shared" si="5"/>
        <v>1</v>
      </c>
      <c r="D101">
        <v>1</v>
      </c>
      <c r="E101">
        <v>797.86999500000002</v>
      </c>
      <c r="F101">
        <v>729.57000700000003</v>
      </c>
      <c r="G101">
        <v>832.97997999999995</v>
      </c>
      <c r="H101">
        <v>666.78997800000002</v>
      </c>
      <c r="I101" s="8">
        <v>1</v>
      </c>
      <c r="J101">
        <v>99</v>
      </c>
      <c r="K101" s="8">
        <v>16</v>
      </c>
      <c r="L101">
        <f t="shared" si="6"/>
        <v>785.80666301235794</v>
      </c>
      <c r="N101">
        <f t="shared" si="7"/>
        <v>1.5119420536226672E-2</v>
      </c>
    </row>
    <row r="102" spans="1:14">
      <c r="A102" s="1">
        <v>39904</v>
      </c>
      <c r="B102" s="5">
        <f t="shared" si="4"/>
        <v>4</v>
      </c>
      <c r="C102">
        <f t="shared" si="5"/>
        <v>2</v>
      </c>
      <c r="D102">
        <v>2</v>
      </c>
      <c r="E102">
        <v>872.80999799999995</v>
      </c>
      <c r="F102">
        <v>793.59002699999996</v>
      </c>
      <c r="G102">
        <v>888.70001200000002</v>
      </c>
      <c r="H102">
        <v>783.32000700000003</v>
      </c>
      <c r="I102" s="8">
        <v>1</v>
      </c>
      <c r="J102">
        <v>100</v>
      </c>
      <c r="K102" s="8">
        <v>17</v>
      </c>
      <c r="L102">
        <f t="shared" si="6"/>
        <v>865.73609695290975</v>
      </c>
      <c r="N102">
        <f t="shared" si="7"/>
        <v>8.1047433728986731E-3</v>
      </c>
    </row>
    <row r="103" spans="1:14">
      <c r="A103" s="1">
        <v>39934</v>
      </c>
      <c r="B103" s="5">
        <f t="shared" si="4"/>
        <v>5</v>
      </c>
      <c r="C103">
        <f t="shared" si="5"/>
        <v>2</v>
      </c>
      <c r="D103">
        <v>2</v>
      </c>
      <c r="E103">
        <v>919.14001499999995</v>
      </c>
      <c r="F103">
        <v>872.73999000000003</v>
      </c>
      <c r="G103">
        <v>930.169983</v>
      </c>
      <c r="H103">
        <v>866.09997599999997</v>
      </c>
      <c r="I103" s="8">
        <v>1</v>
      </c>
      <c r="J103">
        <v>101</v>
      </c>
      <c r="K103" s="8">
        <v>18</v>
      </c>
      <c r="L103">
        <f t="shared" si="6"/>
        <v>908.19157560421149</v>
      </c>
      <c r="N103">
        <f t="shared" si="7"/>
        <v>1.1911612177812165E-2</v>
      </c>
    </row>
    <row r="104" spans="1:14">
      <c r="A104" s="1">
        <v>39965</v>
      </c>
      <c r="B104" s="5">
        <f t="shared" si="4"/>
        <v>6</v>
      </c>
      <c r="C104">
        <f t="shared" si="5"/>
        <v>2</v>
      </c>
      <c r="D104">
        <v>2</v>
      </c>
      <c r="E104">
        <v>919.32000700000003</v>
      </c>
      <c r="F104">
        <v>923.26000999999997</v>
      </c>
      <c r="G104">
        <v>956.22997999999995</v>
      </c>
      <c r="H104">
        <v>888.85998500000005</v>
      </c>
      <c r="I104" s="8">
        <v>1</v>
      </c>
      <c r="J104">
        <v>102</v>
      </c>
      <c r="K104" s="8">
        <v>19</v>
      </c>
      <c r="L104">
        <f t="shared" si="6"/>
        <v>920.86612213070475</v>
      </c>
      <c r="N104">
        <f t="shared" si="7"/>
        <v>1.6818029836532431E-3</v>
      </c>
    </row>
    <row r="105" spans="1:14">
      <c r="A105" s="1">
        <v>39995</v>
      </c>
      <c r="B105" s="5">
        <f t="shared" si="4"/>
        <v>7</v>
      </c>
      <c r="C105">
        <f t="shared" si="5"/>
        <v>3</v>
      </c>
      <c r="D105">
        <v>3</v>
      </c>
      <c r="E105">
        <v>987.47997999999995</v>
      </c>
      <c r="F105">
        <v>920.82000700000003</v>
      </c>
      <c r="G105">
        <v>996.67999299999997</v>
      </c>
      <c r="H105">
        <v>869.32000700000003</v>
      </c>
      <c r="I105" s="8">
        <v>1</v>
      </c>
      <c r="J105">
        <v>103</v>
      </c>
      <c r="K105" s="8">
        <v>20</v>
      </c>
      <c r="L105">
        <f t="shared" si="6"/>
        <v>953.73630644544892</v>
      </c>
      <c r="N105">
        <f t="shared" si="7"/>
        <v>3.4171501435959276E-2</v>
      </c>
    </row>
    <row r="106" spans="1:14">
      <c r="A106" s="1">
        <v>40026</v>
      </c>
      <c r="B106" s="5">
        <f t="shared" si="4"/>
        <v>8</v>
      </c>
      <c r="C106">
        <f t="shared" si="5"/>
        <v>3</v>
      </c>
      <c r="D106">
        <v>3</v>
      </c>
      <c r="E106">
        <v>1020.619995</v>
      </c>
      <c r="F106">
        <v>990.21997099999999</v>
      </c>
      <c r="G106">
        <v>1039.469971</v>
      </c>
      <c r="H106">
        <v>978.51000999999997</v>
      </c>
      <c r="I106" s="8">
        <v>1</v>
      </c>
      <c r="J106">
        <v>104</v>
      </c>
      <c r="K106" s="8">
        <v>21</v>
      </c>
      <c r="L106">
        <f t="shared" si="6"/>
        <v>1014.6534444757137</v>
      </c>
      <c r="N106">
        <f t="shared" si="7"/>
        <v>5.846005911618728E-3</v>
      </c>
    </row>
    <row r="107" spans="1:14">
      <c r="A107" s="1">
        <v>40057</v>
      </c>
      <c r="B107" s="5">
        <f t="shared" si="4"/>
        <v>9</v>
      </c>
      <c r="C107">
        <f t="shared" si="5"/>
        <v>3</v>
      </c>
      <c r="D107">
        <v>3</v>
      </c>
      <c r="E107">
        <v>1057.079956</v>
      </c>
      <c r="F107">
        <v>1019.52002</v>
      </c>
      <c r="G107">
        <v>1080.150024</v>
      </c>
      <c r="H107">
        <v>991.96997099999999</v>
      </c>
      <c r="I107" s="8">
        <v>1</v>
      </c>
      <c r="J107">
        <v>105</v>
      </c>
      <c r="K107" s="8">
        <v>22</v>
      </c>
      <c r="L107">
        <f t="shared" si="6"/>
        <v>1047.8868122728561</v>
      </c>
      <c r="N107">
        <f t="shared" si="7"/>
        <v>8.6967345042950877E-3</v>
      </c>
    </row>
    <row r="108" spans="1:14">
      <c r="A108" s="1">
        <v>40087</v>
      </c>
      <c r="B108" s="5">
        <f t="shared" si="4"/>
        <v>10</v>
      </c>
      <c r="C108">
        <f t="shared" si="5"/>
        <v>4</v>
      </c>
      <c r="D108">
        <v>4</v>
      </c>
      <c r="E108">
        <v>1036.1899410000001</v>
      </c>
      <c r="F108">
        <v>1054.910034</v>
      </c>
      <c r="G108">
        <v>1101.3599850000001</v>
      </c>
      <c r="H108">
        <v>1019.950012</v>
      </c>
      <c r="I108" s="8">
        <v>1</v>
      </c>
      <c r="J108">
        <v>106</v>
      </c>
      <c r="K108" s="8">
        <v>23</v>
      </c>
      <c r="L108">
        <f t="shared" si="6"/>
        <v>1065.4870489616651</v>
      </c>
      <c r="N108">
        <f t="shared" si="7"/>
        <v>2.8273877985527562E-2</v>
      </c>
    </row>
    <row r="109" spans="1:14">
      <c r="A109" s="1">
        <v>40118</v>
      </c>
      <c r="B109" s="5">
        <f t="shared" si="4"/>
        <v>11</v>
      </c>
      <c r="C109">
        <f t="shared" si="5"/>
        <v>4</v>
      </c>
      <c r="D109">
        <v>4</v>
      </c>
      <c r="E109">
        <v>1095.630005</v>
      </c>
      <c r="F109">
        <v>1036.1800539999999</v>
      </c>
      <c r="G109">
        <v>1113.6899410000001</v>
      </c>
      <c r="H109">
        <v>1029.380005</v>
      </c>
      <c r="I109" s="8">
        <v>1</v>
      </c>
      <c r="J109">
        <v>107</v>
      </c>
      <c r="K109" s="8">
        <v>24</v>
      </c>
      <c r="L109">
        <f t="shared" si="6"/>
        <v>1091.6942247314785</v>
      </c>
      <c r="N109">
        <f t="shared" si="7"/>
        <v>3.5922530877762079E-3</v>
      </c>
    </row>
    <row r="110" spans="1:14">
      <c r="A110" s="1">
        <v>40148</v>
      </c>
      <c r="B110" s="5">
        <f t="shared" si="4"/>
        <v>12</v>
      </c>
      <c r="C110">
        <f t="shared" si="5"/>
        <v>4</v>
      </c>
      <c r="D110">
        <v>4</v>
      </c>
      <c r="E110">
        <v>1115.099976</v>
      </c>
      <c r="F110">
        <v>1098.8900149999999</v>
      </c>
      <c r="G110">
        <v>1130.380005</v>
      </c>
      <c r="H110">
        <v>1085.8900149999999</v>
      </c>
      <c r="I110" s="8">
        <v>1</v>
      </c>
      <c r="J110">
        <v>108</v>
      </c>
      <c r="K110" s="8">
        <v>25</v>
      </c>
      <c r="L110">
        <f t="shared" si="6"/>
        <v>1104.9390770696471</v>
      </c>
      <c r="N110">
        <f t="shared" si="7"/>
        <v>9.1120968066032079E-3</v>
      </c>
    </row>
    <row r="111" spans="1:14">
      <c r="A111" s="1">
        <v>40179</v>
      </c>
      <c r="B111" s="5">
        <f t="shared" si="4"/>
        <v>1</v>
      </c>
      <c r="C111">
        <f t="shared" si="5"/>
        <v>1</v>
      </c>
      <c r="D111">
        <v>1</v>
      </c>
      <c r="E111">
        <v>1073.869995</v>
      </c>
      <c r="F111">
        <v>1116.5600589999999</v>
      </c>
      <c r="G111">
        <v>1150.4499510000001</v>
      </c>
      <c r="H111">
        <v>1071.589966</v>
      </c>
      <c r="I111" s="8">
        <v>1</v>
      </c>
      <c r="J111">
        <v>109</v>
      </c>
      <c r="K111" s="8">
        <v>26</v>
      </c>
      <c r="L111">
        <f t="shared" si="6"/>
        <v>1110.1085456230326</v>
      </c>
      <c r="N111">
        <f t="shared" si="7"/>
        <v>3.3745752085225691E-2</v>
      </c>
    </row>
    <row r="112" spans="1:14">
      <c r="A112" s="1">
        <v>40210</v>
      </c>
      <c r="B112" s="5">
        <f t="shared" si="4"/>
        <v>2</v>
      </c>
      <c r="C112">
        <f t="shared" si="5"/>
        <v>1</v>
      </c>
      <c r="D112">
        <v>1</v>
      </c>
      <c r="E112">
        <v>1104.48999</v>
      </c>
      <c r="F112">
        <v>1073.8900149999999</v>
      </c>
      <c r="G112">
        <v>1112.420044</v>
      </c>
      <c r="H112">
        <v>1044.5</v>
      </c>
      <c r="I112" s="8">
        <v>1</v>
      </c>
      <c r="J112">
        <v>110</v>
      </c>
      <c r="K112" s="8">
        <v>27</v>
      </c>
      <c r="L112">
        <f t="shared" si="6"/>
        <v>1080.2915785954615</v>
      </c>
      <c r="N112">
        <f t="shared" si="7"/>
        <v>2.1909126948754461E-2</v>
      </c>
    </row>
    <row r="113" spans="1:14">
      <c r="A113" s="1">
        <v>40238</v>
      </c>
      <c r="B113" s="5">
        <f t="shared" si="4"/>
        <v>3</v>
      </c>
      <c r="C113">
        <f t="shared" si="5"/>
        <v>1</v>
      </c>
      <c r="D113">
        <v>1</v>
      </c>
      <c r="E113">
        <v>1169.4300539999999</v>
      </c>
      <c r="F113">
        <v>1105.3599850000001</v>
      </c>
      <c r="G113">
        <v>1180.6899410000001</v>
      </c>
      <c r="H113">
        <v>1105.3599850000001</v>
      </c>
      <c r="I113" s="8">
        <v>1</v>
      </c>
      <c r="J113">
        <v>111</v>
      </c>
      <c r="K113" s="8">
        <v>28</v>
      </c>
      <c r="L113">
        <f t="shared" si="6"/>
        <v>1162.3982827841205</v>
      </c>
      <c r="N113">
        <f t="shared" si="7"/>
        <v>6.012989996133122E-3</v>
      </c>
    </row>
    <row r="114" spans="1:14">
      <c r="A114" s="1">
        <v>40269</v>
      </c>
      <c r="B114" s="5">
        <f t="shared" si="4"/>
        <v>4</v>
      </c>
      <c r="C114">
        <f t="shared" si="5"/>
        <v>2</v>
      </c>
      <c r="D114">
        <v>2</v>
      </c>
      <c r="E114">
        <v>1186.6899410000001</v>
      </c>
      <c r="F114">
        <v>1171.2299800000001</v>
      </c>
      <c r="G114">
        <v>1219.8000489999999</v>
      </c>
      <c r="H114">
        <v>1170.6899410000001</v>
      </c>
      <c r="I114" s="8">
        <v>1</v>
      </c>
      <c r="J114">
        <v>112</v>
      </c>
      <c r="K114" s="8">
        <v>29</v>
      </c>
      <c r="L114">
        <f t="shared" si="6"/>
        <v>1200.7213714640088</v>
      </c>
      <c r="N114">
        <f t="shared" si="7"/>
        <v>1.1824007248418004E-2</v>
      </c>
    </row>
    <row r="115" spans="1:14">
      <c r="A115" s="1">
        <v>40299</v>
      </c>
      <c r="B115" s="5">
        <f t="shared" si="4"/>
        <v>5</v>
      </c>
      <c r="C115">
        <f t="shared" si="5"/>
        <v>2</v>
      </c>
      <c r="D115">
        <v>2</v>
      </c>
      <c r="E115">
        <v>1089.410034</v>
      </c>
      <c r="F115">
        <v>1188.579956</v>
      </c>
      <c r="G115">
        <v>1205.130005</v>
      </c>
      <c r="H115">
        <v>1040.780029</v>
      </c>
      <c r="I115" s="8">
        <v>1</v>
      </c>
      <c r="J115">
        <v>113</v>
      </c>
      <c r="K115" s="8">
        <v>30</v>
      </c>
      <c r="L115">
        <f t="shared" si="6"/>
        <v>1116.8934208788864</v>
      </c>
      <c r="N115">
        <f t="shared" si="7"/>
        <v>2.5227771014716439E-2</v>
      </c>
    </row>
    <row r="116" spans="1:14">
      <c r="A116" s="1">
        <v>40330</v>
      </c>
      <c r="B116" s="5">
        <f t="shared" si="4"/>
        <v>6</v>
      </c>
      <c r="C116">
        <f t="shared" si="5"/>
        <v>2</v>
      </c>
      <c r="D116">
        <v>2</v>
      </c>
      <c r="E116">
        <v>1030.709961</v>
      </c>
      <c r="F116">
        <v>1087.3000489999999</v>
      </c>
      <c r="G116">
        <v>1131.2299800000001</v>
      </c>
      <c r="H116">
        <v>1028.329956</v>
      </c>
      <c r="I116" s="8">
        <v>1</v>
      </c>
      <c r="J116">
        <v>114</v>
      </c>
      <c r="K116" s="8">
        <v>31</v>
      </c>
      <c r="L116">
        <f t="shared" si="6"/>
        <v>1086.4184326703084</v>
      </c>
      <c r="N116">
        <f t="shared" si="7"/>
        <v>5.4048640042500207E-2</v>
      </c>
    </row>
    <row r="117" spans="1:14">
      <c r="A117" s="1">
        <v>40360</v>
      </c>
      <c r="B117" s="5">
        <f t="shared" si="4"/>
        <v>7</v>
      </c>
      <c r="C117">
        <f t="shared" si="5"/>
        <v>3</v>
      </c>
      <c r="D117">
        <v>3</v>
      </c>
      <c r="E117">
        <v>1101.599976</v>
      </c>
      <c r="F117">
        <v>1031.099976</v>
      </c>
      <c r="G117">
        <v>1120.9499510000001</v>
      </c>
      <c r="H117">
        <v>1010.909973</v>
      </c>
      <c r="I117" s="8">
        <v>1</v>
      </c>
      <c r="J117">
        <v>115</v>
      </c>
      <c r="K117" s="8">
        <v>32</v>
      </c>
      <c r="L117">
        <f t="shared" si="6"/>
        <v>1095.5066546042885</v>
      </c>
      <c r="N117">
        <f t="shared" si="7"/>
        <v>5.5313376256931109E-3</v>
      </c>
    </row>
    <row r="118" spans="1:14">
      <c r="A118" s="1">
        <v>40391</v>
      </c>
      <c r="B118" s="5">
        <f t="shared" si="4"/>
        <v>8</v>
      </c>
      <c r="C118">
        <f t="shared" si="5"/>
        <v>3</v>
      </c>
      <c r="D118">
        <v>3</v>
      </c>
      <c r="E118">
        <v>1049.329956</v>
      </c>
      <c r="F118">
        <v>1107.530029</v>
      </c>
      <c r="G118">
        <v>1129.23999</v>
      </c>
      <c r="H118">
        <v>1039.6999510000001</v>
      </c>
      <c r="I118" s="8">
        <v>1</v>
      </c>
      <c r="J118">
        <v>116</v>
      </c>
      <c r="K118" s="8">
        <v>33</v>
      </c>
      <c r="L118">
        <f t="shared" si="6"/>
        <v>1080.6566166262078</v>
      </c>
      <c r="N118">
        <f t="shared" si="7"/>
        <v>2.9853965806545351E-2</v>
      </c>
    </row>
    <row r="119" spans="1:14">
      <c r="A119" s="1">
        <v>40422</v>
      </c>
      <c r="B119" s="5">
        <f t="shared" si="4"/>
        <v>9</v>
      </c>
      <c r="C119">
        <f t="shared" si="5"/>
        <v>3</v>
      </c>
      <c r="D119">
        <v>3</v>
      </c>
      <c r="E119">
        <v>1141.1999510000001</v>
      </c>
      <c r="F119">
        <v>1049.719971</v>
      </c>
      <c r="G119">
        <v>1157.160034</v>
      </c>
      <c r="H119">
        <v>1049.719971</v>
      </c>
      <c r="I119" s="8">
        <v>1</v>
      </c>
      <c r="J119">
        <v>117</v>
      </c>
      <c r="K119" s="8">
        <v>34</v>
      </c>
      <c r="L119">
        <f t="shared" si="6"/>
        <v>1141.6977794259431</v>
      </c>
      <c r="N119">
        <f t="shared" si="7"/>
        <v>4.362324284248049E-4</v>
      </c>
    </row>
    <row r="120" spans="1:14">
      <c r="A120" s="1">
        <v>40452</v>
      </c>
      <c r="B120" s="5">
        <f t="shared" si="4"/>
        <v>10</v>
      </c>
      <c r="C120">
        <f t="shared" si="5"/>
        <v>4</v>
      </c>
      <c r="D120">
        <v>4</v>
      </c>
      <c r="E120">
        <v>1183.26001</v>
      </c>
      <c r="F120">
        <v>1143.48999</v>
      </c>
      <c r="G120">
        <v>1196.1400149999999</v>
      </c>
      <c r="H120">
        <v>1131.869995</v>
      </c>
      <c r="I120" s="8">
        <v>1</v>
      </c>
      <c r="J120">
        <v>118</v>
      </c>
      <c r="K120" s="8">
        <v>35</v>
      </c>
      <c r="L120">
        <f t="shared" si="6"/>
        <v>1174.278130725721</v>
      </c>
      <c r="N120">
        <f t="shared" si="7"/>
        <v>7.5907908645361736E-3</v>
      </c>
    </row>
    <row r="121" spans="1:14">
      <c r="A121" s="1">
        <v>40483</v>
      </c>
      <c r="B121" s="5">
        <f t="shared" si="4"/>
        <v>11</v>
      </c>
      <c r="C121">
        <f t="shared" si="5"/>
        <v>4</v>
      </c>
      <c r="D121">
        <v>4</v>
      </c>
      <c r="E121">
        <v>1180.5500489999999</v>
      </c>
      <c r="F121">
        <v>1185.709961</v>
      </c>
      <c r="G121">
        <v>1227.079956</v>
      </c>
      <c r="H121">
        <v>1173</v>
      </c>
      <c r="I121" s="8">
        <v>1</v>
      </c>
      <c r="J121">
        <v>119</v>
      </c>
      <c r="K121" s="8">
        <v>36</v>
      </c>
      <c r="L121">
        <f t="shared" si="6"/>
        <v>1204.499157346638</v>
      </c>
      <c r="N121">
        <f t="shared" si="7"/>
        <v>2.0286398164079882E-2</v>
      </c>
    </row>
    <row r="122" spans="1:14">
      <c r="A122" s="1">
        <v>40513</v>
      </c>
      <c r="B122" s="5">
        <f t="shared" si="4"/>
        <v>12</v>
      </c>
      <c r="C122">
        <f t="shared" si="5"/>
        <v>4</v>
      </c>
      <c r="D122">
        <v>4</v>
      </c>
      <c r="E122">
        <v>1257.6400149999999</v>
      </c>
      <c r="F122">
        <v>1186.599976</v>
      </c>
      <c r="G122">
        <v>1262.599976</v>
      </c>
      <c r="H122">
        <v>1186.599976</v>
      </c>
      <c r="I122" s="8">
        <v>1</v>
      </c>
      <c r="J122">
        <v>120</v>
      </c>
      <c r="K122" s="8">
        <v>37</v>
      </c>
      <c r="L122">
        <f t="shared" si="6"/>
        <v>1246.3945135035863</v>
      </c>
      <c r="N122">
        <f t="shared" si="7"/>
        <v>8.9417491192133238E-3</v>
      </c>
    </row>
    <row r="123" spans="1:14">
      <c r="A123" s="17">
        <v>40544</v>
      </c>
      <c r="B123" s="18">
        <f t="shared" si="4"/>
        <v>1</v>
      </c>
      <c r="C123" s="8">
        <f t="shared" si="5"/>
        <v>1</v>
      </c>
      <c r="D123" s="8">
        <v>1</v>
      </c>
      <c r="E123" s="8">
        <v>1286.119995</v>
      </c>
      <c r="F123" s="8">
        <v>1257.619995</v>
      </c>
      <c r="G123" s="8">
        <v>1302.670044</v>
      </c>
      <c r="H123" s="8">
        <v>1257.619995</v>
      </c>
      <c r="I123" s="8">
        <v>1</v>
      </c>
      <c r="J123" s="8">
        <v>121</v>
      </c>
      <c r="K123" s="8">
        <v>38</v>
      </c>
      <c r="L123">
        <f t="shared" si="6"/>
        <v>1285.8587139157985</v>
      </c>
      <c r="N123">
        <f t="shared" si="7"/>
        <v>2.0315451529973906E-4</v>
      </c>
    </row>
    <row r="124" spans="1:14">
      <c r="A124" s="1">
        <v>40575</v>
      </c>
      <c r="B124" s="5">
        <f t="shared" si="4"/>
        <v>2</v>
      </c>
      <c r="C124">
        <f t="shared" si="5"/>
        <v>1</v>
      </c>
      <c r="D124">
        <v>1</v>
      </c>
      <c r="E124">
        <v>1327.219971</v>
      </c>
      <c r="F124">
        <v>1289.1400149999999</v>
      </c>
      <c r="G124">
        <v>1344.0699460000001</v>
      </c>
      <c r="H124">
        <v>1289.1400149999999</v>
      </c>
      <c r="I124" s="8">
        <v>1</v>
      </c>
      <c r="J124">
        <v>122</v>
      </c>
      <c r="K124" s="8">
        <v>39</v>
      </c>
      <c r="L124">
        <f t="shared" si="6"/>
        <v>1327.2272143876728</v>
      </c>
      <c r="N124">
        <f t="shared" si="7"/>
        <v>5.4575638033520186E-6</v>
      </c>
    </row>
    <row r="125" spans="1:14">
      <c r="A125" s="1">
        <v>40603</v>
      </c>
      <c r="B125" s="5">
        <f t="shared" si="4"/>
        <v>3</v>
      </c>
      <c r="C125">
        <f t="shared" si="5"/>
        <v>1</v>
      </c>
      <c r="D125">
        <v>1</v>
      </c>
      <c r="E125">
        <v>1325.829956</v>
      </c>
      <c r="F125">
        <v>1328.6400149999999</v>
      </c>
      <c r="G125">
        <v>1332.280029</v>
      </c>
      <c r="H125">
        <v>1249.0500489999999</v>
      </c>
      <c r="I125" s="8">
        <v>1</v>
      </c>
      <c r="J125">
        <v>123</v>
      </c>
      <c r="K125" s="8">
        <v>40</v>
      </c>
      <c r="L125">
        <f t="shared" si="6"/>
        <v>1277.7742194951365</v>
      </c>
      <c r="N125">
        <f t="shared" si="7"/>
        <v>3.6245776683042068E-2</v>
      </c>
    </row>
    <row r="126" spans="1:14">
      <c r="A126" s="1">
        <v>40634</v>
      </c>
      <c r="B126" s="5">
        <f t="shared" si="4"/>
        <v>4</v>
      </c>
      <c r="C126">
        <f t="shared" si="5"/>
        <v>2</v>
      </c>
      <c r="D126">
        <v>2</v>
      </c>
      <c r="E126">
        <v>1363.6099850000001</v>
      </c>
      <c r="F126">
        <v>1329.4799800000001</v>
      </c>
      <c r="G126">
        <v>1364.5600589999999</v>
      </c>
      <c r="H126">
        <v>1294.6999510000001</v>
      </c>
      <c r="I126" s="8">
        <v>1</v>
      </c>
      <c r="J126">
        <v>124</v>
      </c>
      <c r="K126" s="8">
        <v>41</v>
      </c>
      <c r="L126">
        <f t="shared" si="6"/>
        <v>1331.5134477581821</v>
      </c>
      <c r="N126">
        <f t="shared" si="7"/>
        <v>2.3537915969292306E-2</v>
      </c>
    </row>
    <row r="127" spans="1:14">
      <c r="A127" s="1">
        <v>40664</v>
      </c>
      <c r="B127" s="5">
        <f t="shared" si="4"/>
        <v>5</v>
      </c>
      <c r="C127">
        <f t="shared" si="5"/>
        <v>2</v>
      </c>
      <c r="D127">
        <v>2</v>
      </c>
      <c r="E127">
        <v>1345.1999510000001</v>
      </c>
      <c r="F127">
        <v>1365.209961</v>
      </c>
      <c r="G127">
        <v>1370.579956</v>
      </c>
      <c r="H127">
        <v>1311.8000489999999</v>
      </c>
      <c r="I127" s="8">
        <v>1</v>
      </c>
      <c r="J127">
        <v>125</v>
      </c>
      <c r="K127" s="8">
        <v>42</v>
      </c>
      <c r="L127">
        <f t="shared" si="6"/>
        <v>1328.6151192379182</v>
      </c>
      <c r="N127">
        <f t="shared" si="7"/>
        <v>1.2328897090542546E-2</v>
      </c>
    </row>
    <row r="128" spans="1:14">
      <c r="A128" s="1">
        <v>40695</v>
      </c>
      <c r="B128" s="5">
        <f t="shared" si="4"/>
        <v>6</v>
      </c>
      <c r="C128">
        <f t="shared" si="5"/>
        <v>2</v>
      </c>
      <c r="D128">
        <v>2</v>
      </c>
      <c r="E128">
        <v>1320.6400149999999</v>
      </c>
      <c r="F128">
        <v>1345.1999510000001</v>
      </c>
      <c r="G128">
        <v>1345.1999510000001</v>
      </c>
      <c r="H128">
        <v>1258.0699460000001</v>
      </c>
      <c r="I128" s="8">
        <v>1</v>
      </c>
      <c r="J128">
        <v>126</v>
      </c>
      <c r="K128" s="8">
        <v>43</v>
      </c>
      <c r="L128">
        <f t="shared" si="6"/>
        <v>1287.9696502026743</v>
      </c>
      <c r="N128">
        <f t="shared" si="7"/>
        <v>2.473828176206341E-2</v>
      </c>
    </row>
    <row r="129" spans="1:14">
      <c r="A129" s="1">
        <v>40725</v>
      </c>
      <c r="B129" s="5">
        <f t="shared" si="4"/>
        <v>7</v>
      </c>
      <c r="C129">
        <f t="shared" si="5"/>
        <v>3</v>
      </c>
      <c r="D129">
        <v>3</v>
      </c>
      <c r="E129">
        <v>1292.280029</v>
      </c>
      <c r="F129">
        <v>1320.6400149999999</v>
      </c>
      <c r="G129">
        <v>1356.4799800000001</v>
      </c>
      <c r="H129">
        <v>1282.8599850000001</v>
      </c>
      <c r="I129" s="8">
        <v>1</v>
      </c>
      <c r="J129">
        <v>127</v>
      </c>
      <c r="K129" s="8">
        <v>44</v>
      </c>
      <c r="L129">
        <f t="shared" si="6"/>
        <v>1323.1701715115837</v>
      </c>
      <c r="N129">
        <f t="shared" si="7"/>
        <v>2.3903598150849154E-2</v>
      </c>
    </row>
    <row r="130" spans="1:14">
      <c r="A130" s="1">
        <v>40756</v>
      </c>
      <c r="B130" s="5">
        <f t="shared" si="4"/>
        <v>8</v>
      </c>
      <c r="C130">
        <f t="shared" si="5"/>
        <v>3</v>
      </c>
      <c r="D130">
        <v>3</v>
      </c>
      <c r="E130">
        <v>1218.8900149999999</v>
      </c>
      <c r="F130">
        <v>1292.589966</v>
      </c>
      <c r="G130">
        <v>1307.380005</v>
      </c>
      <c r="H130">
        <v>1101.540039</v>
      </c>
      <c r="I130" s="8">
        <v>1</v>
      </c>
      <c r="J130">
        <v>128</v>
      </c>
      <c r="K130" s="8">
        <v>45</v>
      </c>
      <c r="L130">
        <f t="shared" si="6"/>
        <v>1202.6778634667867</v>
      </c>
      <c r="N130">
        <f t="shared" si="7"/>
        <v>1.3300750136355226E-2</v>
      </c>
    </row>
    <row r="131" spans="1:14">
      <c r="A131" s="1">
        <v>40787</v>
      </c>
      <c r="B131" s="5">
        <f t="shared" si="4"/>
        <v>9</v>
      </c>
      <c r="C131">
        <f t="shared" si="5"/>
        <v>3</v>
      </c>
      <c r="D131">
        <v>3</v>
      </c>
      <c r="E131">
        <v>1131.420044</v>
      </c>
      <c r="F131">
        <v>1219.119995</v>
      </c>
      <c r="G131">
        <v>1229.290039</v>
      </c>
      <c r="H131">
        <v>1114.219971</v>
      </c>
      <c r="I131" s="8">
        <v>1</v>
      </c>
      <c r="J131">
        <v>129</v>
      </c>
      <c r="K131" s="8">
        <v>46</v>
      </c>
      <c r="L131">
        <f t="shared" si="6"/>
        <v>1166.3424202673982</v>
      </c>
      <c r="N131">
        <f t="shared" si="7"/>
        <v>3.08659692327302E-2</v>
      </c>
    </row>
    <row r="132" spans="1:14">
      <c r="A132" s="1">
        <v>40817</v>
      </c>
      <c r="B132" s="5">
        <f t="shared" ref="B132:B195" si="8">MONTH(A132)</f>
        <v>10</v>
      </c>
      <c r="C132">
        <f t="shared" ref="C132:C195" si="9">ROUNDUP(MONTH(A132)/3,0)</f>
        <v>4</v>
      </c>
      <c r="D132">
        <v>4</v>
      </c>
      <c r="E132">
        <v>1253.3000489999999</v>
      </c>
      <c r="F132">
        <v>1131.209961</v>
      </c>
      <c r="G132">
        <v>1292.660034</v>
      </c>
      <c r="H132">
        <v>1074.7700199999999</v>
      </c>
      <c r="I132" s="8">
        <v>1</v>
      </c>
      <c r="J132">
        <v>130</v>
      </c>
      <c r="K132" s="8">
        <v>47</v>
      </c>
      <c r="L132">
        <f t="shared" ref="L132:L195" si="10">$E$1+SUMPRODUCT($F$1:$K$1,F132:K132)</f>
        <v>1254.232536297887</v>
      </c>
      <c r="N132">
        <f t="shared" ref="N132:N195" si="11">ABS(L132-E132)/E132</f>
        <v>7.4402558160840254E-4</v>
      </c>
    </row>
    <row r="133" spans="1:14">
      <c r="A133" s="1">
        <v>40848</v>
      </c>
      <c r="B133" s="5">
        <f t="shared" si="8"/>
        <v>11</v>
      </c>
      <c r="C133">
        <f t="shared" si="9"/>
        <v>4</v>
      </c>
      <c r="D133">
        <v>4</v>
      </c>
      <c r="E133">
        <v>1246.959961</v>
      </c>
      <c r="F133">
        <v>1251</v>
      </c>
      <c r="G133">
        <v>1277.5500489999999</v>
      </c>
      <c r="H133">
        <v>1158.660034</v>
      </c>
      <c r="I133" s="8">
        <v>1</v>
      </c>
      <c r="J133">
        <v>131</v>
      </c>
      <c r="K133" s="8">
        <v>48</v>
      </c>
      <c r="L133">
        <f t="shared" si="10"/>
        <v>1220.8281454283915</v>
      </c>
      <c r="N133">
        <f t="shared" si="11"/>
        <v>2.0956419122432842E-2</v>
      </c>
    </row>
    <row r="134" spans="1:14">
      <c r="A134" s="1">
        <v>40878</v>
      </c>
      <c r="B134" s="5">
        <f t="shared" si="8"/>
        <v>12</v>
      </c>
      <c r="C134">
        <f t="shared" si="9"/>
        <v>4</v>
      </c>
      <c r="D134">
        <v>4</v>
      </c>
      <c r="E134">
        <v>1257.599976</v>
      </c>
      <c r="F134">
        <v>1246.910034</v>
      </c>
      <c r="G134">
        <v>1269.369995</v>
      </c>
      <c r="H134">
        <v>1202.369995</v>
      </c>
      <c r="I134" s="8">
        <v>1</v>
      </c>
      <c r="J134">
        <v>132</v>
      </c>
      <c r="K134" s="8">
        <v>49</v>
      </c>
      <c r="L134">
        <f t="shared" si="10"/>
        <v>1235.5059380679754</v>
      </c>
      <c r="N134">
        <f t="shared" si="11"/>
        <v>1.7568414721426926E-2</v>
      </c>
    </row>
    <row r="135" spans="1:14">
      <c r="A135" s="1">
        <v>40909</v>
      </c>
      <c r="B135" s="5">
        <f t="shared" si="8"/>
        <v>1</v>
      </c>
      <c r="C135">
        <f t="shared" si="9"/>
        <v>1</v>
      </c>
      <c r="D135">
        <v>1</v>
      </c>
      <c r="E135">
        <v>1312.410034</v>
      </c>
      <c r="F135">
        <v>1258.8599850000001</v>
      </c>
      <c r="G135">
        <v>1333.469971</v>
      </c>
      <c r="H135">
        <v>1258.8599850000001</v>
      </c>
      <c r="I135" s="8">
        <v>1</v>
      </c>
      <c r="J135">
        <v>133</v>
      </c>
      <c r="K135" s="8">
        <v>50</v>
      </c>
      <c r="L135">
        <f t="shared" si="10"/>
        <v>1320.8389250558655</v>
      </c>
      <c r="N135">
        <f t="shared" si="11"/>
        <v>6.4224524634086321E-3</v>
      </c>
    </row>
    <row r="136" spans="1:14">
      <c r="A136" s="1">
        <v>40940</v>
      </c>
      <c r="B136" s="5">
        <f t="shared" si="8"/>
        <v>2</v>
      </c>
      <c r="C136">
        <f t="shared" si="9"/>
        <v>1</v>
      </c>
      <c r="D136">
        <v>1</v>
      </c>
      <c r="E136">
        <v>1365.6800539999999</v>
      </c>
      <c r="F136">
        <v>1312.4499510000001</v>
      </c>
      <c r="G136">
        <v>1378.040039</v>
      </c>
      <c r="H136">
        <v>1312.4499510000001</v>
      </c>
      <c r="I136" s="8">
        <v>1</v>
      </c>
      <c r="J136">
        <v>134</v>
      </c>
      <c r="K136" s="8">
        <v>51</v>
      </c>
      <c r="L136">
        <f t="shared" si="10"/>
        <v>1365.0641865158045</v>
      </c>
      <c r="N136">
        <f t="shared" si="11"/>
        <v>4.5096029805192226E-4</v>
      </c>
    </row>
    <row r="137" spans="1:14">
      <c r="A137" s="1">
        <v>40969</v>
      </c>
      <c r="B137" s="5">
        <f t="shared" si="8"/>
        <v>3</v>
      </c>
      <c r="C137">
        <f t="shared" si="9"/>
        <v>1</v>
      </c>
      <c r="D137">
        <v>1</v>
      </c>
      <c r="E137">
        <v>1408.469971</v>
      </c>
      <c r="F137">
        <v>1365.900024</v>
      </c>
      <c r="G137">
        <v>1419.150024</v>
      </c>
      <c r="H137">
        <v>1340.030029</v>
      </c>
      <c r="I137" s="8">
        <v>1</v>
      </c>
      <c r="J137">
        <v>135</v>
      </c>
      <c r="K137" s="8">
        <v>52</v>
      </c>
      <c r="L137">
        <f t="shared" si="10"/>
        <v>1393.6638548529766</v>
      </c>
      <c r="N137">
        <f t="shared" si="11"/>
        <v>1.0512198663711114E-2</v>
      </c>
    </row>
    <row r="138" spans="1:14">
      <c r="A138" s="1">
        <v>41000</v>
      </c>
      <c r="B138" s="5">
        <f t="shared" si="8"/>
        <v>4</v>
      </c>
      <c r="C138">
        <f t="shared" si="9"/>
        <v>2</v>
      </c>
      <c r="D138">
        <v>2</v>
      </c>
      <c r="E138">
        <v>1397.910034</v>
      </c>
      <c r="F138">
        <v>1408.469971</v>
      </c>
      <c r="G138">
        <v>1422.380005</v>
      </c>
      <c r="H138">
        <v>1357.380005</v>
      </c>
      <c r="I138" s="8">
        <v>1</v>
      </c>
      <c r="J138">
        <v>136</v>
      </c>
      <c r="K138" s="8">
        <v>53</v>
      </c>
      <c r="L138">
        <f t="shared" si="10"/>
        <v>1384.7733462530975</v>
      </c>
      <c r="N138">
        <f t="shared" si="11"/>
        <v>9.3973771039563576E-3</v>
      </c>
    </row>
    <row r="139" spans="1:14">
      <c r="A139" s="1">
        <v>41030</v>
      </c>
      <c r="B139" s="5">
        <f t="shared" si="8"/>
        <v>5</v>
      </c>
      <c r="C139">
        <f t="shared" si="9"/>
        <v>2</v>
      </c>
      <c r="D139">
        <v>2</v>
      </c>
      <c r="E139">
        <v>1310.329956</v>
      </c>
      <c r="F139">
        <v>1397.8599850000001</v>
      </c>
      <c r="G139">
        <v>1415.3199460000001</v>
      </c>
      <c r="H139">
        <v>1291.9799800000001</v>
      </c>
      <c r="I139" s="8">
        <v>1</v>
      </c>
      <c r="J139">
        <v>137</v>
      </c>
      <c r="K139" s="8">
        <v>54</v>
      </c>
      <c r="L139">
        <f t="shared" si="10"/>
        <v>1352.4426972856943</v>
      </c>
      <c r="N139">
        <f t="shared" si="11"/>
        <v>3.213903573894502E-2</v>
      </c>
    </row>
    <row r="140" spans="1:14">
      <c r="A140" s="1">
        <v>41061</v>
      </c>
      <c r="B140" s="5">
        <f t="shared" si="8"/>
        <v>6</v>
      </c>
      <c r="C140">
        <f t="shared" si="9"/>
        <v>2</v>
      </c>
      <c r="D140">
        <v>2</v>
      </c>
      <c r="E140">
        <v>1362.160034</v>
      </c>
      <c r="F140">
        <v>1309.869995</v>
      </c>
      <c r="G140">
        <v>1363.459961</v>
      </c>
      <c r="H140">
        <v>1266.73999</v>
      </c>
      <c r="I140" s="8">
        <v>1</v>
      </c>
      <c r="J140">
        <v>138</v>
      </c>
      <c r="K140" s="8">
        <v>55</v>
      </c>
      <c r="L140">
        <f t="shared" si="10"/>
        <v>1331.5984743210493</v>
      </c>
      <c r="N140">
        <f t="shared" si="11"/>
        <v>2.2436100690170994E-2</v>
      </c>
    </row>
    <row r="141" spans="1:14">
      <c r="A141" s="1">
        <v>41091</v>
      </c>
      <c r="B141" s="5">
        <f t="shared" si="8"/>
        <v>7</v>
      </c>
      <c r="C141">
        <f t="shared" si="9"/>
        <v>3</v>
      </c>
      <c r="D141">
        <v>3</v>
      </c>
      <c r="E141">
        <v>1379.3199460000001</v>
      </c>
      <c r="F141">
        <v>1362.329956</v>
      </c>
      <c r="G141">
        <v>1391.73999</v>
      </c>
      <c r="H141">
        <v>1325.410034</v>
      </c>
      <c r="I141" s="8">
        <v>1</v>
      </c>
      <c r="J141">
        <v>139</v>
      </c>
      <c r="K141" s="8">
        <v>56</v>
      </c>
      <c r="L141">
        <f t="shared" si="10"/>
        <v>1362.4377589248072</v>
      </c>
      <c r="N141">
        <f t="shared" si="11"/>
        <v>1.2239500432188239E-2</v>
      </c>
    </row>
    <row r="142" spans="1:14">
      <c r="A142" s="1">
        <v>41122</v>
      </c>
      <c r="B142" s="5">
        <f t="shared" si="8"/>
        <v>8</v>
      </c>
      <c r="C142">
        <f t="shared" si="9"/>
        <v>3</v>
      </c>
      <c r="D142">
        <v>3</v>
      </c>
      <c r="E142">
        <v>1406.579956</v>
      </c>
      <c r="F142">
        <v>1379.3199460000001</v>
      </c>
      <c r="G142">
        <v>1426.6800539999999</v>
      </c>
      <c r="H142">
        <v>1354.650024</v>
      </c>
      <c r="I142" s="8">
        <v>1</v>
      </c>
      <c r="J142">
        <v>140</v>
      </c>
      <c r="K142" s="8">
        <v>57</v>
      </c>
      <c r="L142">
        <f t="shared" si="10"/>
        <v>1403.3027203673169</v>
      </c>
      <c r="N142">
        <f t="shared" si="11"/>
        <v>2.3299319876581453E-3</v>
      </c>
    </row>
    <row r="143" spans="1:14">
      <c r="A143" s="1">
        <v>41153</v>
      </c>
      <c r="B143" s="5">
        <f t="shared" si="8"/>
        <v>9</v>
      </c>
      <c r="C143">
        <f t="shared" si="9"/>
        <v>3</v>
      </c>
      <c r="D143">
        <v>3</v>
      </c>
      <c r="E143">
        <v>1440.670044</v>
      </c>
      <c r="F143">
        <v>1406.540039</v>
      </c>
      <c r="G143">
        <v>1474.51001</v>
      </c>
      <c r="H143">
        <v>1396.5600589999999</v>
      </c>
      <c r="I143" s="8">
        <v>1</v>
      </c>
      <c r="J143">
        <v>141</v>
      </c>
      <c r="K143" s="8">
        <v>58</v>
      </c>
      <c r="L143">
        <f t="shared" si="10"/>
        <v>1458.0813440618922</v>
      </c>
      <c r="N143">
        <f t="shared" si="11"/>
        <v>1.20855570881102E-2</v>
      </c>
    </row>
    <row r="144" spans="1:14">
      <c r="A144" s="1">
        <v>41183</v>
      </c>
      <c r="B144" s="5">
        <f t="shared" si="8"/>
        <v>10</v>
      </c>
      <c r="C144">
        <f t="shared" si="9"/>
        <v>4</v>
      </c>
      <c r="D144">
        <v>4</v>
      </c>
      <c r="E144">
        <v>1412.160034</v>
      </c>
      <c r="F144">
        <v>1440.900024</v>
      </c>
      <c r="G144">
        <v>1470.959961</v>
      </c>
      <c r="H144">
        <v>1403.280029</v>
      </c>
      <c r="I144" s="8">
        <v>1</v>
      </c>
      <c r="J144">
        <v>142</v>
      </c>
      <c r="K144" s="8">
        <v>59</v>
      </c>
      <c r="L144">
        <f t="shared" si="10"/>
        <v>1441.3789568488808</v>
      </c>
      <c r="N144">
        <f t="shared" si="11"/>
        <v>2.0690943055594765E-2</v>
      </c>
    </row>
    <row r="145" spans="1:14">
      <c r="A145" s="1">
        <v>41214</v>
      </c>
      <c r="B145" s="5">
        <f t="shared" si="8"/>
        <v>11</v>
      </c>
      <c r="C145">
        <f t="shared" si="9"/>
        <v>4</v>
      </c>
      <c r="D145">
        <v>4</v>
      </c>
      <c r="E145">
        <v>1416.1800539999999</v>
      </c>
      <c r="F145">
        <v>1412.1999510000001</v>
      </c>
      <c r="G145">
        <v>1434.2700199999999</v>
      </c>
      <c r="H145">
        <v>1343.349976</v>
      </c>
      <c r="I145" s="8">
        <v>1</v>
      </c>
      <c r="J145">
        <v>143</v>
      </c>
      <c r="K145" s="8">
        <v>60</v>
      </c>
      <c r="L145">
        <f t="shared" si="10"/>
        <v>1390.6980366825385</v>
      </c>
      <c r="N145">
        <f t="shared" si="11"/>
        <v>1.7993486947854895E-2</v>
      </c>
    </row>
    <row r="146" spans="1:14">
      <c r="A146" s="1">
        <v>41244</v>
      </c>
      <c r="B146" s="5">
        <f t="shared" si="8"/>
        <v>12</v>
      </c>
      <c r="C146">
        <f t="shared" si="9"/>
        <v>4</v>
      </c>
      <c r="D146">
        <v>4</v>
      </c>
      <c r="E146">
        <v>1426.1899410000001</v>
      </c>
      <c r="F146">
        <v>1416.339966</v>
      </c>
      <c r="G146">
        <v>1448</v>
      </c>
      <c r="H146">
        <v>1398.1099850000001</v>
      </c>
      <c r="I146" s="8">
        <v>1</v>
      </c>
      <c r="J146">
        <v>144</v>
      </c>
      <c r="K146" s="8">
        <v>61</v>
      </c>
      <c r="L146">
        <f t="shared" si="10"/>
        <v>1428.5347241405234</v>
      </c>
      <c r="N146">
        <f t="shared" si="11"/>
        <v>1.6440889625677878E-3</v>
      </c>
    </row>
    <row r="147" spans="1:14">
      <c r="A147" s="1">
        <v>41275</v>
      </c>
      <c r="B147" s="5">
        <f t="shared" si="8"/>
        <v>1</v>
      </c>
      <c r="C147">
        <f t="shared" si="9"/>
        <v>1</v>
      </c>
      <c r="D147">
        <v>1</v>
      </c>
      <c r="E147">
        <v>1498.1099850000001</v>
      </c>
      <c r="F147">
        <v>1426.1899410000001</v>
      </c>
      <c r="G147">
        <v>1509.9399410000001</v>
      </c>
      <c r="H147">
        <v>1426.1899410000001</v>
      </c>
      <c r="I147" s="8">
        <v>1</v>
      </c>
      <c r="J147">
        <v>145</v>
      </c>
      <c r="K147" s="8">
        <v>62</v>
      </c>
      <c r="L147">
        <f t="shared" si="10"/>
        <v>1499.3661962956191</v>
      </c>
      <c r="N147">
        <f t="shared" si="11"/>
        <v>8.3853075421501562E-4</v>
      </c>
    </row>
    <row r="148" spans="1:14">
      <c r="A148" s="1">
        <v>41306</v>
      </c>
      <c r="B148" s="5">
        <f t="shared" si="8"/>
        <v>2</v>
      </c>
      <c r="C148">
        <f t="shared" si="9"/>
        <v>1</v>
      </c>
      <c r="D148">
        <v>1</v>
      </c>
      <c r="E148">
        <v>1514.6800539999999</v>
      </c>
      <c r="F148">
        <v>1498.1099850000001</v>
      </c>
      <c r="G148">
        <v>1530.9399410000001</v>
      </c>
      <c r="H148">
        <v>1485.01001</v>
      </c>
      <c r="I148" s="8">
        <v>1</v>
      </c>
      <c r="J148">
        <v>146</v>
      </c>
      <c r="K148" s="8">
        <v>63</v>
      </c>
      <c r="L148">
        <f t="shared" si="10"/>
        <v>1513.5524429528793</v>
      </c>
      <c r="N148">
        <f t="shared" si="11"/>
        <v>7.4445493894420903E-4</v>
      </c>
    </row>
    <row r="149" spans="1:14">
      <c r="A149" s="1">
        <v>41334</v>
      </c>
      <c r="B149" s="5">
        <f t="shared" si="8"/>
        <v>3</v>
      </c>
      <c r="C149">
        <f t="shared" si="9"/>
        <v>1</v>
      </c>
      <c r="D149">
        <v>1</v>
      </c>
      <c r="E149">
        <v>1569.1899410000001</v>
      </c>
      <c r="F149">
        <v>1514.6800539999999</v>
      </c>
      <c r="G149">
        <v>1570.280029</v>
      </c>
      <c r="H149">
        <v>1501.4799800000001</v>
      </c>
      <c r="I149" s="8">
        <v>1</v>
      </c>
      <c r="J149">
        <v>147</v>
      </c>
      <c r="K149" s="8">
        <v>64</v>
      </c>
      <c r="L149">
        <f t="shared" si="10"/>
        <v>1553.0265421093886</v>
      </c>
      <c r="N149">
        <f t="shared" si="11"/>
        <v>1.0300473172999687E-2</v>
      </c>
    </row>
    <row r="150" spans="1:14">
      <c r="A150" s="1">
        <v>41365</v>
      </c>
      <c r="B150" s="5">
        <f t="shared" si="8"/>
        <v>4</v>
      </c>
      <c r="C150">
        <f t="shared" si="9"/>
        <v>2</v>
      </c>
      <c r="D150">
        <v>2</v>
      </c>
      <c r="E150">
        <v>1597.5699460000001</v>
      </c>
      <c r="F150">
        <v>1569.1800539999999</v>
      </c>
      <c r="G150">
        <v>1597.5699460000001</v>
      </c>
      <c r="H150">
        <v>1536.030029</v>
      </c>
      <c r="I150" s="8">
        <v>1</v>
      </c>
      <c r="J150">
        <v>148</v>
      </c>
      <c r="K150" s="8">
        <v>65</v>
      </c>
      <c r="L150">
        <f t="shared" si="10"/>
        <v>1570.5470795348583</v>
      </c>
      <c r="N150">
        <f t="shared" si="11"/>
        <v>1.691498174011203E-2</v>
      </c>
    </row>
    <row r="151" spans="1:14">
      <c r="A151" s="1">
        <v>41395</v>
      </c>
      <c r="B151" s="5">
        <f t="shared" si="8"/>
        <v>5</v>
      </c>
      <c r="C151">
        <f t="shared" si="9"/>
        <v>2</v>
      </c>
      <c r="D151">
        <v>2</v>
      </c>
      <c r="E151">
        <v>1630.73999</v>
      </c>
      <c r="F151">
        <v>1597.5500489999999</v>
      </c>
      <c r="G151">
        <v>1687.1800539999999</v>
      </c>
      <c r="H151">
        <v>1581.280029</v>
      </c>
      <c r="I151" s="8">
        <v>1</v>
      </c>
      <c r="J151">
        <v>149</v>
      </c>
      <c r="K151" s="8">
        <v>66</v>
      </c>
      <c r="L151">
        <f t="shared" si="10"/>
        <v>1668.1995029591046</v>
      </c>
      <c r="N151">
        <f t="shared" si="11"/>
        <v>2.2970867942659935E-2</v>
      </c>
    </row>
    <row r="152" spans="1:14">
      <c r="A152" s="1">
        <v>41426</v>
      </c>
      <c r="B152" s="5">
        <f t="shared" si="8"/>
        <v>6</v>
      </c>
      <c r="C152">
        <f t="shared" si="9"/>
        <v>2</v>
      </c>
      <c r="D152">
        <v>2</v>
      </c>
      <c r="E152">
        <v>1606.280029</v>
      </c>
      <c r="F152">
        <v>1631.709961</v>
      </c>
      <c r="G152">
        <v>1654.1899410000001</v>
      </c>
      <c r="H152">
        <v>1560.329956</v>
      </c>
      <c r="I152" s="8">
        <v>1</v>
      </c>
      <c r="J152">
        <v>150</v>
      </c>
      <c r="K152" s="8">
        <v>67</v>
      </c>
      <c r="L152">
        <f t="shared" si="10"/>
        <v>1609.0900595200847</v>
      </c>
      <c r="N152">
        <f t="shared" si="11"/>
        <v>1.7494026379908617E-3</v>
      </c>
    </row>
    <row r="153" spans="1:14">
      <c r="A153" s="1">
        <v>41456</v>
      </c>
      <c r="B153" s="5">
        <f t="shared" si="8"/>
        <v>7</v>
      </c>
      <c r="C153">
        <f t="shared" si="9"/>
        <v>3</v>
      </c>
      <c r="D153">
        <v>3</v>
      </c>
      <c r="E153">
        <v>1685.7299800000001</v>
      </c>
      <c r="F153">
        <v>1609.780029</v>
      </c>
      <c r="G153">
        <v>1698.780029</v>
      </c>
      <c r="H153">
        <v>1604.5699460000001</v>
      </c>
      <c r="I153" s="8">
        <v>1</v>
      </c>
      <c r="J153">
        <v>151</v>
      </c>
      <c r="K153" s="8">
        <v>68</v>
      </c>
      <c r="L153">
        <f t="shared" si="10"/>
        <v>1685.5336232069965</v>
      </c>
      <c r="N153">
        <f t="shared" si="11"/>
        <v>1.1648175884229565E-4</v>
      </c>
    </row>
    <row r="154" spans="1:14">
      <c r="A154" s="1">
        <v>41487</v>
      </c>
      <c r="B154" s="5">
        <f t="shared" si="8"/>
        <v>8</v>
      </c>
      <c r="C154">
        <f t="shared" si="9"/>
        <v>3</v>
      </c>
      <c r="D154">
        <v>3</v>
      </c>
      <c r="E154">
        <v>1632.969971</v>
      </c>
      <c r="F154">
        <v>1689.420044</v>
      </c>
      <c r="G154">
        <v>1709.670044</v>
      </c>
      <c r="H154">
        <v>1627.469971</v>
      </c>
      <c r="I154" s="8">
        <v>1</v>
      </c>
      <c r="J154">
        <v>152</v>
      </c>
      <c r="K154" s="8">
        <v>69</v>
      </c>
      <c r="L154">
        <f t="shared" si="10"/>
        <v>1668.9644700104197</v>
      </c>
      <c r="N154">
        <f t="shared" si="11"/>
        <v>2.2042352063814993E-2</v>
      </c>
    </row>
    <row r="155" spans="1:14">
      <c r="A155" s="1">
        <v>41518</v>
      </c>
      <c r="B155" s="5">
        <f t="shared" si="8"/>
        <v>9</v>
      </c>
      <c r="C155">
        <f t="shared" si="9"/>
        <v>3</v>
      </c>
      <c r="D155">
        <v>3</v>
      </c>
      <c r="E155">
        <v>1681.5500489999999</v>
      </c>
      <c r="F155">
        <v>1635.9499510000001</v>
      </c>
      <c r="G155">
        <v>1729.8599850000001</v>
      </c>
      <c r="H155">
        <v>1633.410034</v>
      </c>
      <c r="I155" s="8">
        <v>1</v>
      </c>
      <c r="J155">
        <v>153</v>
      </c>
      <c r="K155" s="8">
        <v>70</v>
      </c>
      <c r="L155">
        <f t="shared" si="10"/>
        <v>1718.2397477162244</v>
      </c>
      <c r="N155">
        <f t="shared" si="11"/>
        <v>2.1818975140254351E-2</v>
      </c>
    </row>
    <row r="156" spans="1:14">
      <c r="A156" s="1">
        <v>41548</v>
      </c>
      <c r="B156" s="5">
        <f t="shared" si="8"/>
        <v>10</v>
      </c>
      <c r="C156">
        <f t="shared" si="9"/>
        <v>4</v>
      </c>
      <c r="D156">
        <v>4</v>
      </c>
      <c r="E156">
        <v>1756.540039</v>
      </c>
      <c r="F156">
        <v>1682.410034</v>
      </c>
      <c r="G156">
        <v>1775.219971</v>
      </c>
      <c r="H156">
        <v>1646.469971</v>
      </c>
      <c r="I156" s="8">
        <v>1</v>
      </c>
      <c r="J156">
        <v>154</v>
      </c>
      <c r="K156" s="8">
        <v>71</v>
      </c>
      <c r="L156">
        <f t="shared" si="10"/>
        <v>1747.6591024366023</v>
      </c>
      <c r="N156">
        <f t="shared" si="11"/>
        <v>5.0559260627236141E-3</v>
      </c>
    </row>
    <row r="157" spans="1:14">
      <c r="A157" s="1">
        <v>41579</v>
      </c>
      <c r="B157" s="5">
        <f t="shared" si="8"/>
        <v>11</v>
      </c>
      <c r="C157">
        <f t="shared" si="9"/>
        <v>4</v>
      </c>
      <c r="D157">
        <v>4</v>
      </c>
      <c r="E157">
        <v>1805.8100589999999</v>
      </c>
      <c r="F157">
        <v>1758.6999510000001</v>
      </c>
      <c r="G157">
        <v>1813.5500489999999</v>
      </c>
      <c r="H157">
        <v>1746.1999510000001</v>
      </c>
      <c r="I157" s="8">
        <v>1</v>
      </c>
      <c r="J157">
        <v>155</v>
      </c>
      <c r="K157" s="8">
        <v>72</v>
      </c>
      <c r="L157">
        <f t="shared" si="10"/>
        <v>1796.3222413616211</v>
      </c>
      <c r="N157">
        <f t="shared" si="11"/>
        <v>5.2540507187300084E-3</v>
      </c>
    </row>
    <row r="158" spans="1:14">
      <c r="A158" s="1">
        <v>41609</v>
      </c>
      <c r="B158" s="5">
        <f t="shared" si="8"/>
        <v>12</v>
      </c>
      <c r="C158">
        <f t="shared" si="9"/>
        <v>4</v>
      </c>
      <c r="D158">
        <v>4</v>
      </c>
      <c r="E158">
        <v>1848.3599850000001</v>
      </c>
      <c r="F158">
        <v>1806.5500489999999</v>
      </c>
      <c r="G158">
        <v>1849.4399410000001</v>
      </c>
      <c r="H158">
        <v>1767.98999</v>
      </c>
      <c r="I158" s="8">
        <v>1</v>
      </c>
      <c r="J158">
        <v>156</v>
      </c>
      <c r="K158" s="8">
        <v>73</v>
      </c>
      <c r="L158">
        <f t="shared" si="10"/>
        <v>1819.6834550680901</v>
      </c>
      <c r="N158">
        <f t="shared" si="11"/>
        <v>1.5514580582044982E-2</v>
      </c>
    </row>
    <row r="159" spans="1:14">
      <c r="A159" s="1">
        <v>41640</v>
      </c>
      <c r="B159" s="5">
        <f t="shared" si="8"/>
        <v>1</v>
      </c>
      <c r="C159">
        <f t="shared" si="9"/>
        <v>1</v>
      </c>
      <c r="D159">
        <v>1</v>
      </c>
      <c r="E159">
        <v>1782.589966</v>
      </c>
      <c r="F159">
        <v>1845.8599850000001</v>
      </c>
      <c r="G159">
        <v>1850.839966</v>
      </c>
      <c r="H159">
        <v>1770.4499510000001</v>
      </c>
      <c r="I159" s="8">
        <v>1</v>
      </c>
      <c r="J159">
        <v>157</v>
      </c>
      <c r="K159" s="8">
        <v>74</v>
      </c>
      <c r="L159">
        <f t="shared" si="10"/>
        <v>1803.5396741113373</v>
      </c>
      <c r="N159">
        <f t="shared" si="11"/>
        <v>1.1752398762990265E-2</v>
      </c>
    </row>
    <row r="160" spans="1:14">
      <c r="A160" s="1">
        <v>41671</v>
      </c>
      <c r="B160" s="5">
        <f t="shared" si="8"/>
        <v>2</v>
      </c>
      <c r="C160">
        <f t="shared" si="9"/>
        <v>1</v>
      </c>
      <c r="D160">
        <v>1</v>
      </c>
      <c r="E160">
        <v>1859.4499510000001</v>
      </c>
      <c r="F160">
        <v>1782.6800539999999</v>
      </c>
      <c r="G160">
        <v>1867.920044</v>
      </c>
      <c r="H160">
        <v>1737.920044</v>
      </c>
      <c r="I160" s="8">
        <v>1</v>
      </c>
      <c r="J160">
        <v>158</v>
      </c>
      <c r="K160" s="8">
        <v>75</v>
      </c>
      <c r="L160">
        <f t="shared" si="10"/>
        <v>1836.3202310651034</v>
      </c>
      <c r="N160">
        <f t="shared" si="11"/>
        <v>1.2439011828448339E-2</v>
      </c>
    </row>
    <row r="161" spans="1:14">
      <c r="A161" s="1">
        <v>41699</v>
      </c>
      <c r="B161" s="5">
        <f t="shared" si="8"/>
        <v>3</v>
      </c>
      <c r="C161">
        <f t="shared" si="9"/>
        <v>1</v>
      </c>
      <c r="D161">
        <v>1</v>
      </c>
      <c r="E161">
        <v>1872.339966</v>
      </c>
      <c r="F161">
        <v>1857.6800539999999</v>
      </c>
      <c r="G161">
        <v>1883.969971</v>
      </c>
      <c r="H161">
        <v>1834.4399410000001</v>
      </c>
      <c r="I161" s="8">
        <v>1</v>
      </c>
      <c r="J161">
        <v>159</v>
      </c>
      <c r="K161" s="8">
        <v>76</v>
      </c>
      <c r="L161">
        <f t="shared" si="10"/>
        <v>1861.7761829745466</v>
      </c>
      <c r="N161">
        <f t="shared" si="11"/>
        <v>5.6420218642352065E-3</v>
      </c>
    </row>
    <row r="162" spans="1:14">
      <c r="A162" s="1">
        <v>41730</v>
      </c>
      <c r="B162" s="5">
        <f t="shared" si="8"/>
        <v>4</v>
      </c>
      <c r="C162">
        <f t="shared" si="9"/>
        <v>2</v>
      </c>
      <c r="D162">
        <v>2</v>
      </c>
      <c r="E162">
        <v>1883.9499510000001</v>
      </c>
      <c r="F162">
        <v>1873.959961</v>
      </c>
      <c r="G162">
        <v>1897.280029</v>
      </c>
      <c r="H162">
        <v>1814.3599850000001</v>
      </c>
      <c r="I162" s="8">
        <v>1</v>
      </c>
      <c r="J162">
        <v>160</v>
      </c>
      <c r="K162" s="8">
        <v>77</v>
      </c>
      <c r="L162">
        <f t="shared" si="10"/>
        <v>1858.1292947645868</v>
      </c>
      <c r="N162">
        <f t="shared" si="11"/>
        <v>1.3705595640535809E-2</v>
      </c>
    </row>
    <row r="163" spans="1:14">
      <c r="A163" s="1">
        <v>41760</v>
      </c>
      <c r="B163" s="5">
        <f t="shared" si="8"/>
        <v>5</v>
      </c>
      <c r="C163">
        <f t="shared" si="9"/>
        <v>2</v>
      </c>
      <c r="D163">
        <v>2</v>
      </c>
      <c r="E163">
        <v>1923.5699460000001</v>
      </c>
      <c r="F163">
        <v>1884.3900149999999</v>
      </c>
      <c r="G163">
        <v>1924.030029</v>
      </c>
      <c r="H163">
        <v>1859.790039</v>
      </c>
      <c r="I163" s="8">
        <v>1</v>
      </c>
      <c r="J163">
        <v>161</v>
      </c>
      <c r="K163" s="8">
        <v>78</v>
      </c>
      <c r="L163">
        <f t="shared" si="10"/>
        <v>1901.5775411654542</v>
      </c>
      <c r="N163">
        <f t="shared" si="11"/>
        <v>1.1433119383195968E-2</v>
      </c>
    </row>
    <row r="164" spans="1:14">
      <c r="A164" s="1">
        <v>41791</v>
      </c>
      <c r="B164" s="5">
        <f t="shared" si="8"/>
        <v>6</v>
      </c>
      <c r="C164">
        <f t="shared" si="9"/>
        <v>2</v>
      </c>
      <c r="D164">
        <v>2</v>
      </c>
      <c r="E164">
        <v>1960.2299800000001</v>
      </c>
      <c r="F164">
        <v>1923.869995</v>
      </c>
      <c r="G164">
        <v>1968.170044</v>
      </c>
      <c r="H164">
        <v>1915.9799800000001</v>
      </c>
      <c r="I164" s="8">
        <v>1</v>
      </c>
      <c r="J164">
        <v>162</v>
      </c>
      <c r="K164" s="8">
        <v>79</v>
      </c>
      <c r="L164">
        <f t="shared" si="10"/>
        <v>1953.4311457348508</v>
      </c>
      <c r="N164">
        <f t="shared" si="11"/>
        <v>3.4683860233324522E-3</v>
      </c>
    </row>
    <row r="165" spans="1:14">
      <c r="A165" s="1">
        <v>41821</v>
      </c>
      <c r="B165" s="5">
        <f t="shared" si="8"/>
        <v>7</v>
      </c>
      <c r="C165">
        <f t="shared" si="9"/>
        <v>3</v>
      </c>
      <c r="D165">
        <v>3</v>
      </c>
      <c r="E165">
        <v>1930.670044</v>
      </c>
      <c r="F165">
        <v>1962.290039</v>
      </c>
      <c r="G165">
        <v>1991.3900149999999</v>
      </c>
      <c r="H165">
        <v>1930.670044</v>
      </c>
      <c r="I165" s="8">
        <v>1</v>
      </c>
      <c r="J165">
        <v>163</v>
      </c>
      <c r="K165" s="8">
        <v>80</v>
      </c>
      <c r="L165">
        <f t="shared" si="10"/>
        <v>1965.3297789426435</v>
      </c>
      <c r="N165">
        <f t="shared" si="11"/>
        <v>1.7952179374386968E-2</v>
      </c>
    </row>
    <row r="166" spans="1:14">
      <c r="A166" s="1">
        <v>41852</v>
      </c>
      <c r="B166" s="5">
        <f t="shared" si="8"/>
        <v>8</v>
      </c>
      <c r="C166">
        <f t="shared" si="9"/>
        <v>3</v>
      </c>
      <c r="D166">
        <v>3</v>
      </c>
      <c r="E166">
        <v>2003.369995</v>
      </c>
      <c r="F166">
        <v>1929.8000489999999</v>
      </c>
      <c r="G166">
        <v>2005.040039</v>
      </c>
      <c r="H166">
        <v>1904.780029</v>
      </c>
      <c r="I166" s="8">
        <v>1</v>
      </c>
      <c r="J166">
        <v>164</v>
      </c>
      <c r="K166" s="8">
        <v>81</v>
      </c>
      <c r="L166">
        <f t="shared" si="10"/>
        <v>1982.9239767411623</v>
      </c>
      <c r="N166">
        <f t="shared" si="11"/>
        <v>1.0205812361104939E-2</v>
      </c>
    </row>
    <row r="167" spans="1:14">
      <c r="A167" s="1">
        <v>41883</v>
      </c>
      <c r="B167" s="5">
        <f t="shared" si="8"/>
        <v>9</v>
      </c>
      <c r="C167">
        <f t="shared" si="9"/>
        <v>3</v>
      </c>
      <c r="D167">
        <v>3</v>
      </c>
      <c r="E167">
        <v>1972.290039</v>
      </c>
      <c r="F167">
        <v>2004.0699460000001</v>
      </c>
      <c r="G167">
        <v>2019.26001</v>
      </c>
      <c r="H167">
        <v>1964.040039</v>
      </c>
      <c r="I167" s="8">
        <v>1</v>
      </c>
      <c r="J167">
        <v>165</v>
      </c>
      <c r="K167" s="8">
        <v>82</v>
      </c>
      <c r="L167">
        <f t="shared" si="10"/>
        <v>1989.3852576731147</v>
      </c>
      <c r="N167">
        <f t="shared" si="11"/>
        <v>8.6677001531592114E-3</v>
      </c>
    </row>
    <row r="168" spans="1:14">
      <c r="A168" s="1">
        <v>41913</v>
      </c>
      <c r="B168" s="5">
        <f t="shared" si="8"/>
        <v>10</v>
      </c>
      <c r="C168">
        <f t="shared" si="9"/>
        <v>4</v>
      </c>
      <c r="D168">
        <v>4</v>
      </c>
      <c r="E168">
        <v>2018.0500489999999</v>
      </c>
      <c r="F168">
        <v>1971.4399410000001</v>
      </c>
      <c r="G168">
        <v>2018.1899410000001</v>
      </c>
      <c r="H168">
        <v>1820.660034</v>
      </c>
      <c r="I168" s="8">
        <v>1</v>
      </c>
      <c r="J168">
        <v>166</v>
      </c>
      <c r="K168" s="8">
        <v>83</v>
      </c>
      <c r="L168">
        <f t="shared" si="10"/>
        <v>1937.0696049872302</v>
      </c>
      <c r="N168">
        <f t="shared" si="11"/>
        <v>4.0128065234505884E-2</v>
      </c>
    </row>
    <row r="169" spans="1:14">
      <c r="A169" s="1">
        <v>41944</v>
      </c>
      <c r="B169" s="5">
        <f t="shared" si="8"/>
        <v>11</v>
      </c>
      <c r="C169">
        <f t="shared" si="9"/>
        <v>4</v>
      </c>
      <c r="D169">
        <v>4</v>
      </c>
      <c r="E169">
        <v>2067.5600589999999</v>
      </c>
      <c r="F169">
        <v>2018.209961</v>
      </c>
      <c r="G169">
        <v>2075.76001</v>
      </c>
      <c r="H169">
        <v>2001.01001</v>
      </c>
      <c r="I169" s="8">
        <v>1</v>
      </c>
      <c r="J169">
        <v>167</v>
      </c>
      <c r="K169" s="8">
        <v>84</v>
      </c>
      <c r="L169">
        <f t="shared" si="10"/>
        <v>2057.2113789703872</v>
      </c>
      <c r="N169">
        <f t="shared" si="11"/>
        <v>5.0052621129748533E-3</v>
      </c>
    </row>
    <row r="170" spans="1:14">
      <c r="A170" s="1">
        <v>41974</v>
      </c>
      <c r="B170" s="5">
        <f t="shared" si="8"/>
        <v>12</v>
      </c>
      <c r="C170">
        <f t="shared" si="9"/>
        <v>4</v>
      </c>
      <c r="D170">
        <v>4</v>
      </c>
      <c r="E170">
        <v>2058.8999020000001</v>
      </c>
      <c r="F170">
        <v>2065.780029</v>
      </c>
      <c r="G170">
        <v>2093.5500489999999</v>
      </c>
      <c r="H170">
        <v>1972.5600589999999</v>
      </c>
      <c r="I170" s="8">
        <v>1</v>
      </c>
      <c r="J170">
        <v>168</v>
      </c>
      <c r="K170" s="8">
        <v>85</v>
      </c>
      <c r="L170">
        <f t="shared" si="10"/>
        <v>2038.956849667589</v>
      </c>
      <c r="N170">
        <f t="shared" si="11"/>
        <v>9.6862661040677776E-3</v>
      </c>
    </row>
    <row r="171" spans="1:14">
      <c r="A171" s="1">
        <v>42005</v>
      </c>
      <c r="B171" s="5">
        <f t="shared" si="8"/>
        <v>1</v>
      </c>
      <c r="C171">
        <f t="shared" si="9"/>
        <v>1</v>
      </c>
      <c r="D171">
        <v>1</v>
      </c>
      <c r="E171">
        <v>1994.98999</v>
      </c>
      <c r="F171">
        <v>2058.8999020000001</v>
      </c>
      <c r="G171">
        <v>2072.360107</v>
      </c>
      <c r="H171">
        <v>1988.119995</v>
      </c>
      <c r="I171" s="8">
        <v>1</v>
      </c>
      <c r="J171">
        <v>169</v>
      </c>
      <c r="K171" s="8">
        <v>86</v>
      </c>
      <c r="L171">
        <f t="shared" si="10"/>
        <v>2028.7189464526607</v>
      </c>
      <c r="N171">
        <f t="shared" si="11"/>
        <v>1.6906829919813616E-2</v>
      </c>
    </row>
    <row r="172" spans="1:14">
      <c r="A172" s="1">
        <v>42036</v>
      </c>
      <c r="B172" s="5">
        <f t="shared" si="8"/>
        <v>2</v>
      </c>
      <c r="C172">
        <f t="shared" si="9"/>
        <v>1</v>
      </c>
      <c r="D172">
        <v>1</v>
      </c>
      <c r="E172">
        <v>2104.5</v>
      </c>
      <c r="F172">
        <v>1996.670044</v>
      </c>
      <c r="G172">
        <v>2119.5900879999999</v>
      </c>
      <c r="H172">
        <v>1980.900024</v>
      </c>
      <c r="I172" s="8">
        <v>1</v>
      </c>
      <c r="J172">
        <v>170</v>
      </c>
      <c r="K172" s="8">
        <v>87</v>
      </c>
      <c r="L172">
        <f t="shared" si="10"/>
        <v>2103.1449284391733</v>
      </c>
      <c r="N172">
        <f t="shared" si="11"/>
        <v>6.4389240238853544E-4</v>
      </c>
    </row>
    <row r="173" spans="1:14">
      <c r="A173" s="1">
        <v>42064</v>
      </c>
      <c r="B173" s="5">
        <f t="shared" si="8"/>
        <v>3</v>
      </c>
      <c r="C173">
        <f t="shared" si="9"/>
        <v>1</v>
      </c>
      <c r="D173">
        <v>1</v>
      </c>
      <c r="E173">
        <v>2067.889893</v>
      </c>
      <c r="F173">
        <v>2105.2299800000001</v>
      </c>
      <c r="G173">
        <v>2117.5200199999999</v>
      </c>
      <c r="H173">
        <v>2039.6899410000001</v>
      </c>
      <c r="I173" s="8">
        <v>1</v>
      </c>
      <c r="J173">
        <v>171</v>
      </c>
      <c r="K173" s="8">
        <v>88</v>
      </c>
      <c r="L173">
        <f t="shared" si="10"/>
        <v>2076.4483261132041</v>
      </c>
      <c r="N173">
        <f t="shared" si="11"/>
        <v>4.1387276673555684E-3</v>
      </c>
    </row>
    <row r="174" spans="1:14">
      <c r="A174" s="1">
        <v>42095</v>
      </c>
      <c r="B174" s="5">
        <f t="shared" si="8"/>
        <v>4</v>
      </c>
      <c r="C174">
        <f t="shared" si="9"/>
        <v>2</v>
      </c>
      <c r="D174">
        <v>2</v>
      </c>
      <c r="E174">
        <v>2085.51001</v>
      </c>
      <c r="F174">
        <v>2067.6298830000001</v>
      </c>
      <c r="G174">
        <v>2125.919922</v>
      </c>
      <c r="H174">
        <v>2048.3798830000001</v>
      </c>
      <c r="I174" s="8">
        <v>1</v>
      </c>
      <c r="J174">
        <v>172</v>
      </c>
      <c r="K174" s="8">
        <v>89</v>
      </c>
      <c r="L174">
        <f t="shared" si="10"/>
        <v>2107.5135500055658</v>
      </c>
      <c r="N174">
        <f t="shared" si="11"/>
        <v>1.0550675805946293E-2</v>
      </c>
    </row>
    <row r="175" spans="1:14">
      <c r="A175" s="1">
        <v>42125</v>
      </c>
      <c r="B175" s="5">
        <f t="shared" si="8"/>
        <v>5</v>
      </c>
      <c r="C175">
        <f t="shared" si="9"/>
        <v>2</v>
      </c>
      <c r="D175">
        <v>2</v>
      </c>
      <c r="E175">
        <v>2107.389893</v>
      </c>
      <c r="F175">
        <v>2087.3798830000001</v>
      </c>
      <c r="G175">
        <v>2134.719971</v>
      </c>
      <c r="H175">
        <v>2067.929932</v>
      </c>
      <c r="I175" s="8">
        <v>1</v>
      </c>
      <c r="J175">
        <v>173</v>
      </c>
      <c r="K175" s="8">
        <v>90</v>
      </c>
      <c r="L175">
        <f t="shared" si="10"/>
        <v>2116.295568243982</v>
      </c>
      <c r="N175">
        <f t="shared" si="11"/>
        <v>4.2259267132121201E-3</v>
      </c>
    </row>
    <row r="176" spans="1:14">
      <c r="A176" s="1">
        <v>42156</v>
      </c>
      <c r="B176" s="5">
        <f t="shared" si="8"/>
        <v>6</v>
      </c>
      <c r="C176">
        <f t="shared" si="9"/>
        <v>2</v>
      </c>
      <c r="D176">
        <v>2</v>
      </c>
      <c r="E176">
        <v>2063.110107</v>
      </c>
      <c r="F176">
        <v>2108.639893</v>
      </c>
      <c r="G176">
        <v>2129.8701169999999</v>
      </c>
      <c r="H176">
        <v>2056.320068</v>
      </c>
      <c r="I176" s="8">
        <v>1</v>
      </c>
      <c r="J176">
        <v>174</v>
      </c>
      <c r="K176" s="8">
        <v>91</v>
      </c>
      <c r="L176">
        <f t="shared" si="10"/>
        <v>2096.0221008850808</v>
      </c>
      <c r="N176">
        <f t="shared" si="11"/>
        <v>1.5952611435236814E-2</v>
      </c>
    </row>
    <row r="177" spans="1:14">
      <c r="A177" s="1">
        <v>42186</v>
      </c>
      <c r="B177" s="5">
        <f t="shared" si="8"/>
        <v>7</v>
      </c>
      <c r="C177">
        <f t="shared" si="9"/>
        <v>3</v>
      </c>
      <c r="D177">
        <v>3</v>
      </c>
      <c r="E177">
        <v>2103.8400879999999</v>
      </c>
      <c r="F177">
        <v>2067</v>
      </c>
      <c r="G177">
        <v>2132.820068</v>
      </c>
      <c r="H177">
        <v>2044.0200199999999</v>
      </c>
      <c r="I177" s="8">
        <v>1</v>
      </c>
      <c r="J177">
        <v>175</v>
      </c>
      <c r="K177" s="8">
        <v>92</v>
      </c>
      <c r="L177">
        <f t="shared" si="10"/>
        <v>2113.7174568773016</v>
      </c>
      <c r="N177">
        <f t="shared" si="11"/>
        <v>4.6949237889518276E-3</v>
      </c>
    </row>
    <row r="178" spans="1:14">
      <c r="A178" s="1">
        <v>42217</v>
      </c>
      <c r="B178" s="5">
        <f t="shared" si="8"/>
        <v>8</v>
      </c>
      <c r="C178">
        <f t="shared" si="9"/>
        <v>3</v>
      </c>
      <c r="D178">
        <v>3</v>
      </c>
      <c r="E178">
        <v>1972.1800539999999</v>
      </c>
      <c r="F178">
        <v>2104.48999</v>
      </c>
      <c r="G178">
        <v>2112.6599120000001</v>
      </c>
      <c r="H178">
        <v>1867.01001</v>
      </c>
      <c r="I178" s="8">
        <v>1</v>
      </c>
      <c r="J178">
        <v>176</v>
      </c>
      <c r="K178" s="8">
        <v>93</v>
      </c>
      <c r="L178">
        <f t="shared" si="10"/>
        <v>1992.4892716687448</v>
      </c>
      <c r="N178">
        <f t="shared" si="11"/>
        <v>1.0297851673103297E-2</v>
      </c>
    </row>
    <row r="179" spans="1:14">
      <c r="A179" s="1">
        <v>42248</v>
      </c>
      <c r="B179" s="5">
        <f t="shared" si="8"/>
        <v>9</v>
      </c>
      <c r="C179">
        <f t="shared" si="9"/>
        <v>3</v>
      </c>
      <c r="D179">
        <v>3</v>
      </c>
      <c r="E179">
        <v>1920.030029</v>
      </c>
      <c r="F179">
        <v>1970.089966</v>
      </c>
      <c r="G179">
        <v>2020.8599850000001</v>
      </c>
      <c r="H179">
        <v>1871.910034</v>
      </c>
      <c r="I179" s="8">
        <v>1</v>
      </c>
      <c r="J179">
        <v>177</v>
      </c>
      <c r="K179" s="8">
        <v>94</v>
      </c>
      <c r="L179">
        <f t="shared" si="10"/>
        <v>1968.2840848738201</v>
      </c>
      <c r="N179">
        <f t="shared" si="11"/>
        <v>2.5131927701647475E-2</v>
      </c>
    </row>
    <row r="180" spans="1:14">
      <c r="A180" s="1">
        <v>42278</v>
      </c>
      <c r="B180" s="5">
        <f t="shared" si="8"/>
        <v>10</v>
      </c>
      <c r="C180">
        <f t="shared" si="9"/>
        <v>4</v>
      </c>
      <c r="D180">
        <v>4</v>
      </c>
      <c r="E180">
        <v>2079.360107</v>
      </c>
      <c r="F180">
        <v>1919.650024</v>
      </c>
      <c r="G180">
        <v>2094.320068</v>
      </c>
      <c r="H180">
        <v>1893.6999510000001</v>
      </c>
      <c r="I180" s="8">
        <v>1</v>
      </c>
      <c r="J180">
        <v>178</v>
      </c>
      <c r="K180" s="8">
        <v>95</v>
      </c>
      <c r="L180">
        <f t="shared" si="10"/>
        <v>2076.914881310453</v>
      </c>
      <c r="N180">
        <f t="shared" si="11"/>
        <v>1.1759510444176217E-3</v>
      </c>
    </row>
    <row r="181" spans="1:14">
      <c r="A181" s="1">
        <v>42309</v>
      </c>
      <c r="B181" s="5">
        <f t="shared" si="8"/>
        <v>11</v>
      </c>
      <c r="C181">
        <f t="shared" si="9"/>
        <v>4</v>
      </c>
      <c r="D181">
        <v>4</v>
      </c>
      <c r="E181">
        <v>2080.4099120000001</v>
      </c>
      <c r="F181">
        <v>2080.76001</v>
      </c>
      <c r="G181">
        <v>2116.4799800000001</v>
      </c>
      <c r="H181">
        <v>2019.3900149999999</v>
      </c>
      <c r="I181" s="8">
        <v>1</v>
      </c>
      <c r="J181">
        <v>179</v>
      </c>
      <c r="K181" s="8">
        <v>96</v>
      </c>
      <c r="L181">
        <f t="shared" si="10"/>
        <v>2080.4799072491728</v>
      </c>
      <c r="N181">
        <f t="shared" si="11"/>
        <v>3.3644931592084472E-5</v>
      </c>
    </row>
    <row r="182" spans="1:14">
      <c r="A182" s="1">
        <v>42339</v>
      </c>
      <c r="B182" s="5">
        <f t="shared" si="8"/>
        <v>12</v>
      </c>
      <c r="C182">
        <f t="shared" si="9"/>
        <v>4</v>
      </c>
      <c r="D182">
        <v>4</v>
      </c>
      <c r="E182">
        <v>2043.9399410000001</v>
      </c>
      <c r="F182">
        <v>2082.929932</v>
      </c>
      <c r="G182">
        <v>2104.2700199999999</v>
      </c>
      <c r="H182">
        <v>1993.26001</v>
      </c>
      <c r="I182" s="8">
        <v>1</v>
      </c>
      <c r="J182">
        <v>180</v>
      </c>
      <c r="K182" s="8">
        <v>97</v>
      </c>
      <c r="L182">
        <f t="shared" si="10"/>
        <v>2055.2567111360527</v>
      </c>
      <c r="N182">
        <f t="shared" si="11"/>
        <v>5.5367429879157014E-3</v>
      </c>
    </row>
    <row r="183" spans="1:14">
      <c r="A183" s="1">
        <v>42370</v>
      </c>
      <c r="B183" s="5">
        <f t="shared" si="8"/>
        <v>1</v>
      </c>
      <c r="C183">
        <f t="shared" si="9"/>
        <v>1</v>
      </c>
      <c r="D183">
        <v>1</v>
      </c>
      <c r="E183">
        <v>1940.23999</v>
      </c>
      <c r="F183">
        <v>2038.1999510000001</v>
      </c>
      <c r="G183">
        <v>2038.1999510000001</v>
      </c>
      <c r="H183">
        <v>1812.290039</v>
      </c>
      <c r="I183" s="8">
        <v>1</v>
      </c>
      <c r="J183">
        <v>181</v>
      </c>
      <c r="K183" s="8">
        <v>98</v>
      </c>
      <c r="L183">
        <f t="shared" si="10"/>
        <v>1926.0083242975859</v>
      </c>
      <c r="N183">
        <f t="shared" si="11"/>
        <v>7.3350027706696984E-3</v>
      </c>
    </row>
    <row r="184" spans="1:14">
      <c r="A184" s="1">
        <v>42401</v>
      </c>
      <c r="B184" s="5">
        <f t="shared" si="8"/>
        <v>2</v>
      </c>
      <c r="C184">
        <f t="shared" si="9"/>
        <v>1</v>
      </c>
      <c r="D184">
        <v>1</v>
      </c>
      <c r="E184">
        <v>1932.2299800000001</v>
      </c>
      <c r="F184">
        <v>1936.9399410000001</v>
      </c>
      <c r="G184">
        <v>1962.959961</v>
      </c>
      <c r="H184">
        <v>1810.099976</v>
      </c>
      <c r="I184" s="8">
        <v>1</v>
      </c>
      <c r="J184">
        <v>182</v>
      </c>
      <c r="K184" s="8">
        <v>99</v>
      </c>
      <c r="L184">
        <f t="shared" si="10"/>
        <v>1899.0041150023037</v>
      </c>
      <c r="N184">
        <f t="shared" si="11"/>
        <v>1.7195605772402082E-2</v>
      </c>
    </row>
    <row r="185" spans="1:14">
      <c r="A185" s="1">
        <v>42430</v>
      </c>
      <c r="B185" s="5">
        <f t="shared" si="8"/>
        <v>3</v>
      </c>
      <c r="C185">
        <f t="shared" si="9"/>
        <v>1</v>
      </c>
      <c r="D185">
        <v>1</v>
      </c>
      <c r="E185">
        <v>2059.73999</v>
      </c>
      <c r="F185">
        <v>1937.089966</v>
      </c>
      <c r="G185">
        <v>2072.209961</v>
      </c>
      <c r="H185">
        <v>1937.089966</v>
      </c>
      <c r="I185" s="8">
        <v>1</v>
      </c>
      <c r="J185">
        <v>183</v>
      </c>
      <c r="K185" s="8">
        <v>100</v>
      </c>
      <c r="L185">
        <f t="shared" si="10"/>
        <v>2068.4324450621602</v>
      </c>
      <c r="N185">
        <f t="shared" si="11"/>
        <v>4.2201710431228777E-3</v>
      </c>
    </row>
    <row r="186" spans="1:14">
      <c r="A186" s="1">
        <v>42461</v>
      </c>
      <c r="B186" s="5">
        <f t="shared" si="8"/>
        <v>4</v>
      </c>
      <c r="C186">
        <f t="shared" si="9"/>
        <v>2</v>
      </c>
      <c r="D186">
        <v>2</v>
      </c>
      <c r="E186">
        <v>2065.3000489999999</v>
      </c>
      <c r="F186">
        <v>2056.6201169999999</v>
      </c>
      <c r="G186">
        <v>2111.0500489999999</v>
      </c>
      <c r="H186">
        <v>2033.8000489999999</v>
      </c>
      <c r="I186" s="8">
        <v>1</v>
      </c>
      <c r="J186">
        <v>184</v>
      </c>
      <c r="K186" s="8">
        <v>101</v>
      </c>
      <c r="L186">
        <f t="shared" si="10"/>
        <v>2095.2347921398609</v>
      </c>
      <c r="N186">
        <f t="shared" si="11"/>
        <v>1.449413762148271E-2</v>
      </c>
    </row>
    <row r="187" spans="1:14">
      <c r="A187" s="1">
        <v>42491</v>
      </c>
      <c r="B187" s="5">
        <f t="shared" si="8"/>
        <v>5</v>
      </c>
      <c r="C187">
        <f t="shared" si="9"/>
        <v>2</v>
      </c>
      <c r="D187">
        <v>2</v>
      </c>
      <c r="E187">
        <v>2096.9499510000001</v>
      </c>
      <c r="F187">
        <v>2067.169922</v>
      </c>
      <c r="G187">
        <v>2103.4799800000001</v>
      </c>
      <c r="H187">
        <v>2025.910034</v>
      </c>
      <c r="I187" s="8">
        <v>1</v>
      </c>
      <c r="J187">
        <v>185</v>
      </c>
      <c r="K187" s="8">
        <v>102</v>
      </c>
      <c r="L187">
        <f t="shared" si="10"/>
        <v>2079.1741257911603</v>
      </c>
      <c r="N187">
        <f t="shared" si="11"/>
        <v>8.4769906884819609E-3</v>
      </c>
    </row>
    <row r="188" spans="1:14">
      <c r="A188" s="1">
        <v>42522</v>
      </c>
      <c r="B188" s="5">
        <f t="shared" si="8"/>
        <v>6</v>
      </c>
      <c r="C188">
        <f t="shared" si="9"/>
        <v>2</v>
      </c>
      <c r="D188">
        <v>2</v>
      </c>
      <c r="E188">
        <v>2098.860107</v>
      </c>
      <c r="F188">
        <v>2093.9399410000001</v>
      </c>
      <c r="G188">
        <v>2120.5500489999999</v>
      </c>
      <c r="H188">
        <v>1991.6800539999999</v>
      </c>
      <c r="I188" s="8">
        <v>1</v>
      </c>
      <c r="J188">
        <v>186</v>
      </c>
      <c r="K188" s="8">
        <v>103</v>
      </c>
      <c r="L188">
        <f t="shared" si="10"/>
        <v>2067.5599234702563</v>
      </c>
      <c r="N188">
        <f t="shared" si="11"/>
        <v>1.4912944138274415E-2</v>
      </c>
    </row>
    <row r="189" spans="1:14">
      <c r="A189" s="1">
        <v>42552</v>
      </c>
      <c r="B189" s="5">
        <f t="shared" si="8"/>
        <v>7</v>
      </c>
      <c r="C189">
        <f t="shared" si="9"/>
        <v>3</v>
      </c>
      <c r="D189">
        <v>3</v>
      </c>
      <c r="E189">
        <v>2173.6000979999999</v>
      </c>
      <c r="F189">
        <v>2099.3400879999999</v>
      </c>
      <c r="G189">
        <v>2177.0900879999999</v>
      </c>
      <c r="H189">
        <v>2074.0200199999999</v>
      </c>
      <c r="I189" s="8">
        <v>1</v>
      </c>
      <c r="J189">
        <v>187</v>
      </c>
      <c r="K189" s="8">
        <v>104</v>
      </c>
      <c r="L189">
        <f t="shared" si="10"/>
        <v>2160.6435169119923</v>
      </c>
      <c r="N189">
        <f t="shared" si="11"/>
        <v>5.9608853992642874E-3</v>
      </c>
    </row>
    <row r="190" spans="1:14">
      <c r="A190" s="1">
        <v>42583</v>
      </c>
      <c r="B190" s="5">
        <f t="shared" si="8"/>
        <v>8</v>
      </c>
      <c r="C190">
        <f t="shared" si="9"/>
        <v>3</v>
      </c>
      <c r="D190">
        <v>3</v>
      </c>
      <c r="E190">
        <v>2170.9499510000001</v>
      </c>
      <c r="F190">
        <v>2173.1499020000001</v>
      </c>
      <c r="G190">
        <v>2193.8100589999999</v>
      </c>
      <c r="H190">
        <v>2147.580078</v>
      </c>
      <c r="I190" s="8">
        <v>1</v>
      </c>
      <c r="J190">
        <v>188</v>
      </c>
      <c r="K190" s="8">
        <v>105</v>
      </c>
      <c r="L190">
        <f t="shared" si="10"/>
        <v>2176.554665981474</v>
      </c>
      <c r="N190">
        <f t="shared" si="11"/>
        <v>2.5816877901272215E-3</v>
      </c>
    </row>
    <row r="191" spans="1:14">
      <c r="A191" s="1">
        <v>42614</v>
      </c>
      <c r="B191" s="5">
        <f t="shared" si="8"/>
        <v>9</v>
      </c>
      <c r="C191">
        <f t="shared" si="9"/>
        <v>3</v>
      </c>
      <c r="D191">
        <v>3</v>
      </c>
      <c r="E191">
        <v>2168.2700199999999</v>
      </c>
      <c r="F191">
        <v>2171.330078</v>
      </c>
      <c r="G191">
        <v>2187.8701169999999</v>
      </c>
      <c r="H191">
        <v>2119.1201169999999</v>
      </c>
      <c r="I191" s="8">
        <v>1</v>
      </c>
      <c r="J191">
        <v>189</v>
      </c>
      <c r="K191" s="8">
        <v>106</v>
      </c>
      <c r="L191">
        <f t="shared" si="10"/>
        <v>2158.4516050045818</v>
      </c>
      <c r="N191">
        <f t="shared" si="11"/>
        <v>4.5282252232672349E-3</v>
      </c>
    </row>
    <row r="192" spans="1:14">
      <c r="A192" s="1">
        <v>42644</v>
      </c>
      <c r="B192" s="5">
        <f t="shared" si="8"/>
        <v>10</v>
      </c>
      <c r="C192">
        <f t="shared" si="9"/>
        <v>4</v>
      </c>
      <c r="D192">
        <v>4</v>
      </c>
      <c r="E192">
        <v>2126.1499020000001</v>
      </c>
      <c r="F192">
        <v>2164.330078</v>
      </c>
      <c r="G192">
        <v>2169.6000979999999</v>
      </c>
      <c r="H192">
        <v>2114.719971</v>
      </c>
      <c r="I192" s="8">
        <v>1</v>
      </c>
      <c r="J192">
        <v>190</v>
      </c>
      <c r="K192" s="8">
        <v>107</v>
      </c>
      <c r="L192">
        <f t="shared" si="10"/>
        <v>2141.8146166529118</v>
      </c>
      <c r="N192">
        <f t="shared" si="11"/>
        <v>7.367643569334603E-3</v>
      </c>
    </row>
    <row r="193" spans="1:14">
      <c r="A193" s="1">
        <v>42675</v>
      </c>
      <c r="B193" s="5">
        <f t="shared" si="8"/>
        <v>11</v>
      </c>
      <c r="C193">
        <f t="shared" si="9"/>
        <v>4</v>
      </c>
      <c r="D193">
        <v>4</v>
      </c>
      <c r="E193">
        <v>2198.8100589999999</v>
      </c>
      <c r="F193">
        <v>2128.679932</v>
      </c>
      <c r="G193">
        <v>2214.1000979999999</v>
      </c>
      <c r="H193">
        <v>2083.790039</v>
      </c>
      <c r="I193" s="8">
        <v>1</v>
      </c>
      <c r="J193">
        <v>191</v>
      </c>
      <c r="K193" s="8">
        <v>108</v>
      </c>
      <c r="L193">
        <f t="shared" si="10"/>
        <v>2189.4805784399673</v>
      </c>
      <c r="N193">
        <f t="shared" si="11"/>
        <v>4.2429679279689918E-3</v>
      </c>
    </row>
    <row r="194" spans="1:14">
      <c r="A194" s="1">
        <v>42705</v>
      </c>
      <c r="B194" s="5">
        <f t="shared" si="8"/>
        <v>12</v>
      </c>
      <c r="C194">
        <f t="shared" si="9"/>
        <v>4</v>
      </c>
      <c r="D194">
        <v>4</v>
      </c>
      <c r="E194">
        <v>2238.830078</v>
      </c>
      <c r="F194">
        <v>2200.169922</v>
      </c>
      <c r="G194">
        <v>2277.530029</v>
      </c>
      <c r="H194">
        <v>2187.4399410000001</v>
      </c>
      <c r="I194" s="8">
        <v>1</v>
      </c>
      <c r="J194">
        <v>192</v>
      </c>
      <c r="K194" s="8">
        <v>109</v>
      </c>
      <c r="L194">
        <f t="shared" si="10"/>
        <v>2267.4605929662175</v>
      </c>
      <c r="N194">
        <f t="shared" si="11"/>
        <v>1.2788158979798002E-2</v>
      </c>
    </row>
    <row r="195" spans="1:14">
      <c r="A195" s="1">
        <v>42736</v>
      </c>
      <c r="B195" s="5">
        <f t="shared" si="8"/>
        <v>1</v>
      </c>
      <c r="C195">
        <f t="shared" si="9"/>
        <v>1</v>
      </c>
      <c r="D195">
        <v>1</v>
      </c>
      <c r="E195">
        <v>2278.8701169999999</v>
      </c>
      <c r="F195">
        <v>2251.570068</v>
      </c>
      <c r="G195">
        <v>2300.98999</v>
      </c>
      <c r="H195">
        <v>2245.1298830000001</v>
      </c>
      <c r="I195" s="8">
        <v>1</v>
      </c>
      <c r="J195">
        <v>193</v>
      </c>
      <c r="K195" s="8">
        <v>110</v>
      </c>
      <c r="L195">
        <f t="shared" si="10"/>
        <v>2293.5233031112639</v>
      </c>
      <c r="N195">
        <f t="shared" si="11"/>
        <v>6.4300224931441103E-3</v>
      </c>
    </row>
    <row r="196" spans="1:14">
      <c r="A196" s="1">
        <v>42767</v>
      </c>
      <c r="B196" s="5">
        <f t="shared" ref="B196:B217" si="12">MONTH(A196)</f>
        <v>2</v>
      </c>
      <c r="C196">
        <f t="shared" ref="C196:C217" si="13">ROUNDUP(MONTH(A196)/3,0)</f>
        <v>1</v>
      </c>
      <c r="D196">
        <v>1</v>
      </c>
      <c r="E196">
        <v>2363.639893</v>
      </c>
      <c r="F196">
        <v>2285.5900879999999</v>
      </c>
      <c r="G196">
        <v>2371.540039</v>
      </c>
      <c r="H196">
        <v>2271.6499020000001</v>
      </c>
      <c r="I196" s="8">
        <v>1</v>
      </c>
      <c r="J196">
        <v>194</v>
      </c>
      <c r="K196" s="8">
        <v>111</v>
      </c>
      <c r="L196">
        <f t="shared" ref="L196:L217" si="14">$E$1+SUMPRODUCT($F$1:$K$1,F196:K196)</f>
        <v>2360.5365659033037</v>
      </c>
      <c r="N196">
        <f t="shared" ref="N196:N217" si="15">ABS(L196-E196)/E196</f>
        <v>1.3129441188934848E-3</v>
      </c>
    </row>
    <row r="197" spans="1:14">
      <c r="A197" s="1">
        <v>42795</v>
      </c>
      <c r="B197" s="5">
        <f t="shared" si="12"/>
        <v>3</v>
      </c>
      <c r="C197">
        <f t="shared" si="13"/>
        <v>1</v>
      </c>
      <c r="D197">
        <v>1</v>
      </c>
      <c r="E197">
        <v>2362.719971</v>
      </c>
      <c r="F197">
        <v>2380.1298830000001</v>
      </c>
      <c r="G197">
        <v>2400.9799800000001</v>
      </c>
      <c r="H197">
        <v>2322.25</v>
      </c>
      <c r="I197" s="8">
        <v>1</v>
      </c>
      <c r="J197">
        <v>195</v>
      </c>
      <c r="K197" s="8">
        <v>112</v>
      </c>
      <c r="L197">
        <f t="shared" si="14"/>
        <v>2368.3545905754763</v>
      </c>
      <c r="N197">
        <f t="shared" si="15"/>
        <v>2.3848021113951705E-3</v>
      </c>
    </row>
    <row r="198" spans="1:14">
      <c r="A198" s="1">
        <v>42826</v>
      </c>
      <c r="B198" s="5">
        <f t="shared" si="12"/>
        <v>4</v>
      </c>
      <c r="C198">
        <f t="shared" si="13"/>
        <v>2</v>
      </c>
      <c r="D198">
        <v>2</v>
      </c>
      <c r="E198">
        <v>2384.1999510000001</v>
      </c>
      <c r="F198">
        <v>2362.3400879999999</v>
      </c>
      <c r="G198">
        <v>2398.1599120000001</v>
      </c>
      <c r="H198">
        <v>2328.9499510000001</v>
      </c>
      <c r="I198" s="8">
        <v>1</v>
      </c>
      <c r="J198">
        <v>196</v>
      </c>
      <c r="K198" s="8">
        <v>113</v>
      </c>
      <c r="L198">
        <f t="shared" si="14"/>
        <v>2377.6435473755641</v>
      </c>
      <c r="N198">
        <f t="shared" si="15"/>
        <v>2.7499386625211434E-3</v>
      </c>
    </row>
    <row r="199" spans="1:14">
      <c r="A199" s="1">
        <v>42856</v>
      </c>
      <c r="B199" s="5">
        <f t="shared" si="12"/>
        <v>5</v>
      </c>
      <c r="C199">
        <f t="shared" si="13"/>
        <v>2</v>
      </c>
      <c r="D199">
        <v>2</v>
      </c>
      <c r="E199">
        <v>2411.8000489999999</v>
      </c>
      <c r="F199">
        <v>2388.5</v>
      </c>
      <c r="G199">
        <v>2418.709961</v>
      </c>
      <c r="H199">
        <v>2352.719971</v>
      </c>
      <c r="I199" s="8">
        <v>1</v>
      </c>
      <c r="J199">
        <v>197</v>
      </c>
      <c r="K199" s="8">
        <v>114</v>
      </c>
      <c r="L199">
        <f t="shared" si="14"/>
        <v>2397.0760480301783</v>
      </c>
      <c r="N199">
        <f t="shared" si="15"/>
        <v>6.1049841075866262E-3</v>
      </c>
    </row>
    <row r="200" spans="1:14">
      <c r="A200" s="1">
        <v>42887</v>
      </c>
      <c r="B200" s="5">
        <f t="shared" si="12"/>
        <v>6</v>
      </c>
      <c r="C200">
        <f t="shared" si="13"/>
        <v>2</v>
      </c>
      <c r="D200">
        <v>2</v>
      </c>
      <c r="E200">
        <v>2423.4099120000001</v>
      </c>
      <c r="F200">
        <v>2415.6499020000001</v>
      </c>
      <c r="G200">
        <v>2453.820068</v>
      </c>
      <c r="H200">
        <v>2405.6999510000001</v>
      </c>
      <c r="I200" s="8">
        <v>1</v>
      </c>
      <c r="J200">
        <v>198</v>
      </c>
      <c r="K200" s="8">
        <v>115</v>
      </c>
      <c r="L200">
        <f t="shared" si="14"/>
        <v>2444.3479409971342</v>
      </c>
      <c r="N200">
        <f t="shared" si="15"/>
        <v>8.6399040019830113E-3</v>
      </c>
    </row>
    <row r="201" spans="1:14">
      <c r="A201" s="1">
        <v>42917</v>
      </c>
      <c r="B201" s="5">
        <f t="shared" si="12"/>
        <v>7</v>
      </c>
      <c r="C201">
        <f t="shared" si="13"/>
        <v>3</v>
      </c>
      <c r="D201">
        <v>3</v>
      </c>
      <c r="E201">
        <v>2470.3000489999999</v>
      </c>
      <c r="F201">
        <v>2431.389893</v>
      </c>
      <c r="G201">
        <v>2484.040039</v>
      </c>
      <c r="H201">
        <v>2407.6999510000001</v>
      </c>
      <c r="I201" s="8">
        <v>1</v>
      </c>
      <c r="J201">
        <v>199</v>
      </c>
      <c r="K201" s="8">
        <v>116</v>
      </c>
      <c r="L201">
        <f t="shared" si="14"/>
        <v>2468.2845278197183</v>
      </c>
      <c r="N201">
        <f t="shared" si="15"/>
        <v>8.1590136432923123E-4</v>
      </c>
    </row>
    <row r="202" spans="1:14">
      <c r="A202" s="1">
        <v>42948</v>
      </c>
      <c r="B202" s="5">
        <f t="shared" si="12"/>
        <v>8</v>
      </c>
      <c r="C202">
        <f t="shared" si="13"/>
        <v>3</v>
      </c>
      <c r="D202">
        <v>3</v>
      </c>
      <c r="E202">
        <v>2471.6499020000001</v>
      </c>
      <c r="F202">
        <v>2477.1000979999999</v>
      </c>
      <c r="G202">
        <v>2490.8701169999999</v>
      </c>
      <c r="H202">
        <v>2417.3500979999999</v>
      </c>
      <c r="I202" s="8">
        <v>1</v>
      </c>
      <c r="J202">
        <v>200</v>
      </c>
      <c r="K202" s="8">
        <v>117</v>
      </c>
      <c r="L202">
        <f t="shared" si="14"/>
        <v>2457.8599566642947</v>
      </c>
      <c r="N202">
        <f t="shared" si="15"/>
        <v>5.5792470141288629E-3</v>
      </c>
    </row>
    <row r="203" spans="1:14">
      <c r="A203" s="1">
        <v>42979</v>
      </c>
      <c r="B203" s="5">
        <f t="shared" si="12"/>
        <v>9</v>
      </c>
      <c r="C203">
        <f t="shared" si="13"/>
        <v>3</v>
      </c>
      <c r="D203">
        <v>3</v>
      </c>
      <c r="E203">
        <v>2519.360107</v>
      </c>
      <c r="F203">
        <v>2474.419922</v>
      </c>
      <c r="G203">
        <v>2519.4399410000001</v>
      </c>
      <c r="H203">
        <v>2446.5500489999999</v>
      </c>
      <c r="I203" s="8">
        <v>1</v>
      </c>
      <c r="J203">
        <v>201</v>
      </c>
      <c r="K203" s="8">
        <v>118</v>
      </c>
      <c r="L203">
        <f t="shared" si="14"/>
        <v>2501.854785849152</v>
      </c>
      <c r="N203">
        <f t="shared" si="15"/>
        <v>6.9483203700057544E-3</v>
      </c>
    </row>
    <row r="204" spans="1:14">
      <c r="A204" s="1">
        <v>43009</v>
      </c>
      <c r="B204" s="5">
        <f t="shared" si="12"/>
        <v>10</v>
      </c>
      <c r="C204">
        <f t="shared" si="13"/>
        <v>4</v>
      </c>
      <c r="D204">
        <v>4</v>
      </c>
      <c r="E204">
        <v>2575.26001</v>
      </c>
      <c r="F204">
        <v>2521.1999510000001</v>
      </c>
      <c r="G204">
        <v>2582.9799800000001</v>
      </c>
      <c r="H204">
        <v>2520.3999020000001</v>
      </c>
      <c r="I204" s="8">
        <v>1</v>
      </c>
      <c r="J204">
        <v>202</v>
      </c>
      <c r="K204" s="8">
        <v>119</v>
      </c>
      <c r="L204">
        <f t="shared" si="14"/>
        <v>2577.9101561166813</v>
      </c>
      <c r="N204">
        <f t="shared" si="15"/>
        <v>1.0290790469274979E-3</v>
      </c>
    </row>
    <row r="205" spans="1:14">
      <c r="A205" s="19">
        <v>43040</v>
      </c>
      <c r="B205" s="20">
        <f t="shared" si="12"/>
        <v>11</v>
      </c>
      <c r="C205" s="21">
        <f t="shared" si="13"/>
        <v>4</v>
      </c>
      <c r="D205" s="21">
        <v>4</v>
      </c>
      <c r="E205" s="21">
        <v>2584.8400879999999</v>
      </c>
      <c r="F205" s="21">
        <v>2583.209961</v>
      </c>
      <c r="G205" s="21">
        <v>2657.73999</v>
      </c>
      <c r="H205" s="21">
        <v>2557.4499510000001</v>
      </c>
      <c r="I205" s="21">
        <v>1</v>
      </c>
      <c r="J205" s="21">
        <v>203</v>
      </c>
      <c r="K205" s="21">
        <v>120</v>
      </c>
      <c r="L205">
        <f t="shared" si="14"/>
        <v>2640.5287787829952</v>
      </c>
      <c r="N205">
        <f t="shared" si="15"/>
        <v>2.1544346608336613E-2</v>
      </c>
    </row>
    <row r="206" spans="1:14">
      <c r="A206" s="1">
        <v>43070</v>
      </c>
      <c r="B206" s="5">
        <f t="shared" si="12"/>
        <v>12</v>
      </c>
      <c r="C206">
        <f t="shared" si="13"/>
        <v>4</v>
      </c>
      <c r="D206">
        <v>4</v>
      </c>
      <c r="E206">
        <v>2673.610107</v>
      </c>
      <c r="F206">
        <v>2645.1000979999999</v>
      </c>
      <c r="G206">
        <v>2694.969971</v>
      </c>
      <c r="H206">
        <v>2605.5200199999999</v>
      </c>
      <c r="I206" s="8">
        <v>1</v>
      </c>
      <c r="J206">
        <v>204</v>
      </c>
      <c r="K206" s="8">
        <v>121</v>
      </c>
      <c r="L206">
        <f t="shared" si="14"/>
        <v>2670.7831133831501</v>
      </c>
      <c r="N206">
        <f t="shared" si="15"/>
        <v>1.0573694382170079E-3</v>
      </c>
    </row>
    <row r="207" spans="1:14">
      <c r="A207" s="1">
        <v>43101</v>
      </c>
      <c r="B207" s="5">
        <f t="shared" si="12"/>
        <v>1</v>
      </c>
      <c r="C207">
        <f t="shared" si="13"/>
        <v>1</v>
      </c>
      <c r="D207">
        <v>1</v>
      </c>
      <c r="E207">
        <v>2823.8100589999999</v>
      </c>
      <c r="F207">
        <v>2683.7299800000001</v>
      </c>
      <c r="G207">
        <v>2872.8701169999999</v>
      </c>
      <c r="H207">
        <v>2682.360107</v>
      </c>
      <c r="I207" s="8">
        <v>1</v>
      </c>
      <c r="J207">
        <v>205</v>
      </c>
      <c r="K207" s="8">
        <v>122</v>
      </c>
      <c r="L207">
        <f t="shared" si="14"/>
        <v>2866.7745786464106</v>
      </c>
      <c r="N207">
        <f t="shared" si="15"/>
        <v>1.5215088390763019E-2</v>
      </c>
    </row>
    <row r="208" spans="1:14">
      <c r="A208" s="1">
        <v>43132</v>
      </c>
      <c r="B208" s="5">
        <f t="shared" si="12"/>
        <v>2</v>
      </c>
      <c r="C208">
        <f t="shared" si="13"/>
        <v>1</v>
      </c>
      <c r="D208">
        <v>1</v>
      </c>
      <c r="E208">
        <v>2713.830078</v>
      </c>
      <c r="F208">
        <v>2816.4499510000001</v>
      </c>
      <c r="G208">
        <v>2835.959961</v>
      </c>
      <c r="H208">
        <v>2532.6899410000001</v>
      </c>
      <c r="I208" s="8">
        <v>1</v>
      </c>
      <c r="J208">
        <v>206</v>
      </c>
      <c r="K208" s="8">
        <v>123</v>
      </c>
      <c r="L208">
        <f t="shared" si="14"/>
        <v>2695.4717561161187</v>
      </c>
      <c r="N208">
        <f t="shared" si="15"/>
        <v>6.7647278408125957E-3</v>
      </c>
    </row>
    <row r="209" spans="1:14">
      <c r="A209" s="1">
        <v>43160</v>
      </c>
      <c r="B209" s="5">
        <f t="shared" si="12"/>
        <v>3</v>
      </c>
      <c r="C209">
        <f t="shared" si="13"/>
        <v>1</v>
      </c>
      <c r="D209">
        <v>1</v>
      </c>
      <c r="E209">
        <v>2640.8701169999999</v>
      </c>
      <c r="F209">
        <v>2715.219971</v>
      </c>
      <c r="G209">
        <v>2801.8999020000001</v>
      </c>
      <c r="H209">
        <v>2585.889893</v>
      </c>
      <c r="I209" s="8">
        <v>1</v>
      </c>
      <c r="J209">
        <v>207</v>
      </c>
      <c r="K209" s="8">
        <v>124</v>
      </c>
      <c r="L209">
        <f t="shared" si="14"/>
        <v>2735.7500418361728</v>
      </c>
      <c r="N209">
        <f t="shared" si="15"/>
        <v>3.5927524123736718E-2</v>
      </c>
    </row>
    <row r="210" spans="1:14">
      <c r="A210" s="1">
        <v>43191</v>
      </c>
      <c r="B210" s="5">
        <f t="shared" si="12"/>
        <v>4</v>
      </c>
      <c r="C210">
        <f t="shared" si="13"/>
        <v>2</v>
      </c>
      <c r="D210">
        <v>2</v>
      </c>
      <c r="E210">
        <v>2648.0500489999999</v>
      </c>
      <c r="F210">
        <v>2633.4499510000001</v>
      </c>
      <c r="G210">
        <v>2717.48999</v>
      </c>
      <c r="H210">
        <v>2553.8000489999999</v>
      </c>
      <c r="I210" s="8">
        <v>1</v>
      </c>
      <c r="J210">
        <v>208</v>
      </c>
      <c r="K210" s="8">
        <v>125</v>
      </c>
      <c r="L210">
        <f t="shared" si="14"/>
        <v>2676.0590856187318</v>
      </c>
      <c r="N210">
        <f t="shared" si="15"/>
        <v>1.0577230830402594E-2</v>
      </c>
    </row>
    <row r="211" spans="1:14">
      <c r="A211" s="1">
        <v>43221</v>
      </c>
      <c r="B211" s="5">
        <f t="shared" si="12"/>
        <v>5</v>
      </c>
      <c r="C211">
        <f t="shared" si="13"/>
        <v>2</v>
      </c>
      <c r="D211">
        <v>2</v>
      </c>
      <c r="E211">
        <v>2705.2700199999999</v>
      </c>
      <c r="F211">
        <v>2642.959961</v>
      </c>
      <c r="G211">
        <v>2742.23999</v>
      </c>
      <c r="H211">
        <v>2594.6201169999999</v>
      </c>
      <c r="I211" s="8">
        <v>1</v>
      </c>
      <c r="J211">
        <v>209</v>
      </c>
      <c r="K211" s="8">
        <v>126</v>
      </c>
      <c r="L211">
        <f t="shared" si="14"/>
        <v>2715.7822344336773</v>
      </c>
      <c r="N211">
        <f t="shared" si="15"/>
        <v>3.8858281635329697E-3</v>
      </c>
    </row>
    <row r="212" spans="1:14">
      <c r="A212" s="1">
        <v>43252</v>
      </c>
      <c r="B212" s="5">
        <f t="shared" si="12"/>
        <v>6</v>
      </c>
      <c r="C212">
        <f t="shared" si="13"/>
        <v>2</v>
      </c>
      <c r="D212">
        <v>2</v>
      </c>
      <c r="E212">
        <v>2718.3701169999999</v>
      </c>
      <c r="F212">
        <v>2718.6999510000001</v>
      </c>
      <c r="G212">
        <v>2791.469971</v>
      </c>
      <c r="H212">
        <v>2691.98999</v>
      </c>
      <c r="I212" s="8">
        <v>1</v>
      </c>
      <c r="J212">
        <v>210</v>
      </c>
      <c r="K212" s="8">
        <v>127</v>
      </c>
      <c r="L212">
        <f t="shared" si="14"/>
        <v>2774.5233978168808</v>
      </c>
      <c r="N212">
        <f t="shared" si="15"/>
        <v>2.0656966638101421E-2</v>
      </c>
    </row>
    <row r="213" spans="1:14">
      <c r="A213" s="1">
        <v>43282</v>
      </c>
      <c r="B213" s="5">
        <f t="shared" si="12"/>
        <v>7</v>
      </c>
      <c r="C213">
        <f t="shared" si="13"/>
        <v>3</v>
      </c>
      <c r="D213">
        <v>3</v>
      </c>
      <c r="E213">
        <v>2816.290039</v>
      </c>
      <c r="F213">
        <v>2704.9499510000001</v>
      </c>
      <c r="G213">
        <v>2848.030029</v>
      </c>
      <c r="H213">
        <v>2698.9499510000001</v>
      </c>
      <c r="I213" s="8">
        <v>1</v>
      </c>
      <c r="J213">
        <v>211</v>
      </c>
      <c r="K213" s="8">
        <v>128</v>
      </c>
      <c r="L213">
        <f t="shared" si="14"/>
        <v>2841.472047868423</v>
      </c>
      <c r="N213">
        <f t="shared" si="15"/>
        <v>8.9415537887442189E-3</v>
      </c>
    </row>
    <row r="214" spans="1:14">
      <c r="A214" s="1">
        <v>43313</v>
      </c>
      <c r="B214" s="5">
        <f t="shared" si="12"/>
        <v>8</v>
      </c>
      <c r="C214">
        <f t="shared" si="13"/>
        <v>3</v>
      </c>
      <c r="D214">
        <v>3</v>
      </c>
      <c r="E214">
        <v>2901.5200199999999</v>
      </c>
      <c r="F214">
        <v>2821.169922</v>
      </c>
      <c r="G214">
        <v>2916.5</v>
      </c>
      <c r="H214">
        <v>2796.3400879999999</v>
      </c>
      <c r="I214" s="8">
        <v>1</v>
      </c>
      <c r="J214">
        <v>212</v>
      </c>
      <c r="K214" s="8">
        <v>129</v>
      </c>
      <c r="L214">
        <f t="shared" si="14"/>
        <v>2899.8852176348018</v>
      </c>
      <c r="N214">
        <f t="shared" si="15"/>
        <v>5.634296347877978E-4</v>
      </c>
    </row>
    <row r="215" spans="1:14">
      <c r="A215" s="1">
        <v>43344</v>
      </c>
      <c r="B215" s="5">
        <f t="shared" si="12"/>
        <v>9</v>
      </c>
      <c r="C215">
        <f t="shared" si="13"/>
        <v>3</v>
      </c>
      <c r="D215">
        <v>3</v>
      </c>
      <c r="E215">
        <v>2913.9799800000001</v>
      </c>
      <c r="F215">
        <v>2896.959961</v>
      </c>
      <c r="G215">
        <v>2940.9099120000001</v>
      </c>
      <c r="H215">
        <v>2864.1201169999999</v>
      </c>
      <c r="I215" s="8">
        <v>1</v>
      </c>
      <c r="J215">
        <v>213</v>
      </c>
      <c r="K215" s="8">
        <v>130</v>
      </c>
      <c r="L215">
        <f t="shared" si="14"/>
        <v>2919.8246063762535</v>
      </c>
      <c r="N215">
        <f t="shared" si="15"/>
        <v>2.0057194683449652E-3</v>
      </c>
    </row>
    <row r="216" spans="1:14">
      <c r="A216" s="1">
        <v>43374</v>
      </c>
      <c r="B216" s="5">
        <f t="shared" si="12"/>
        <v>10</v>
      </c>
      <c r="C216">
        <f t="shared" si="13"/>
        <v>4</v>
      </c>
      <c r="D216">
        <v>4</v>
      </c>
      <c r="E216">
        <v>2711.73999</v>
      </c>
      <c r="F216">
        <v>2926.290039</v>
      </c>
      <c r="G216">
        <v>2939.860107</v>
      </c>
      <c r="H216">
        <v>2603.540039</v>
      </c>
      <c r="I216" s="8">
        <v>1</v>
      </c>
      <c r="J216">
        <v>214</v>
      </c>
      <c r="K216" s="8">
        <v>131</v>
      </c>
      <c r="L216">
        <f t="shared" si="14"/>
        <v>2782.4134268660791</v>
      </c>
      <c r="N216">
        <f t="shared" si="15"/>
        <v>2.6062025535891847E-2</v>
      </c>
    </row>
    <row r="217" spans="1:14">
      <c r="A217" s="1">
        <v>43405</v>
      </c>
      <c r="B217" s="5">
        <f t="shared" si="12"/>
        <v>11</v>
      </c>
      <c r="C217">
        <f t="shared" si="13"/>
        <v>4</v>
      </c>
      <c r="D217">
        <v>4</v>
      </c>
      <c r="E217">
        <v>2743.790039</v>
      </c>
      <c r="F217">
        <v>2717.580078</v>
      </c>
      <c r="G217">
        <v>2815.1499020000001</v>
      </c>
      <c r="H217">
        <v>2631.0900879999999</v>
      </c>
      <c r="I217" s="8">
        <v>1</v>
      </c>
      <c r="J217">
        <v>215</v>
      </c>
      <c r="K217" s="8">
        <v>132</v>
      </c>
      <c r="L217">
        <f t="shared" si="14"/>
        <v>2771.888674580794</v>
      </c>
      <c r="N217">
        <f t="shared" si="15"/>
        <v>1.024081113401624E-2</v>
      </c>
    </row>
    <row r="219" spans="1:14">
      <c r="M219" t="s">
        <v>84</v>
      </c>
      <c r="N219">
        <f>AVERAGE(N205:N217)*100</f>
        <v>1.2572509353514461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6F6C-CF23-487A-B367-BF7F274DB396}">
  <dimension ref="A1:I231"/>
  <sheetViews>
    <sheetView workbookViewId="0">
      <selection activeCell="K30" sqref="K30"/>
    </sheetView>
  </sheetViews>
  <sheetFormatPr baseColWidth="10" defaultColWidth="8.83203125" defaultRowHeight="16"/>
  <cols>
    <col min="5" max="5" width="11.83203125" customWidth="1"/>
  </cols>
  <sheetData>
    <row r="1" spans="1:9">
      <c r="A1" t="s">
        <v>33</v>
      </c>
    </row>
    <row r="2" spans="1:9" ht="17" thickBot="1"/>
    <row r="3" spans="1:9">
      <c r="A3" s="12" t="s">
        <v>34</v>
      </c>
      <c r="B3" s="12"/>
    </row>
    <row r="4" spans="1:9">
      <c r="A4" s="9" t="s">
        <v>35</v>
      </c>
      <c r="B4" s="9">
        <v>0.99869518140174918</v>
      </c>
    </row>
    <row r="5" spans="1:9">
      <c r="A5" s="9" t="s">
        <v>36</v>
      </c>
      <c r="B5" s="9">
        <v>0.99739206535507263</v>
      </c>
    </row>
    <row r="6" spans="1:9">
      <c r="A6" s="9" t="s">
        <v>37</v>
      </c>
      <c r="B6" s="9">
        <v>0.99731182121215178</v>
      </c>
    </row>
    <row r="7" spans="1:9">
      <c r="A7" s="9" t="s">
        <v>38</v>
      </c>
      <c r="B7" s="9">
        <v>22.371830714233159</v>
      </c>
    </row>
    <row r="8" spans="1:9" ht="17" thickBot="1">
      <c r="A8" s="10" t="s">
        <v>39</v>
      </c>
      <c r="B8" s="10">
        <v>202</v>
      </c>
    </row>
    <row r="10" spans="1:9" ht="17" thickBot="1">
      <c r="A10" t="s">
        <v>40</v>
      </c>
    </row>
    <row r="11" spans="1:9">
      <c r="A11" s="11"/>
      <c r="B11" s="11" t="s">
        <v>45</v>
      </c>
      <c r="C11" s="11" t="s">
        <v>46</v>
      </c>
      <c r="D11" s="11" t="s">
        <v>47</v>
      </c>
      <c r="E11" s="11" t="s">
        <v>48</v>
      </c>
      <c r="F11" s="11" t="s">
        <v>49</v>
      </c>
    </row>
    <row r="12" spans="1:9">
      <c r="A12" s="9" t="s">
        <v>41</v>
      </c>
      <c r="B12" s="9">
        <v>6</v>
      </c>
      <c r="C12" s="9">
        <v>37325605.818758853</v>
      </c>
      <c r="D12" s="9">
        <v>6220934.3031264758</v>
      </c>
      <c r="E12" s="9">
        <v>12429.46873192931</v>
      </c>
      <c r="F12" s="9">
        <v>5.9829146195186154E-249</v>
      </c>
    </row>
    <row r="13" spans="1:9">
      <c r="A13" s="9" t="s">
        <v>42</v>
      </c>
      <c r="B13" s="9">
        <v>195</v>
      </c>
      <c r="C13" s="9">
        <v>97597.267853729703</v>
      </c>
      <c r="D13" s="9">
        <v>500.49880950630615</v>
      </c>
      <c r="E13" s="9"/>
      <c r="F13" s="9"/>
    </row>
    <row r="14" spans="1:9" ht="17" thickBot="1">
      <c r="A14" s="10" t="s">
        <v>43</v>
      </c>
      <c r="B14" s="10">
        <v>201</v>
      </c>
      <c r="C14" s="10">
        <v>37423203.086612582</v>
      </c>
      <c r="D14" s="10"/>
      <c r="E14" s="10"/>
      <c r="F14" s="10"/>
    </row>
    <row r="15" spans="1:9" ht="17" thickBot="1"/>
    <row r="16" spans="1:9">
      <c r="A16" s="11"/>
      <c r="B16" s="11" t="s">
        <v>50</v>
      </c>
      <c r="C16" s="11" t="s">
        <v>38</v>
      </c>
      <c r="D16" s="11" t="s">
        <v>51</v>
      </c>
      <c r="E16" s="11" t="s">
        <v>52</v>
      </c>
      <c r="F16" s="11" t="s">
        <v>53</v>
      </c>
      <c r="G16" s="11" t="s">
        <v>54</v>
      </c>
      <c r="H16" s="11" t="s">
        <v>55</v>
      </c>
      <c r="I16" s="11" t="s">
        <v>56</v>
      </c>
    </row>
    <row r="17" spans="1:9">
      <c r="A17" s="9" t="s">
        <v>44</v>
      </c>
      <c r="B17" s="9">
        <v>-11.889432035411755</v>
      </c>
      <c r="C17" s="9">
        <v>11.870294174909226</v>
      </c>
      <c r="D17" s="9">
        <v>-1.0016122482072081</v>
      </c>
      <c r="E17" s="9">
        <v>0.31777218109890792</v>
      </c>
      <c r="F17" s="9">
        <v>-35.300074296915966</v>
      </c>
      <c r="G17" s="9">
        <v>11.521210226092457</v>
      </c>
      <c r="H17" s="9">
        <v>-35.300074296915966</v>
      </c>
      <c r="I17" s="9">
        <v>11.521210226092457</v>
      </c>
    </row>
    <row r="18" spans="1:9">
      <c r="A18" s="9" t="s">
        <v>1</v>
      </c>
      <c r="B18" s="9">
        <v>-0.484553562441288</v>
      </c>
      <c r="C18" s="9">
        <v>5.5122692895481717E-2</v>
      </c>
      <c r="D18" s="9">
        <v>-8.7904552007292409</v>
      </c>
      <c r="E18" s="13">
        <v>7.7629513115826258E-16</v>
      </c>
      <c r="F18" s="9">
        <v>-0.59326676068658346</v>
      </c>
      <c r="G18" s="9">
        <v>-0.37584036419599254</v>
      </c>
      <c r="H18" s="9">
        <v>-0.59326676068658346</v>
      </c>
      <c r="I18" s="9">
        <v>-0.37584036419599254</v>
      </c>
    </row>
    <row r="19" spans="1:9">
      <c r="A19" s="9" t="s">
        <v>2</v>
      </c>
      <c r="B19" s="9">
        <v>1.0019339812471333</v>
      </c>
      <c r="C19" s="9">
        <v>6.3051468857868762E-2</v>
      </c>
      <c r="D19" s="9">
        <v>15.890731800486721</v>
      </c>
      <c r="E19" s="13">
        <v>5.0528911125497647E-37</v>
      </c>
      <c r="F19" s="9">
        <v>0.87758361892721826</v>
      </c>
      <c r="G19" s="9">
        <v>1.1262843435670482</v>
      </c>
      <c r="H19" s="9">
        <v>0.87758361892721826</v>
      </c>
      <c r="I19" s="9">
        <v>1.1262843435670482</v>
      </c>
    </row>
    <row r="20" spans="1:9">
      <c r="A20" s="9" t="s">
        <v>3</v>
      </c>
      <c r="B20" s="9">
        <v>0.47007522826097869</v>
      </c>
      <c r="C20" s="9">
        <v>3.6410907479101036E-2</v>
      </c>
      <c r="D20" s="9">
        <v>12.910285977650799</v>
      </c>
      <c r="E20" s="13">
        <v>5.8118233942281399E-28</v>
      </c>
      <c r="F20" s="9">
        <v>0.3982654890203351</v>
      </c>
      <c r="G20" s="9">
        <v>0.54188496750162229</v>
      </c>
      <c r="H20" s="9">
        <v>0.3982654890203351</v>
      </c>
      <c r="I20" s="9">
        <v>0.54188496750162229</v>
      </c>
    </row>
    <row r="21" spans="1:9">
      <c r="A21" s="9" t="s">
        <v>31</v>
      </c>
      <c r="B21" s="9">
        <v>-27.686571058964628</v>
      </c>
      <c r="C21" s="9">
        <v>8.6537132887624697</v>
      </c>
      <c r="D21" s="9">
        <v>-3.1993862212788846</v>
      </c>
      <c r="E21" s="13">
        <v>1.6076025176889805E-3</v>
      </c>
      <c r="F21" s="9">
        <v>-44.753459465577556</v>
      </c>
      <c r="G21" s="9">
        <v>-10.619682652351699</v>
      </c>
      <c r="H21" s="9">
        <v>-44.753459465577556</v>
      </c>
      <c r="I21" s="9">
        <v>-10.619682652351699</v>
      </c>
    </row>
    <row r="22" spans="1:9">
      <c r="A22" s="9" t="s">
        <v>25</v>
      </c>
      <c r="B22" s="9">
        <v>0.30539500899531996</v>
      </c>
      <c r="C22" s="9">
        <v>0.11638130709075666</v>
      </c>
      <c r="D22" s="9">
        <v>2.6240898700095054</v>
      </c>
      <c r="E22" s="13">
        <v>9.375922424133095E-3</v>
      </c>
      <c r="F22" s="9">
        <v>7.5867323659012553E-2</v>
      </c>
      <c r="G22" s="9">
        <v>0.53492269433162742</v>
      </c>
      <c r="H22" s="9">
        <v>7.5867323659012553E-2</v>
      </c>
      <c r="I22" s="9">
        <v>0.53492269433162742</v>
      </c>
    </row>
    <row r="23" spans="1:9" ht="17" thickBot="1">
      <c r="A23" s="10" t="s">
        <v>32</v>
      </c>
      <c r="B23" s="10">
        <v>3.9494211707683739E-2</v>
      </c>
      <c r="C23" s="10">
        <v>0.1426566552360527</v>
      </c>
      <c r="D23" s="10">
        <v>0.27684801415211241</v>
      </c>
      <c r="E23" s="10">
        <v>0.78219004888365606</v>
      </c>
      <c r="F23" s="10">
        <v>-0.24185382168926534</v>
      </c>
      <c r="G23" s="10">
        <v>0.32084224510463283</v>
      </c>
      <c r="H23" s="10">
        <v>-0.24185382168926534</v>
      </c>
      <c r="I23" s="10">
        <v>0.32084224510463283</v>
      </c>
    </row>
    <row r="27" spans="1:9">
      <c r="A27" t="s">
        <v>57</v>
      </c>
    </row>
    <row r="28" spans="1:9" ht="17" thickBot="1"/>
    <row r="29" spans="1:9">
      <c r="A29" s="11" t="s">
        <v>58</v>
      </c>
      <c r="B29" s="11" t="s">
        <v>59</v>
      </c>
      <c r="C29" s="11" t="s">
        <v>60</v>
      </c>
    </row>
    <row r="30" spans="1:9">
      <c r="A30" s="9">
        <v>1</v>
      </c>
      <c r="B30" s="9">
        <v>1333.8822632253557</v>
      </c>
      <c r="C30" s="9">
        <v>32.127746774644265</v>
      </c>
    </row>
    <row r="31" spans="1:9">
      <c r="A31" s="9">
        <v>2</v>
      </c>
      <c r="B31" s="9">
        <v>1277.206447128304</v>
      </c>
      <c r="C31" s="9">
        <v>-37.266506128303945</v>
      </c>
    </row>
    <row r="32" spans="1:9">
      <c r="A32" s="9">
        <v>3</v>
      </c>
      <c r="B32" s="9">
        <v>1166.3212562731696</v>
      </c>
      <c r="C32" s="9">
        <v>-5.9913002731695997</v>
      </c>
    </row>
    <row r="33" spans="1:3">
      <c r="A33" s="9">
        <v>4</v>
      </c>
      <c r="B33" s="9">
        <v>1212.1624295131317</v>
      </c>
      <c r="C33" s="9">
        <v>37.297531486868365</v>
      </c>
    </row>
    <row r="34" spans="1:3">
      <c r="A34" s="9">
        <v>5</v>
      </c>
      <c r="B34" s="9">
        <v>1281.8149870437628</v>
      </c>
      <c r="C34" s="9">
        <v>-25.99504104376274</v>
      </c>
    </row>
    <row r="35" spans="1:3">
      <c r="A35" s="9">
        <v>6</v>
      </c>
      <c r="B35" s="9">
        <v>1236.0538188289377</v>
      </c>
      <c r="C35" s="9">
        <v>-11.673813828937682</v>
      </c>
    </row>
    <row r="36" spans="1:3">
      <c r="A36" s="9">
        <v>7</v>
      </c>
      <c r="B36" s="9">
        <v>1187.0204789897282</v>
      </c>
      <c r="C36" s="9">
        <v>24.209501010271879</v>
      </c>
    </row>
    <row r="37" spans="1:3">
      <c r="A37" s="9">
        <v>8</v>
      </c>
      <c r="B37" s="9">
        <v>1161.0630491780134</v>
      </c>
      <c r="C37" s="9">
        <v>-27.483093178013405</v>
      </c>
    </row>
    <row r="38" spans="1:3">
      <c r="A38" s="9">
        <v>9</v>
      </c>
      <c r="B38" s="9">
        <v>1043.3170349326206</v>
      </c>
      <c r="C38" s="9">
        <v>-2.3770939326204825</v>
      </c>
    </row>
    <row r="39" spans="1:3">
      <c r="A39" s="9">
        <v>10</v>
      </c>
      <c r="B39" s="9">
        <v>1082.1856913094309</v>
      </c>
      <c r="C39" s="9">
        <v>-22.405662309430909</v>
      </c>
    </row>
    <row r="40" spans="1:3">
      <c r="A40" s="9">
        <v>11</v>
      </c>
      <c r="B40" s="9">
        <v>1139.184726362686</v>
      </c>
      <c r="C40" s="9">
        <v>0.26522463731407697</v>
      </c>
    </row>
    <row r="41" spans="1:3">
      <c r="A41" s="9">
        <v>12</v>
      </c>
      <c r="B41" s="9">
        <v>1139.4534869394117</v>
      </c>
      <c r="C41" s="9">
        <v>8.6264690605883061</v>
      </c>
    </row>
    <row r="42" spans="1:3">
      <c r="A42" s="9">
        <v>13</v>
      </c>
      <c r="B42" s="9">
        <v>1123.4822666699713</v>
      </c>
      <c r="C42" s="9">
        <v>6.7176843300287601</v>
      </c>
    </row>
    <row r="43" spans="1:3">
      <c r="A43" s="9">
        <v>14</v>
      </c>
      <c r="B43" s="9">
        <v>1082.1594372565853</v>
      </c>
      <c r="C43" s="9">
        <v>24.570542743414762</v>
      </c>
    </row>
    <row r="44" spans="1:3">
      <c r="A44" s="9">
        <v>15</v>
      </c>
      <c r="B44" s="9">
        <v>1152.878205432866</v>
      </c>
      <c r="C44" s="9">
        <v>-5.4881904328660767</v>
      </c>
    </row>
    <row r="45" spans="1:3">
      <c r="A45" s="9">
        <v>16</v>
      </c>
      <c r="B45" s="9">
        <v>1086.991019713141</v>
      </c>
      <c r="C45" s="9">
        <v>-10.070975713141024</v>
      </c>
    </row>
    <row r="46" spans="1:3">
      <c r="A46" s="9">
        <v>17</v>
      </c>
      <c r="B46" s="9">
        <v>1073.2970226790924</v>
      </c>
      <c r="C46" s="9">
        <v>-6.1570076790924304</v>
      </c>
    </row>
    <row r="47" spans="1:3">
      <c r="A47" s="9">
        <v>18</v>
      </c>
      <c r="B47" s="9">
        <v>997.27604181899312</v>
      </c>
      <c r="C47" s="9">
        <v>-7.4560348189930892</v>
      </c>
    </row>
    <row r="48" spans="1:3">
      <c r="A48" s="9">
        <v>19</v>
      </c>
      <c r="B48" s="9">
        <v>875.30350136850973</v>
      </c>
      <c r="C48" s="9">
        <v>36.316493631490289</v>
      </c>
    </row>
    <row r="49" spans="1:3">
      <c r="A49" s="9">
        <v>20</v>
      </c>
      <c r="B49" s="9">
        <v>911.13554305999969</v>
      </c>
      <c r="C49" s="9">
        <v>4.9344639400003416</v>
      </c>
    </row>
    <row r="50" spans="1:3">
      <c r="A50" s="9">
        <v>21</v>
      </c>
      <c r="B50" s="9">
        <v>852.60013850201801</v>
      </c>
      <c r="C50" s="9">
        <v>-37.320109502017999</v>
      </c>
    </row>
    <row r="51" spans="1:3">
      <c r="A51" s="9">
        <v>22</v>
      </c>
      <c r="B51" s="9">
        <v>870.29131471867743</v>
      </c>
      <c r="C51" s="9">
        <v>15.468695281322539</v>
      </c>
    </row>
    <row r="52" spans="1:3">
      <c r="A52" s="9">
        <v>23</v>
      </c>
      <c r="B52" s="9">
        <v>919.50705125374645</v>
      </c>
      <c r="C52" s="9">
        <v>16.802946746253497</v>
      </c>
    </row>
    <row r="53" spans="1:3">
      <c r="A53" s="9">
        <v>24</v>
      </c>
      <c r="B53" s="9">
        <v>906.5802046331911</v>
      </c>
      <c r="C53" s="9">
        <v>-26.760197633191069</v>
      </c>
    </row>
    <row r="54" spans="1:3">
      <c r="A54" s="9">
        <v>25</v>
      </c>
      <c r="B54" s="9">
        <v>901.30691164128848</v>
      </c>
      <c r="C54" s="9">
        <v>-45.606899641288464</v>
      </c>
    </row>
    <row r="55" spans="1:3">
      <c r="A55" s="9">
        <v>26</v>
      </c>
      <c r="B55" s="9">
        <v>826.74750703023426</v>
      </c>
      <c r="C55" s="9">
        <v>14.40251696976577</v>
      </c>
    </row>
    <row r="56" spans="1:3">
      <c r="A56" s="9">
        <v>27</v>
      </c>
      <c r="B56" s="9">
        <v>857.2490292333008</v>
      </c>
      <c r="C56" s="9">
        <v>-9.0690362333008352</v>
      </c>
    </row>
    <row r="57" spans="1:3">
      <c r="A57" s="9">
        <v>28</v>
      </c>
      <c r="B57" s="9">
        <v>910.25371482465653</v>
      </c>
      <c r="C57" s="9">
        <v>6.6662681753434754</v>
      </c>
    </row>
    <row r="58" spans="1:3">
      <c r="A58" s="9">
        <v>29</v>
      </c>
      <c r="B58" s="9">
        <v>944.31523713736306</v>
      </c>
      <c r="C58" s="9">
        <v>19.274789862636908</v>
      </c>
    </row>
    <row r="59" spans="1:3">
      <c r="A59" s="9">
        <v>30</v>
      </c>
      <c r="B59" s="9">
        <v>1000.6148860232581</v>
      </c>
      <c r="C59" s="9">
        <v>-26.114886023258123</v>
      </c>
    </row>
    <row r="60" spans="1:3">
      <c r="A60" s="9">
        <v>31</v>
      </c>
      <c r="B60" s="9">
        <v>995.01348931842415</v>
      </c>
      <c r="C60" s="9">
        <v>-4.7034913184241987</v>
      </c>
    </row>
    <row r="61" spans="1:3">
      <c r="A61" s="9">
        <v>32</v>
      </c>
      <c r="B61" s="9">
        <v>982.65735021462751</v>
      </c>
      <c r="C61" s="9">
        <v>25.352659785372452</v>
      </c>
    </row>
    <row r="62" spans="1:3">
      <c r="A62" s="9">
        <v>33</v>
      </c>
      <c r="B62" s="9">
        <v>1017.5993983758756</v>
      </c>
      <c r="C62" s="9">
        <v>-21.629427375875593</v>
      </c>
    </row>
    <row r="63" spans="1:3">
      <c r="A63" s="9">
        <v>34</v>
      </c>
      <c r="B63" s="9">
        <v>1039.90206137058</v>
      </c>
      <c r="C63" s="9">
        <v>10.807899629420035</v>
      </c>
    </row>
    <row r="64" spans="1:3">
      <c r="A64" s="9">
        <v>35</v>
      </c>
      <c r="B64" s="9">
        <v>1040.1227941332916</v>
      </c>
      <c r="C64" s="9">
        <v>18.077156866708492</v>
      </c>
    </row>
    <row r="65" spans="1:3">
      <c r="A65" s="9">
        <v>36</v>
      </c>
      <c r="B65" s="9">
        <v>1096.2439237315441</v>
      </c>
      <c r="C65" s="9">
        <v>15.676120268455861</v>
      </c>
    </row>
    <row r="66" spans="1:3">
      <c r="A66" s="9">
        <v>37</v>
      </c>
      <c r="B66" s="9">
        <v>1137.7105656536564</v>
      </c>
      <c r="C66" s="9">
        <v>-6.5805606536564483</v>
      </c>
    </row>
    <row r="67" spans="1:3">
      <c r="A67" s="9">
        <v>38</v>
      </c>
      <c r="B67" s="9">
        <v>1141.4152922778881</v>
      </c>
      <c r="C67" s="9">
        <v>3.5246487221120333</v>
      </c>
    </row>
    <row r="68" spans="1:3">
      <c r="A68" s="9">
        <v>39</v>
      </c>
      <c r="B68" s="9">
        <v>1121.7628922287242</v>
      </c>
      <c r="C68" s="9">
        <v>4.4470687712757808</v>
      </c>
    </row>
    <row r="69" spans="1:3">
      <c r="A69" s="9">
        <v>40</v>
      </c>
      <c r="B69" s="9">
        <v>1127.8938319499653</v>
      </c>
      <c r="C69" s="9">
        <v>-20.593782949965316</v>
      </c>
    </row>
    <row r="70" spans="1:3">
      <c r="A70" s="9">
        <v>41</v>
      </c>
      <c r="B70" s="9">
        <v>1099.9579421891301</v>
      </c>
      <c r="C70" s="9">
        <v>20.722111810869819</v>
      </c>
    </row>
    <row r="71" spans="1:3">
      <c r="A71" s="9">
        <v>42</v>
      </c>
      <c r="B71" s="9">
        <v>1129.8087395603307</v>
      </c>
      <c r="C71" s="9">
        <v>11.031226439669354</v>
      </c>
    </row>
    <row r="72" spans="1:3">
      <c r="A72" s="9">
        <v>43</v>
      </c>
      <c r="B72" s="9">
        <v>1098.5985811264736</v>
      </c>
      <c r="C72" s="9">
        <v>3.1213898735263683</v>
      </c>
    </row>
    <row r="73" spans="1:3">
      <c r="A73" s="9">
        <v>44</v>
      </c>
      <c r="B73" s="9">
        <v>1078.1499485031773</v>
      </c>
      <c r="C73" s="9">
        <v>26.090041496822778</v>
      </c>
    </row>
    <row r="74" spans="1:3">
      <c r="A74" s="9">
        <v>45</v>
      </c>
      <c r="B74" s="9">
        <v>1117.2156534245166</v>
      </c>
      <c r="C74" s="9">
        <v>-2.6356974245165929</v>
      </c>
    </row>
    <row r="75" spans="1:3">
      <c r="A75" s="9">
        <v>46</v>
      </c>
      <c r="B75" s="9">
        <v>1118.8621414045685</v>
      </c>
      <c r="C75" s="9">
        <v>11.337809595431509</v>
      </c>
    </row>
    <row r="76" spans="1:3">
      <c r="A76" s="9">
        <v>47</v>
      </c>
      <c r="B76" s="9">
        <v>1175.6369572421661</v>
      </c>
      <c r="C76" s="9">
        <v>-1.8170112421660178</v>
      </c>
    </row>
    <row r="77" spans="1:3">
      <c r="A77" s="9">
        <v>48</v>
      </c>
      <c r="B77" s="9">
        <v>1205.4593981888058</v>
      </c>
      <c r="C77" s="9">
        <v>6.4606458111941265</v>
      </c>
    </row>
    <row r="78" spans="1:3">
      <c r="A78" s="9">
        <v>49</v>
      </c>
      <c r="B78" s="9">
        <v>1183.0400470373943</v>
      </c>
      <c r="C78" s="9">
        <v>-1.7700270373943567</v>
      </c>
    </row>
    <row r="79" spans="1:3">
      <c r="A79" s="9">
        <v>50</v>
      </c>
      <c r="B79" s="9">
        <v>1200.9118169085486</v>
      </c>
      <c r="C79" s="9">
        <v>2.6881590914513254</v>
      </c>
    </row>
    <row r="80" spans="1:3">
      <c r="A80" s="9">
        <v>51</v>
      </c>
      <c r="B80" s="9">
        <v>1198.9859326005351</v>
      </c>
      <c r="C80" s="9">
        <v>-18.395966600535075</v>
      </c>
    </row>
    <row r="81" spans="1:3">
      <c r="A81" s="9">
        <v>52</v>
      </c>
      <c r="B81" s="9">
        <v>1160.1930950736253</v>
      </c>
      <c r="C81" s="9">
        <v>-3.3431190736253029</v>
      </c>
    </row>
    <row r="82" spans="1:3">
      <c r="A82" s="9">
        <v>53</v>
      </c>
      <c r="B82" s="9">
        <v>1184.4115625315683</v>
      </c>
      <c r="C82" s="9">
        <v>7.0884374684317208</v>
      </c>
    </row>
    <row r="83" spans="1:3">
      <c r="A83" s="9">
        <v>54</v>
      </c>
      <c r="B83" s="9">
        <v>1207.795375701184</v>
      </c>
      <c r="C83" s="9">
        <v>-16.465419701183919</v>
      </c>
    </row>
    <row r="84" spans="1:3">
      <c r="A84" s="9">
        <v>55</v>
      </c>
      <c r="B84" s="9">
        <v>1231.5597994747591</v>
      </c>
      <c r="C84" s="9">
        <v>2.6202545252408527</v>
      </c>
    </row>
    <row r="85" spans="1:3">
      <c r="A85" s="9">
        <v>56</v>
      </c>
      <c r="B85" s="9">
        <v>1220.0490304795401</v>
      </c>
      <c r="C85" s="9">
        <v>0.28092552045995944</v>
      </c>
    </row>
    <row r="86" spans="1:3">
      <c r="A86" s="9">
        <v>57</v>
      </c>
      <c r="B86" s="9">
        <v>1226.342216163685</v>
      </c>
      <c r="C86" s="9">
        <v>2.4678428363149578</v>
      </c>
    </row>
    <row r="87" spans="1:3">
      <c r="A87" s="9">
        <v>58</v>
      </c>
      <c r="B87" s="9">
        <v>1195.2662678205506</v>
      </c>
      <c r="C87" s="9">
        <v>11.743742179449328</v>
      </c>
    </row>
    <row r="88" spans="1:3">
      <c r="A88" s="9">
        <v>59</v>
      </c>
      <c r="B88" s="9">
        <v>1258.9585112317359</v>
      </c>
      <c r="C88" s="9">
        <v>-9.4785312317358148</v>
      </c>
    </row>
    <row r="89" spans="1:3">
      <c r="A89" s="9">
        <v>60</v>
      </c>
      <c r="B89" s="9">
        <v>1265.2527781813915</v>
      </c>
      <c r="C89" s="9">
        <v>-16.962739181391498</v>
      </c>
    </row>
    <row r="90" spans="1:3">
      <c r="A90" s="9">
        <v>61</v>
      </c>
      <c r="B90" s="9">
        <v>1284.872124672286</v>
      </c>
      <c r="C90" s="9">
        <v>-4.7921686722859249</v>
      </c>
    </row>
    <row r="91" spans="1:3">
      <c r="A91" s="9">
        <v>62</v>
      </c>
      <c r="B91" s="9">
        <v>1276.1481774243357</v>
      </c>
      <c r="C91" s="9">
        <v>4.5118565756642965</v>
      </c>
    </row>
    <row r="92" spans="1:3">
      <c r="A92" s="9">
        <v>63</v>
      </c>
      <c r="B92" s="9">
        <v>1296.470135841425</v>
      </c>
      <c r="C92" s="9">
        <v>-1.6001408414249454</v>
      </c>
    </row>
    <row r="93" spans="1:3">
      <c r="A93" s="9">
        <v>64</v>
      </c>
      <c r="B93" s="9">
        <v>1299.0941746127055</v>
      </c>
      <c r="C93" s="9">
        <v>11.51581038729455</v>
      </c>
    </row>
    <row r="94" spans="1:3">
      <c r="A94" s="9">
        <v>65</v>
      </c>
      <c r="B94" s="9">
        <v>1287.5697389521872</v>
      </c>
      <c r="C94" s="9">
        <v>-17.479772952187204</v>
      </c>
    </row>
    <row r="95" spans="1:3">
      <c r="A95" s="9">
        <v>66</v>
      </c>
      <c r="B95" s="9">
        <v>1259.1936112563446</v>
      </c>
      <c r="C95" s="9">
        <v>11.006339743655417</v>
      </c>
    </row>
    <row r="96" spans="1:3">
      <c r="A96" s="9">
        <v>67</v>
      </c>
      <c r="B96" s="9">
        <v>1251.6821981656144</v>
      </c>
      <c r="C96" s="9">
        <v>24.977835834385587</v>
      </c>
    </row>
    <row r="97" spans="1:3">
      <c r="A97" s="9">
        <v>68</v>
      </c>
      <c r="B97" s="9">
        <v>1291.5342574109545</v>
      </c>
      <c r="C97" s="9">
        <v>12.285688589045549</v>
      </c>
    </row>
    <row r="98" spans="1:3">
      <c r="A98" s="9">
        <v>69</v>
      </c>
      <c r="B98" s="9">
        <v>1327.1282103761901</v>
      </c>
      <c r="C98" s="9">
        <v>8.7217656238099153</v>
      </c>
    </row>
    <row r="99" spans="1:3">
      <c r="A99" s="9">
        <v>70</v>
      </c>
      <c r="B99" s="9">
        <v>1378.1858502722353</v>
      </c>
      <c r="C99" s="9">
        <v>-0.24590927223516701</v>
      </c>
    </row>
    <row r="100" spans="1:3">
      <c r="A100" s="9">
        <v>71</v>
      </c>
      <c r="B100" s="9">
        <v>1392.5709152127697</v>
      </c>
      <c r="C100" s="9">
        <v>8.0590897872302776</v>
      </c>
    </row>
    <row r="101" spans="1:3">
      <c r="A101" s="9">
        <v>72</v>
      </c>
      <c r="B101" s="9">
        <v>1417.4892893187055</v>
      </c>
      <c r="C101" s="9">
        <v>0.81075968129448484</v>
      </c>
    </row>
    <row r="102" spans="1:3">
      <c r="A102" s="9">
        <v>73</v>
      </c>
      <c r="B102" s="9">
        <v>1427.6624376866284</v>
      </c>
      <c r="C102" s="9">
        <v>10.577552313371598</v>
      </c>
    </row>
    <row r="103" spans="1:3">
      <c r="A103" s="9">
        <v>74</v>
      </c>
      <c r="B103" s="9">
        <v>1431.4987587672451</v>
      </c>
      <c r="C103" s="9">
        <v>-24.678812767245063</v>
      </c>
    </row>
    <row r="104" spans="1:3">
      <c r="A104" s="9">
        <v>75</v>
      </c>
      <c r="B104" s="9">
        <v>1412.1912200013112</v>
      </c>
      <c r="C104" s="9">
        <v>8.6687649986888573</v>
      </c>
    </row>
    <row r="105" spans="1:3">
      <c r="A105" s="9">
        <v>76</v>
      </c>
      <c r="B105" s="9">
        <v>1489.5699831732704</v>
      </c>
      <c r="C105" s="9">
        <v>-7.1999881732704125</v>
      </c>
    </row>
    <row r="106" spans="1:3">
      <c r="A106" s="9">
        <v>77</v>
      </c>
      <c r="B106" s="9">
        <v>1526.0281916211572</v>
      </c>
      <c r="C106" s="9">
        <v>4.5918033788427692</v>
      </c>
    </row>
    <row r="107" spans="1:3">
      <c r="A107" s="9">
        <v>78</v>
      </c>
      <c r="B107" s="9">
        <v>1511.4797582737367</v>
      </c>
      <c r="C107" s="9">
        <v>-8.1297822737367369</v>
      </c>
    </row>
    <row r="108" spans="1:3">
      <c r="A108" s="9">
        <v>79</v>
      </c>
      <c r="B108" s="9">
        <v>1525.6644001048478</v>
      </c>
      <c r="C108" s="9">
        <v>-70.394380104847869</v>
      </c>
    </row>
    <row r="109" spans="1:3">
      <c r="A109" s="9">
        <v>80</v>
      </c>
      <c r="B109" s="9">
        <v>1458.5130961844609</v>
      </c>
      <c r="C109" s="9">
        <v>15.476893815539142</v>
      </c>
    </row>
    <row r="110" spans="1:3">
      <c r="A110" s="9">
        <v>81</v>
      </c>
      <c r="B110" s="9">
        <v>1516.9254915963893</v>
      </c>
      <c r="C110" s="9">
        <v>9.8245084036107073</v>
      </c>
    </row>
    <row r="111" spans="1:3">
      <c r="A111" s="9">
        <v>82</v>
      </c>
      <c r="B111" s="9">
        <v>1552.4425086045617</v>
      </c>
      <c r="C111" s="9">
        <v>-3.062503604561698</v>
      </c>
    </row>
    <row r="112" spans="1:3">
      <c r="A112" s="9">
        <v>83</v>
      </c>
      <c r="B112" s="9">
        <v>1474.1926186508801</v>
      </c>
      <c r="C112" s="9">
        <v>6.9473963491197992</v>
      </c>
    </row>
    <row r="113" spans="1:3">
      <c r="A113" s="9">
        <v>84</v>
      </c>
      <c r="B113" s="9">
        <v>1470.5366962941071</v>
      </c>
      <c r="C113" s="9">
        <v>-2.1767112941070081</v>
      </c>
    </row>
    <row r="114" spans="1:3">
      <c r="A114" s="9">
        <v>85</v>
      </c>
      <c r="B114" s="9">
        <v>1346.7869443940722</v>
      </c>
      <c r="C114" s="9">
        <v>31.763104605927765</v>
      </c>
    </row>
    <row r="115" spans="1:3">
      <c r="A115" s="9">
        <v>86</v>
      </c>
      <c r="B115" s="9">
        <v>1336.4923741140165</v>
      </c>
      <c r="C115" s="9">
        <v>-5.8623691140164738</v>
      </c>
    </row>
    <row r="116" spans="1:3">
      <c r="A116" s="9">
        <v>87</v>
      </c>
      <c r="B116" s="9">
        <v>1295.6618768726776</v>
      </c>
      <c r="C116" s="9">
        <v>27.038074127322488</v>
      </c>
    </row>
    <row r="117" spans="1:3">
      <c r="A117" s="9">
        <v>88</v>
      </c>
      <c r="B117" s="9">
        <v>1374.6099967246532</v>
      </c>
      <c r="C117" s="9">
        <v>10.979969275346775</v>
      </c>
    </row>
    <row r="118" spans="1:3">
      <c r="A118" s="9">
        <v>89</v>
      </c>
      <c r="B118" s="9">
        <v>1404.7359865080259</v>
      </c>
      <c r="C118" s="9">
        <v>-4.3559815080259341</v>
      </c>
    </row>
    <row r="119" spans="1:3">
      <c r="A119" s="9">
        <v>90</v>
      </c>
      <c r="B119" s="9">
        <v>1314.6962983686158</v>
      </c>
      <c r="C119" s="9">
        <v>-34.696298368615771</v>
      </c>
    </row>
    <row r="120" spans="1:3">
      <c r="A120" s="9">
        <v>91</v>
      </c>
      <c r="B120" s="9">
        <v>1228.8723932857256</v>
      </c>
      <c r="C120" s="9">
        <v>38.50761171427439</v>
      </c>
    </row>
    <row r="121" spans="1:3">
      <c r="A121" s="9">
        <v>92</v>
      </c>
      <c r="B121" s="9">
        <v>1275.8587330655462</v>
      </c>
      <c r="C121" s="9">
        <v>6.9712229344538628</v>
      </c>
    </row>
    <row r="122" spans="1:3">
      <c r="A122" s="9">
        <v>93</v>
      </c>
      <c r="B122" s="9">
        <v>1190.8588305963701</v>
      </c>
      <c r="C122" s="9">
        <v>-24.498845596370074</v>
      </c>
    </row>
    <row r="123" spans="1:3">
      <c r="A123" s="9">
        <v>94</v>
      </c>
      <c r="B123" s="9">
        <v>989.51903621593181</v>
      </c>
      <c r="C123" s="9">
        <v>-20.769036215931806</v>
      </c>
    </row>
    <row r="124" spans="1:3">
      <c r="A124" s="9">
        <v>95</v>
      </c>
      <c r="B124" s="9">
        <v>878.33163272117338</v>
      </c>
      <c r="C124" s="9">
        <v>17.908357278826657</v>
      </c>
    </row>
    <row r="125" spans="1:3">
      <c r="A125" s="9">
        <v>96</v>
      </c>
      <c r="B125" s="9">
        <v>863.7388871715857</v>
      </c>
      <c r="C125" s="9">
        <v>39.511112828414298</v>
      </c>
    </row>
    <row r="126" spans="1:3">
      <c r="A126" s="9">
        <v>97</v>
      </c>
      <c r="B126" s="9">
        <v>876.81007984184782</v>
      </c>
      <c r="C126" s="9">
        <v>-50.930074841847841</v>
      </c>
    </row>
    <row r="127" spans="1:3">
      <c r="A127" s="9">
        <v>98</v>
      </c>
      <c r="B127" s="9">
        <v>814.09584518418694</v>
      </c>
      <c r="C127" s="9">
        <v>-79.005818184186978</v>
      </c>
    </row>
    <row r="128" spans="1:3">
      <c r="A128" s="9">
        <v>99</v>
      </c>
      <c r="B128" s="9">
        <v>785.80666301235806</v>
      </c>
      <c r="C128" s="9">
        <v>12.063331987641959</v>
      </c>
    </row>
    <row r="129" spans="1:3">
      <c r="A129" s="9">
        <v>100</v>
      </c>
      <c r="B129" s="9">
        <v>865.73609695290986</v>
      </c>
      <c r="C129" s="9">
        <v>7.0739010470900894</v>
      </c>
    </row>
    <row r="130" spans="1:3">
      <c r="A130" s="9">
        <v>101</v>
      </c>
      <c r="B130" s="9">
        <v>908.19157560421161</v>
      </c>
      <c r="C130" s="9">
        <v>10.948439395788341</v>
      </c>
    </row>
    <row r="131" spans="1:3">
      <c r="A131" s="9">
        <v>102</v>
      </c>
      <c r="B131" s="9">
        <v>920.86612213070487</v>
      </c>
      <c r="C131" s="9">
        <v>-1.546115130704834</v>
      </c>
    </row>
    <row r="132" spans="1:3">
      <c r="A132" s="9">
        <v>103</v>
      </c>
      <c r="B132" s="9">
        <v>953.73630644544892</v>
      </c>
      <c r="C132" s="9">
        <v>33.743673554551037</v>
      </c>
    </row>
    <row r="133" spans="1:3">
      <c r="A133" s="9">
        <v>104</v>
      </c>
      <c r="B133" s="9">
        <v>1014.653444475714</v>
      </c>
      <c r="C133" s="9">
        <v>5.966550524286049</v>
      </c>
    </row>
    <row r="134" spans="1:3">
      <c r="A134" s="9">
        <v>105</v>
      </c>
      <c r="B134" s="9">
        <v>1047.8868122728561</v>
      </c>
      <c r="C134" s="9">
        <v>9.1931437271439336</v>
      </c>
    </row>
    <row r="135" spans="1:3">
      <c r="A135" s="9">
        <v>106</v>
      </c>
      <c r="B135" s="9">
        <v>1065.4870489616653</v>
      </c>
      <c r="C135" s="9">
        <v>-29.297107961665233</v>
      </c>
    </row>
    <row r="136" spans="1:3">
      <c r="A136" s="9">
        <v>107</v>
      </c>
      <c r="B136" s="9">
        <v>1091.6942247314785</v>
      </c>
      <c r="C136" s="9">
        <v>3.935780268521512</v>
      </c>
    </row>
    <row r="137" spans="1:3">
      <c r="A137" s="9">
        <v>108</v>
      </c>
      <c r="B137" s="9">
        <v>1104.9390770696471</v>
      </c>
      <c r="C137" s="9">
        <v>10.160898930352914</v>
      </c>
    </row>
    <row r="138" spans="1:3">
      <c r="A138" s="9">
        <v>109</v>
      </c>
      <c r="B138" s="9">
        <v>1110.1085456230326</v>
      </c>
      <c r="C138" s="9">
        <v>-36.238550623032552</v>
      </c>
    </row>
    <row r="139" spans="1:3">
      <c r="A139" s="9">
        <v>110</v>
      </c>
      <c r="B139" s="9">
        <v>1080.2915785954615</v>
      </c>
      <c r="C139" s="9">
        <v>24.198411404538547</v>
      </c>
    </row>
    <row r="140" spans="1:3">
      <c r="A140" s="9">
        <v>111</v>
      </c>
      <c r="B140" s="9">
        <v>1162.3982827841205</v>
      </c>
      <c r="C140" s="9">
        <v>7.0317712158794166</v>
      </c>
    </row>
    <row r="141" spans="1:3">
      <c r="A141" s="9">
        <v>112</v>
      </c>
      <c r="B141" s="9">
        <v>1200.7213714640086</v>
      </c>
      <c r="C141" s="9">
        <v>-14.031430464008508</v>
      </c>
    </row>
    <row r="142" spans="1:3">
      <c r="A142" s="9">
        <v>113</v>
      </c>
      <c r="B142" s="9">
        <v>1116.8934208788864</v>
      </c>
      <c r="C142" s="9">
        <v>-27.483386878886449</v>
      </c>
    </row>
    <row r="143" spans="1:3">
      <c r="A143" s="9">
        <v>114</v>
      </c>
      <c r="B143" s="9">
        <v>1086.4184326703084</v>
      </c>
      <c r="C143" s="9">
        <v>-55.708471670308427</v>
      </c>
    </row>
    <row r="144" spans="1:3">
      <c r="A144" s="9">
        <v>115</v>
      </c>
      <c r="B144" s="9">
        <v>1095.5066546042888</v>
      </c>
      <c r="C144" s="9">
        <v>6.0933213957112002</v>
      </c>
    </row>
    <row r="145" spans="1:3">
      <c r="A145" s="9">
        <v>116</v>
      </c>
      <c r="B145" s="9">
        <v>1080.6566166262078</v>
      </c>
      <c r="C145" s="9">
        <v>-31.32666062620774</v>
      </c>
    </row>
    <row r="146" spans="1:3">
      <c r="A146" s="9">
        <v>117</v>
      </c>
      <c r="B146" s="9">
        <v>1141.6977794259431</v>
      </c>
      <c r="C146" s="9">
        <v>-0.49782842594299836</v>
      </c>
    </row>
    <row r="147" spans="1:3">
      <c r="A147" s="9">
        <v>118</v>
      </c>
      <c r="B147" s="9">
        <v>1174.278130725721</v>
      </c>
      <c r="C147" s="9">
        <v>8.981879274278981</v>
      </c>
    </row>
    <row r="148" spans="1:3">
      <c r="A148" s="9">
        <v>119</v>
      </c>
      <c r="B148" s="9">
        <v>1204.499157346638</v>
      </c>
      <c r="C148" s="9">
        <v>-23.949108346638013</v>
      </c>
    </row>
    <row r="149" spans="1:3">
      <c r="A149" s="9">
        <v>120</v>
      </c>
      <c r="B149" s="9">
        <v>1246.3945135035863</v>
      </c>
      <c r="C149" s="9">
        <v>11.245501496413681</v>
      </c>
    </row>
    <row r="150" spans="1:3">
      <c r="A150" s="9">
        <v>121</v>
      </c>
      <c r="B150" s="9">
        <v>1285.8587139157987</v>
      </c>
      <c r="C150" s="9">
        <v>0.26128108420130047</v>
      </c>
    </row>
    <row r="151" spans="1:3">
      <c r="A151" s="9">
        <v>122</v>
      </c>
      <c r="B151" s="9">
        <v>1327.2272143876728</v>
      </c>
      <c r="C151" s="9">
        <v>-7.2433876728155155E-3</v>
      </c>
    </row>
    <row r="152" spans="1:3">
      <c r="A152" s="9">
        <v>123</v>
      </c>
      <c r="B152" s="9">
        <v>1277.7742194951368</v>
      </c>
      <c r="C152" s="9">
        <v>48.055736504863262</v>
      </c>
    </row>
    <row r="153" spans="1:3">
      <c r="A153" s="9">
        <v>124</v>
      </c>
      <c r="B153" s="9">
        <v>1331.5134477581821</v>
      </c>
      <c r="C153" s="9">
        <v>32.096537241817941</v>
      </c>
    </row>
    <row r="154" spans="1:3">
      <c r="A154" s="9">
        <v>125</v>
      </c>
      <c r="B154" s="9">
        <v>1328.6151192379184</v>
      </c>
      <c r="C154" s="9">
        <v>16.584831762081649</v>
      </c>
    </row>
    <row r="155" spans="1:3">
      <c r="A155" s="9">
        <v>126</v>
      </c>
      <c r="B155" s="9">
        <v>1287.9696502026743</v>
      </c>
      <c r="C155" s="9">
        <v>32.670364797325647</v>
      </c>
    </row>
    <row r="156" spans="1:3">
      <c r="A156" s="9">
        <v>127</v>
      </c>
      <c r="B156" s="9">
        <v>1323.1701715115837</v>
      </c>
      <c r="C156" s="9">
        <v>-30.89014251158369</v>
      </c>
    </row>
    <row r="157" spans="1:3">
      <c r="A157" s="9">
        <v>128</v>
      </c>
      <c r="B157" s="9">
        <v>1202.6778634667864</v>
      </c>
      <c r="C157" s="9">
        <v>16.2121515332135</v>
      </c>
    </row>
    <row r="158" spans="1:3">
      <c r="A158" s="9">
        <v>129</v>
      </c>
      <c r="B158" s="9">
        <v>1166.342420267398</v>
      </c>
      <c r="C158" s="9">
        <v>-34.922376267398022</v>
      </c>
    </row>
    <row r="159" spans="1:3">
      <c r="A159" s="9">
        <v>130</v>
      </c>
      <c r="B159" s="9">
        <v>1254.232536297887</v>
      </c>
      <c r="C159" s="9">
        <v>-0.93248729788706441</v>
      </c>
    </row>
    <row r="160" spans="1:3">
      <c r="A160" s="9">
        <v>131</v>
      </c>
      <c r="B160" s="9">
        <v>1220.8281454283917</v>
      </c>
      <c r="C160" s="9">
        <v>26.131815571608286</v>
      </c>
    </row>
    <row r="161" spans="1:3">
      <c r="A161" s="9">
        <v>132</v>
      </c>
      <c r="B161" s="9">
        <v>1235.5059380679752</v>
      </c>
      <c r="C161" s="9">
        <v>22.094037932024776</v>
      </c>
    </row>
    <row r="162" spans="1:3">
      <c r="A162" s="9">
        <v>133</v>
      </c>
      <c r="B162" s="9">
        <v>1320.8389250558655</v>
      </c>
      <c r="C162" s="9">
        <v>-8.4288910558655061</v>
      </c>
    </row>
    <row r="163" spans="1:3">
      <c r="A163" s="9">
        <v>134</v>
      </c>
      <c r="B163" s="9">
        <v>1365.0641865158045</v>
      </c>
      <c r="C163" s="9">
        <v>0.61586748419540527</v>
      </c>
    </row>
    <row r="164" spans="1:3">
      <c r="A164" s="9">
        <v>135</v>
      </c>
      <c r="B164" s="9">
        <v>1393.6638548529766</v>
      </c>
      <c r="C164" s="9">
        <v>14.806116147023431</v>
      </c>
    </row>
    <row r="165" spans="1:3">
      <c r="A165" s="9">
        <v>136</v>
      </c>
      <c r="B165" s="9">
        <v>1384.7733462530973</v>
      </c>
      <c r="C165" s="9">
        <v>13.13668774690268</v>
      </c>
    </row>
    <row r="166" spans="1:3">
      <c r="A166" s="9">
        <v>137</v>
      </c>
      <c r="B166" s="9">
        <v>1352.4426972856945</v>
      </c>
      <c r="C166" s="9">
        <v>-42.112741285694483</v>
      </c>
    </row>
    <row r="167" spans="1:3">
      <c r="A167" s="9">
        <v>138</v>
      </c>
      <c r="B167" s="9">
        <v>1331.5984743210493</v>
      </c>
      <c r="C167" s="9">
        <v>30.561559678950744</v>
      </c>
    </row>
    <row r="168" spans="1:3">
      <c r="A168" s="9">
        <v>139</v>
      </c>
      <c r="B168" s="9">
        <v>1362.4377589248072</v>
      </c>
      <c r="C168" s="9">
        <v>16.88218707519286</v>
      </c>
    </row>
    <row r="169" spans="1:3">
      <c r="A169" s="9">
        <v>140</v>
      </c>
      <c r="B169" s="9">
        <v>1403.3027203673169</v>
      </c>
      <c r="C169" s="9">
        <v>3.2772356326831869</v>
      </c>
    </row>
    <row r="170" spans="1:3">
      <c r="A170" s="9">
        <v>141</v>
      </c>
      <c r="B170" s="9">
        <v>1458.0813440618922</v>
      </c>
      <c r="C170" s="9">
        <v>-17.411300061892234</v>
      </c>
    </row>
    <row r="171" spans="1:3">
      <c r="A171" s="9">
        <v>142</v>
      </c>
      <c r="B171" s="9">
        <v>1441.3789568488805</v>
      </c>
      <c r="C171" s="9">
        <v>-29.218922848880538</v>
      </c>
    </row>
    <row r="172" spans="1:3">
      <c r="A172" s="9">
        <v>143</v>
      </c>
      <c r="B172" s="9">
        <v>1390.6980366825387</v>
      </c>
      <c r="C172" s="9">
        <v>25.482017317461214</v>
      </c>
    </row>
    <row r="173" spans="1:3">
      <c r="A173" s="9">
        <v>144</v>
      </c>
      <c r="B173" s="9">
        <v>1428.5347241405234</v>
      </c>
      <c r="C173" s="9">
        <v>-2.3447831405233046</v>
      </c>
    </row>
    <row r="174" spans="1:3">
      <c r="A174" s="9">
        <v>145</v>
      </c>
      <c r="B174" s="9">
        <v>1499.3661962956194</v>
      </c>
      <c r="C174" s="9">
        <v>-1.2562112956193232</v>
      </c>
    </row>
    <row r="175" spans="1:3">
      <c r="A175" s="9">
        <v>146</v>
      </c>
      <c r="B175" s="9">
        <v>1513.5524429528796</v>
      </c>
      <c r="C175" s="9">
        <v>1.1276110471203538</v>
      </c>
    </row>
    <row r="176" spans="1:3">
      <c r="A176" s="9">
        <v>147</v>
      </c>
      <c r="B176" s="9">
        <v>1553.0265421093886</v>
      </c>
      <c r="C176" s="9">
        <v>16.163398890611461</v>
      </c>
    </row>
    <row r="177" spans="1:3">
      <c r="A177" s="9">
        <v>148</v>
      </c>
      <c r="B177" s="9">
        <v>1570.5470795348583</v>
      </c>
      <c r="C177" s="9">
        <v>27.02286646514176</v>
      </c>
    </row>
    <row r="178" spans="1:3">
      <c r="A178" s="9">
        <v>149</v>
      </c>
      <c r="B178" s="9">
        <v>1668.1995029591048</v>
      </c>
      <c r="C178" s="9">
        <v>-37.459512959104813</v>
      </c>
    </row>
    <row r="179" spans="1:3">
      <c r="A179" s="9">
        <v>150</v>
      </c>
      <c r="B179" s="9">
        <v>1609.0900595200847</v>
      </c>
      <c r="C179" s="9">
        <v>-2.8100305200846378</v>
      </c>
    </row>
    <row r="180" spans="1:3">
      <c r="A180" s="9">
        <v>151</v>
      </c>
      <c r="B180" s="9">
        <v>1685.5336232069965</v>
      </c>
      <c r="C180" s="9">
        <v>0.19635679300358788</v>
      </c>
    </row>
    <row r="181" spans="1:3">
      <c r="A181" s="9">
        <v>152</v>
      </c>
      <c r="B181" s="9">
        <v>1668.96447001042</v>
      </c>
      <c r="C181" s="9">
        <v>-35.994499010419986</v>
      </c>
    </row>
    <row r="182" spans="1:3">
      <c r="A182" s="9">
        <v>153</v>
      </c>
      <c r="B182" s="9">
        <v>1718.2397477162244</v>
      </c>
      <c r="C182" s="9">
        <v>-36.689698716224484</v>
      </c>
    </row>
    <row r="183" spans="1:3">
      <c r="A183" s="9">
        <v>154</v>
      </c>
      <c r="B183" s="9">
        <v>1747.6591024366023</v>
      </c>
      <c r="C183" s="9">
        <v>8.880936563397654</v>
      </c>
    </row>
    <row r="184" spans="1:3">
      <c r="A184" s="9">
        <v>155</v>
      </c>
      <c r="B184" s="9">
        <v>1796.3222413616211</v>
      </c>
      <c r="C184" s="9">
        <v>9.4878176383788286</v>
      </c>
    </row>
    <row r="185" spans="1:3">
      <c r="A185" s="9">
        <v>156</v>
      </c>
      <c r="B185" s="9">
        <v>1819.6834550680901</v>
      </c>
      <c r="C185" s="9">
        <v>28.676529931909954</v>
      </c>
    </row>
    <row r="186" spans="1:3">
      <c r="A186" s="9">
        <v>157</v>
      </c>
      <c r="B186" s="9">
        <v>1803.5396741113375</v>
      </c>
      <c r="C186" s="9">
        <v>-20.949708111337486</v>
      </c>
    </row>
    <row r="187" spans="1:3">
      <c r="A187" s="9">
        <v>158</v>
      </c>
      <c r="B187" s="9">
        <v>1836.3202310651034</v>
      </c>
      <c r="C187" s="9">
        <v>23.129719934896684</v>
      </c>
    </row>
    <row r="188" spans="1:3">
      <c r="A188" s="9">
        <v>159</v>
      </c>
      <c r="B188" s="9">
        <v>1861.7761829745466</v>
      </c>
      <c r="C188" s="9">
        <v>10.563783025453404</v>
      </c>
    </row>
    <row r="189" spans="1:3">
      <c r="A189" s="9">
        <v>160</v>
      </c>
      <c r="B189" s="9">
        <v>1858.1292947645868</v>
      </c>
      <c r="C189" s="9">
        <v>25.820656235413253</v>
      </c>
    </row>
    <row r="190" spans="1:3">
      <c r="A190" s="9">
        <v>161</v>
      </c>
      <c r="B190" s="9">
        <v>1901.577541165454</v>
      </c>
      <c r="C190" s="9">
        <v>21.992404834546051</v>
      </c>
    </row>
    <row r="191" spans="1:3">
      <c r="A191" s="9">
        <v>162</v>
      </c>
      <c r="B191" s="9">
        <v>1953.4311457348506</v>
      </c>
      <c r="C191" s="9">
        <v>6.7988342651494804</v>
      </c>
    </row>
    <row r="192" spans="1:3">
      <c r="A192" s="9">
        <v>163</v>
      </c>
      <c r="B192" s="9">
        <v>1965.3297789426438</v>
      </c>
      <c r="C192" s="9">
        <v>-34.659734942643809</v>
      </c>
    </row>
    <row r="193" spans="1:3">
      <c r="A193" s="9">
        <v>164</v>
      </c>
      <c r="B193" s="9">
        <v>1982.9239767411623</v>
      </c>
      <c r="C193" s="9">
        <v>20.446018258837739</v>
      </c>
    </row>
    <row r="194" spans="1:3">
      <c r="A194" s="9">
        <v>165</v>
      </c>
      <c r="B194" s="9">
        <v>1989.3852576731144</v>
      </c>
      <c r="C194" s="9">
        <v>-17.095218673114459</v>
      </c>
    </row>
    <row r="195" spans="1:3">
      <c r="A195" s="9">
        <v>166</v>
      </c>
      <c r="B195" s="9">
        <v>1937.0696049872302</v>
      </c>
      <c r="C195" s="9">
        <v>80.980444012769794</v>
      </c>
    </row>
    <row r="196" spans="1:3">
      <c r="A196" s="9">
        <v>167</v>
      </c>
      <c r="B196" s="9">
        <v>2057.2113789703867</v>
      </c>
      <c r="C196" s="9">
        <v>10.348680029613206</v>
      </c>
    </row>
    <row r="197" spans="1:3">
      <c r="A197" s="9">
        <v>168</v>
      </c>
      <c r="B197" s="9">
        <v>2038.9568496675886</v>
      </c>
      <c r="C197" s="9">
        <v>19.943052332411526</v>
      </c>
    </row>
    <row r="198" spans="1:3">
      <c r="A198" s="9">
        <v>169</v>
      </c>
      <c r="B198" s="9">
        <v>2028.7189464526609</v>
      </c>
      <c r="C198" s="9">
        <v>-33.728956452660896</v>
      </c>
    </row>
    <row r="199" spans="1:3">
      <c r="A199" s="9">
        <v>170</v>
      </c>
      <c r="B199" s="9">
        <v>2103.1449284391733</v>
      </c>
      <c r="C199" s="9">
        <v>1.3550715608266728</v>
      </c>
    </row>
    <row r="200" spans="1:3">
      <c r="A200" s="9">
        <v>171</v>
      </c>
      <c r="B200" s="9">
        <v>2076.4483261132045</v>
      </c>
      <c r="C200" s="9">
        <v>-8.5584331132045008</v>
      </c>
    </row>
    <row r="201" spans="1:3">
      <c r="A201" s="9">
        <v>172</v>
      </c>
      <c r="B201" s="9">
        <v>2107.5135500055653</v>
      </c>
      <c r="C201" s="9">
        <v>-22.003540005565355</v>
      </c>
    </row>
    <row r="202" spans="1:3">
      <c r="A202" s="9">
        <v>173</v>
      </c>
      <c r="B202" s="9">
        <v>2116.2955682439815</v>
      </c>
      <c r="C202" s="9">
        <v>-8.9056752439814773</v>
      </c>
    </row>
    <row r="203" spans="1:3">
      <c r="A203" s="9">
        <v>174</v>
      </c>
      <c r="B203" s="9">
        <v>2096.0221008850808</v>
      </c>
      <c r="C203" s="9">
        <v>-32.911993885080847</v>
      </c>
    </row>
    <row r="204" spans="1:3">
      <c r="A204" s="9">
        <v>175</v>
      </c>
      <c r="B204" s="9">
        <v>2113.7174568773012</v>
      </c>
      <c r="C204" s="9">
        <v>-9.8773688773012509</v>
      </c>
    </row>
    <row r="205" spans="1:3">
      <c r="A205" s="9">
        <v>176</v>
      </c>
      <c r="B205" s="9">
        <v>1992.4892716687448</v>
      </c>
      <c r="C205" s="9">
        <v>-20.30921766874485</v>
      </c>
    </row>
    <row r="206" spans="1:3">
      <c r="A206" s="9">
        <v>177</v>
      </c>
      <c r="B206" s="9">
        <v>1968.2840848738199</v>
      </c>
      <c r="C206" s="9">
        <v>-48.25405587381988</v>
      </c>
    </row>
    <row r="207" spans="1:3">
      <c r="A207" s="9">
        <v>178</v>
      </c>
      <c r="B207" s="9">
        <v>2076.9148813104525</v>
      </c>
      <c r="C207" s="9">
        <v>2.445225689547442</v>
      </c>
    </row>
    <row r="208" spans="1:3">
      <c r="A208" s="9">
        <v>179</v>
      </c>
      <c r="B208" s="9">
        <v>2080.4799072491728</v>
      </c>
      <c r="C208" s="9">
        <v>-6.9995249172734475E-2</v>
      </c>
    </row>
    <row r="209" spans="1:3">
      <c r="A209" s="9">
        <v>180</v>
      </c>
      <c r="B209" s="9">
        <v>2055.2567111360522</v>
      </c>
      <c r="C209" s="9">
        <v>-11.316770136052128</v>
      </c>
    </row>
    <row r="210" spans="1:3">
      <c r="A210" s="9">
        <v>181</v>
      </c>
      <c r="B210" s="9">
        <v>1926.0083242975861</v>
      </c>
      <c r="C210" s="9">
        <v>14.23166570241392</v>
      </c>
    </row>
    <row r="211" spans="1:3">
      <c r="A211" s="9">
        <v>182</v>
      </c>
      <c r="B211" s="9">
        <v>1899.0041150023037</v>
      </c>
      <c r="C211" s="9">
        <v>33.225864997696362</v>
      </c>
    </row>
    <row r="212" spans="1:3">
      <c r="A212" s="9">
        <v>183</v>
      </c>
      <c r="B212" s="9">
        <v>2068.4324450621602</v>
      </c>
      <c r="C212" s="9">
        <v>-8.6924550621602066</v>
      </c>
    </row>
    <row r="213" spans="1:3">
      <c r="A213" s="9">
        <v>184</v>
      </c>
      <c r="B213" s="9">
        <v>2095.2347921398605</v>
      </c>
      <c r="C213" s="9">
        <v>-29.934743139860529</v>
      </c>
    </row>
    <row r="214" spans="1:3">
      <c r="A214" s="9">
        <v>185</v>
      </c>
      <c r="B214" s="9">
        <v>2079.1741257911599</v>
      </c>
      <c r="C214" s="9">
        <v>17.77582520884016</v>
      </c>
    </row>
    <row r="215" spans="1:3">
      <c r="A215" s="9">
        <v>186</v>
      </c>
      <c r="B215" s="9">
        <v>2067.5599234702559</v>
      </c>
      <c r="C215" s="9">
        <v>31.300183529744118</v>
      </c>
    </row>
    <row r="216" spans="1:3">
      <c r="A216" s="9">
        <v>187</v>
      </c>
      <c r="B216" s="9">
        <v>2160.6435169119918</v>
      </c>
      <c r="C216" s="9">
        <v>12.956581088008079</v>
      </c>
    </row>
    <row r="217" spans="1:3">
      <c r="A217" s="9">
        <v>188</v>
      </c>
      <c r="B217" s="9">
        <v>2176.5546659814736</v>
      </c>
      <c r="C217" s="9">
        <v>-5.6047149814735349</v>
      </c>
    </row>
    <row r="218" spans="1:3">
      <c r="A218" s="9">
        <v>189</v>
      </c>
      <c r="B218" s="9">
        <v>2158.4516050045818</v>
      </c>
      <c r="C218" s="9">
        <v>9.8184149954181521</v>
      </c>
    </row>
    <row r="219" spans="1:3">
      <c r="A219" s="9">
        <v>190</v>
      </c>
      <c r="B219" s="9">
        <v>2141.8146166529114</v>
      </c>
      <c r="C219" s="9">
        <v>-15.664714652911243</v>
      </c>
    </row>
    <row r="220" spans="1:3">
      <c r="A220" s="9">
        <v>191</v>
      </c>
      <c r="B220" s="9">
        <v>2189.4805784399673</v>
      </c>
      <c r="C220" s="9">
        <v>9.3294805600326072</v>
      </c>
    </row>
    <row r="221" spans="1:3">
      <c r="A221" s="9">
        <v>192</v>
      </c>
      <c r="B221" s="9">
        <v>2267.4605929662171</v>
      </c>
      <c r="C221" s="9">
        <v>-28.630514966217106</v>
      </c>
    </row>
    <row r="222" spans="1:3">
      <c r="A222" s="9">
        <v>193</v>
      </c>
      <c r="B222" s="9">
        <v>2293.5233031112634</v>
      </c>
      <c r="C222" s="9">
        <v>-14.653186111263494</v>
      </c>
    </row>
    <row r="223" spans="1:3">
      <c r="A223" s="9">
        <v>194</v>
      </c>
      <c r="B223" s="9">
        <v>2360.5365659033037</v>
      </c>
      <c r="C223" s="9">
        <v>3.1033270966963755</v>
      </c>
    </row>
    <row r="224" spans="1:3">
      <c r="A224" s="9">
        <v>195</v>
      </c>
      <c r="B224" s="9">
        <v>2368.3545905754759</v>
      </c>
      <c r="C224" s="9">
        <v>-5.634619575475881</v>
      </c>
    </row>
    <row r="225" spans="1:3">
      <c r="A225" s="9">
        <v>196</v>
      </c>
      <c r="B225" s="9">
        <v>2377.6435473755637</v>
      </c>
      <c r="C225" s="9">
        <v>6.5564036244363706</v>
      </c>
    </row>
    <row r="226" spans="1:3">
      <c r="A226" s="9">
        <v>197</v>
      </c>
      <c r="B226" s="9">
        <v>2397.0760480301788</v>
      </c>
      <c r="C226" s="9">
        <v>14.724000969821191</v>
      </c>
    </row>
    <row r="227" spans="1:3">
      <c r="A227" s="9">
        <v>198</v>
      </c>
      <c r="B227" s="9">
        <v>2444.3479409971342</v>
      </c>
      <c r="C227" s="9">
        <v>-20.938028997134097</v>
      </c>
    </row>
    <row r="228" spans="1:3">
      <c r="A228" s="9">
        <v>199</v>
      </c>
      <c r="B228" s="9">
        <v>2468.2845278197178</v>
      </c>
      <c r="C228" s="9">
        <v>2.0155211802821213</v>
      </c>
    </row>
    <row r="229" spans="1:3">
      <c r="A229" s="9">
        <v>200</v>
      </c>
      <c r="B229" s="9">
        <v>2457.8599566642943</v>
      </c>
      <c r="C229" s="9">
        <v>13.789945335705852</v>
      </c>
    </row>
    <row r="230" spans="1:3">
      <c r="A230" s="9">
        <v>201</v>
      </c>
      <c r="B230" s="9">
        <v>2501.8547858491515</v>
      </c>
      <c r="C230" s="9">
        <v>17.505321150848431</v>
      </c>
    </row>
    <row r="231" spans="1:3" ht="17" thickBot="1">
      <c r="A231" s="10">
        <v>202</v>
      </c>
      <c r="B231" s="10">
        <v>2577.9101561166813</v>
      </c>
      <c r="C231" s="10">
        <v>-2.6501461166812987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6"/>
  <sheetViews>
    <sheetView zoomScale="15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9" sqref="O9"/>
    </sheetView>
  </sheetViews>
  <sheetFormatPr baseColWidth="10" defaultColWidth="11" defaultRowHeight="16"/>
  <cols>
    <col min="2" max="2" width="8" customWidth="1"/>
    <col min="3" max="4" width="11.33203125" customWidth="1"/>
    <col min="9" max="9" width="15.5" customWidth="1"/>
  </cols>
  <sheetData>
    <row r="1" spans="1:15">
      <c r="A1" t="s">
        <v>0</v>
      </c>
      <c r="B1" t="s">
        <v>29</v>
      </c>
      <c r="C1" t="s">
        <v>30</v>
      </c>
      <c r="E1" t="s">
        <v>4</v>
      </c>
      <c r="F1" t="s">
        <v>1</v>
      </c>
      <c r="G1" t="s">
        <v>2</v>
      </c>
      <c r="H1" t="s">
        <v>3</v>
      </c>
      <c r="I1" t="s">
        <v>5</v>
      </c>
      <c r="J1" t="s">
        <v>25</v>
      </c>
      <c r="K1" t="s">
        <v>31</v>
      </c>
      <c r="L1" t="s">
        <v>32</v>
      </c>
      <c r="M1" t="s">
        <v>26</v>
      </c>
      <c r="N1" t="s">
        <v>27</v>
      </c>
      <c r="O1" t="s">
        <v>28</v>
      </c>
    </row>
    <row r="2" spans="1:15">
      <c r="A2" s="1">
        <v>36892</v>
      </c>
      <c r="B2">
        <f>ROUNDUP(MONTH(A2)/3,0)</f>
        <v>1</v>
      </c>
      <c r="C2">
        <v>1</v>
      </c>
      <c r="E2">
        <v>1366.01001</v>
      </c>
      <c r="F2">
        <v>1320.280029</v>
      </c>
      <c r="G2">
        <v>1383.369995</v>
      </c>
      <c r="H2">
        <v>1274.619995</v>
      </c>
      <c r="I2">
        <v>27829800000</v>
      </c>
      <c r="J2">
        <v>1</v>
      </c>
      <c r="K2">
        <v>0</v>
      </c>
      <c r="L2">
        <v>0</v>
      </c>
      <c r="M2">
        <f>IF(C2=1,1,0)</f>
        <v>1</v>
      </c>
      <c r="N2">
        <f>IF(C2=2,1,0)</f>
        <v>0</v>
      </c>
      <c r="O2">
        <f>IF(C2=3,1,0)</f>
        <v>0</v>
      </c>
    </row>
    <row r="3" spans="1:15">
      <c r="A3" s="1">
        <v>36923</v>
      </c>
      <c r="B3">
        <f t="shared" ref="B3:B66" si="0">ROUNDUP(MONTH(A3)/3,0)</f>
        <v>1</v>
      </c>
      <c r="C3">
        <v>1</v>
      </c>
      <c r="E3">
        <v>1239.9399410000001</v>
      </c>
      <c r="F3">
        <v>1366.01001</v>
      </c>
      <c r="G3">
        <v>1376.380005</v>
      </c>
      <c r="H3">
        <v>1215.4399410000001</v>
      </c>
      <c r="I3">
        <v>21644400000</v>
      </c>
      <c r="J3">
        <v>2</v>
      </c>
      <c r="K3">
        <v>0</v>
      </c>
      <c r="L3">
        <v>0</v>
      </c>
      <c r="M3">
        <f t="shared" ref="M3:M66" si="1">IF(C3=1,1,0)</f>
        <v>1</v>
      </c>
      <c r="N3">
        <f t="shared" ref="N3:N66" si="2">IF(C3=2,1,0)</f>
        <v>0</v>
      </c>
      <c r="O3">
        <f t="shared" ref="O3:O66" si="3">IF(C3=3,1,0)</f>
        <v>0</v>
      </c>
    </row>
    <row r="4" spans="1:15">
      <c r="A4" s="1">
        <v>36951</v>
      </c>
      <c r="B4">
        <f t="shared" si="0"/>
        <v>1</v>
      </c>
      <c r="C4">
        <v>1</v>
      </c>
      <c r="E4">
        <v>1160.329956</v>
      </c>
      <c r="F4">
        <v>1239.9399410000001</v>
      </c>
      <c r="G4">
        <v>1267.420044</v>
      </c>
      <c r="H4">
        <v>1081.1899410000001</v>
      </c>
      <c r="I4">
        <v>27806610000</v>
      </c>
      <c r="J4">
        <v>3</v>
      </c>
      <c r="K4">
        <v>0</v>
      </c>
      <c r="L4">
        <v>0</v>
      </c>
      <c r="M4">
        <f t="shared" si="1"/>
        <v>1</v>
      </c>
      <c r="N4">
        <f t="shared" si="2"/>
        <v>0</v>
      </c>
      <c r="O4">
        <f t="shared" si="3"/>
        <v>0</v>
      </c>
    </row>
    <row r="5" spans="1:15">
      <c r="A5" s="1">
        <v>36982</v>
      </c>
      <c r="B5">
        <f t="shared" si="0"/>
        <v>2</v>
      </c>
      <c r="C5">
        <v>2</v>
      </c>
      <c r="E5">
        <v>1249.459961</v>
      </c>
      <c r="F5">
        <v>1160.329956</v>
      </c>
      <c r="G5">
        <v>1269.3000489999999</v>
      </c>
      <c r="H5">
        <v>1091.98999</v>
      </c>
      <c r="I5">
        <v>25409990000</v>
      </c>
      <c r="J5">
        <v>4</v>
      </c>
      <c r="K5">
        <v>0</v>
      </c>
      <c r="L5">
        <v>0</v>
      </c>
      <c r="M5">
        <f t="shared" si="1"/>
        <v>0</v>
      </c>
      <c r="N5">
        <f t="shared" si="2"/>
        <v>1</v>
      </c>
      <c r="O5">
        <f t="shared" si="3"/>
        <v>0</v>
      </c>
    </row>
    <row r="6" spans="1:15">
      <c r="A6" s="1">
        <v>37012</v>
      </c>
      <c r="B6">
        <f t="shared" si="0"/>
        <v>2</v>
      </c>
      <c r="C6">
        <v>2</v>
      </c>
      <c r="E6">
        <v>1255.8199460000001</v>
      </c>
      <c r="F6">
        <v>1249.459961</v>
      </c>
      <c r="G6">
        <v>1315.9300539999999</v>
      </c>
      <c r="H6">
        <v>1232</v>
      </c>
      <c r="I6">
        <v>24525900000</v>
      </c>
      <c r="J6">
        <v>5</v>
      </c>
      <c r="K6">
        <v>0</v>
      </c>
      <c r="L6">
        <v>0</v>
      </c>
      <c r="M6">
        <f t="shared" si="1"/>
        <v>0</v>
      </c>
      <c r="N6">
        <f t="shared" si="2"/>
        <v>1</v>
      </c>
      <c r="O6">
        <f t="shared" si="3"/>
        <v>0</v>
      </c>
    </row>
    <row r="7" spans="1:15">
      <c r="A7" s="1">
        <v>37043</v>
      </c>
      <c r="B7">
        <f t="shared" si="0"/>
        <v>2</v>
      </c>
      <c r="C7">
        <v>2</v>
      </c>
      <c r="E7">
        <v>1224.380005</v>
      </c>
      <c r="F7">
        <v>1255.8199460000001</v>
      </c>
      <c r="G7">
        <v>1286.619995</v>
      </c>
      <c r="H7">
        <v>1203.030029</v>
      </c>
      <c r="I7">
        <v>24748030000</v>
      </c>
      <c r="J7">
        <v>6</v>
      </c>
      <c r="K7">
        <v>0</v>
      </c>
      <c r="L7">
        <v>0</v>
      </c>
      <c r="M7">
        <f t="shared" si="1"/>
        <v>0</v>
      </c>
      <c r="N7">
        <f t="shared" si="2"/>
        <v>1</v>
      </c>
      <c r="O7">
        <f t="shared" si="3"/>
        <v>0</v>
      </c>
    </row>
    <row r="8" spans="1:15">
      <c r="A8" s="1">
        <v>37073</v>
      </c>
      <c r="B8">
        <f t="shared" si="0"/>
        <v>3</v>
      </c>
      <c r="C8">
        <v>3</v>
      </c>
      <c r="E8">
        <v>1211.2299800000001</v>
      </c>
      <c r="F8">
        <v>1224.420044</v>
      </c>
      <c r="G8">
        <v>1239.780029</v>
      </c>
      <c r="H8">
        <v>1165.540039</v>
      </c>
      <c r="I8">
        <v>23793710000</v>
      </c>
      <c r="J8">
        <v>7</v>
      </c>
      <c r="K8">
        <v>0</v>
      </c>
      <c r="L8">
        <v>0</v>
      </c>
      <c r="M8">
        <f t="shared" si="1"/>
        <v>0</v>
      </c>
      <c r="N8">
        <f t="shared" si="2"/>
        <v>0</v>
      </c>
      <c r="O8">
        <f t="shared" si="3"/>
        <v>1</v>
      </c>
    </row>
    <row r="9" spans="1:15">
      <c r="A9" s="1">
        <v>37104</v>
      </c>
      <c r="B9">
        <f t="shared" si="0"/>
        <v>3</v>
      </c>
      <c r="C9">
        <v>3</v>
      </c>
      <c r="E9">
        <v>1133.579956</v>
      </c>
      <c r="F9">
        <v>1211.2299800000001</v>
      </c>
      <c r="G9">
        <v>1226.2700199999999</v>
      </c>
      <c r="H9">
        <v>1124.869995</v>
      </c>
      <c r="I9">
        <v>23359200000</v>
      </c>
      <c r="J9">
        <v>8</v>
      </c>
      <c r="K9">
        <v>0</v>
      </c>
      <c r="L9">
        <v>0</v>
      </c>
      <c r="M9">
        <f t="shared" si="1"/>
        <v>0</v>
      </c>
      <c r="N9">
        <f t="shared" si="2"/>
        <v>0</v>
      </c>
      <c r="O9">
        <f t="shared" si="3"/>
        <v>1</v>
      </c>
    </row>
    <row r="10" spans="1:15">
      <c r="A10" s="1">
        <v>37135</v>
      </c>
      <c r="B10">
        <f t="shared" si="0"/>
        <v>3</v>
      </c>
      <c r="C10">
        <v>3</v>
      </c>
      <c r="E10">
        <v>1040.9399410000001</v>
      </c>
      <c r="F10">
        <v>1133.579956</v>
      </c>
      <c r="G10">
        <v>1155.400024</v>
      </c>
      <c r="H10">
        <v>944.75</v>
      </c>
      <c r="I10">
        <v>25025290000</v>
      </c>
      <c r="J10">
        <v>9</v>
      </c>
      <c r="K10">
        <v>0</v>
      </c>
      <c r="L10">
        <v>0</v>
      </c>
      <c r="M10">
        <f t="shared" si="1"/>
        <v>0</v>
      </c>
      <c r="N10">
        <f t="shared" si="2"/>
        <v>0</v>
      </c>
      <c r="O10">
        <f t="shared" si="3"/>
        <v>1</v>
      </c>
    </row>
    <row r="11" spans="1:15">
      <c r="A11" s="1">
        <v>37165</v>
      </c>
      <c r="B11">
        <f t="shared" si="0"/>
        <v>4</v>
      </c>
      <c r="C11">
        <v>4</v>
      </c>
      <c r="E11">
        <v>1059.780029</v>
      </c>
      <c r="F11">
        <v>1040.9399410000001</v>
      </c>
      <c r="G11">
        <v>1110.6099850000001</v>
      </c>
      <c r="H11">
        <v>1026.76001</v>
      </c>
      <c r="I11">
        <v>29951280000</v>
      </c>
      <c r="J11">
        <v>10</v>
      </c>
      <c r="K11">
        <v>0</v>
      </c>
      <c r="L11">
        <v>0</v>
      </c>
      <c r="M11">
        <f t="shared" si="1"/>
        <v>0</v>
      </c>
      <c r="N11">
        <f t="shared" si="2"/>
        <v>0</v>
      </c>
      <c r="O11">
        <f t="shared" si="3"/>
        <v>0</v>
      </c>
    </row>
    <row r="12" spans="1:15">
      <c r="A12" s="1">
        <v>37196</v>
      </c>
      <c r="B12">
        <f t="shared" si="0"/>
        <v>4</v>
      </c>
      <c r="C12">
        <v>4</v>
      </c>
      <c r="E12">
        <v>1139.4499510000001</v>
      </c>
      <c r="F12">
        <v>1059.780029</v>
      </c>
      <c r="G12">
        <v>1163.380005</v>
      </c>
      <c r="H12">
        <v>1054.3100589999999</v>
      </c>
      <c r="I12">
        <v>26330000000</v>
      </c>
      <c r="J12">
        <v>11</v>
      </c>
      <c r="K12">
        <v>0</v>
      </c>
      <c r="L12">
        <v>0</v>
      </c>
      <c r="M12">
        <f t="shared" si="1"/>
        <v>0</v>
      </c>
      <c r="N12">
        <f t="shared" si="2"/>
        <v>0</v>
      </c>
      <c r="O12">
        <f t="shared" si="3"/>
        <v>0</v>
      </c>
    </row>
    <row r="13" spans="1:15">
      <c r="A13" s="1">
        <v>37226</v>
      </c>
      <c r="B13">
        <f t="shared" si="0"/>
        <v>4</v>
      </c>
      <c r="C13">
        <v>4</v>
      </c>
      <c r="E13">
        <v>1148.079956</v>
      </c>
      <c r="F13">
        <v>1139.4499510000001</v>
      </c>
      <c r="G13">
        <v>1173.619995</v>
      </c>
      <c r="H13">
        <v>1114.530029</v>
      </c>
      <c r="I13">
        <v>25128570000</v>
      </c>
      <c r="J13">
        <v>12</v>
      </c>
      <c r="K13">
        <v>0</v>
      </c>
      <c r="L13">
        <v>0</v>
      </c>
      <c r="M13">
        <f t="shared" si="1"/>
        <v>0</v>
      </c>
      <c r="N13">
        <f t="shared" si="2"/>
        <v>0</v>
      </c>
      <c r="O13">
        <f t="shared" si="3"/>
        <v>0</v>
      </c>
    </row>
    <row r="14" spans="1:15">
      <c r="A14" s="1">
        <v>37257</v>
      </c>
      <c r="B14">
        <f t="shared" si="0"/>
        <v>1</v>
      </c>
      <c r="C14">
        <v>1</v>
      </c>
      <c r="E14">
        <v>1130.1999510000001</v>
      </c>
      <c r="F14">
        <v>1148.079956</v>
      </c>
      <c r="G14">
        <v>1176.969971</v>
      </c>
      <c r="H14">
        <v>1081.660034</v>
      </c>
      <c r="I14">
        <v>29746200000</v>
      </c>
      <c r="J14">
        <v>13</v>
      </c>
      <c r="K14">
        <v>0</v>
      </c>
      <c r="L14">
        <v>0</v>
      </c>
      <c r="M14">
        <f t="shared" si="1"/>
        <v>1</v>
      </c>
      <c r="N14">
        <f t="shared" si="2"/>
        <v>0</v>
      </c>
      <c r="O14">
        <f t="shared" si="3"/>
        <v>0</v>
      </c>
    </row>
    <row r="15" spans="1:15">
      <c r="A15" s="1">
        <v>37288</v>
      </c>
      <c r="B15">
        <f t="shared" si="0"/>
        <v>1</v>
      </c>
      <c r="C15">
        <v>1</v>
      </c>
      <c r="E15">
        <v>1106.7299800000001</v>
      </c>
      <c r="F15">
        <v>1130.1999510000001</v>
      </c>
      <c r="G15">
        <v>1130.1999510000001</v>
      </c>
      <c r="H15">
        <v>1074.3599850000001</v>
      </c>
      <c r="I15">
        <v>26047600000</v>
      </c>
      <c r="J15">
        <v>14</v>
      </c>
      <c r="K15">
        <v>0</v>
      </c>
      <c r="L15">
        <v>0</v>
      </c>
      <c r="M15">
        <f t="shared" si="1"/>
        <v>1</v>
      </c>
      <c r="N15">
        <f t="shared" si="2"/>
        <v>0</v>
      </c>
      <c r="O15">
        <f t="shared" si="3"/>
        <v>0</v>
      </c>
    </row>
    <row r="16" spans="1:15">
      <c r="A16" s="1">
        <v>37316</v>
      </c>
      <c r="B16">
        <f t="shared" si="0"/>
        <v>1</v>
      </c>
      <c r="C16">
        <v>1</v>
      </c>
      <c r="E16">
        <v>1147.3900149999999</v>
      </c>
      <c r="F16">
        <v>1106.7299800000001</v>
      </c>
      <c r="G16">
        <v>1173.9399410000001</v>
      </c>
      <c r="H16">
        <v>1106.7299800000001</v>
      </c>
      <c r="I16">
        <v>26563200000</v>
      </c>
      <c r="J16">
        <v>15</v>
      </c>
      <c r="K16">
        <v>0</v>
      </c>
      <c r="L16">
        <v>0</v>
      </c>
      <c r="M16">
        <f t="shared" si="1"/>
        <v>1</v>
      </c>
      <c r="N16">
        <f t="shared" si="2"/>
        <v>0</v>
      </c>
      <c r="O16">
        <f t="shared" si="3"/>
        <v>0</v>
      </c>
    </row>
    <row r="17" spans="1:15">
      <c r="A17" s="1">
        <v>37347</v>
      </c>
      <c r="B17">
        <f t="shared" si="0"/>
        <v>2</v>
      </c>
      <c r="C17">
        <v>2</v>
      </c>
      <c r="E17">
        <v>1076.920044</v>
      </c>
      <c r="F17">
        <v>1147.3900149999999</v>
      </c>
      <c r="G17">
        <v>1147.839966</v>
      </c>
      <c r="H17">
        <v>1063.459961</v>
      </c>
      <c r="I17">
        <v>28568900000</v>
      </c>
      <c r="J17">
        <v>16</v>
      </c>
      <c r="K17">
        <v>0</v>
      </c>
      <c r="L17">
        <v>0</v>
      </c>
      <c r="M17">
        <f t="shared" si="1"/>
        <v>0</v>
      </c>
      <c r="N17">
        <f t="shared" si="2"/>
        <v>1</v>
      </c>
      <c r="O17">
        <f t="shared" si="3"/>
        <v>0</v>
      </c>
    </row>
    <row r="18" spans="1:15">
      <c r="A18" s="1">
        <v>37377</v>
      </c>
      <c r="B18">
        <f t="shared" si="0"/>
        <v>2</v>
      </c>
      <c r="C18">
        <v>2</v>
      </c>
      <c r="E18">
        <v>1067.1400149999999</v>
      </c>
      <c r="F18">
        <v>1076.920044</v>
      </c>
      <c r="G18">
        <v>1106.589966</v>
      </c>
      <c r="H18">
        <v>1048.959961</v>
      </c>
      <c r="I18">
        <v>26905500000</v>
      </c>
      <c r="J18">
        <v>17</v>
      </c>
      <c r="K18">
        <v>0</v>
      </c>
      <c r="L18">
        <v>0</v>
      </c>
      <c r="M18">
        <f t="shared" si="1"/>
        <v>0</v>
      </c>
      <c r="N18">
        <f t="shared" si="2"/>
        <v>1</v>
      </c>
      <c r="O18">
        <f t="shared" si="3"/>
        <v>0</v>
      </c>
    </row>
    <row r="19" spans="1:15">
      <c r="A19" s="1">
        <v>37408</v>
      </c>
      <c r="B19">
        <f t="shared" si="0"/>
        <v>2</v>
      </c>
      <c r="C19">
        <v>2</v>
      </c>
      <c r="E19">
        <v>989.82000700000003</v>
      </c>
      <c r="F19">
        <v>1067.1400149999999</v>
      </c>
      <c r="G19">
        <v>1070.73999</v>
      </c>
      <c r="H19">
        <v>952.919983</v>
      </c>
      <c r="I19">
        <v>29981510000</v>
      </c>
      <c r="J19">
        <v>18</v>
      </c>
      <c r="K19">
        <v>0</v>
      </c>
      <c r="L19">
        <v>0</v>
      </c>
      <c r="M19">
        <f t="shared" si="1"/>
        <v>0</v>
      </c>
      <c r="N19">
        <f t="shared" si="2"/>
        <v>1</v>
      </c>
      <c r="O19">
        <f t="shared" si="3"/>
        <v>0</v>
      </c>
    </row>
    <row r="20" spans="1:15">
      <c r="A20" s="1">
        <v>37438</v>
      </c>
      <c r="B20">
        <f t="shared" si="0"/>
        <v>3</v>
      </c>
      <c r="C20">
        <v>3</v>
      </c>
      <c r="E20">
        <v>911.61999500000002</v>
      </c>
      <c r="F20">
        <v>989.82000700000003</v>
      </c>
      <c r="G20">
        <v>994.46002199999998</v>
      </c>
      <c r="H20">
        <v>775.67999299999997</v>
      </c>
      <c r="I20">
        <v>42228720000</v>
      </c>
      <c r="J20">
        <v>19</v>
      </c>
      <c r="K20">
        <v>0</v>
      </c>
      <c r="L20">
        <v>0</v>
      </c>
      <c r="M20">
        <f t="shared" si="1"/>
        <v>0</v>
      </c>
      <c r="N20">
        <f t="shared" si="2"/>
        <v>0</v>
      </c>
      <c r="O20">
        <f t="shared" si="3"/>
        <v>1</v>
      </c>
    </row>
    <row r="21" spans="1:15">
      <c r="A21" s="1">
        <v>37469</v>
      </c>
      <c r="B21">
        <f t="shared" si="0"/>
        <v>3</v>
      </c>
      <c r="C21">
        <v>3</v>
      </c>
      <c r="E21">
        <v>916.07000700000003</v>
      </c>
      <c r="F21">
        <v>911.61999500000002</v>
      </c>
      <c r="G21">
        <v>965</v>
      </c>
      <c r="H21">
        <v>833.44000200000005</v>
      </c>
      <c r="I21">
        <v>29298400000</v>
      </c>
      <c r="J21">
        <v>20</v>
      </c>
      <c r="K21">
        <v>0</v>
      </c>
      <c r="L21">
        <v>0</v>
      </c>
      <c r="M21">
        <f t="shared" si="1"/>
        <v>0</v>
      </c>
      <c r="N21">
        <f t="shared" si="2"/>
        <v>0</v>
      </c>
      <c r="O21">
        <f t="shared" si="3"/>
        <v>1</v>
      </c>
    </row>
    <row r="22" spans="1:15">
      <c r="A22" s="1">
        <v>37500</v>
      </c>
      <c r="B22">
        <f t="shared" si="0"/>
        <v>3</v>
      </c>
      <c r="C22">
        <v>3</v>
      </c>
      <c r="E22">
        <v>815.28002900000001</v>
      </c>
      <c r="F22">
        <v>916.07000700000003</v>
      </c>
      <c r="G22">
        <v>924.02002000000005</v>
      </c>
      <c r="H22">
        <v>800.20001200000002</v>
      </c>
      <c r="I22">
        <v>27723710000</v>
      </c>
      <c r="J22">
        <v>21</v>
      </c>
      <c r="K22">
        <v>0</v>
      </c>
      <c r="L22">
        <v>0</v>
      </c>
      <c r="M22">
        <f t="shared" si="1"/>
        <v>0</v>
      </c>
      <c r="N22">
        <f t="shared" si="2"/>
        <v>0</v>
      </c>
      <c r="O22">
        <f t="shared" si="3"/>
        <v>1</v>
      </c>
    </row>
    <row r="23" spans="1:15">
      <c r="A23" s="1">
        <v>37530</v>
      </c>
      <c r="B23">
        <f t="shared" si="0"/>
        <v>4</v>
      </c>
      <c r="C23">
        <v>4</v>
      </c>
      <c r="E23">
        <v>885.76000999999997</v>
      </c>
      <c r="F23">
        <v>815.28002900000001</v>
      </c>
      <c r="G23">
        <v>907.44000200000005</v>
      </c>
      <c r="H23">
        <v>768.63000499999998</v>
      </c>
      <c r="I23">
        <v>37856310000</v>
      </c>
      <c r="J23">
        <v>22</v>
      </c>
      <c r="K23">
        <v>0</v>
      </c>
      <c r="L23">
        <v>0</v>
      </c>
      <c r="M23">
        <f t="shared" si="1"/>
        <v>0</v>
      </c>
      <c r="N23">
        <f t="shared" si="2"/>
        <v>0</v>
      </c>
      <c r="O23">
        <f t="shared" si="3"/>
        <v>0</v>
      </c>
    </row>
    <row r="24" spans="1:15">
      <c r="A24" s="1">
        <v>37561</v>
      </c>
      <c r="B24">
        <f t="shared" si="0"/>
        <v>4</v>
      </c>
      <c r="C24">
        <v>4</v>
      </c>
      <c r="E24">
        <v>936.30999799999995</v>
      </c>
      <c r="F24">
        <v>885.76000999999997</v>
      </c>
      <c r="G24">
        <v>941.82000700000003</v>
      </c>
      <c r="H24">
        <v>872.04998799999998</v>
      </c>
      <c r="I24">
        <v>29200960000</v>
      </c>
      <c r="J24">
        <v>23</v>
      </c>
      <c r="K24">
        <v>0</v>
      </c>
      <c r="L24">
        <v>0</v>
      </c>
      <c r="M24">
        <f t="shared" si="1"/>
        <v>0</v>
      </c>
      <c r="N24">
        <f t="shared" si="2"/>
        <v>0</v>
      </c>
      <c r="O24">
        <f t="shared" si="3"/>
        <v>0</v>
      </c>
    </row>
    <row r="25" spans="1:15">
      <c r="A25" s="1">
        <v>37591</v>
      </c>
      <c r="B25">
        <f t="shared" si="0"/>
        <v>4</v>
      </c>
      <c r="C25">
        <v>4</v>
      </c>
      <c r="E25">
        <v>879.82000700000003</v>
      </c>
      <c r="F25">
        <v>936.30999799999995</v>
      </c>
      <c r="G25">
        <v>954.28002900000001</v>
      </c>
      <c r="H25">
        <v>869.45001200000002</v>
      </c>
      <c r="I25">
        <v>25993640000</v>
      </c>
      <c r="J25">
        <v>24</v>
      </c>
      <c r="K25">
        <v>0</v>
      </c>
      <c r="L25">
        <v>0</v>
      </c>
      <c r="M25">
        <f t="shared" si="1"/>
        <v>0</v>
      </c>
      <c r="N25">
        <f t="shared" si="2"/>
        <v>0</v>
      </c>
      <c r="O25">
        <f t="shared" si="3"/>
        <v>0</v>
      </c>
    </row>
    <row r="26" spans="1:15">
      <c r="A26" s="1">
        <v>37622</v>
      </c>
      <c r="B26">
        <f t="shared" si="0"/>
        <v>1</v>
      </c>
      <c r="C26">
        <v>1</v>
      </c>
      <c r="E26">
        <v>855.70001200000002</v>
      </c>
      <c r="F26">
        <v>879.82000700000003</v>
      </c>
      <c r="G26">
        <v>935.04998799999998</v>
      </c>
      <c r="H26">
        <v>840.34002699999996</v>
      </c>
      <c r="I26">
        <v>30749580000</v>
      </c>
      <c r="J26">
        <v>25</v>
      </c>
      <c r="K26">
        <v>0</v>
      </c>
      <c r="L26">
        <v>0</v>
      </c>
      <c r="M26">
        <f t="shared" si="1"/>
        <v>1</v>
      </c>
      <c r="N26">
        <f t="shared" si="2"/>
        <v>0</v>
      </c>
      <c r="O26">
        <f t="shared" si="3"/>
        <v>0</v>
      </c>
    </row>
    <row r="27" spans="1:15">
      <c r="A27" s="1">
        <v>37653</v>
      </c>
      <c r="B27">
        <f t="shared" si="0"/>
        <v>1</v>
      </c>
      <c r="C27">
        <v>1</v>
      </c>
      <c r="E27">
        <v>841.15002400000003</v>
      </c>
      <c r="F27">
        <v>855.70001200000002</v>
      </c>
      <c r="G27">
        <v>864.64001499999995</v>
      </c>
      <c r="H27">
        <v>806.28997800000002</v>
      </c>
      <c r="I27">
        <v>25235300000</v>
      </c>
      <c r="J27">
        <v>26</v>
      </c>
      <c r="K27">
        <v>0</v>
      </c>
      <c r="L27">
        <v>0</v>
      </c>
      <c r="M27">
        <f t="shared" si="1"/>
        <v>1</v>
      </c>
      <c r="N27">
        <f t="shared" si="2"/>
        <v>0</v>
      </c>
      <c r="O27">
        <f t="shared" si="3"/>
        <v>0</v>
      </c>
    </row>
    <row r="28" spans="1:15">
      <c r="A28" s="1">
        <v>37681</v>
      </c>
      <c r="B28">
        <f t="shared" si="0"/>
        <v>1</v>
      </c>
      <c r="C28">
        <v>1</v>
      </c>
      <c r="E28">
        <v>848.17999299999997</v>
      </c>
      <c r="F28">
        <v>841.15002400000003</v>
      </c>
      <c r="G28">
        <v>895.90002400000003</v>
      </c>
      <c r="H28">
        <v>788.90002400000003</v>
      </c>
      <c r="I28">
        <v>30080030000</v>
      </c>
      <c r="J28">
        <v>27</v>
      </c>
      <c r="K28">
        <v>0</v>
      </c>
      <c r="L28">
        <v>0</v>
      </c>
      <c r="M28">
        <f t="shared" si="1"/>
        <v>1</v>
      </c>
      <c r="N28">
        <f t="shared" si="2"/>
        <v>0</v>
      </c>
      <c r="O28">
        <f t="shared" si="3"/>
        <v>0</v>
      </c>
    </row>
    <row r="29" spans="1:15">
      <c r="A29" s="1">
        <v>37712</v>
      </c>
      <c r="B29">
        <f t="shared" si="0"/>
        <v>2</v>
      </c>
      <c r="C29">
        <v>2</v>
      </c>
      <c r="E29">
        <v>916.919983</v>
      </c>
      <c r="F29">
        <v>848.17999299999997</v>
      </c>
      <c r="G29">
        <v>924.23999000000003</v>
      </c>
      <c r="H29">
        <v>847.84997599999997</v>
      </c>
      <c r="I29">
        <v>29669610000</v>
      </c>
      <c r="J29">
        <v>28</v>
      </c>
      <c r="K29">
        <v>0</v>
      </c>
      <c r="L29">
        <v>0</v>
      </c>
      <c r="M29">
        <f t="shared" si="1"/>
        <v>0</v>
      </c>
      <c r="N29">
        <f t="shared" si="2"/>
        <v>1</v>
      </c>
      <c r="O29">
        <f t="shared" si="3"/>
        <v>0</v>
      </c>
    </row>
    <row r="30" spans="1:15">
      <c r="A30" s="1">
        <v>37742</v>
      </c>
      <c r="B30">
        <f t="shared" si="0"/>
        <v>2</v>
      </c>
      <c r="C30">
        <v>2</v>
      </c>
      <c r="E30">
        <v>963.59002699999996</v>
      </c>
      <c r="F30">
        <v>916.919983</v>
      </c>
      <c r="G30">
        <v>965.38000499999998</v>
      </c>
      <c r="H30">
        <v>902.830017</v>
      </c>
      <c r="I30">
        <v>30952100000</v>
      </c>
      <c r="J30">
        <v>29</v>
      </c>
      <c r="K30">
        <v>0</v>
      </c>
      <c r="L30">
        <v>0</v>
      </c>
      <c r="M30">
        <f t="shared" si="1"/>
        <v>0</v>
      </c>
      <c r="N30">
        <f t="shared" si="2"/>
        <v>1</v>
      </c>
      <c r="O30">
        <f t="shared" si="3"/>
        <v>0</v>
      </c>
    </row>
    <row r="31" spans="1:15">
      <c r="A31" s="1">
        <v>37773</v>
      </c>
      <c r="B31">
        <f t="shared" si="0"/>
        <v>2</v>
      </c>
      <c r="C31">
        <v>2</v>
      </c>
      <c r="E31">
        <v>974.5</v>
      </c>
      <c r="F31">
        <v>963.59002699999996</v>
      </c>
      <c r="G31">
        <v>1015.330017</v>
      </c>
      <c r="H31">
        <v>963.59002699999996</v>
      </c>
      <c r="I31">
        <v>31219400000</v>
      </c>
      <c r="J31">
        <v>30</v>
      </c>
      <c r="K31">
        <v>0</v>
      </c>
      <c r="L31">
        <v>0</v>
      </c>
      <c r="M31">
        <f t="shared" si="1"/>
        <v>0</v>
      </c>
      <c r="N31">
        <f t="shared" si="2"/>
        <v>1</v>
      </c>
      <c r="O31">
        <f t="shared" si="3"/>
        <v>0</v>
      </c>
    </row>
    <row r="32" spans="1:15">
      <c r="A32" s="1">
        <v>37803</v>
      </c>
      <c r="B32">
        <f t="shared" si="0"/>
        <v>3</v>
      </c>
      <c r="C32">
        <v>3</v>
      </c>
      <c r="E32">
        <v>990.30999799999995</v>
      </c>
      <c r="F32">
        <v>974.5</v>
      </c>
      <c r="G32">
        <v>1015.409973</v>
      </c>
      <c r="H32">
        <v>962.09997599999997</v>
      </c>
      <c r="I32">
        <v>31553200000</v>
      </c>
      <c r="J32">
        <v>31</v>
      </c>
      <c r="K32">
        <v>0</v>
      </c>
      <c r="L32">
        <v>0</v>
      </c>
      <c r="M32">
        <f t="shared" si="1"/>
        <v>0</v>
      </c>
      <c r="N32">
        <f t="shared" si="2"/>
        <v>0</v>
      </c>
      <c r="O32">
        <f t="shared" si="3"/>
        <v>1</v>
      </c>
    </row>
    <row r="33" spans="1:15">
      <c r="A33" s="1">
        <v>37834</v>
      </c>
      <c r="B33">
        <f t="shared" si="0"/>
        <v>3</v>
      </c>
      <c r="C33">
        <v>3</v>
      </c>
      <c r="E33">
        <v>1008.01001</v>
      </c>
      <c r="F33">
        <v>990.30999799999995</v>
      </c>
      <c r="G33">
        <v>1011.01001</v>
      </c>
      <c r="H33">
        <v>960.84002699999996</v>
      </c>
      <c r="I33">
        <v>24881470000</v>
      </c>
      <c r="J33">
        <v>32</v>
      </c>
      <c r="K33">
        <v>0</v>
      </c>
      <c r="L33">
        <v>0</v>
      </c>
      <c r="M33">
        <f t="shared" si="1"/>
        <v>0</v>
      </c>
      <c r="N33">
        <f t="shared" si="2"/>
        <v>0</v>
      </c>
      <c r="O33">
        <f t="shared" si="3"/>
        <v>1</v>
      </c>
    </row>
    <row r="34" spans="1:15">
      <c r="A34" s="1">
        <v>37865</v>
      </c>
      <c r="B34">
        <f t="shared" si="0"/>
        <v>3</v>
      </c>
      <c r="C34">
        <v>3</v>
      </c>
      <c r="E34">
        <v>995.96997099999999</v>
      </c>
      <c r="F34">
        <v>1008.01001</v>
      </c>
      <c r="G34">
        <v>1040.290039</v>
      </c>
      <c r="H34">
        <v>990.35998500000005</v>
      </c>
      <c r="I34">
        <v>29940110000</v>
      </c>
      <c r="J34">
        <v>33</v>
      </c>
      <c r="K34">
        <v>0</v>
      </c>
      <c r="L34">
        <v>0</v>
      </c>
      <c r="M34">
        <f t="shared" si="1"/>
        <v>0</v>
      </c>
      <c r="N34">
        <f t="shared" si="2"/>
        <v>0</v>
      </c>
      <c r="O34">
        <f t="shared" si="3"/>
        <v>1</v>
      </c>
    </row>
    <row r="35" spans="1:15">
      <c r="A35" s="1">
        <v>37895</v>
      </c>
      <c r="B35">
        <f t="shared" si="0"/>
        <v>4</v>
      </c>
      <c r="C35">
        <v>4</v>
      </c>
      <c r="E35">
        <v>1050.709961</v>
      </c>
      <c r="F35">
        <v>995.96997099999999</v>
      </c>
      <c r="G35">
        <v>1053.790039</v>
      </c>
      <c r="H35">
        <v>995.96997099999999</v>
      </c>
      <c r="I35">
        <v>32298500000</v>
      </c>
      <c r="J35">
        <v>34</v>
      </c>
      <c r="K35">
        <v>0</v>
      </c>
      <c r="L35">
        <v>0</v>
      </c>
      <c r="M35">
        <f t="shared" si="1"/>
        <v>0</v>
      </c>
      <c r="N35">
        <f t="shared" si="2"/>
        <v>0</v>
      </c>
      <c r="O35">
        <f t="shared" si="3"/>
        <v>0</v>
      </c>
    </row>
    <row r="36" spans="1:15">
      <c r="A36" s="1">
        <v>37926</v>
      </c>
      <c r="B36">
        <f t="shared" si="0"/>
        <v>4</v>
      </c>
      <c r="C36">
        <v>4</v>
      </c>
      <c r="E36">
        <v>1058.1999510000001</v>
      </c>
      <c r="F36">
        <v>1050.709961</v>
      </c>
      <c r="G36">
        <v>1063.650024</v>
      </c>
      <c r="H36">
        <v>1031.1999510000001</v>
      </c>
      <c r="I36">
        <v>24463220000</v>
      </c>
      <c r="J36">
        <v>35</v>
      </c>
      <c r="K36">
        <v>0</v>
      </c>
      <c r="L36">
        <v>0</v>
      </c>
      <c r="M36">
        <f t="shared" si="1"/>
        <v>0</v>
      </c>
      <c r="N36">
        <f t="shared" si="2"/>
        <v>0</v>
      </c>
      <c r="O36">
        <f t="shared" si="3"/>
        <v>0</v>
      </c>
    </row>
    <row r="37" spans="1:15">
      <c r="A37" s="1">
        <v>37956</v>
      </c>
      <c r="B37">
        <f t="shared" si="0"/>
        <v>4</v>
      </c>
      <c r="C37">
        <v>4</v>
      </c>
      <c r="E37">
        <v>1111.920044</v>
      </c>
      <c r="F37">
        <v>1058.1999510000001</v>
      </c>
      <c r="G37">
        <v>1112.5600589999999</v>
      </c>
      <c r="H37">
        <v>1053.410034</v>
      </c>
      <c r="I37">
        <v>27839130000</v>
      </c>
      <c r="J37">
        <v>36</v>
      </c>
      <c r="K37">
        <v>0</v>
      </c>
      <c r="L37">
        <v>0</v>
      </c>
      <c r="M37">
        <f t="shared" si="1"/>
        <v>0</v>
      </c>
      <c r="N37">
        <f t="shared" si="2"/>
        <v>0</v>
      </c>
      <c r="O37">
        <f t="shared" si="3"/>
        <v>0</v>
      </c>
    </row>
    <row r="38" spans="1:15">
      <c r="A38" s="1">
        <v>37987</v>
      </c>
      <c r="B38">
        <f t="shared" si="0"/>
        <v>1</v>
      </c>
      <c r="C38">
        <v>1</v>
      </c>
      <c r="E38">
        <v>1131.130005</v>
      </c>
      <c r="F38">
        <v>1111.920044</v>
      </c>
      <c r="G38">
        <v>1155.380005</v>
      </c>
      <c r="H38">
        <v>1105.079956</v>
      </c>
      <c r="I38">
        <v>32820000000</v>
      </c>
      <c r="J38">
        <v>37</v>
      </c>
      <c r="K38">
        <v>0</v>
      </c>
      <c r="L38">
        <v>0</v>
      </c>
      <c r="M38">
        <f t="shared" si="1"/>
        <v>1</v>
      </c>
      <c r="N38">
        <f t="shared" si="2"/>
        <v>0</v>
      </c>
      <c r="O38">
        <f t="shared" si="3"/>
        <v>0</v>
      </c>
    </row>
    <row r="39" spans="1:15">
      <c r="A39" s="1">
        <v>38018</v>
      </c>
      <c r="B39">
        <f t="shared" si="0"/>
        <v>1</v>
      </c>
      <c r="C39">
        <v>1</v>
      </c>
      <c r="E39">
        <v>1144.9399410000001</v>
      </c>
      <c r="F39">
        <v>1131.130005</v>
      </c>
      <c r="G39">
        <v>1158.9799800000001</v>
      </c>
      <c r="H39">
        <v>1124.4399410000001</v>
      </c>
      <c r="I39">
        <v>27985600000</v>
      </c>
      <c r="J39">
        <v>38</v>
      </c>
      <c r="K39">
        <v>0</v>
      </c>
      <c r="L39">
        <v>0</v>
      </c>
      <c r="M39">
        <f t="shared" si="1"/>
        <v>1</v>
      </c>
      <c r="N39">
        <f t="shared" si="2"/>
        <v>0</v>
      </c>
      <c r="O39">
        <f t="shared" si="3"/>
        <v>0</v>
      </c>
    </row>
    <row r="40" spans="1:15">
      <c r="A40" s="1">
        <v>38047</v>
      </c>
      <c r="B40">
        <f t="shared" si="0"/>
        <v>1</v>
      </c>
      <c r="C40">
        <v>1</v>
      </c>
      <c r="E40">
        <v>1126.209961</v>
      </c>
      <c r="F40">
        <v>1144.9399410000001</v>
      </c>
      <c r="G40">
        <v>1163.2299800000001</v>
      </c>
      <c r="H40">
        <v>1087.160034</v>
      </c>
      <c r="I40">
        <v>33597900000</v>
      </c>
      <c r="J40">
        <v>39</v>
      </c>
      <c r="K40">
        <v>0</v>
      </c>
      <c r="L40">
        <v>0</v>
      </c>
      <c r="M40">
        <f t="shared" si="1"/>
        <v>1</v>
      </c>
      <c r="N40">
        <f t="shared" si="2"/>
        <v>0</v>
      </c>
      <c r="O40">
        <f t="shared" si="3"/>
        <v>0</v>
      </c>
    </row>
    <row r="41" spans="1:15">
      <c r="A41" s="1">
        <v>38078</v>
      </c>
      <c r="B41">
        <f t="shared" si="0"/>
        <v>2</v>
      </c>
      <c r="C41">
        <v>2</v>
      </c>
      <c r="E41">
        <v>1107.3000489999999</v>
      </c>
      <c r="F41">
        <v>1126.209961</v>
      </c>
      <c r="G41">
        <v>1150.5699460000001</v>
      </c>
      <c r="H41">
        <v>1107.2299800000001</v>
      </c>
      <c r="I41">
        <v>31611900000</v>
      </c>
      <c r="J41">
        <v>40</v>
      </c>
      <c r="K41">
        <v>0</v>
      </c>
      <c r="L41">
        <v>0</v>
      </c>
      <c r="M41">
        <f t="shared" si="1"/>
        <v>0</v>
      </c>
      <c r="N41">
        <f t="shared" si="2"/>
        <v>1</v>
      </c>
      <c r="O41">
        <f t="shared" si="3"/>
        <v>0</v>
      </c>
    </row>
    <row r="42" spans="1:15">
      <c r="A42" s="1">
        <v>38108</v>
      </c>
      <c r="B42">
        <f t="shared" si="0"/>
        <v>2</v>
      </c>
      <c r="C42">
        <v>2</v>
      </c>
      <c r="E42">
        <v>1120.6800539999999</v>
      </c>
      <c r="F42">
        <v>1107.3000489999999</v>
      </c>
      <c r="G42">
        <v>1127.73999</v>
      </c>
      <c r="H42">
        <v>1076.3199460000001</v>
      </c>
      <c r="I42">
        <v>29326400000</v>
      </c>
      <c r="J42">
        <v>41</v>
      </c>
      <c r="K42">
        <v>0</v>
      </c>
      <c r="L42">
        <v>0</v>
      </c>
      <c r="M42">
        <f t="shared" si="1"/>
        <v>0</v>
      </c>
      <c r="N42">
        <f t="shared" si="2"/>
        <v>1</v>
      </c>
      <c r="O42">
        <f t="shared" si="3"/>
        <v>0</v>
      </c>
    </row>
    <row r="43" spans="1:15">
      <c r="A43" s="1">
        <v>38139</v>
      </c>
      <c r="B43">
        <f t="shared" si="0"/>
        <v>2</v>
      </c>
      <c r="C43">
        <v>2</v>
      </c>
      <c r="E43">
        <v>1140.839966</v>
      </c>
      <c r="F43">
        <v>1120.6800539999999</v>
      </c>
      <c r="G43">
        <v>1146.339966</v>
      </c>
      <c r="H43">
        <v>1113.3199460000001</v>
      </c>
      <c r="I43">
        <v>27529500000</v>
      </c>
      <c r="J43">
        <v>42</v>
      </c>
      <c r="K43">
        <v>0</v>
      </c>
      <c r="L43">
        <v>0</v>
      </c>
      <c r="M43">
        <f t="shared" si="1"/>
        <v>0</v>
      </c>
      <c r="N43">
        <f t="shared" si="2"/>
        <v>1</v>
      </c>
      <c r="O43">
        <f t="shared" si="3"/>
        <v>0</v>
      </c>
    </row>
    <row r="44" spans="1:15">
      <c r="A44" s="1">
        <v>38169</v>
      </c>
      <c r="B44">
        <f t="shared" si="0"/>
        <v>3</v>
      </c>
      <c r="C44">
        <v>3</v>
      </c>
      <c r="E44">
        <v>1101.719971</v>
      </c>
      <c r="F44">
        <v>1140.839966</v>
      </c>
      <c r="G44">
        <v>1140.839966</v>
      </c>
      <c r="H44">
        <v>1078.780029</v>
      </c>
      <c r="I44">
        <v>29285600000</v>
      </c>
      <c r="J44">
        <v>43</v>
      </c>
      <c r="K44">
        <v>0</v>
      </c>
      <c r="L44">
        <v>0</v>
      </c>
      <c r="M44">
        <f t="shared" si="1"/>
        <v>0</v>
      </c>
      <c r="N44">
        <f t="shared" si="2"/>
        <v>0</v>
      </c>
      <c r="O44">
        <f t="shared" si="3"/>
        <v>1</v>
      </c>
    </row>
    <row r="45" spans="1:15">
      <c r="A45" s="1">
        <v>38200</v>
      </c>
      <c r="B45">
        <f t="shared" si="0"/>
        <v>3</v>
      </c>
      <c r="C45">
        <v>3</v>
      </c>
      <c r="E45">
        <v>1104.23999</v>
      </c>
      <c r="F45">
        <v>1101.719971</v>
      </c>
      <c r="G45">
        <v>1109.6800539999999</v>
      </c>
      <c r="H45">
        <v>1060.719971</v>
      </c>
      <c r="I45">
        <v>26586800000</v>
      </c>
      <c r="J45">
        <v>44</v>
      </c>
      <c r="K45">
        <v>0</v>
      </c>
      <c r="L45">
        <v>0</v>
      </c>
      <c r="M45">
        <f t="shared" si="1"/>
        <v>0</v>
      </c>
      <c r="N45">
        <f t="shared" si="2"/>
        <v>0</v>
      </c>
      <c r="O45">
        <f t="shared" si="3"/>
        <v>1</v>
      </c>
    </row>
    <row r="46" spans="1:15">
      <c r="A46" s="1">
        <v>38231</v>
      </c>
      <c r="B46">
        <f t="shared" si="0"/>
        <v>3</v>
      </c>
      <c r="C46">
        <v>3</v>
      </c>
      <c r="E46">
        <v>1114.579956</v>
      </c>
      <c r="F46">
        <v>1104.23999</v>
      </c>
      <c r="G46">
        <v>1131.540039</v>
      </c>
      <c r="H46">
        <v>1099.1800539999999</v>
      </c>
      <c r="I46">
        <v>26829870000</v>
      </c>
      <c r="J46">
        <v>45</v>
      </c>
      <c r="K46">
        <v>0</v>
      </c>
      <c r="L46">
        <v>0</v>
      </c>
      <c r="M46">
        <f t="shared" si="1"/>
        <v>0</v>
      </c>
      <c r="N46">
        <f t="shared" si="2"/>
        <v>0</v>
      </c>
      <c r="O46">
        <f t="shared" si="3"/>
        <v>1</v>
      </c>
    </row>
    <row r="47" spans="1:15">
      <c r="A47" s="1">
        <v>38261</v>
      </c>
      <c r="B47">
        <f t="shared" si="0"/>
        <v>4</v>
      </c>
      <c r="C47">
        <v>4</v>
      </c>
      <c r="E47">
        <v>1130.1999510000001</v>
      </c>
      <c r="F47">
        <v>1114.579956</v>
      </c>
      <c r="G47">
        <v>1142.0500489999999</v>
      </c>
      <c r="H47">
        <v>1090.290039</v>
      </c>
      <c r="I47">
        <v>31511000000</v>
      </c>
      <c r="J47">
        <v>46</v>
      </c>
      <c r="K47">
        <v>0</v>
      </c>
      <c r="L47">
        <v>0</v>
      </c>
      <c r="M47">
        <f t="shared" si="1"/>
        <v>0</v>
      </c>
      <c r="N47">
        <f t="shared" si="2"/>
        <v>0</v>
      </c>
      <c r="O47">
        <f t="shared" si="3"/>
        <v>0</v>
      </c>
    </row>
    <row r="48" spans="1:15">
      <c r="A48" s="1">
        <v>38292</v>
      </c>
      <c r="B48">
        <f t="shared" si="0"/>
        <v>4</v>
      </c>
      <c r="C48">
        <v>4</v>
      </c>
      <c r="E48">
        <v>1173.8199460000001</v>
      </c>
      <c r="F48">
        <v>1130.1999510000001</v>
      </c>
      <c r="G48">
        <v>1188.459961</v>
      </c>
      <c r="H48">
        <v>1127.599976</v>
      </c>
      <c r="I48">
        <v>30460280000</v>
      </c>
      <c r="J48">
        <v>47</v>
      </c>
      <c r="K48">
        <v>0</v>
      </c>
      <c r="L48">
        <v>0</v>
      </c>
      <c r="M48">
        <f t="shared" si="1"/>
        <v>0</v>
      </c>
      <c r="N48">
        <f t="shared" si="2"/>
        <v>0</v>
      </c>
      <c r="O48">
        <f t="shared" si="3"/>
        <v>0</v>
      </c>
    </row>
    <row r="49" spans="1:15">
      <c r="A49" s="1">
        <v>38322</v>
      </c>
      <c r="B49">
        <f t="shared" si="0"/>
        <v>4</v>
      </c>
      <c r="C49">
        <v>4</v>
      </c>
      <c r="E49">
        <v>1211.920044</v>
      </c>
      <c r="F49">
        <v>1173.780029</v>
      </c>
      <c r="G49">
        <v>1217.329956</v>
      </c>
      <c r="H49">
        <v>1173.780029</v>
      </c>
      <c r="I49">
        <v>31102500000</v>
      </c>
      <c r="J49">
        <v>48</v>
      </c>
      <c r="K49">
        <v>0</v>
      </c>
      <c r="L49">
        <v>0</v>
      </c>
      <c r="M49">
        <f t="shared" si="1"/>
        <v>0</v>
      </c>
      <c r="N49">
        <f t="shared" si="2"/>
        <v>0</v>
      </c>
      <c r="O49">
        <f t="shared" si="3"/>
        <v>0</v>
      </c>
    </row>
    <row r="50" spans="1:15">
      <c r="A50" s="1">
        <v>38353</v>
      </c>
      <c r="B50">
        <f t="shared" si="0"/>
        <v>1</v>
      </c>
      <c r="C50">
        <v>1</v>
      </c>
      <c r="E50">
        <v>1181.2700199999999</v>
      </c>
      <c r="F50">
        <v>1211.920044</v>
      </c>
      <c r="G50">
        <v>1217.8000489999999</v>
      </c>
      <c r="H50">
        <v>1163.75</v>
      </c>
      <c r="I50">
        <v>31498800000</v>
      </c>
      <c r="J50">
        <v>49</v>
      </c>
      <c r="K50">
        <v>0</v>
      </c>
      <c r="L50">
        <v>0</v>
      </c>
      <c r="M50">
        <f t="shared" si="1"/>
        <v>1</v>
      </c>
      <c r="N50">
        <f t="shared" si="2"/>
        <v>0</v>
      </c>
      <c r="O50">
        <f t="shared" si="3"/>
        <v>0</v>
      </c>
    </row>
    <row r="51" spans="1:15">
      <c r="A51" s="1">
        <v>38384</v>
      </c>
      <c r="B51">
        <f t="shared" si="0"/>
        <v>1</v>
      </c>
      <c r="C51">
        <v>1</v>
      </c>
      <c r="E51">
        <v>1203.599976</v>
      </c>
      <c r="F51">
        <v>1181.2700199999999</v>
      </c>
      <c r="G51">
        <v>1212.4399410000001</v>
      </c>
      <c r="H51">
        <v>1180.9499510000001</v>
      </c>
      <c r="I51">
        <v>29297410000</v>
      </c>
      <c r="J51">
        <v>50</v>
      </c>
      <c r="K51">
        <v>0</v>
      </c>
      <c r="L51">
        <v>0</v>
      </c>
      <c r="M51">
        <f t="shared" si="1"/>
        <v>1</v>
      </c>
      <c r="N51">
        <f t="shared" si="2"/>
        <v>0</v>
      </c>
      <c r="O51">
        <f t="shared" si="3"/>
        <v>0</v>
      </c>
    </row>
    <row r="52" spans="1:15">
      <c r="A52" s="1">
        <v>38412</v>
      </c>
      <c r="B52">
        <f t="shared" si="0"/>
        <v>1</v>
      </c>
      <c r="C52">
        <v>1</v>
      </c>
      <c r="E52">
        <v>1180.589966</v>
      </c>
      <c r="F52">
        <v>1203.599976</v>
      </c>
      <c r="G52">
        <v>1229.1099850000001</v>
      </c>
      <c r="H52">
        <v>1163.6899410000001</v>
      </c>
      <c r="I52">
        <v>39014150000</v>
      </c>
      <c r="J52">
        <v>51</v>
      </c>
      <c r="K52">
        <v>0</v>
      </c>
      <c r="L52">
        <v>0</v>
      </c>
      <c r="M52">
        <f t="shared" si="1"/>
        <v>1</v>
      </c>
      <c r="N52">
        <f t="shared" si="2"/>
        <v>0</v>
      </c>
      <c r="O52">
        <f t="shared" si="3"/>
        <v>0</v>
      </c>
    </row>
    <row r="53" spans="1:15">
      <c r="A53" s="1">
        <v>38443</v>
      </c>
      <c r="B53">
        <f t="shared" si="0"/>
        <v>2</v>
      </c>
      <c r="C53">
        <v>2</v>
      </c>
      <c r="E53">
        <v>1156.849976</v>
      </c>
      <c r="F53">
        <v>1180.589966</v>
      </c>
      <c r="G53">
        <v>1191.880005</v>
      </c>
      <c r="H53">
        <v>1136.150024</v>
      </c>
      <c r="I53">
        <v>43424270000</v>
      </c>
      <c r="J53">
        <v>52</v>
      </c>
      <c r="K53">
        <v>0</v>
      </c>
      <c r="L53">
        <v>0</v>
      </c>
      <c r="M53">
        <f t="shared" si="1"/>
        <v>0</v>
      </c>
      <c r="N53">
        <f t="shared" si="2"/>
        <v>1</v>
      </c>
      <c r="O53">
        <f t="shared" si="3"/>
        <v>0</v>
      </c>
    </row>
    <row r="54" spans="1:15">
      <c r="A54" s="1">
        <v>38473</v>
      </c>
      <c r="B54">
        <f t="shared" si="0"/>
        <v>2</v>
      </c>
      <c r="C54">
        <v>2</v>
      </c>
      <c r="E54">
        <v>1191.5</v>
      </c>
      <c r="F54">
        <v>1156.849976</v>
      </c>
      <c r="G54">
        <v>1199.5600589999999</v>
      </c>
      <c r="H54">
        <v>1146.1800539999999</v>
      </c>
      <c r="I54">
        <v>39321990000</v>
      </c>
      <c r="J54">
        <v>53</v>
      </c>
      <c r="K54">
        <v>0</v>
      </c>
      <c r="L54">
        <v>0</v>
      </c>
      <c r="M54">
        <f t="shared" si="1"/>
        <v>0</v>
      </c>
      <c r="N54">
        <f t="shared" si="2"/>
        <v>1</v>
      </c>
      <c r="O54">
        <f t="shared" si="3"/>
        <v>0</v>
      </c>
    </row>
    <row r="55" spans="1:15">
      <c r="A55" s="1">
        <v>38504</v>
      </c>
      <c r="B55">
        <f t="shared" si="0"/>
        <v>2</v>
      </c>
      <c r="C55">
        <v>2</v>
      </c>
      <c r="E55">
        <v>1191.329956</v>
      </c>
      <c r="F55">
        <v>1191.5</v>
      </c>
      <c r="G55">
        <v>1219.589966</v>
      </c>
      <c r="H55">
        <v>1188.3000489999999</v>
      </c>
      <c r="I55">
        <v>40334040000</v>
      </c>
      <c r="J55">
        <v>54</v>
      </c>
      <c r="K55">
        <v>0</v>
      </c>
      <c r="L55">
        <v>0</v>
      </c>
      <c r="M55">
        <f t="shared" si="1"/>
        <v>0</v>
      </c>
      <c r="N55">
        <f t="shared" si="2"/>
        <v>1</v>
      </c>
      <c r="O55">
        <f t="shared" si="3"/>
        <v>0</v>
      </c>
    </row>
    <row r="56" spans="1:15">
      <c r="A56" s="1">
        <v>38534</v>
      </c>
      <c r="B56">
        <f t="shared" si="0"/>
        <v>3</v>
      </c>
      <c r="C56">
        <v>3</v>
      </c>
      <c r="E56">
        <v>1234.1800539999999</v>
      </c>
      <c r="F56">
        <v>1191.329956</v>
      </c>
      <c r="G56">
        <v>1245.150024</v>
      </c>
      <c r="H56">
        <v>1183.5500489999999</v>
      </c>
      <c r="I56">
        <v>37464670000</v>
      </c>
      <c r="J56">
        <v>55</v>
      </c>
      <c r="K56">
        <v>0</v>
      </c>
      <c r="L56">
        <v>0</v>
      </c>
      <c r="M56">
        <f t="shared" si="1"/>
        <v>0</v>
      </c>
      <c r="N56">
        <f t="shared" si="2"/>
        <v>0</v>
      </c>
      <c r="O56">
        <f t="shared" si="3"/>
        <v>1</v>
      </c>
    </row>
    <row r="57" spans="1:15">
      <c r="A57" s="1">
        <v>38565</v>
      </c>
      <c r="B57">
        <f t="shared" si="0"/>
        <v>3</v>
      </c>
      <c r="C57">
        <v>3</v>
      </c>
      <c r="E57">
        <v>1220.329956</v>
      </c>
      <c r="F57">
        <v>1234.1800539999999</v>
      </c>
      <c r="G57">
        <v>1245.8599850000001</v>
      </c>
      <c r="H57">
        <v>1201.0699460000001</v>
      </c>
      <c r="I57">
        <v>42030090000</v>
      </c>
      <c r="J57">
        <v>56</v>
      </c>
      <c r="K57">
        <v>0</v>
      </c>
      <c r="L57">
        <v>0</v>
      </c>
      <c r="M57">
        <f t="shared" si="1"/>
        <v>0</v>
      </c>
      <c r="N57">
        <f t="shared" si="2"/>
        <v>0</v>
      </c>
      <c r="O57">
        <f t="shared" si="3"/>
        <v>1</v>
      </c>
    </row>
    <row r="58" spans="1:15">
      <c r="A58" s="1">
        <v>38596</v>
      </c>
      <c r="B58">
        <f t="shared" si="0"/>
        <v>3</v>
      </c>
      <c r="C58">
        <v>3</v>
      </c>
      <c r="E58">
        <v>1228.8100589999999</v>
      </c>
      <c r="F58">
        <v>1220.329956</v>
      </c>
      <c r="G58">
        <v>1243.130005</v>
      </c>
      <c r="H58">
        <v>1205.349976</v>
      </c>
      <c r="I58">
        <v>44777510000</v>
      </c>
      <c r="J58">
        <v>57</v>
      </c>
      <c r="K58">
        <v>0</v>
      </c>
      <c r="L58">
        <v>0</v>
      </c>
      <c r="M58">
        <f t="shared" si="1"/>
        <v>0</v>
      </c>
      <c r="N58">
        <f t="shared" si="2"/>
        <v>0</v>
      </c>
      <c r="O58">
        <f t="shared" si="3"/>
        <v>1</v>
      </c>
    </row>
    <row r="59" spans="1:15">
      <c r="A59" s="1">
        <v>38626</v>
      </c>
      <c r="B59">
        <f t="shared" si="0"/>
        <v>4</v>
      </c>
      <c r="C59">
        <v>4</v>
      </c>
      <c r="E59">
        <v>1207.01001</v>
      </c>
      <c r="F59">
        <v>1228.8100589999999</v>
      </c>
      <c r="G59">
        <v>1233.339966</v>
      </c>
      <c r="H59">
        <v>1168.1999510000001</v>
      </c>
      <c r="I59">
        <v>49793790000</v>
      </c>
      <c r="J59">
        <v>58</v>
      </c>
      <c r="K59">
        <v>0</v>
      </c>
      <c r="L59">
        <v>0</v>
      </c>
      <c r="M59">
        <f t="shared" si="1"/>
        <v>0</v>
      </c>
      <c r="N59">
        <f t="shared" si="2"/>
        <v>0</v>
      </c>
      <c r="O59">
        <f t="shared" si="3"/>
        <v>0</v>
      </c>
    </row>
    <row r="60" spans="1:15">
      <c r="A60" s="1">
        <v>38657</v>
      </c>
      <c r="B60">
        <f t="shared" si="0"/>
        <v>4</v>
      </c>
      <c r="C60">
        <v>4</v>
      </c>
      <c r="E60">
        <v>1249.4799800000001</v>
      </c>
      <c r="F60">
        <v>1207.01001</v>
      </c>
      <c r="G60">
        <v>1270.6400149999999</v>
      </c>
      <c r="H60">
        <v>1201.0699460000001</v>
      </c>
      <c r="I60">
        <v>45102870000</v>
      </c>
      <c r="J60">
        <v>59</v>
      </c>
      <c r="K60">
        <v>0</v>
      </c>
      <c r="L60">
        <v>0</v>
      </c>
      <c r="M60">
        <f t="shared" si="1"/>
        <v>0</v>
      </c>
      <c r="N60">
        <f t="shared" si="2"/>
        <v>0</v>
      </c>
      <c r="O60">
        <f t="shared" si="3"/>
        <v>0</v>
      </c>
    </row>
    <row r="61" spans="1:15">
      <c r="A61" s="1">
        <v>38687</v>
      </c>
      <c r="B61">
        <f t="shared" si="0"/>
        <v>4</v>
      </c>
      <c r="C61">
        <v>4</v>
      </c>
      <c r="E61">
        <v>1248.290039</v>
      </c>
      <c r="F61">
        <v>1249.4799800000001</v>
      </c>
      <c r="G61">
        <v>1275.8000489999999</v>
      </c>
      <c r="H61">
        <v>1246.589966</v>
      </c>
      <c r="I61">
        <v>41756130000</v>
      </c>
      <c r="J61">
        <v>60</v>
      </c>
      <c r="K61">
        <v>0</v>
      </c>
      <c r="L61">
        <v>0</v>
      </c>
      <c r="M61">
        <f t="shared" si="1"/>
        <v>0</v>
      </c>
      <c r="N61">
        <f t="shared" si="2"/>
        <v>0</v>
      </c>
      <c r="O61">
        <f t="shared" si="3"/>
        <v>0</v>
      </c>
    </row>
    <row r="62" spans="1:15">
      <c r="A62" s="1">
        <v>38718</v>
      </c>
      <c r="B62">
        <f t="shared" si="0"/>
        <v>1</v>
      </c>
      <c r="C62">
        <v>1</v>
      </c>
      <c r="E62">
        <v>1280.079956</v>
      </c>
      <c r="F62">
        <v>1248.290039</v>
      </c>
      <c r="G62">
        <v>1294.900024</v>
      </c>
      <c r="H62">
        <v>1245.73999</v>
      </c>
      <c r="I62">
        <v>49211650000</v>
      </c>
      <c r="J62">
        <v>61</v>
      </c>
      <c r="K62">
        <v>0</v>
      </c>
      <c r="L62">
        <v>0</v>
      </c>
      <c r="M62">
        <f t="shared" si="1"/>
        <v>1</v>
      </c>
      <c r="N62">
        <f t="shared" si="2"/>
        <v>0</v>
      </c>
      <c r="O62">
        <f t="shared" si="3"/>
        <v>0</v>
      </c>
    </row>
    <row r="63" spans="1:15">
      <c r="A63" s="1">
        <v>38749</v>
      </c>
      <c r="B63">
        <f t="shared" si="0"/>
        <v>1</v>
      </c>
      <c r="C63">
        <v>1</v>
      </c>
      <c r="E63">
        <v>1280.660034</v>
      </c>
      <c r="F63">
        <v>1280.079956</v>
      </c>
      <c r="G63">
        <v>1297.5699460000001</v>
      </c>
      <c r="H63">
        <v>1253.6099850000001</v>
      </c>
      <c r="I63">
        <v>42859940000</v>
      </c>
      <c r="J63">
        <v>62</v>
      </c>
      <c r="K63">
        <v>0</v>
      </c>
      <c r="L63">
        <v>0</v>
      </c>
      <c r="M63">
        <f t="shared" si="1"/>
        <v>1</v>
      </c>
      <c r="N63">
        <f t="shared" si="2"/>
        <v>0</v>
      </c>
      <c r="O63">
        <f t="shared" si="3"/>
        <v>0</v>
      </c>
    </row>
    <row r="64" spans="1:15">
      <c r="A64" s="1">
        <v>38777</v>
      </c>
      <c r="B64">
        <f t="shared" si="0"/>
        <v>1</v>
      </c>
      <c r="C64">
        <v>1</v>
      </c>
      <c r="E64">
        <v>1294.869995</v>
      </c>
      <c r="F64">
        <v>1280.660034</v>
      </c>
      <c r="G64">
        <v>1310.880005</v>
      </c>
      <c r="H64">
        <v>1268.420044</v>
      </c>
      <c r="I64">
        <v>50905040000</v>
      </c>
      <c r="J64">
        <v>63</v>
      </c>
      <c r="K64">
        <v>0</v>
      </c>
      <c r="L64">
        <v>0</v>
      </c>
      <c r="M64">
        <f t="shared" si="1"/>
        <v>1</v>
      </c>
      <c r="N64">
        <f t="shared" si="2"/>
        <v>0</v>
      </c>
      <c r="O64">
        <f t="shared" si="3"/>
        <v>0</v>
      </c>
    </row>
    <row r="65" spans="1:15">
      <c r="A65" s="1">
        <v>38808</v>
      </c>
      <c r="B65">
        <f t="shared" si="0"/>
        <v>2</v>
      </c>
      <c r="C65">
        <v>2</v>
      </c>
      <c r="E65">
        <v>1310.6099850000001</v>
      </c>
      <c r="F65">
        <v>1302.880005</v>
      </c>
      <c r="G65">
        <v>1318.160034</v>
      </c>
      <c r="H65">
        <v>1280.73999</v>
      </c>
      <c r="I65">
        <v>43308430000</v>
      </c>
      <c r="J65">
        <v>64</v>
      </c>
      <c r="K65">
        <v>0</v>
      </c>
      <c r="L65">
        <v>0</v>
      </c>
      <c r="M65">
        <f t="shared" si="1"/>
        <v>0</v>
      </c>
      <c r="N65">
        <f t="shared" si="2"/>
        <v>1</v>
      </c>
      <c r="O65">
        <f t="shared" si="3"/>
        <v>0</v>
      </c>
    </row>
    <row r="66" spans="1:15">
      <c r="A66" s="1">
        <v>38838</v>
      </c>
      <c r="B66">
        <f t="shared" si="0"/>
        <v>2</v>
      </c>
      <c r="C66">
        <v>2</v>
      </c>
      <c r="E66">
        <v>1270.089966</v>
      </c>
      <c r="F66">
        <v>1310.6099850000001</v>
      </c>
      <c r="G66">
        <v>1326.6999510000001</v>
      </c>
      <c r="H66">
        <v>1245.339966</v>
      </c>
      <c r="I66">
        <v>54312830000</v>
      </c>
      <c r="J66">
        <v>65</v>
      </c>
      <c r="K66">
        <v>0</v>
      </c>
      <c r="L66">
        <v>0</v>
      </c>
      <c r="M66">
        <f t="shared" si="1"/>
        <v>0</v>
      </c>
      <c r="N66">
        <f t="shared" si="2"/>
        <v>1</v>
      </c>
      <c r="O66">
        <f t="shared" si="3"/>
        <v>0</v>
      </c>
    </row>
    <row r="67" spans="1:15">
      <c r="A67" s="1">
        <v>38869</v>
      </c>
      <c r="B67">
        <f t="shared" ref="B67:B130" si="4">ROUNDUP(MONTH(A67)/3,0)</f>
        <v>2</v>
      </c>
      <c r="C67">
        <v>2</v>
      </c>
      <c r="E67">
        <v>1270.1999510000001</v>
      </c>
      <c r="F67">
        <v>1270.0500489999999</v>
      </c>
      <c r="G67">
        <v>1290.6800539999999</v>
      </c>
      <c r="H67">
        <v>1219.290039</v>
      </c>
      <c r="I67">
        <v>54873260000</v>
      </c>
      <c r="J67">
        <v>66</v>
      </c>
      <c r="K67">
        <v>0</v>
      </c>
      <c r="L67">
        <v>0</v>
      </c>
      <c r="M67">
        <f t="shared" ref="M67:M130" si="5">IF(C67=1,1,0)</f>
        <v>0</v>
      </c>
      <c r="N67">
        <f t="shared" ref="N67:N130" si="6">IF(C67=2,1,0)</f>
        <v>1</v>
      </c>
      <c r="O67">
        <f t="shared" ref="O67:O130" si="7">IF(C67=3,1,0)</f>
        <v>0</v>
      </c>
    </row>
    <row r="68" spans="1:15">
      <c r="A68" s="1">
        <v>38899</v>
      </c>
      <c r="B68">
        <f t="shared" si="4"/>
        <v>3</v>
      </c>
      <c r="C68">
        <v>3</v>
      </c>
      <c r="E68">
        <v>1276.660034</v>
      </c>
      <c r="F68">
        <v>1270.0600589999999</v>
      </c>
      <c r="G68">
        <v>1280.420044</v>
      </c>
      <c r="H68">
        <v>1224.540039</v>
      </c>
      <c r="I68">
        <v>46348220000</v>
      </c>
      <c r="J68">
        <v>67</v>
      </c>
      <c r="K68">
        <v>0</v>
      </c>
      <c r="L68">
        <v>0</v>
      </c>
      <c r="M68">
        <f t="shared" si="5"/>
        <v>0</v>
      </c>
      <c r="N68">
        <f t="shared" si="6"/>
        <v>0</v>
      </c>
      <c r="O68">
        <f t="shared" si="7"/>
        <v>1</v>
      </c>
    </row>
    <row r="69" spans="1:15">
      <c r="A69" s="1">
        <v>38930</v>
      </c>
      <c r="B69">
        <f t="shared" si="4"/>
        <v>3</v>
      </c>
      <c r="C69">
        <v>3</v>
      </c>
      <c r="E69">
        <v>1303.8199460000001</v>
      </c>
      <c r="F69">
        <v>1278.530029</v>
      </c>
      <c r="G69">
        <v>1306.73999</v>
      </c>
      <c r="H69">
        <v>1261.3000489999999</v>
      </c>
      <c r="I69">
        <v>50485620000</v>
      </c>
      <c r="J69">
        <v>68</v>
      </c>
      <c r="K69">
        <v>0</v>
      </c>
      <c r="L69">
        <v>0</v>
      </c>
      <c r="M69">
        <f t="shared" si="5"/>
        <v>0</v>
      </c>
      <c r="N69">
        <f t="shared" si="6"/>
        <v>0</v>
      </c>
      <c r="O69">
        <f t="shared" si="7"/>
        <v>1</v>
      </c>
    </row>
    <row r="70" spans="1:15">
      <c r="A70" s="1">
        <v>38961</v>
      </c>
      <c r="B70">
        <f t="shared" si="4"/>
        <v>3</v>
      </c>
      <c r="C70">
        <v>3</v>
      </c>
      <c r="E70">
        <v>1335.849976</v>
      </c>
      <c r="F70">
        <v>1303.8000489999999</v>
      </c>
      <c r="G70">
        <v>1340.280029</v>
      </c>
      <c r="H70">
        <v>1290.9300539999999</v>
      </c>
      <c r="I70">
        <v>49001440000</v>
      </c>
      <c r="J70">
        <v>69</v>
      </c>
      <c r="K70">
        <v>0</v>
      </c>
      <c r="L70">
        <v>0</v>
      </c>
      <c r="M70">
        <f t="shared" si="5"/>
        <v>0</v>
      </c>
      <c r="N70">
        <f t="shared" si="6"/>
        <v>0</v>
      </c>
      <c r="O70">
        <f t="shared" si="7"/>
        <v>1</v>
      </c>
    </row>
    <row r="71" spans="1:15">
      <c r="A71" s="1">
        <v>38991</v>
      </c>
      <c r="B71">
        <f t="shared" si="4"/>
        <v>4</v>
      </c>
      <c r="C71">
        <v>4</v>
      </c>
      <c r="E71">
        <v>1377.9399410000001</v>
      </c>
      <c r="F71">
        <v>1335.8199460000001</v>
      </c>
      <c r="G71">
        <v>1389.4499510000001</v>
      </c>
      <c r="H71">
        <v>1327.099976</v>
      </c>
      <c r="I71">
        <v>56793620000</v>
      </c>
      <c r="J71">
        <v>70</v>
      </c>
      <c r="K71">
        <v>0</v>
      </c>
      <c r="L71">
        <v>0</v>
      </c>
      <c r="M71">
        <f t="shared" si="5"/>
        <v>0</v>
      </c>
      <c r="N71">
        <f t="shared" si="6"/>
        <v>0</v>
      </c>
      <c r="O71">
        <f t="shared" si="7"/>
        <v>0</v>
      </c>
    </row>
    <row r="72" spans="1:15">
      <c r="A72" s="1">
        <v>39022</v>
      </c>
      <c r="B72">
        <f t="shared" si="4"/>
        <v>4</v>
      </c>
      <c r="C72">
        <v>4</v>
      </c>
      <c r="E72">
        <v>1400.630005</v>
      </c>
      <c r="F72">
        <v>1377.76001</v>
      </c>
      <c r="G72">
        <v>1407.8900149999999</v>
      </c>
      <c r="H72">
        <v>1360.9799800000001</v>
      </c>
      <c r="I72">
        <v>55343930000</v>
      </c>
      <c r="J72">
        <v>71</v>
      </c>
      <c r="K72">
        <v>0</v>
      </c>
      <c r="L72">
        <v>0</v>
      </c>
      <c r="M72">
        <f t="shared" si="5"/>
        <v>0</v>
      </c>
      <c r="N72">
        <f t="shared" si="6"/>
        <v>0</v>
      </c>
      <c r="O72">
        <f t="shared" si="7"/>
        <v>0</v>
      </c>
    </row>
    <row r="73" spans="1:15">
      <c r="A73" s="1">
        <v>39052</v>
      </c>
      <c r="B73">
        <f t="shared" si="4"/>
        <v>4</v>
      </c>
      <c r="C73">
        <v>4</v>
      </c>
      <c r="E73">
        <v>1418.3000489999999</v>
      </c>
      <c r="F73">
        <v>1400.630005</v>
      </c>
      <c r="G73">
        <v>1431.8100589999999</v>
      </c>
      <c r="H73">
        <v>1385.9300539999999</v>
      </c>
      <c r="I73">
        <v>47578780000</v>
      </c>
      <c r="J73">
        <v>72</v>
      </c>
      <c r="K73">
        <v>0</v>
      </c>
      <c r="L73">
        <v>0</v>
      </c>
      <c r="M73">
        <f t="shared" si="5"/>
        <v>0</v>
      </c>
      <c r="N73">
        <f t="shared" si="6"/>
        <v>0</v>
      </c>
      <c r="O73">
        <f t="shared" si="7"/>
        <v>0</v>
      </c>
    </row>
    <row r="74" spans="1:15">
      <c r="A74" s="1">
        <v>39083</v>
      </c>
      <c r="B74">
        <f t="shared" si="4"/>
        <v>1</v>
      </c>
      <c r="C74">
        <v>1</v>
      </c>
      <c r="E74">
        <v>1438.23999</v>
      </c>
      <c r="F74">
        <v>1418.030029</v>
      </c>
      <c r="G74">
        <v>1441.6099850000001</v>
      </c>
      <c r="H74">
        <v>1403.969971</v>
      </c>
      <c r="I74">
        <v>56686200000</v>
      </c>
      <c r="J74">
        <v>73</v>
      </c>
      <c r="K74">
        <v>0</v>
      </c>
      <c r="L74">
        <v>0</v>
      </c>
      <c r="M74">
        <f t="shared" si="5"/>
        <v>1</v>
      </c>
      <c r="N74">
        <f t="shared" si="6"/>
        <v>0</v>
      </c>
      <c r="O74">
        <f t="shared" si="7"/>
        <v>0</v>
      </c>
    </row>
    <row r="75" spans="1:15">
      <c r="A75" s="1">
        <v>39114</v>
      </c>
      <c r="B75">
        <f t="shared" si="4"/>
        <v>1</v>
      </c>
      <c r="C75">
        <v>1</v>
      </c>
      <c r="E75">
        <v>1406.8199460000001</v>
      </c>
      <c r="F75">
        <v>1437.900024</v>
      </c>
      <c r="G75">
        <v>1461.5699460000001</v>
      </c>
      <c r="H75">
        <v>1389.420044</v>
      </c>
      <c r="I75">
        <v>51844990000</v>
      </c>
      <c r="J75">
        <v>74</v>
      </c>
      <c r="K75">
        <v>0</v>
      </c>
      <c r="L75">
        <v>0</v>
      </c>
      <c r="M75">
        <f t="shared" si="5"/>
        <v>1</v>
      </c>
      <c r="N75">
        <f t="shared" si="6"/>
        <v>0</v>
      </c>
      <c r="O75">
        <f t="shared" si="7"/>
        <v>0</v>
      </c>
    </row>
    <row r="76" spans="1:15">
      <c r="A76" s="1">
        <v>39142</v>
      </c>
      <c r="B76">
        <f t="shared" si="4"/>
        <v>1</v>
      </c>
      <c r="C76">
        <v>1</v>
      </c>
      <c r="E76">
        <v>1420.8599850000001</v>
      </c>
      <c r="F76">
        <v>1406.8000489999999</v>
      </c>
      <c r="G76">
        <v>1438.8900149999999</v>
      </c>
      <c r="H76">
        <v>1363.9799800000001</v>
      </c>
      <c r="I76">
        <v>67622250000</v>
      </c>
      <c r="J76">
        <v>75</v>
      </c>
      <c r="K76">
        <v>0</v>
      </c>
      <c r="L76">
        <v>0</v>
      </c>
      <c r="M76">
        <f t="shared" si="5"/>
        <v>1</v>
      </c>
      <c r="N76">
        <f t="shared" si="6"/>
        <v>0</v>
      </c>
      <c r="O76">
        <f t="shared" si="7"/>
        <v>0</v>
      </c>
    </row>
    <row r="77" spans="1:15">
      <c r="A77" s="1">
        <v>39173</v>
      </c>
      <c r="B77">
        <f t="shared" si="4"/>
        <v>2</v>
      </c>
      <c r="C77">
        <v>2</v>
      </c>
      <c r="E77">
        <v>1482.369995</v>
      </c>
      <c r="F77">
        <v>1420.829956</v>
      </c>
      <c r="G77">
        <v>1498.0200199999999</v>
      </c>
      <c r="H77">
        <v>1416.369995</v>
      </c>
      <c r="I77">
        <v>57032470000</v>
      </c>
      <c r="J77">
        <v>76</v>
      </c>
      <c r="K77">
        <v>0</v>
      </c>
      <c r="L77">
        <v>0</v>
      </c>
      <c r="M77">
        <f t="shared" si="5"/>
        <v>0</v>
      </c>
      <c r="N77">
        <f t="shared" si="6"/>
        <v>1</v>
      </c>
      <c r="O77">
        <f t="shared" si="7"/>
        <v>0</v>
      </c>
    </row>
    <row r="78" spans="1:15">
      <c r="A78" s="1">
        <v>39203</v>
      </c>
      <c r="B78">
        <f t="shared" si="4"/>
        <v>2</v>
      </c>
      <c r="C78">
        <v>2</v>
      </c>
      <c r="E78">
        <v>1530.619995</v>
      </c>
      <c r="F78">
        <v>1482.369995</v>
      </c>
      <c r="G78">
        <v>1535.5600589999999</v>
      </c>
      <c r="H78">
        <v>1476.6999510000001</v>
      </c>
      <c r="I78">
        <v>64958050000</v>
      </c>
      <c r="J78">
        <v>77</v>
      </c>
      <c r="K78">
        <v>0</v>
      </c>
      <c r="L78">
        <v>0</v>
      </c>
      <c r="M78">
        <f t="shared" si="5"/>
        <v>0</v>
      </c>
      <c r="N78">
        <f t="shared" si="6"/>
        <v>1</v>
      </c>
      <c r="O78">
        <f t="shared" si="7"/>
        <v>0</v>
      </c>
    </row>
    <row r="79" spans="1:15">
      <c r="A79" s="1">
        <v>39234</v>
      </c>
      <c r="B79">
        <f t="shared" si="4"/>
        <v>2</v>
      </c>
      <c r="C79">
        <v>2</v>
      </c>
      <c r="E79">
        <v>1503.349976</v>
      </c>
      <c r="F79">
        <v>1530.619995</v>
      </c>
      <c r="G79">
        <v>1540.5600589999999</v>
      </c>
      <c r="H79">
        <v>1484.1800539999999</v>
      </c>
      <c r="I79">
        <v>65322800000</v>
      </c>
      <c r="J79">
        <v>78</v>
      </c>
      <c r="K79">
        <v>0</v>
      </c>
      <c r="L79">
        <v>0</v>
      </c>
      <c r="M79">
        <f t="shared" si="5"/>
        <v>0</v>
      </c>
      <c r="N79">
        <f t="shared" si="6"/>
        <v>1</v>
      </c>
      <c r="O79">
        <f t="shared" si="7"/>
        <v>0</v>
      </c>
    </row>
    <row r="80" spans="1:15">
      <c r="A80" s="1">
        <v>39264</v>
      </c>
      <c r="B80">
        <f t="shared" si="4"/>
        <v>3</v>
      </c>
      <c r="C80">
        <v>3</v>
      </c>
      <c r="E80">
        <v>1455.2700199999999</v>
      </c>
      <c r="F80">
        <v>1504.660034</v>
      </c>
      <c r="G80">
        <v>1555.900024</v>
      </c>
      <c r="H80">
        <v>1454.25</v>
      </c>
      <c r="I80">
        <v>70337430000</v>
      </c>
      <c r="J80">
        <v>79</v>
      </c>
      <c r="K80">
        <v>0</v>
      </c>
      <c r="L80">
        <v>0</v>
      </c>
      <c r="M80">
        <f t="shared" si="5"/>
        <v>0</v>
      </c>
      <c r="N80">
        <f t="shared" si="6"/>
        <v>0</v>
      </c>
      <c r="O80">
        <f t="shared" si="7"/>
        <v>1</v>
      </c>
    </row>
    <row r="81" spans="1:15">
      <c r="A81" s="1">
        <v>39295</v>
      </c>
      <c r="B81">
        <f t="shared" si="4"/>
        <v>3</v>
      </c>
      <c r="C81">
        <v>3</v>
      </c>
      <c r="E81">
        <v>1473.98999</v>
      </c>
      <c r="F81">
        <v>1455.1800539999999</v>
      </c>
      <c r="G81">
        <v>1503.8900149999999</v>
      </c>
      <c r="H81">
        <v>1370.599976</v>
      </c>
      <c r="I81">
        <v>91381760000</v>
      </c>
      <c r="J81">
        <v>80</v>
      </c>
      <c r="K81">
        <v>0</v>
      </c>
      <c r="L81">
        <v>0</v>
      </c>
      <c r="M81">
        <f t="shared" si="5"/>
        <v>0</v>
      </c>
      <c r="N81">
        <f t="shared" si="6"/>
        <v>0</v>
      </c>
      <c r="O81">
        <f t="shared" si="7"/>
        <v>1</v>
      </c>
    </row>
    <row r="82" spans="1:15">
      <c r="A82" s="1">
        <v>39326</v>
      </c>
      <c r="B82">
        <f t="shared" si="4"/>
        <v>3</v>
      </c>
      <c r="C82">
        <v>3</v>
      </c>
      <c r="E82">
        <v>1526.75</v>
      </c>
      <c r="F82">
        <v>1473.959961</v>
      </c>
      <c r="G82">
        <v>1538.73999</v>
      </c>
      <c r="H82">
        <v>1439.290039</v>
      </c>
      <c r="I82">
        <v>57809700000</v>
      </c>
      <c r="J82">
        <v>81</v>
      </c>
      <c r="K82">
        <v>0</v>
      </c>
      <c r="L82">
        <v>0</v>
      </c>
      <c r="M82">
        <f t="shared" si="5"/>
        <v>0</v>
      </c>
      <c r="N82">
        <f t="shared" si="6"/>
        <v>0</v>
      </c>
      <c r="O82">
        <f t="shared" si="7"/>
        <v>1</v>
      </c>
    </row>
    <row r="83" spans="1:15">
      <c r="A83" s="1">
        <v>39356</v>
      </c>
      <c r="B83">
        <f t="shared" si="4"/>
        <v>4</v>
      </c>
      <c r="C83">
        <v>4</v>
      </c>
      <c r="E83">
        <v>1549.380005</v>
      </c>
      <c r="F83">
        <v>1527.290039</v>
      </c>
      <c r="G83">
        <v>1576.089966</v>
      </c>
      <c r="H83">
        <v>1489.5600589999999</v>
      </c>
      <c r="I83">
        <v>76022580000</v>
      </c>
      <c r="J83">
        <v>82</v>
      </c>
      <c r="K83">
        <v>0</v>
      </c>
      <c r="L83">
        <v>0</v>
      </c>
      <c r="M83">
        <f t="shared" si="5"/>
        <v>0</v>
      </c>
      <c r="N83">
        <f t="shared" si="6"/>
        <v>0</v>
      </c>
      <c r="O83">
        <f t="shared" si="7"/>
        <v>0</v>
      </c>
    </row>
    <row r="84" spans="1:15">
      <c r="A84" s="1">
        <v>39387</v>
      </c>
      <c r="B84">
        <f t="shared" si="4"/>
        <v>4</v>
      </c>
      <c r="C84">
        <v>4</v>
      </c>
      <c r="E84">
        <v>1481.1400149999999</v>
      </c>
      <c r="F84">
        <v>1545.790039</v>
      </c>
      <c r="G84">
        <v>1545.790039</v>
      </c>
      <c r="H84">
        <v>1406.099976</v>
      </c>
      <c r="I84">
        <v>86246950000</v>
      </c>
      <c r="J84">
        <v>83</v>
      </c>
      <c r="K84">
        <v>0</v>
      </c>
      <c r="L84">
        <v>0</v>
      </c>
      <c r="M84">
        <f t="shared" si="5"/>
        <v>0</v>
      </c>
      <c r="N84">
        <f t="shared" si="6"/>
        <v>0</v>
      </c>
      <c r="O84">
        <f t="shared" si="7"/>
        <v>0</v>
      </c>
    </row>
    <row r="85" spans="1:15" s="7" customFormat="1">
      <c r="A85" s="6">
        <v>39417</v>
      </c>
      <c r="B85" s="7">
        <f t="shared" si="4"/>
        <v>4</v>
      </c>
      <c r="C85" s="7">
        <v>4</v>
      </c>
      <c r="E85" s="7">
        <v>1468.3599850000001</v>
      </c>
      <c r="F85" s="7">
        <v>1479.630005</v>
      </c>
      <c r="G85" s="7">
        <v>1523.5699460000001</v>
      </c>
      <c r="H85" s="7">
        <v>1435.650024</v>
      </c>
      <c r="I85" s="7">
        <v>64821670000</v>
      </c>
      <c r="J85" s="7">
        <v>84</v>
      </c>
      <c r="K85" s="7">
        <v>1</v>
      </c>
      <c r="L85">
        <v>1</v>
      </c>
      <c r="M85" s="7">
        <f t="shared" si="5"/>
        <v>0</v>
      </c>
      <c r="N85" s="7">
        <f t="shared" si="6"/>
        <v>0</v>
      </c>
      <c r="O85" s="7">
        <f t="shared" si="7"/>
        <v>0</v>
      </c>
    </row>
    <row r="86" spans="1:15">
      <c r="A86" s="1">
        <v>39448</v>
      </c>
      <c r="B86">
        <f t="shared" si="4"/>
        <v>1</v>
      </c>
      <c r="C86">
        <v>1</v>
      </c>
      <c r="E86">
        <v>1378.5500489999999</v>
      </c>
      <c r="F86">
        <v>1467.969971</v>
      </c>
      <c r="G86">
        <v>1471.7700199999999</v>
      </c>
      <c r="H86">
        <v>1270.0500489999999</v>
      </c>
      <c r="I86">
        <v>98475340000</v>
      </c>
      <c r="J86">
        <v>85</v>
      </c>
      <c r="K86" s="8">
        <v>1</v>
      </c>
      <c r="L86">
        <v>2</v>
      </c>
      <c r="M86">
        <f t="shared" si="5"/>
        <v>1</v>
      </c>
      <c r="N86">
        <f t="shared" si="6"/>
        <v>0</v>
      </c>
      <c r="O86">
        <f t="shared" si="7"/>
        <v>0</v>
      </c>
    </row>
    <row r="87" spans="1:15">
      <c r="A87" s="1">
        <v>39479</v>
      </c>
      <c r="B87">
        <f t="shared" si="4"/>
        <v>1</v>
      </c>
      <c r="C87">
        <v>1</v>
      </c>
      <c r="E87">
        <v>1330.630005</v>
      </c>
      <c r="F87">
        <v>1378.599976</v>
      </c>
      <c r="G87">
        <v>1396.0200199999999</v>
      </c>
      <c r="H87">
        <v>1316.75</v>
      </c>
      <c r="I87">
        <v>78536130000</v>
      </c>
      <c r="J87">
        <v>86</v>
      </c>
      <c r="K87" s="8">
        <v>1</v>
      </c>
      <c r="L87">
        <v>3</v>
      </c>
      <c r="M87">
        <f t="shared" si="5"/>
        <v>1</v>
      </c>
      <c r="N87">
        <f t="shared" si="6"/>
        <v>0</v>
      </c>
      <c r="O87">
        <f t="shared" si="7"/>
        <v>0</v>
      </c>
    </row>
    <row r="88" spans="1:15">
      <c r="A88" s="1">
        <v>39508</v>
      </c>
      <c r="B88">
        <f t="shared" si="4"/>
        <v>1</v>
      </c>
      <c r="C88">
        <v>1</v>
      </c>
      <c r="E88">
        <v>1322.6999510000001</v>
      </c>
      <c r="F88">
        <v>1330.4499510000001</v>
      </c>
      <c r="G88">
        <v>1359.6800539999999</v>
      </c>
      <c r="H88">
        <v>1256.9799800000001</v>
      </c>
      <c r="I88">
        <v>93189170000</v>
      </c>
      <c r="J88">
        <v>87</v>
      </c>
      <c r="K88" s="8">
        <v>1</v>
      </c>
      <c r="L88">
        <v>4</v>
      </c>
      <c r="M88">
        <f t="shared" si="5"/>
        <v>1</v>
      </c>
      <c r="N88">
        <f t="shared" si="6"/>
        <v>0</v>
      </c>
      <c r="O88">
        <f t="shared" si="7"/>
        <v>0</v>
      </c>
    </row>
    <row r="89" spans="1:15">
      <c r="A89" s="1">
        <v>39539</v>
      </c>
      <c r="B89">
        <f t="shared" si="4"/>
        <v>2</v>
      </c>
      <c r="C89">
        <v>2</v>
      </c>
      <c r="E89">
        <v>1385.589966</v>
      </c>
      <c r="F89">
        <v>1326.410034</v>
      </c>
      <c r="G89">
        <v>1404.5699460000001</v>
      </c>
      <c r="H89">
        <v>1324.349976</v>
      </c>
      <c r="I89">
        <v>85978630000</v>
      </c>
      <c r="J89">
        <v>88</v>
      </c>
      <c r="K89" s="8">
        <v>1</v>
      </c>
      <c r="L89">
        <v>5</v>
      </c>
      <c r="M89">
        <f t="shared" si="5"/>
        <v>0</v>
      </c>
      <c r="N89">
        <f t="shared" si="6"/>
        <v>1</v>
      </c>
      <c r="O89">
        <f t="shared" si="7"/>
        <v>0</v>
      </c>
    </row>
    <row r="90" spans="1:15">
      <c r="A90" s="1">
        <v>39569</v>
      </c>
      <c r="B90">
        <f t="shared" si="4"/>
        <v>2</v>
      </c>
      <c r="C90">
        <v>2</v>
      </c>
      <c r="E90">
        <v>1400.380005</v>
      </c>
      <c r="F90">
        <v>1385.969971</v>
      </c>
      <c r="G90">
        <v>1440.23999</v>
      </c>
      <c r="H90">
        <v>1373.0699460000001</v>
      </c>
      <c r="I90">
        <v>80990480000</v>
      </c>
      <c r="J90">
        <v>89</v>
      </c>
      <c r="K90" s="8">
        <v>1</v>
      </c>
      <c r="L90">
        <v>6</v>
      </c>
      <c r="M90">
        <f t="shared" si="5"/>
        <v>0</v>
      </c>
      <c r="N90">
        <f t="shared" si="6"/>
        <v>1</v>
      </c>
      <c r="O90">
        <f t="shared" si="7"/>
        <v>0</v>
      </c>
    </row>
    <row r="91" spans="1:15">
      <c r="A91" s="1">
        <v>39600</v>
      </c>
      <c r="B91">
        <f t="shared" si="4"/>
        <v>2</v>
      </c>
      <c r="C91">
        <v>2</v>
      </c>
      <c r="E91">
        <v>1280</v>
      </c>
      <c r="F91">
        <v>1399.619995</v>
      </c>
      <c r="G91">
        <v>1404.0500489999999</v>
      </c>
      <c r="H91">
        <v>1272</v>
      </c>
      <c r="I91">
        <v>96614040000</v>
      </c>
      <c r="J91">
        <v>90</v>
      </c>
      <c r="K91" s="8">
        <v>1</v>
      </c>
      <c r="L91">
        <v>7</v>
      </c>
      <c r="M91">
        <f t="shared" si="5"/>
        <v>0</v>
      </c>
      <c r="N91">
        <f t="shared" si="6"/>
        <v>1</v>
      </c>
      <c r="O91">
        <f t="shared" si="7"/>
        <v>0</v>
      </c>
    </row>
    <row r="92" spans="1:15">
      <c r="A92" s="1">
        <v>39630</v>
      </c>
      <c r="B92">
        <f t="shared" si="4"/>
        <v>3</v>
      </c>
      <c r="C92">
        <v>3</v>
      </c>
      <c r="E92">
        <v>1267.380005</v>
      </c>
      <c r="F92">
        <v>1276.6899410000001</v>
      </c>
      <c r="G92">
        <v>1292.170044</v>
      </c>
      <c r="H92">
        <v>1200.4399410000001</v>
      </c>
      <c r="I92">
        <v>124980570000</v>
      </c>
      <c r="J92">
        <v>91</v>
      </c>
      <c r="K92" s="8">
        <v>1</v>
      </c>
      <c r="L92">
        <v>8</v>
      </c>
      <c r="M92">
        <f t="shared" si="5"/>
        <v>0</v>
      </c>
      <c r="N92">
        <f t="shared" si="6"/>
        <v>0</v>
      </c>
      <c r="O92">
        <f t="shared" si="7"/>
        <v>1</v>
      </c>
    </row>
    <row r="93" spans="1:15">
      <c r="A93" s="1">
        <v>39661</v>
      </c>
      <c r="B93">
        <f t="shared" si="4"/>
        <v>3</v>
      </c>
      <c r="C93">
        <v>3</v>
      </c>
      <c r="E93">
        <v>1282.829956</v>
      </c>
      <c r="F93">
        <v>1269.420044</v>
      </c>
      <c r="G93">
        <v>1313.150024</v>
      </c>
      <c r="H93">
        <v>1247.4499510000001</v>
      </c>
      <c r="I93">
        <v>86266010000</v>
      </c>
      <c r="J93">
        <v>92</v>
      </c>
      <c r="K93" s="8">
        <v>1</v>
      </c>
      <c r="L93">
        <v>9</v>
      </c>
      <c r="M93">
        <f t="shared" si="5"/>
        <v>0</v>
      </c>
      <c r="N93">
        <f t="shared" si="6"/>
        <v>0</v>
      </c>
      <c r="O93">
        <f t="shared" si="7"/>
        <v>1</v>
      </c>
    </row>
    <row r="94" spans="1:15">
      <c r="A94" s="1">
        <v>39692</v>
      </c>
      <c r="B94">
        <f t="shared" si="4"/>
        <v>3</v>
      </c>
      <c r="C94">
        <v>3</v>
      </c>
      <c r="E94">
        <v>1166.3599850000001</v>
      </c>
      <c r="F94">
        <v>1287.829956</v>
      </c>
      <c r="G94">
        <v>1303.040039</v>
      </c>
      <c r="H94">
        <v>1106.420044</v>
      </c>
      <c r="I94">
        <v>140007320000</v>
      </c>
      <c r="J94">
        <v>93</v>
      </c>
      <c r="K94" s="8">
        <v>1</v>
      </c>
      <c r="L94">
        <v>10</v>
      </c>
      <c r="M94">
        <f t="shared" si="5"/>
        <v>0</v>
      </c>
      <c r="N94">
        <f t="shared" si="6"/>
        <v>0</v>
      </c>
      <c r="O94">
        <f t="shared" si="7"/>
        <v>1</v>
      </c>
    </row>
    <row r="95" spans="1:15">
      <c r="A95" s="1">
        <v>39722</v>
      </c>
      <c r="B95">
        <f t="shared" si="4"/>
        <v>4</v>
      </c>
      <c r="C95">
        <v>4</v>
      </c>
      <c r="E95">
        <v>968.75</v>
      </c>
      <c r="F95">
        <v>1164.170044</v>
      </c>
      <c r="G95">
        <v>1167.030029</v>
      </c>
      <c r="H95">
        <v>839.79998799999998</v>
      </c>
      <c r="I95">
        <v>159823030000</v>
      </c>
      <c r="J95">
        <v>94</v>
      </c>
      <c r="K95" s="8">
        <v>1</v>
      </c>
      <c r="L95">
        <v>11</v>
      </c>
      <c r="M95">
        <f t="shared" si="5"/>
        <v>0</v>
      </c>
      <c r="N95">
        <f t="shared" si="6"/>
        <v>0</v>
      </c>
      <c r="O95">
        <f t="shared" si="7"/>
        <v>0</v>
      </c>
    </row>
    <row r="96" spans="1:15">
      <c r="A96" s="1">
        <v>39753</v>
      </c>
      <c r="B96">
        <f t="shared" si="4"/>
        <v>4</v>
      </c>
      <c r="C96">
        <v>4</v>
      </c>
      <c r="E96">
        <v>896.23999000000003</v>
      </c>
      <c r="F96">
        <v>968.669983</v>
      </c>
      <c r="G96">
        <v>1007.51001</v>
      </c>
      <c r="H96">
        <v>741.02002000000005</v>
      </c>
      <c r="I96">
        <v>115660210000</v>
      </c>
      <c r="J96">
        <v>95</v>
      </c>
      <c r="K96" s="8">
        <v>1</v>
      </c>
      <c r="L96">
        <v>12</v>
      </c>
      <c r="M96">
        <f t="shared" si="5"/>
        <v>0</v>
      </c>
      <c r="N96">
        <f t="shared" si="6"/>
        <v>0</v>
      </c>
      <c r="O96">
        <f t="shared" si="7"/>
        <v>0</v>
      </c>
    </row>
    <row r="97" spans="1:15">
      <c r="A97" s="1">
        <v>39783</v>
      </c>
      <c r="B97">
        <f t="shared" si="4"/>
        <v>4</v>
      </c>
      <c r="C97">
        <v>4</v>
      </c>
      <c r="E97">
        <v>903.25</v>
      </c>
      <c r="F97">
        <v>888.60998500000005</v>
      </c>
      <c r="G97">
        <v>918.84997599999997</v>
      </c>
      <c r="H97">
        <v>815.69000200000005</v>
      </c>
      <c r="I97">
        <v>112884470000</v>
      </c>
      <c r="J97">
        <v>96</v>
      </c>
      <c r="K97" s="8">
        <v>1</v>
      </c>
      <c r="L97">
        <v>13</v>
      </c>
      <c r="M97">
        <f t="shared" si="5"/>
        <v>0</v>
      </c>
      <c r="N97">
        <f t="shared" si="6"/>
        <v>0</v>
      </c>
      <c r="O97">
        <f t="shared" si="7"/>
        <v>0</v>
      </c>
    </row>
    <row r="98" spans="1:15">
      <c r="A98" s="1">
        <v>39814</v>
      </c>
      <c r="B98">
        <f t="shared" si="4"/>
        <v>1</v>
      </c>
      <c r="C98">
        <v>1</v>
      </c>
      <c r="E98">
        <v>825.88000499999998</v>
      </c>
      <c r="F98">
        <v>902.98999000000003</v>
      </c>
      <c r="G98">
        <v>943.84997599999997</v>
      </c>
      <c r="H98">
        <v>804.29998799999998</v>
      </c>
      <c r="I98">
        <v>112090640000</v>
      </c>
      <c r="J98">
        <v>97</v>
      </c>
      <c r="K98" s="8">
        <v>1</v>
      </c>
      <c r="L98">
        <v>14</v>
      </c>
      <c r="M98">
        <f t="shared" si="5"/>
        <v>1</v>
      </c>
      <c r="N98">
        <f t="shared" si="6"/>
        <v>0</v>
      </c>
      <c r="O98">
        <f t="shared" si="7"/>
        <v>0</v>
      </c>
    </row>
    <row r="99" spans="1:15">
      <c r="A99" s="1">
        <v>39845</v>
      </c>
      <c r="B99">
        <f t="shared" si="4"/>
        <v>1</v>
      </c>
      <c r="C99">
        <v>1</v>
      </c>
      <c r="E99">
        <v>735.09002699999996</v>
      </c>
      <c r="F99">
        <v>823.09002699999996</v>
      </c>
      <c r="G99">
        <v>875.01000999999997</v>
      </c>
      <c r="H99">
        <v>734.52002000000005</v>
      </c>
      <c r="I99">
        <v>124492210000</v>
      </c>
      <c r="J99">
        <v>98</v>
      </c>
      <c r="K99" s="8">
        <v>1</v>
      </c>
      <c r="L99">
        <v>15</v>
      </c>
      <c r="M99">
        <f t="shared" si="5"/>
        <v>1</v>
      </c>
      <c r="N99">
        <f t="shared" si="6"/>
        <v>0</v>
      </c>
      <c r="O99">
        <f t="shared" si="7"/>
        <v>0</v>
      </c>
    </row>
    <row r="100" spans="1:15">
      <c r="A100" s="1">
        <v>39873</v>
      </c>
      <c r="B100">
        <f t="shared" si="4"/>
        <v>1</v>
      </c>
      <c r="C100">
        <v>1</v>
      </c>
      <c r="E100">
        <v>797.86999500000002</v>
      </c>
      <c r="F100">
        <v>729.57000700000003</v>
      </c>
      <c r="G100">
        <v>832.97997999999995</v>
      </c>
      <c r="H100">
        <v>666.78997800000002</v>
      </c>
      <c r="I100">
        <v>161843640000</v>
      </c>
      <c r="J100">
        <v>99</v>
      </c>
      <c r="K100" s="8">
        <v>1</v>
      </c>
      <c r="L100">
        <v>16</v>
      </c>
      <c r="M100">
        <f t="shared" si="5"/>
        <v>1</v>
      </c>
      <c r="N100">
        <f t="shared" si="6"/>
        <v>0</v>
      </c>
      <c r="O100">
        <f t="shared" si="7"/>
        <v>0</v>
      </c>
    </row>
    <row r="101" spans="1:15">
      <c r="A101" s="1">
        <v>39904</v>
      </c>
      <c r="B101">
        <f t="shared" si="4"/>
        <v>2</v>
      </c>
      <c r="C101">
        <v>2</v>
      </c>
      <c r="E101">
        <v>872.80999799999995</v>
      </c>
      <c r="F101">
        <v>793.59002699999996</v>
      </c>
      <c r="G101">
        <v>888.70001200000002</v>
      </c>
      <c r="H101">
        <v>783.32000700000003</v>
      </c>
      <c r="I101">
        <v>138855320000</v>
      </c>
      <c r="J101">
        <v>100</v>
      </c>
      <c r="K101" s="8">
        <v>1</v>
      </c>
      <c r="L101">
        <v>17</v>
      </c>
      <c r="M101">
        <f t="shared" si="5"/>
        <v>0</v>
      </c>
      <c r="N101">
        <f t="shared" si="6"/>
        <v>1</v>
      </c>
      <c r="O101">
        <f t="shared" si="7"/>
        <v>0</v>
      </c>
    </row>
    <row r="102" spans="1:15">
      <c r="A102" s="1">
        <v>39934</v>
      </c>
      <c r="B102">
        <f t="shared" si="4"/>
        <v>2</v>
      </c>
      <c r="C102">
        <v>2</v>
      </c>
      <c r="E102">
        <v>919.14001499999995</v>
      </c>
      <c r="F102">
        <v>872.73999000000003</v>
      </c>
      <c r="G102">
        <v>930.169983</v>
      </c>
      <c r="H102">
        <v>866.09997599999997</v>
      </c>
      <c r="I102">
        <v>131614940000</v>
      </c>
      <c r="J102">
        <v>101</v>
      </c>
      <c r="K102" s="8">
        <v>1</v>
      </c>
      <c r="L102">
        <v>18</v>
      </c>
      <c r="M102">
        <f t="shared" si="5"/>
        <v>0</v>
      </c>
      <c r="N102">
        <f t="shared" si="6"/>
        <v>1</v>
      </c>
      <c r="O102">
        <f t="shared" si="7"/>
        <v>0</v>
      </c>
    </row>
    <row r="103" spans="1:15">
      <c r="A103" s="1">
        <v>39965</v>
      </c>
      <c r="B103">
        <f t="shared" si="4"/>
        <v>2</v>
      </c>
      <c r="C103">
        <v>2</v>
      </c>
      <c r="E103">
        <v>919.32000700000003</v>
      </c>
      <c r="F103">
        <v>923.26000999999997</v>
      </c>
      <c r="G103">
        <v>956.22997999999995</v>
      </c>
      <c r="H103">
        <v>888.85998500000005</v>
      </c>
      <c r="I103">
        <v>112653150000</v>
      </c>
      <c r="J103">
        <v>102</v>
      </c>
      <c r="K103" s="8">
        <v>1</v>
      </c>
      <c r="L103">
        <v>19</v>
      </c>
      <c r="M103">
        <f t="shared" si="5"/>
        <v>0</v>
      </c>
      <c r="N103">
        <f t="shared" si="6"/>
        <v>1</v>
      </c>
      <c r="O103">
        <f t="shared" si="7"/>
        <v>0</v>
      </c>
    </row>
    <row r="104" spans="1:15">
      <c r="A104" s="1">
        <v>39995</v>
      </c>
      <c r="B104">
        <f t="shared" si="4"/>
        <v>3</v>
      </c>
      <c r="C104">
        <v>3</v>
      </c>
      <c r="E104">
        <v>987.47997999999995</v>
      </c>
      <c r="F104">
        <v>920.82000700000003</v>
      </c>
      <c r="G104">
        <v>996.67999299999997</v>
      </c>
      <c r="H104">
        <v>869.32000700000003</v>
      </c>
      <c r="I104">
        <v>106635790000</v>
      </c>
      <c r="J104">
        <v>103</v>
      </c>
      <c r="K104" s="8">
        <v>1</v>
      </c>
      <c r="L104">
        <v>20</v>
      </c>
      <c r="M104">
        <f t="shared" si="5"/>
        <v>0</v>
      </c>
      <c r="N104">
        <f t="shared" si="6"/>
        <v>0</v>
      </c>
      <c r="O104">
        <f t="shared" si="7"/>
        <v>1</v>
      </c>
    </row>
    <row r="105" spans="1:15">
      <c r="A105" s="1">
        <v>40026</v>
      </c>
      <c r="B105">
        <f t="shared" si="4"/>
        <v>3</v>
      </c>
      <c r="C105">
        <v>3</v>
      </c>
      <c r="E105">
        <v>1020.619995</v>
      </c>
      <c r="F105">
        <v>990.21997099999999</v>
      </c>
      <c r="G105">
        <v>1039.469971</v>
      </c>
      <c r="H105">
        <v>978.51000999999997</v>
      </c>
      <c r="I105">
        <v>116059270000</v>
      </c>
      <c r="J105">
        <v>104</v>
      </c>
      <c r="K105" s="8">
        <v>1</v>
      </c>
      <c r="L105">
        <v>21</v>
      </c>
      <c r="M105">
        <f t="shared" si="5"/>
        <v>0</v>
      </c>
      <c r="N105">
        <f t="shared" si="6"/>
        <v>0</v>
      </c>
      <c r="O105">
        <f t="shared" si="7"/>
        <v>1</v>
      </c>
    </row>
    <row r="106" spans="1:15">
      <c r="A106" s="1">
        <v>40057</v>
      </c>
      <c r="B106">
        <f t="shared" si="4"/>
        <v>3</v>
      </c>
      <c r="C106">
        <v>3</v>
      </c>
      <c r="E106">
        <v>1057.079956</v>
      </c>
      <c r="F106">
        <v>1019.52002</v>
      </c>
      <c r="G106">
        <v>1080.150024</v>
      </c>
      <c r="H106">
        <v>991.96997099999999</v>
      </c>
      <c r="I106">
        <v>112295490000</v>
      </c>
      <c r="J106">
        <v>105</v>
      </c>
      <c r="K106" s="8">
        <v>1</v>
      </c>
      <c r="L106">
        <v>22</v>
      </c>
      <c r="M106">
        <f t="shared" si="5"/>
        <v>0</v>
      </c>
      <c r="N106">
        <f t="shared" si="6"/>
        <v>0</v>
      </c>
      <c r="O106">
        <f t="shared" si="7"/>
        <v>1</v>
      </c>
    </row>
    <row r="107" spans="1:15">
      <c r="A107" s="1">
        <v>40087</v>
      </c>
      <c r="B107">
        <f t="shared" si="4"/>
        <v>4</v>
      </c>
      <c r="C107">
        <v>4</v>
      </c>
      <c r="E107">
        <v>1036.1899410000001</v>
      </c>
      <c r="F107">
        <v>1054.910034</v>
      </c>
      <c r="G107">
        <v>1101.3599850000001</v>
      </c>
      <c r="H107">
        <v>1019.950012</v>
      </c>
      <c r="I107">
        <v>113410990000</v>
      </c>
      <c r="J107">
        <v>106</v>
      </c>
      <c r="K107" s="8">
        <v>1</v>
      </c>
      <c r="L107">
        <v>23</v>
      </c>
      <c r="M107">
        <f t="shared" si="5"/>
        <v>0</v>
      </c>
      <c r="N107">
        <f t="shared" si="6"/>
        <v>0</v>
      </c>
      <c r="O107">
        <f t="shared" si="7"/>
        <v>0</v>
      </c>
    </row>
    <row r="108" spans="1:15">
      <c r="A108" s="1">
        <v>40118</v>
      </c>
      <c r="B108">
        <f t="shared" si="4"/>
        <v>4</v>
      </c>
      <c r="C108">
        <v>4</v>
      </c>
      <c r="E108">
        <v>1095.630005</v>
      </c>
      <c r="F108">
        <v>1036.1800539999999</v>
      </c>
      <c r="G108">
        <v>1113.6899410000001</v>
      </c>
      <c r="H108">
        <v>1029.380005</v>
      </c>
      <c r="I108">
        <v>84981530000</v>
      </c>
      <c r="J108">
        <v>107</v>
      </c>
      <c r="K108" s="8">
        <v>1</v>
      </c>
      <c r="L108">
        <v>24</v>
      </c>
      <c r="M108">
        <f t="shared" si="5"/>
        <v>0</v>
      </c>
      <c r="N108">
        <f t="shared" si="6"/>
        <v>0</v>
      </c>
      <c r="O108">
        <f t="shared" si="7"/>
        <v>0</v>
      </c>
    </row>
    <row r="109" spans="1:15">
      <c r="A109" s="1">
        <v>40148</v>
      </c>
      <c r="B109">
        <f t="shared" si="4"/>
        <v>4</v>
      </c>
      <c r="C109">
        <v>4</v>
      </c>
      <c r="E109">
        <v>1115.099976</v>
      </c>
      <c r="F109">
        <v>1098.8900149999999</v>
      </c>
      <c r="G109">
        <v>1130.380005</v>
      </c>
      <c r="H109">
        <v>1085.8900149999999</v>
      </c>
      <c r="I109">
        <v>89515330000</v>
      </c>
      <c r="J109">
        <v>108</v>
      </c>
      <c r="K109" s="8">
        <v>1</v>
      </c>
      <c r="L109">
        <v>25</v>
      </c>
      <c r="M109">
        <f t="shared" si="5"/>
        <v>0</v>
      </c>
      <c r="N109">
        <f t="shared" si="6"/>
        <v>0</v>
      </c>
      <c r="O109">
        <f t="shared" si="7"/>
        <v>0</v>
      </c>
    </row>
    <row r="110" spans="1:15">
      <c r="A110" s="1">
        <v>40179</v>
      </c>
      <c r="B110">
        <f t="shared" si="4"/>
        <v>1</v>
      </c>
      <c r="C110">
        <v>1</v>
      </c>
      <c r="E110">
        <v>1073.869995</v>
      </c>
      <c r="F110">
        <v>1116.5600589999999</v>
      </c>
      <c r="G110">
        <v>1150.4499510000001</v>
      </c>
      <c r="H110">
        <v>1071.589966</v>
      </c>
      <c r="I110">
        <v>90947580000</v>
      </c>
      <c r="J110">
        <v>109</v>
      </c>
      <c r="K110" s="8">
        <v>1</v>
      </c>
      <c r="L110">
        <v>26</v>
      </c>
      <c r="M110">
        <f t="shared" si="5"/>
        <v>1</v>
      </c>
      <c r="N110">
        <f t="shared" si="6"/>
        <v>0</v>
      </c>
      <c r="O110">
        <f t="shared" si="7"/>
        <v>0</v>
      </c>
    </row>
    <row r="111" spans="1:15">
      <c r="A111" s="1">
        <v>40210</v>
      </c>
      <c r="B111">
        <f t="shared" si="4"/>
        <v>1</v>
      </c>
      <c r="C111">
        <v>1</v>
      </c>
      <c r="E111">
        <v>1104.48999</v>
      </c>
      <c r="F111">
        <v>1073.8900149999999</v>
      </c>
      <c r="G111">
        <v>1112.420044</v>
      </c>
      <c r="H111">
        <v>1044.5</v>
      </c>
      <c r="I111">
        <v>84561340000</v>
      </c>
      <c r="J111">
        <v>110</v>
      </c>
      <c r="K111" s="8">
        <v>1</v>
      </c>
      <c r="L111">
        <v>27</v>
      </c>
      <c r="M111">
        <f t="shared" si="5"/>
        <v>1</v>
      </c>
      <c r="N111">
        <f t="shared" si="6"/>
        <v>0</v>
      </c>
      <c r="O111">
        <f t="shared" si="7"/>
        <v>0</v>
      </c>
    </row>
    <row r="112" spans="1:15">
      <c r="A112" s="1">
        <v>40238</v>
      </c>
      <c r="B112">
        <f t="shared" si="4"/>
        <v>1</v>
      </c>
      <c r="C112">
        <v>1</v>
      </c>
      <c r="E112">
        <v>1169.4300539999999</v>
      </c>
      <c r="F112">
        <v>1105.3599850000001</v>
      </c>
      <c r="G112">
        <v>1180.6899410000001</v>
      </c>
      <c r="H112">
        <v>1105.3599850000001</v>
      </c>
      <c r="I112">
        <v>103683550000</v>
      </c>
      <c r="J112">
        <v>111</v>
      </c>
      <c r="K112" s="8">
        <v>1</v>
      </c>
      <c r="L112">
        <v>28</v>
      </c>
      <c r="M112">
        <f t="shared" si="5"/>
        <v>1</v>
      </c>
      <c r="N112">
        <f t="shared" si="6"/>
        <v>0</v>
      </c>
      <c r="O112">
        <f t="shared" si="7"/>
        <v>0</v>
      </c>
    </row>
    <row r="113" spans="1:15">
      <c r="A113" s="1">
        <v>40269</v>
      </c>
      <c r="B113">
        <f t="shared" si="4"/>
        <v>2</v>
      </c>
      <c r="C113">
        <v>2</v>
      </c>
      <c r="E113">
        <v>1186.6899410000001</v>
      </c>
      <c r="F113">
        <v>1171.2299800000001</v>
      </c>
      <c r="G113">
        <v>1219.8000489999999</v>
      </c>
      <c r="H113">
        <v>1170.6899410000001</v>
      </c>
      <c r="I113">
        <v>116741910000</v>
      </c>
      <c r="J113">
        <v>112</v>
      </c>
      <c r="K113" s="8">
        <v>1</v>
      </c>
      <c r="L113">
        <v>29</v>
      </c>
      <c r="M113">
        <f t="shared" si="5"/>
        <v>0</v>
      </c>
      <c r="N113">
        <f t="shared" si="6"/>
        <v>1</v>
      </c>
      <c r="O113">
        <f t="shared" si="7"/>
        <v>0</v>
      </c>
    </row>
    <row r="114" spans="1:15">
      <c r="A114" s="1">
        <v>40299</v>
      </c>
      <c r="B114">
        <f t="shared" si="4"/>
        <v>2</v>
      </c>
      <c r="C114">
        <v>2</v>
      </c>
      <c r="E114">
        <v>1089.410034</v>
      </c>
      <c r="F114">
        <v>1188.579956</v>
      </c>
      <c r="G114">
        <v>1205.130005</v>
      </c>
      <c r="H114">
        <v>1040.780029</v>
      </c>
      <c r="I114">
        <v>127662780000</v>
      </c>
      <c r="J114">
        <v>113</v>
      </c>
      <c r="K114" s="8">
        <v>1</v>
      </c>
      <c r="L114">
        <v>30</v>
      </c>
      <c r="M114">
        <f t="shared" si="5"/>
        <v>0</v>
      </c>
      <c r="N114">
        <f t="shared" si="6"/>
        <v>1</v>
      </c>
      <c r="O114">
        <f t="shared" si="7"/>
        <v>0</v>
      </c>
    </row>
    <row r="115" spans="1:15">
      <c r="A115" s="1">
        <v>40330</v>
      </c>
      <c r="B115">
        <f t="shared" si="4"/>
        <v>2</v>
      </c>
      <c r="C115">
        <v>2</v>
      </c>
      <c r="E115">
        <v>1030.709961</v>
      </c>
      <c r="F115">
        <v>1087.3000489999999</v>
      </c>
      <c r="G115">
        <v>1131.2299800000001</v>
      </c>
      <c r="H115">
        <v>1028.329956</v>
      </c>
      <c r="I115">
        <v>110106750000</v>
      </c>
      <c r="J115">
        <v>114</v>
      </c>
      <c r="K115" s="8">
        <v>1</v>
      </c>
      <c r="L115">
        <v>31</v>
      </c>
      <c r="M115">
        <f t="shared" si="5"/>
        <v>0</v>
      </c>
      <c r="N115">
        <f t="shared" si="6"/>
        <v>1</v>
      </c>
      <c r="O115">
        <f t="shared" si="7"/>
        <v>0</v>
      </c>
    </row>
    <row r="116" spans="1:15">
      <c r="A116" s="1">
        <v>40360</v>
      </c>
      <c r="B116">
        <f t="shared" si="4"/>
        <v>3</v>
      </c>
      <c r="C116">
        <v>3</v>
      </c>
      <c r="E116">
        <v>1101.599976</v>
      </c>
      <c r="F116">
        <v>1031.099976</v>
      </c>
      <c r="G116">
        <v>1120.9499510000001</v>
      </c>
      <c r="H116">
        <v>1010.909973</v>
      </c>
      <c r="I116">
        <v>94778110000</v>
      </c>
      <c r="J116">
        <v>115</v>
      </c>
      <c r="K116" s="8">
        <v>1</v>
      </c>
      <c r="L116">
        <v>32</v>
      </c>
      <c r="M116">
        <f t="shared" si="5"/>
        <v>0</v>
      </c>
      <c r="N116">
        <f t="shared" si="6"/>
        <v>0</v>
      </c>
      <c r="O116">
        <f t="shared" si="7"/>
        <v>1</v>
      </c>
    </row>
    <row r="117" spans="1:15">
      <c r="A117" s="1">
        <v>40391</v>
      </c>
      <c r="B117">
        <f t="shared" si="4"/>
        <v>3</v>
      </c>
      <c r="C117">
        <v>3</v>
      </c>
      <c r="E117">
        <v>1049.329956</v>
      </c>
      <c r="F117">
        <v>1107.530029</v>
      </c>
      <c r="G117">
        <v>1129.23999</v>
      </c>
      <c r="H117">
        <v>1039.6999510000001</v>
      </c>
      <c r="I117">
        <v>85738250000</v>
      </c>
      <c r="J117">
        <v>116</v>
      </c>
      <c r="K117" s="8">
        <v>1</v>
      </c>
      <c r="L117">
        <v>33</v>
      </c>
      <c r="M117">
        <f t="shared" si="5"/>
        <v>0</v>
      </c>
      <c r="N117">
        <f t="shared" si="6"/>
        <v>0</v>
      </c>
      <c r="O117">
        <f t="shared" si="7"/>
        <v>1</v>
      </c>
    </row>
    <row r="118" spans="1:15">
      <c r="A118" s="1">
        <v>40422</v>
      </c>
      <c r="B118">
        <f t="shared" si="4"/>
        <v>3</v>
      </c>
      <c r="C118">
        <v>3</v>
      </c>
      <c r="E118">
        <v>1141.1999510000001</v>
      </c>
      <c r="F118">
        <v>1049.719971</v>
      </c>
      <c r="G118">
        <v>1157.160034</v>
      </c>
      <c r="H118">
        <v>1049.719971</v>
      </c>
      <c r="I118">
        <v>79589450000</v>
      </c>
      <c r="J118">
        <v>117</v>
      </c>
      <c r="K118" s="8">
        <v>1</v>
      </c>
      <c r="L118">
        <v>34</v>
      </c>
      <c r="M118">
        <f t="shared" si="5"/>
        <v>0</v>
      </c>
      <c r="N118">
        <f t="shared" si="6"/>
        <v>0</v>
      </c>
      <c r="O118">
        <f t="shared" si="7"/>
        <v>1</v>
      </c>
    </row>
    <row r="119" spans="1:15">
      <c r="A119" s="1">
        <v>40452</v>
      </c>
      <c r="B119">
        <f t="shared" si="4"/>
        <v>4</v>
      </c>
      <c r="C119">
        <v>4</v>
      </c>
      <c r="E119">
        <v>1183.26001</v>
      </c>
      <c r="F119">
        <v>1143.48999</v>
      </c>
      <c r="G119">
        <v>1196.1400149999999</v>
      </c>
      <c r="H119">
        <v>1131.869995</v>
      </c>
      <c r="I119">
        <v>89536270000</v>
      </c>
      <c r="J119">
        <v>118</v>
      </c>
      <c r="K119" s="8">
        <v>1</v>
      </c>
      <c r="L119">
        <v>35</v>
      </c>
      <c r="M119">
        <f t="shared" si="5"/>
        <v>0</v>
      </c>
      <c r="N119">
        <f t="shared" si="6"/>
        <v>0</v>
      </c>
      <c r="O119">
        <f t="shared" si="7"/>
        <v>0</v>
      </c>
    </row>
    <row r="120" spans="1:15">
      <c r="A120" s="1">
        <v>40483</v>
      </c>
      <c r="B120">
        <f t="shared" si="4"/>
        <v>4</v>
      </c>
      <c r="C120">
        <v>4</v>
      </c>
      <c r="E120">
        <v>1180.5500489999999</v>
      </c>
      <c r="F120">
        <v>1185.709961</v>
      </c>
      <c r="G120">
        <v>1227.079956</v>
      </c>
      <c r="H120">
        <v>1173</v>
      </c>
      <c r="I120">
        <v>87151070000</v>
      </c>
      <c r="J120">
        <v>119</v>
      </c>
      <c r="K120" s="8">
        <v>1</v>
      </c>
      <c r="L120">
        <v>36</v>
      </c>
      <c r="M120">
        <f t="shared" si="5"/>
        <v>0</v>
      </c>
      <c r="N120">
        <f t="shared" si="6"/>
        <v>0</v>
      </c>
      <c r="O120">
        <f t="shared" si="7"/>
        <v>0</v>
      </c>
    </row>
    <row r="121" spans="1:15">
      <c r="A121" s="1">
        <v>40513</v>
      </c>
      <c r="B121">
        <f t="shared" si="4"/>
        <v>4</v>
      </c>
      <c r="C121">
        <v>4</v>
      </c>
      <c r="E121">
        <v>1257.6400149999999</v>
      </c>
      <c r="F121">
        <v>1186.599976</v>
      </c>
      <c r="G121">
        <v>1262.599976</v>
      </c>
      <c r="H121">
        <v>1186.599976</v>
      </c>
      <c r="I121">
        <v>80984530000</v>
      </c>
      <c r="J121">
        <v>120</v>
      </c>
      <c r="K121" s="8">
        <v>1</v>
      </c>
      <c r="L121">
        <v>37</v>
      </c>
      <c r="M121">
        <f t="shared" si="5"/>
        <v>0</v>
      </c>
      <c r="N121">
        <f t="shared" si="6"/>
        <v>0</v>
      </c>
      <c r="O121">
        <f t="shared" si="7"/>
        <v>0</v>
      </c>
    </row>
    <row r="122" spans="1:15">
      <c r="A122" s="1">
        <v>40544</v>
      </c>
      <c r="B122">
        <f t="shared" si="4"/>
        <v>1</v>
      </c>
      <c r="C122">
        <v>1</v>
      </c>
      <c r="E122">
        <v>1286.119995</v>
      </c>
      <c r="F122">
        <v>1257.619995</v>
      </c>
      <c r="G122">
        <v>1302.670044</v>
      </c>
      <c r="H122">
        <v>1257.619995</v>
      </c>
      <c r="I122">
        <v>92164940000</v>
      </c>
      <c r="J122">
        <v>121</v>
      </c>
      <c r="K122" s="8">
        <v>1</v>
      </c>
      <c r="L122">
        <v>38</v>
      </c>
      <c r="M122">
        <f t="shared" si="5"/>
        <v>1</v>
      </c>
      <c r="N122">
        <f t="shared" si="6"/>
        <v>0</v>
      </c>
      <c r="O122">
        <f t="shared" si="7"/>
        <v>0</v>
      </c>
    </row>
    <row r="123" spans="1:15">
      <c r="A123" s="1">
        <v>40575</v>
      </c>
      <c r="B123">
        <f t="shared" si="4"/>
        <v>1</v>
      </c>
      <c r="C123">
        <v>1</v>
      </c>
      <c r="E123">
        <v>1327.219971</v>
      </c>
      <c r="F123">
        <v>1289.1400149999999</v>
      </c>
      <c r="G123">
        <v>1344.0699460000001</v>
      </c>
      <c r="H123">
        <v>1289.1400149999999</v>
      </c>
      <c r="I123">
        <v>59223660000</v>
      </c>
      <c r="J123">
        <v>122</v>
      </c>
      <c r="K123" s="8">
        <v>1</v>
      </c>
      <c r="L123">
        <v>39</v>
      </c>
      <c r="M123">
        <f t="shared" si="5"/>
        <v>1</v>
      </c>
      <c r="N123">
        <f t="shared" si="6"/>
        <v>0</v>
      </c>
      <c r="O123">
        <f t="shared" si="7"/>
        <v>0</v>
      </c>
    </row>
    <row r="124" spans="1:15">
      <c r="A124" s="1">
        <v>40603</v>
      </c>
      <c r="B124">
        <f t="shared" si="4"/>
        <v>1</v>
      </c>
      <c r="C124">
        <v>1</v>
      </c>
      <c r="E124">
        <v>1325.829956</v>
      </c>
      <c r="F124">
        <v>1328.6400149999999</v>
      </c>
      <c r="G124">
        <v>1332.280029</v>
      </c>
      <c r="H124">
        <v>1249.0500489999999</v>
      </c>
      <c r="I124">
        <v>89507640000</v>
      </c>
      <c r="J124">
        <v>123</v>
      </c>
      <c r="K124" s="8">
        <v>1</v>
      </c>
      <c r="L124">
        <v>40</v>
      </c>
      <c r="M124">
        <f t="shared" si="5"/>
        <v>1</v>
      </c>
      <c r="N124">
        <f t="shared" si="6"/>
        <v>0</v>
      </c>
      <c r="O124">
        <f t="shared" si="7"/>
        <v>0</v>
      </c>
    </row>
    <row r="125" spans="1:15">
      <c r="A125" s="1">
        <v>40634</v>
      </c>
      <c r="B125">
        <f t="shared" si="4"/>
        <v>2</v>
      </c>
      <c r="C125">
        <v>2</v>
      </c>
      <c r="E125">
        <v>1363.6099850000001</v>
      </c>
      <c r="F125">
        <v>1329.4799800000001</v>
      </c>
      <c r="G125">
        <v>1364.5600589999999</v>
      </c>
      <c r="H125">
        <v>1294.6999510000001</v>
      </c>
      <c r="I125">
        <v>77364810000</v>
      </c>
      <c r="J125">
        <v>124</v>
      </c>
      <c r="K125" s="8">
        <v>1</v>
      </c>
      <c r="L125">
        <v>41</v>
      </c>
      <c r="M125">
        <f t="shared" si="5"/>
        <v>0</v>
      </c>
      <c r="N125">
        <f t="shared" si="6"/>
        <v>1</v>
      </c>
      <c r="O125">
        <f t="shared" si="7"/>
        <v>0</v>
      </c>
    </row>
    <row r="126" spans="1:15">
      <c r="A126" s="1">
        <v>40664</v>
      </c>
      <c r="B126">
        <f t="shared" si="4"/>
        <v>2</v>
      </c>
      <c r="C126">
        <v>2</v>
      </c>
      <c r="E126">
        <v>1345.1999510000001</v>
      </c>
      <c r="F126">
        <v>1365.209961</v>
      </c>
      <c r="G126">
        <v>1370.579956</v>
      </c>
      <c r="H126">
        <v>1311.8000489999999</v>
      </c>
      <c r="I126">
        <v>81708980000</v>
      </c>
      <c r="J126">
        <v>125</v>
      </c>
      <c r="K126" s="8">
        <v>1</v>
      </c>
      <c r="L126">
        <v>42</v>
      </c>
      <c r="M126">
        <f t="shared" si="5"/>
        <v>0</v>
      </c>
      <c r="N126">
        <f t="shared" si="6"/>
        <v>1</v>
      </c>
      <c r="O126">
        <f t="shared" si="7"/>
        <v>0</v>
      </c>
    </row>
    <row r="127" spans="1:15">
      <c r="A127" s="1">
        <v>40695</v>
      </c>
      <c r="B127">
        <f t="shared" si="4"/>
        <v>2</v>
      </c>
      <c r="C127">
        <v>2</v>
      </c>
      <c r="E127">
        <v>1320.6400149999999</v>
      </c>
      <c r="F127">
        <v>1345.1999510000001</v>
      </c>
      <c r="G127">
        <v>1345.1999510000001</v>
      </c>
      <c r="H127">
        <v>1258.0699460000001</v>
      </c>
      <c r="I127">
        <v>86122730000</v>
      </c>
      <c r="J127">
        <v>126</v>
      </c>
      <c r="K127" s="8">
        <v>1</v>
      </c>
      <c r="L127">
        <v>43</v>
      </c>
      <c r="M127">
        <f t="shared" si="5"/>
        <v>0</v>
      </c>
      <c r="N127">
        <f t="shared" si="6"/>
        <v>1</v>
      </c>
      <c r="O127">
        <f t="shared" si="7"/>
        <v>0</v>
      </c>
    </row>
    <row r="128" spans="1:15">
      <c r="A128" s="1">
        <v>40725</v>
      </c>
      <c r="B128">
        <f t="shared" si="4"/>
        <v>3</v>
      </c>
      <c r="C128">
        <v>3</v>
      </c>
      <c r="E128">
        <v>1292.280029</v>
      </c>
      <c r="F128">
        <v>1320.6400149999999</v>
      </c>
      <c r="G128">
        <v>1356.4799800000001</v>
      </c>
      <c r="H128">
        <v>1282.8599850000001</v>
      </c>
      <c r="I128">
        <v>81102170000</v>
      </c>
      <c r="J128">
        <v>127</v>
      </c>
      <c r="K128" s="8">
        <v>1</v>
      </c>
      <c r="L128">
        <v>44</v>
      </c>
      <c r="M128">
        <f t="shared" si="5"/>
        <v>0</v>
      </c>
      <c r="N128">
        <f t="shared" si="6"/>
        <v>0</v>
      </c>
      <c r="O128">
        <f t="shared" si="7"/>
        <v>1</v>
      </c>
    </row>
    <row r="129" spans="1:15">
      <c r="A129" s="1">
        <v>40756</v>
      </c>
      <c r="B129">
        <f t="shared" si="4"/>
        <v>3</v>
      </c>
      <c r="C129">
        <v>3</v>
      </c>
      <c r="E129">
        <v>1218.8900149999999</v>
      </c>
      <c r="F129">
        <v>1292.589966</v>
      </c>
      <c r="G129">
        <v>1307.380005</v>
      </c>
      <c r="H129">
        <v>1101.540039</v>
      </c>
      <c r="I129">
        <v>108419170000</v>
      </c>
      <c r="J129">
        <v>128</v>
      </c>
      <c r="K129" s="8">
        <v>1</v>
      </c>
      <c r="L129">
        <v>45</v>
      </c>
      <c r="M129">
        <f t="shared" si="5"/>
        <v>0</v>
      </c>
      <c r="N129">
        <f t="shared" si="6"/>
        <v>0</v>
      </c>
      <c r="O129">
        <f t="shared" si="7"/>
        <v>1</v>
      </c>
    </row>
    <row r="130" spans="1:15">
      <c r="A130" s="1">
        <v>40787</v>
      </c>
      <c r="B130">
        <f t="shared" si="4"/>
        <v>3</v>
      </c>
      <c r="C130">
        <v>3</v>
      </c>
      <c r="E130">
        <v>1131.420044</v>
      </c>
      <c r="F130">
        <v>1219.119995</v>
      </c>
      <c r="G130">
        <v>1229.290039</v>
      </c>
      <c r="H130">
        <v>1114.219971</v>
      </c>
      <c r="I130">
        <v>102786820000</v>
      </c>
      <c r="J130">
        <v>129</v>
      </c>
      <c r="K130" s="8">
        <v>1</v>
      </c>
      <c r="L130">
        <v>46</v>
      </c>
      <c r="M130">
        <f t="shared" si="5"/>
        <v>0</v>
      </c>
      <c r="N130">
        <f t="shared" si="6"/>
        <v>0</v>
      </c>
      <c r="O130">
        <f t="shared" si="7"/>
        <v>1</v>
      </c>
    </row>
    <row r="131" spans="1:15">
      <c r="A131" s="1">
        <v>40817</v>
      </c>
      <c r="B131">
        <f t="shared" ref="B131:B194" si="8">ROUNDUP(MONTH(A131)/3,0)</f>
        <v>4</v>
      </c>
      <c r="C131">
        <v>4</v>
      </c>
      <c r="E131">
        <v>1253.3000489999999</v>
      </c>
      <c r="F131">
        <v>1131.209961</v>
      </c>
      <c r="G131">
        <v>1292.660034</v>
      </c>
      <c r="H131">
        <v>1074.7700199999999</v>
      </c>
      <c r="I131">
        <v>98063670000</v>
      </c>
      <c r="J131">
        <v>130</v>
      </c>
      <c r="K131" s="8">
        <v>1</v>
      </c>
      <c r="L131">
        <v>47</v>
      </c>
      <c r="M131">
        <f t="shared" ref="M131:M194" si="9">IF(C131=1,1,0)</f>
        <v>0</v>
      </c>
      <c r="N131">
        <f t="shared" ref="N131:N194" si="10">IF(C131=2,1,0)</f>
        <v>0</v>
      </c>
      <c r="O131">
        <f t="shared" ref="O131:O194" si="11">IF(C131=3,1,0)</f>
        <v>0</v>
      </c>
    </row>
    <row r="132" spans="1:15">
      <c r="A132" s="1">
        <v>40848</v>
      </c>
      <c r="B132">
        <f t="shared" si="8"/>
        <v>4</v>
      </c>
      <c r="C132">
        <v>4</v>
      </c>
      <c r="E132">
        <v>1246.959961</v>
      </c>
      <c r="F132">
        <v>1251</v>
      </c>
      <c r="G132">
        <v>1277.5500489999999</v>
      </c>
      <c r="H132">
        <v>1158.660034</v>
      </c>
      <c r="I132">
        <v>84275050000</v>
      </c>
      <c r="J132">
        <v>131</v>
      </c>
      <c r="K132" s="8">
        <v>1</v>
      </c>
      <c r="L132">
        <v>48</v>
      </c>
      <c r="M132">
        <f t="shared" si="9"/>
        <v>0</v>
      </c>
      <c r="N132">
        <f t="shared" si="10"/>
        <v>0</v>
      </c>
      <c r="O132">
        <f t="shared" si="11"/>
        <v>0</v>
      </c>
    </row>
    <row r="133" spans="1:15">
      <c r="A133" s="1">
        <v>40878</v>
      </c>
      <c r="B133">
        <f t="shared" si="8"/>
        <v>4</v>
      </c>
      <c r="C133">
        <v>4</v>
      </c>
      <c r="E133">
        <v>1257.599976</v>
      </c>
      <c r="F133">
        <v>1246.910034</v>
      </c>
      <c r="G133">
        <v>1269.369995</v>
      </c>
      <c r="H133">
        <v>1202.369995</v>
      </c>
      <c r="I133">
        <v>74742430000</v>
      </c>
      <c r="J133">
        <v>132</v>
      </c>
      <c r="K133" s="8">
        <v>1</v>
      </c>
      <c r="L133">
        <v>49</v>
      </c>
      <c r="M133">
        <f t="shared" si="9"/>
        <v>0</v>
      </c>
      <c r="N133">
        <f t="shared" si="10"/>
        <v>0</v>
      </c>
      <c r="O133">
        <f t="shared" si="11"/>
        <v>0</v>
      </c>
    </row>
    <row r="134" spans="1:15">
      <c r="A134" s="1">
        <v>40909</v>
      </c>
      <c r="B134">
        <f t="shared" si="8"/>
        <v>1</v>
      </c>
      <c r="C134">
        <v>1</v>
      </c>
      <c r="E134">
        <v>1312.410034</v>
      </c>
      <c r="F134">
        <v>1258.8599850000001</v>
      </c>
      <c r="G134">
        <v>1333.469971</v>
      </c>
      <c r="H134">
        <v>1258.8599850000001</v>
      </c>
      <c r="I134">
        <v>79567560000</v>
      </c>
      <c r="J134">
        <v>133</v>
      </c>
      <c r="K134" s="8">
        <v>1</v>
      </c>
      <c r="L134">
        <v>50</v>
      </c>
      <c r="M134">
        <f t="shared" si="9"/>
        <v>1</v>
      </c>
      <c r="N134">
        <f t="shared" si="10"/>
        <v>0</v>
      </c>
      <c r="O134">
        <f t="shared" si="11"/>
        <v>0</v>
      </c>
    </row>
    <row r="135" spans="1:15">
      <c r="A135" s="1">
        <v>40940</v>
      </c>
      <c r="B135">
        <f t="shared" si="8"/>
        <v>1</v>
      </c>
      <c r="C135">
        <v>1</v>
      </c>
      <c r="E135">
        <v>1365.6800539999999</v>
      </c>
      <c r="F135">
        <v>1312.4499510000001</v>
      </c>
      <c r="G135">
        <v>1378.040039</v>
      </c>
      <c r="H135">
        <v>1312.4499510000001</v>
      </c>
      <c r="I135">
        <v>78385710000</v>
      </c>
      <c r="J135">
        <v>134</v>
      </c>
      <c r="K135" s="8">
        <v>1</v>
      </c>
      <c r="L135">
        <v>51</v>
      </c>
      <c r="M135">
        <f t="shared" si="9"/>
        <v>1</v>
      </c>
      <c r="N135">
        <f t="shared" si="10"/>
        <v>0</v>
      </c>
      <c r="O135">
        <f t="shared" si="11"/>
        <v>0</v>
      </c>
    </row>
    <row r="136" spans="1:15">
      <c r="A136" s="1">
        <v>40969</v>
      </c>
      <c r="B136">
        <f t="shared" si="8"/>
        <v>1</v>
      </c>
      <c r="C136">
        <v>1</v>
      </c>
      <c r="E136">
        <v>1408.469971</v>
      </c>
      <c r="F136">
        <v>1365.900024</v>
      </c>
      <c r="G136">
        <v>1419.150024</v>
      </c>
      <c r="H136">
        <v>1340.030029</v>
      </c>
      <c r="I136">
        <v>83899660000</v>
      </c>
      <c r="J136">
        <v>135</v>
      </c>
      <c r="K136" s="8">
        <v>1</v>
      </c>
      <c r="L136">
        <v>52</v>
      </c>
      <c r="M136">
        <f t="shared" si="9"/>
        <v>1</v>
      </c>
      <c r="N136">
        <f t="shared" si="10"/>
        <v>0</v>
      </c>
      <c r="O136">
        <f t="shared" si="11"/>
        <v>0</v>
      </c>
    </row>
    <row r="137" spans="1:15">
      <c r="A137" s="1">
        <v>41000</v>
      </c>
      <c r="B137">
        <f t="shared" si="8"/>
        <v>2</v>
      </c>
      <c r="C137">
        <v>2</v>
      </c>
      <c r="E137">
        <v>1397.910034</v>
      </c>
      <c r="F137">
        <v>1408.469971</v>
      </c>
      <c r="G137">
        <v>1422.380005</v>
      </c>
      <c r="H137">
        <v>1357.380005</v>
      </c>
      <c r="I137">
        <v>74761710000</v>
      </c>
      <c r="J137">
        <v>136</v>
      </c>
      <c r="K137" s="8">
        <v>1</v>
      </c>
      <c r="L137">
        <v>53</v>
      </c>
      <c r="M137">
        <f t="shared" si="9"/>
        <v>0</v>
      </c>
      <c r="N137">
        <f t="shared" si="10"/>
        <v>1</v>
      </c>
      <c r="O137">
        <f t="shared" si="11"/>
        <v>0</v>
      </c>
    </row>
    <row r="138" spans="1:15">
      <c r="A138" s="1">
        <v>41030</v>
      </c>
      <c r="B138">
        <f t="shared" si="8"/>
        <v>2</v>
      </c>
      <c r="C138">
        <v>2</v>
      </c>
      <c r="E138">
        <v>1310.329956</v>
      </c>
      <c r="F138">
        <v>1397.8599850000001</v>
      </c>
      <c r="G138">
        <v>1415.3199460000001</v>
      </c>
      <c r="H138">
        <v>1291.9799800000001</v>
      </c>
      <c r="I138">
        <v>86920490000</v>
      </c>
      <c r="J138">
        <v>137</v>
      </c>
      <c r="K138" s="8">
        <v>1</v>
      </c>
      <c r="L138">
        <v>54</v>
      </c>
      <c r="M138">
        <f t="shared" si="9"/>
        <v>0</v>
      </c>
      <c r="N138">
        <f t="shared" si="10"/>
        <v>1</v>
      </c>
      <c r="O138">
        <f t="shared" si="11"/>
        <v>0</v>
      </c>
    </row>
    <row r="139" spans="1:15">
      <c r="A139" s="1">
        <v>41061</v>
      </c>
      <c r="B139">
        <f t="shared" si="8"/>
        <v>2</v>
      </c>
      <c r="C139">
        <v>2</v>
      </c>
      <c r="E139">
        <v>1362.160034</v>
      </c>
      <c r="F139">
        <v>1309.869995</v>
      </c>
      <c r="G139">
        <v>1363.459961</v>
      </c>
      <c r="H139">
        <v>1266.73999</v>
      </c>
      <c r="I139">
        <v>81582440000</v>
      </c>
      <c r="J139">
        <v>138</v>
      </c>
      <c r="K139" s="8">
        <v>1</v>
      </c>
      <c r="L139">
        <v>55</v>
      </c>
      <c r="M139">
        <f t="shared" si="9"/>
        <v>0</v>
      </c>
      <c r="N139">
        <f t="shared" si="10"/>
        <v>1</v>
      </c>
      <c r="O139">
        <f t="shared" si="11"/>
        <v>0</v>
      </c>
    </row>
    <row r="140" spans="1:15">
      <c r="A140" s="1">
        <v>41091</v>
      </c>
      <c r="B140">
        <f t="shared" si="8"/>
        <v>3</v>
      </c>
      <c r="C140">
        <v>3</v>
      </c>
      <c r="E140">
        <v>1379.3199460000001</v>
      </c>
      <c r="F140">
        <v>1362.329956</v>
      </c>
      <c r="G140">
        <v>1391.73999</v>
      </c>
      <c r="H140">
        <v>1325.410034</v>
      </c>
      <c r="I140">
        <v>73103810000</v>
      </c>
      <c r="J140">
        <v>139</v>
      </c>
      <c r="K140" s="8">
        <v>1</v>
      </c>
      <c r="L140">
        <v>56</v>
      </c>
      <c r="M140">
        <f t="shared" si="9"/>
        <v>0</v>
      </c>
      <c r="N140">
        <f t="shared" si="10"/>
        <v>0</v>
      </c>
      <c r="O140">
        <f t="shared" si="11"/>
        <v>1</v>
      </c>
    </row>
    <row r="141" spans="1:15">
      <c r="A141" s="1">
        <v>41122</v>
      </c>
      <c r="B141">
        <f t="shared" si="8"/>
        <v>3</v>
      </c>
      <c r="C141">
        <v>3</v>
      </c>
      <c r="E141">
        <v>1406.579956</v>
      </c>
      <c r="F141">
        <v>1379.3199460000001</v>
      </c>
      <c r="G141">
        <v>1426.6800539999999</v>
      </c>
      <c r="H141">
        <v>1354.650024</v>
      </c>
      <c r="I141">
        <v>70283810000</v>
      </c>
      <c r="J141">
        <v>140</v>
      </c>
      <c r="K141" s="8">
        <v>1</v>
      </c>
      <c r="L141">
        <v>57</v>
      </c>
      <c r="M141">
        <f t="shared" si="9"/>
        <v>0</v>
      </c>
      <c r="N141">
        <f t="shared" si="10"/>
        <v>0</v>
      </c>
      <c r="O141">
        <f t="shared" si="11"/>
        <v>1</v>
      </c>
    </row>
    <row r="142" spans="1:15">
      <c r="A142" s="1">
        <v>41153</v>
      </c>
      <c r="B142">
        <f t="shared" si="8"/>
        <v>3</v>
      </c>
      <c r="C142">
        <v>3</v>
      </c>
      <c r="E142">
        <v>1440.670044</v>
      </c>
      <c r="F142">
        <v>1406.540039</v>
      </c>
      <c r="G142">
        <v>1474.51001</v>
      </c>
      <c r="H142">
        <v>1396.5600589999999</v>
      </c>
      <c r="I142">
        <v>69784280000</v>
      </c>
      <c r="J142">
        <v>141</v>
      </c>
      <c r="K142" s="8">
        <v>1</v>
      </c>
      <c r="L142">
        <v>58</v>
      </c>
      <c r="M142">
        <f t="shared" si="9"/>
        <v>0</v>
      </c>
      <c r="N142">
        <f t="shared" si="10"/>
        <v>0</v>
      </c>
      <c r="O142">
        <f t="shared" si="11"/>
        <v>1</v>
      </c>
    </row>
    <row r="143" spans="1:15">
      <c r="A143" s="1">
        <v>41183</v>
      </c>
      <c r="B143">
        <f t="shared" si="8"/>
        <v>4</v>
      </c>
      <c r="C143">
        <v>4</v>
      </c>
      <c r="E143">
        <v>1412.160034</v>
      </c>
      <c r="F143">
        <v>1440.900024</v>
      </c>
      <c r="G143">
        <v>1470.959961</v>
      </c>
      <c r="H143">
        <v>1403.280029</v>
      </c>
      <c r="I143">
        <v>71752320000</v>
      </c>
      <c r="J143">
        <v>142</v>
      </c>
      <c r="K143" s="8">
        <v>1</v>
      </c>
      <c r="L143">
        <v>59</v>
      </c>
      <c r="M143">
        <f t="shared" si="9"/>
        <v>0</v>
      </c>
      <c r="N143">
        <f t="shared" si="10"/>
        <v>0</v>
      </c>
      <c r="O143">
        <f t="shared" si="11"/>
        <v>0</v>
      </c>
    </row>
    <row r="144" spans="1:15">
      <c r="A144" s="1">
        <v>41214</v>
      </c>
      <c r="B144">
        <f t="shared" si="8"/>
        <v>4</v>
      </c>
      <c r="C144">
        <v>4</v>
      </c>
      <c r="E144">
        <v>1416.1800539999999</v>
      </c>
      <c r="F144">
        <v>1412.1999510000001</v>
      </c>
      <c r="G144">
        <v>1434.2700199999999</v>
      </c>
      <c r="H144">
        <v>1343.349976</v>
      </c>
      <c r="I144">
        <v>71489310000</v>
      </c>
      <c r="J144">
        <v>143</v>
      </c>
      <c r="K144" s="8">
        <v>1</v>
      </c>
      <c r="L144">
        <v>60</v>
      </c>
      <c r="M144">
        <f t="shared" si="9"/>
        <v>0</v>
      </c>
      <c r="N144">
        <f t="shared" si="10"/>
        <v>0</v>
      </c>
      <c r="O144">
        <f t="shared" si="11"/>
        <v>0</v>
      </c>
    </row>
    <row r="145" spans="1:15">
      <c r="A145" s="1">
        <v>41244</v>
      </c>
      <c r="B145">
        <f t="shared" si="8"/>
        <v>4</v>
      </c>
      <c r="C145">
        <v>4</v>
      </c>
      <c r="E145">
        <v>1426.1899410000001</v>
      </c>
      <c r="F145">
        <v>1416.339966</v>
      </c>
      <c r="G145">
        <v>1448</v>
      </c>
      <c r="H145">
        <v>1398.1099850000001</v>
      </c>
      <c r="I145">
        <v>66388180000</v>
      </c>
      <c r="J145">
        <v>144</v>
      </c>
      <c r="K145" s="8">
        <v>1</v>
      </c>
      <c r="L145">
        <v>61</v>
      </c>
      <c r="M145">
        <f t="shared" si="9"/>
        <v>0</v>
      </c>
      <c r="N145">
        <f t="shared" si="10"/>
        <v>0</v>
      </c>
      <c r="O145">
        <f t="shared" si="11"/>
        <v>0</v>
      </c>
    </row>
    <row r="146" spans="1:15">
      <c r="A146" s="1">
        <v>41275</v>
      </c>
      <c r="B146">
        <f t="shared" si="8"/>
        <v>1</v>
      </c>
      <c r="C146">
        <v>1</v>
      </c>
      <c r="E146">
        <v>1498.1099850000001</v>
      </c>
      <c r="F146">
        <v>1426.1899410000001</v>
      </c>
      <c r="G146">
        <v>1509.9399410000001</v>
      </c>
      <c r="H146">
        <v>1426.1899410000001</v>
      </c>
      <c r="I146">
        <v>75848510000</v>
      </c>
      <c r="J146">
        <v>145</v>
      </c>
      <c r="K146" s="8">
        <v>1</v>
      </c>
      <c r="L146">
        <v>62</v>
      </c>
      <c r="M146">
        <f t="shared" si="9"/>
        <v>1</v>
      </c>
      <c r="N146">
        <f t="shared" si="10"/>
        <v>0</v>
      </c>
      <c r="O146">
        <f t="shared" si="11"/>
        <v>0</v>
      </c>
    </row>
    <row r="147" spans="1:15">
      <c r="A147" s="1">
        <v>41306</v>
      </c>
      <c r="B147">
        <f t="shared" si="8"/>
        <v>1</v>
      </c>
      <c r="C147">
        <v>1</v>
      </c>
      <c r="E147">
        <v>1514.6800539999999</v>
      </c>
      <c r="F147">
        <v>1498.1099850000001</v>
      </c>
      <c r="G147">
        <v>1530.9399410000001</v>
      </c>
      <c r="H147">
        <v>1485.01001</v>
      </c>
      <c r="I147">
        <v>69273480000</v>
      </c>
      <c r="J147">
        <v>146</v>
      </c>
      <c r="K147" s="8">
        <v>1</v>
      </c>
      <c r="L147">
        <v>63</v>
      </c>
      <c r="M147">
        <f t="shared" si="9"/>
        <v>1</v>
      </c>
      <c r="N147">
        <f t="shared" si="10"/>
        <v>0</v>
      </c>
      <c r="O147">
        <f t="shared" si="11"/>
        <v>0</v>
      </c>
    </row>
    <row r="148" spans="1:15">
      <c r="A148" s="1">
        <v>41334</v>
      </c>
      <c r="B148">
        <f t="shared" si="8"/>
        <v>1</v>
      </c>
      <c r="C148">
        <v>1</v>
      </c>
      <c r="E148">
        <v>1569.1899410000001</v>
      </c>
      <c r="F148">
        <v>1514.6800539999999</v>
      </c>
      <c r="G148">
        <v>1570.280029</v>
      </c>
      <c r="H148">
        <v>1501.4799800000001</v>
      </c>
      <c r="I148">
        <v>68527110000</v>
      </c>
      <c r="J148">
        <v>147</v>
      </c>
      <c r="K148" s="8">
        <v>1</v>
      </c>
      <c r="L148">
        <v>64</v>
      </c>
      <c r="M148">
        <f t="shared" si="9"/>
        <v>1</v>
      </c>
      <c r="N148">
        <f t="shared" si="10"/>
        <v>0</v>
      </c>
      <c r="O148">
        <f t="shared" si="11"/>
        <v>0</v>
      </c>
    </row>
    <row r="149" spans="1:15">
      <c r="A149" s="1">
        <v>41365</v>
      </c>
      <c r="B149">
        <f t="shared" si="8"/>
        <v>2</v>
      </c>
      <c r="C149">
        <v>2</v>
      </c>
      <c r="E149">
        <v>1597.5699460000001</v>
      </c>
      <c r="F149">
        <v>1569.1800539999999</v>
      </c>
      <c r="G149">
        <v>1597.5699460000001</v>
      </c>
      <c r="H149">
        <v>1536.030029</v>
      </c>
      <c r="I149">
        <v>77098000000</v>
      </c>
      <c r="J149">
        <v>148</v>
      </c>
      <c r="K149" s="8">
        <v>1</v>
      </c>
      <c r="L149">
        <v>65</v>
      </c>
      <c r="M149">
        <f t="shared" si="9"/>
        <v>0</v>
      </c>
      <c r="N149">
        <f t="shared" si="10"/>
        <v>1</v>
      </c>
      <c r="O149">
        <f t="shared" si="11"/>
        <v>0</v>
      </c>
    </row>
    <row r="150" spans="1:15">
      <c r="A150" s="1">
        <v>41395</v>
      </c>
      <c r="B150">
        <f t="shared" si="8"/>
        <v>2</v>
      </c>
      <c r="C150">
        <v>2</v>
      </c>
      <c r="E150">
        <v>1630.73999</v>
      </c>
      <c r="F150">
        <v>1597.5500489999999</v>
      </c>
      <c r="G150">
        <v>1687.1800539999999</v>
      </c>
      <c r="H150">
        <v>1581.280029</v>
      </c>
      <c r="I150">
        <v>76447250000</v>
      </c>
      <c r="J150">
        <v>149</v>
      </c>
      <c r="K150" s="8">
        <v>1</v>
      </c>
      <c r="L150">
        <v>66</v>
      </c>
      <c r="M150">
        <f t="shared" si="9"/>
        <v>0</v>
      </c>
      <c r="N150">
        <f t="shared" si="10"/>
        <v>1</v>
      </c>
      <c r="O150">
        <f t="shared" si="11"/>
        <v>0</v>
      </c>
    </row>
    <row r="151" spans="1:15">
      <c r="A151" s="1">
        <v>41426</v>
      </c>
      <c r="B151">
        <f t="shared" si="8"/>
        <v>2</v>
      </c>
      <c r="C151">
        <v>2</v>
      </c>
      <c r="E151">
        <v>1606.280029</v>
      </c>
      <c r="F151">
        <v>1631.709961</v>
      </c>
      <c r="G151">
        <v>1654.1899410000001</v>
      </c>
      <c r="H151">
        <v>1560.329956</v>
      </c>
      <c r="I151">
        <v>74946790000</v>
      </c>
      <c r="J151">
        <v>150</v>
      </c>
      <c r="K151" s="8">
        <v>1</v>
      </c>
      <c r="L151">
        <v>67</v>
      </c>
      <c r="M151">
        <f t="shared" si="9"/>
        <v>0</v>
      </c>
      <c r="N151">
        <f t="shared" si="10"/>
        <v>1</v>
      </c>
      <c r="O151">
        <f t="shared" si="11"/>
        <v>0</v>
      </c>
    </row>
    <row r="152" spans="1:15">
      <c r="A152" s="1">
        <v>41456</v>
      </c>
      <c r="B152">
        <f t="shared" si="8"/>
        <v>3</v>
      </c>
      <c r="C152">
        <v>3</v>
      </c>
      <c r="E152">
        <v>1685.7299800000001</v>
      </c>
      <c r="F152">
        <v>1609.780029</v>
      </c>
      <c r="G152">
        <v>1698.780029</v>
      </c>
      <c r="H152">
        <v>1604.5699460000001</v>
      </c>
      <c r="I152">
        <v>68106820000</v>
      </c>
      <c r="J152">
        <v>151</v>
      </c>
      <c r="K152" s="8">
        <v>1</v>
      </c>
      <c r="L152">
        <v>68</v>
      </c>
      <c r="M152">
        <f t="shared" si="9"/>
        <v>0</v>
      </c>
      <c r="N152">
        <f t="shared" si="10"/>
        <v>0</v>
      </c>
      <c r="O152">
        <f t="shared" si="11"/>
        <v>1</v>
      </c>
    </row>
    <row r="153" spans="1:15">
      <c r="A153" s="1">
        <v>41487</v>
      </c>
      <c r="B153">
        <f t="shared" si="8"/>
        <v>3</v>
      </c>
      <c r="C153">
        <v>3</v>
      </c>
      <c r="E153">
        <v>1632.969971</v>
      </c>
      <c r="F153">
        <v>1689.420044</v>
      </c>
      <c r="G153">
        <v>1709.670044</v>
      </c>
      <c r="H153">
        <v>1627.469971</v>
      </c>
      <c r="I153">
        <v>64802810000</v>
      </c>
      <c r="J153">
        <v>152</v>
      </c>
      <c r="K153" s="8">
        <v>1</v>
      </c>
      <c r="L153">
        <v>69</v>
      </c>
      <c r="M153">
        <f t="shared" si="9"/>
        <v>0</v>
      </c>
      <c r="N153">
        <f t="shared" si="10"/>
        <v>0</v>
      </c>
      <c r="O153">
        <f t="shared" si="11"/>
        <v>1</v>
      </c>
    </row>
    <row r="154" spans="1:15">
      <c r="A154" s="1">
        <v>41518</v>
      </c>
      <c r="B154">
        <f t="shared" si="8"/>
        <v>3</v>
      </c>
      <c r="C154">
        <v>3</v>
      </c>
      <c r="E154">
        <v>1681.5500489999999</v>
      </c>
      <c r="F154">
        <v>1635.9499510000001</v>
      </c>
      <c r="G154">
        <v>1729.8599850000001</v>
      </c>
      <c r="H154">
        <v>1633.410034</v>
      </c>
      <c r="I154">
        <v>66174410000</v>
      </c>
      <c r="J154">
        <v>153</v>
      </c>
      <c r="K154" s="8">
        <v>1</v>
      </c>
      <c r="L154">
        <v>70</v>
      </c>
      <c r="M154">
        <f t="shared" si="9"/>
        <v>0</v>
      </c>
      <c r="N154">
        <f t="shared" si="10"/>
        <v>0</v>
      </c>
      <c r="O154">
        <f t="shared" si="11"/>
        <v>1</v>
      </c>
    </row>
    <row r="155" spans="1:15">
      <c r="A155" s="1">
        <v>41548</v>
      </c>
      <c r="B155">
        <f t="shared" si="8"/>
        <v>4</v>
      </c>
      <c r="C155">
        <v>4</v>
      </c>
      <c r="E155">
        <v>1756.540039</v>
      </c>
      <c r="F155">
        <v>1682.410034</v>
      </c>
      <c r="G155">
        <v>1775.219971</v>
      </c>
      <c r="H155">
        <v>1646.469971</v>
      </c>
      <c r="I155">
        <v>76647400000</v>
      </c>
      <c r="J155">
        <v>154</v>
      </c>
      <c r="K155" s="8">
        <v>1</v>
      </c>
      <c r="L155">
        <v>71</v>
      </c>
      <c r="M155">
        <f t="shared" si="9"/>
        <v>0</v>
      </c>
      <c r="N155">
        <f t="shared" si="10"/>
        <v>0</v>
      </c>
      <c r="O155">
        <f t="shared" si="11"/>
        <v>0</v>
      </c>
    </row>
    <row r="156" spans="1:15">
      <c r="A156" s="1">
        <v>41579</v>
      </c>
      <c r="B156">
        <f t="shared" si="8"/>
        <v>4</v>
      </c>
      <c r="C156">
        <v>4</v>
      </c>
      <c r="E156">
        <v>1805.8100589999999</v>
      </c>
      <c r="F156">
        <v>1758.6999510000001</v>
      </c>
      <c r="G156">
        <v>1813.5500489999999</v>
      </c>
      <c r="H156">
        <v>1746.1999510000001</v>
      </c>
      <c r="I156">
        <v>63628190000</v>
      </c>
      <c r="J156">
        <v>155</v>
      </c>
      <c r="K156" s="8">
        <v>1</v>
      </c>
      <c r="L156">
        <v>72</v>
      </c>
      <c r="M156">
        <f t="shared" si="9"/>
        <v>0</v>
      </c>
      <c r="N156">
        <f t="shared" si="10"/>
        <v>0</v>
      </c>
      <c r="O156">
        <f t="shared" si="11"/>
        <v>0</v>
      </c>
    </row>
    <row r="157" spans="1:15">
      <c r="A157" s="1">
        <v>41609</v>
      </c>
      <c r="B157">
        <f t="shared" si="8"/>
        <v>4</v>
      </c>
      <c r="C157">
        <v>4</v>
      </c>
      <c r="E157">
        <v>1848.3599850000001</v>
      </c>
      <c r="F157">
        <v>1806.5500489999999</v>
      </c>
      <c r="G157">
        <v>1849.4399410000001</v>
      </c>
      <c r="H157">
        <v>1767.98999</v>
      </c>
      <c r="I157">
        <v>64958820000</v>
      </c>
      <c r="J157">
        <v>156</v>
      </c>
      <c r="K157" s="8">
        <v>1</v>
      </c>
      <c r="L157">
        <v>73</v>
      </c>
      <c r="M157">
        <f t="shared" si="9"/>
        <v>0</v>
      </c>
      <c r="N157">
        <f t="shared" si="10"/>
        <v>0</v>
      </c>
      <c r="O157">
        <f t="shared" si="11"/>
        <v>0</v>
      </c>
    </row>
    <row r="158" spans="1:15">
      <c r="A158" s="1">
        <v>41640</v>
      </c>
      <c r="B158">
        <f t="shared" si="8"/>
        <v>1</v>
      </c>
      <c r="C158">
        <v>1</v>
      </c>
      <c r="E158">
        <v>1782.589966</v>
      </c>
      <c r="F158">
        <v>1845.8599850000001</v>
      </c>
      <c r="G158">
        <v>1850.839966</v>
      </c>
      <c r="H158">
        <v>1770.4499510000001</v>
      </c>
      <c r="I158">
        <v>75871910000</v>
      </c>
      <c r="J158">
        <v>157</v>
      </c>
      <c r="K158" s="8">
        <v>1</v>
      </c>
      <c r="L158">
        <v>74</v>
      </c>
      <c r="M158">
        <f t="shared" si="9"/>
        <v>1</v>
      </c>
      <c r="N158">
        <f t="shared" si="10"/>
        <v>0</v>
      </c>
      <c r="O158">
        <f t="shared" si="11"/>
        <v>0</v>
      </c>
    </row>
    <row r="159" spans="1:15">
      <c r="A159" s="1">
        <v>41671</v>
      </c>
      <c r="B159">
        <f t="shared" si="8"/>
        <v>1</v>
      </c>
      <c r="C159">
        <v>1</v>
      </c>
      <c r="E159">
        <v>1859.4499510000001</v>
      </c>
      <c r="F159">
        <v>1782.6800539999999</v>
      </c>
      <c r="G159">
        <v>1867.920044</v>
      </c>
      <c r="H159">
        <v>1737.920044</v>
      </c>
      <c r="I159">
        <v>69725590000</v>
      </c>
      <c r="J159">
        <v>158</v>
      </c>
      <c r="K159" s="8">
        <v>1</v>
      </c>
      <c r="L159">
        <v>75</v>
      </c>
      <c r="M159">
        <f t="shared" si="9"/>
        <v>1</v>
      </c>
      <c r="N159">
        <f t="shared" si="10"/>
        <v>0</v>
      </c>
      <c r="O159">
        <f t="shared" si="11"/>
        <v>0</v>
      </c>
    </row>
    <row r="160" spans="1:15">
      <c r="A160" s="1">
        <v>41699</v>
      </c>
      <c r="B160">
        <f t="shared" si="8"/>
        <v>1</v>
      </c>
      <c r="C160">
        <v>1</v>
      </c>
      <c r="E160">
        <v>1872.339966</v>
      </c>
      <c r="F160">
        <v>1857.6800539999999</v>
      </c>
      <c r="G160">
        <v>1883.969971</v>
      </c>
      <c r="H160">
        <v>1834.4399410000001</v>
      </c>
      <c r="I160">
        <v>71885030000</v>
      </c>
      <c r="J160">
        <v>159</v>
      </c>
      <c r="K160" s="8">
        <v>1</v>
      </c>
      <c r="L160">
        <v>76</v>
      </c>
      <c r="M160">
        <f t="shared" si="9"/>
        <v>1</v>
      </c>
      <c r="N160">
        <f t="shared" si="10"/>
        <v>0</v>
      </c>
      <c r="O160">
        <f t="shared" si="11"/>
        <v>0</v>
      </c>
    </row>
    <row r="161" spans="1:15">
      <c r="A161" s="1">
        <v>41730</v>
      </c>
      <c r="B161">
        <f t="shared" si="8"/>
        <v>2</v>
      </c>
      <c r="C161">
        <v>2</v>
      </c>
      <c r="E161">
        <v>1883.9499510000001</v>
      </c>
      <c r="F161">
        <v>1873.959961</v>
      </c>
      <c r="G161">
        <v>1897.280029</v>
      </c>
      <c r="H161">
        <v>1814.3599850000001</v>
      </c>
      <c r="I161">
        <v>71595810000</v>
      </c>
      <c r="J161">
        <v>160</v>
      </c>
      <c r="K161" s="8">
        <v>1</v>
      </c>
      <c r="L161">
        <v>77</v>
      </c>
      <c r="M161">
        <f t="shared" si="9"/>
        <v>0</v>
      </c>
      <c r="N161">
        <f t="shared" si="10"/>
        <v>1</v>
      </c>
      <c r="O161">
        <f t="shared" si="11"/>
        <v>0</v>
      </c>
    </row>
    <row r="162" spans="1:15">
      <c r="A162" s="1">
        <v>41760</v>
      </c>
      <c r="B162">
        <f t="shared" si="8"/>
        <v>2</v>
      </c>
      <c r="C162">
        <v>2</v>
      </c>
      <c r="E162">
        <v>1923.5699460000001</v>
      </c>
      <c r="F162">
        <v>1884.3900149999999</v>
      </c>
      <c r="G162">
        <v>1924.030029</v>
      </c>
      <c r="H162">
        <v>1859.790039</v>
      </c>
      <c r="I162">
        <v>63623630000</v>
      </c>
      <c r="J162">
        <v>161</v>
      </c>
      <c r="K162" s="8">
        <v>1</v>
      </c>
      <c r="L162">
        <v>78</v>
      </c>
      <c r="M162">
        <f t="shared" si="9"/>
        <v>0</v>
      </c>
      <c r="N162">
        <f t="shared" si="10"/>
        <v>1</v>
      </c>
      <c r="O162">
        <f t="shared" si="11"/>
        <v>0</v>
      </c>
    </row>
    <row r="163" spans="1:15">
      <c r="A163" s="1">
        <v>41791</v>
      </c>
      <c r="B163">
        <f t="shared" si="8"/>
        <v>2</v>
      </c>
      <c r="C163">
        <v>2</v>
      </c>
      <c r="E163">
        <v>1960.2299800000001</v>
      </c>
      <c r="F163">
        <v>1923.869995</v>
      </c>
      <c r="G163">
        <v>1968.170044</v>
      </c>
      <c r="H163">
        <v>1915.9799800000001</v>
      </c>
      <c r="I163">
        <v>63283380000</v>
      </c>
      <c r="J163">
        <v>162</v>
      </c>
      <c r="K163" s="8">
        <v>1</v>
      </c>
      <c r="L163">
        <v>79</v>
      </c>
      <c r="M163">
        <f t="shared" si="9"/>
        <v>0</v>
      </c>
      <c r="N163">
        <f t="shared" si="10"/>
        <v>1</v>
      </c>
      <c r="O163">
        <f t="shared" si="11"/>
        <v>0</v>
      </c>
    </row>
    <row r="164" spans="1:15">
      <c r="A164" s="1">
        <v>41821</v>
      </c>
      <c r="B164">
        <f t="shared" si="8"/>
        <v>3</v>
      </c>
      <c r="C164">
        <v>3</v>
      </c>
      <c r="E164">
        <v>1930.670044</v>
      </c>
      <c r="F164">
        <v>1962.290039</v>
      </c>
      <c r="G164">
        <v>1991.3900149999999</v>
      </c>
      <c r="H164">
        <v>1930.670044</v>
      </c>
      <c r="I164">
        <v>66524690000</v>
      </c>
      <c r="J164">
        <v>163</v>
      </c>
      <c r="K164" s="8">
        <v>1</v>
      </c>
      <c r="L164">
        <v>80</v>
      </c>
      <c r="M164">
        <f t="shared" si="9"/>
        <v>0</v>
      </c>
      <c r="N164">
        <f t="shared" si="10"/>
        <v>0</v>
      </c>
      <c r="O164">
        <f t="shared" si="11"/>
        <v>1</v>
      </c>
    </row>
    <row r="165" spans="1:15">
      <c r="A165" s="1">
        <v>41852</v>
      </c>
      <c r="B165">
        <f t="shared" si="8"/>
        <v>3</v>
      </c>
      <c r="C165">
        <v>3</v>
      </c>
      <c r="E165">
        <v>2003.369995</v>
      </c>
      <c r="F165">
        <v>1929.8000489999999</v>
      </c>
      <c r="G165">
        <v>2005.040039</v>
      </c>
      <c r="H165">
        <v>1904.780029</v>
      </c>
      <c r="I165">
        <v>58131140000</v>
      </c>
      <c r="J165">
        <v>164</v>
      </c>
      <c r="K165" s="8">
        <v>1</v>
      </c>
      <c r="L165">
        <v>81</v>
      </c>
      <c r="M165">
        <f t="shared" si="9"/>
        <v>0</v>
      </c>
      <c r="N165">
        <f t="shared" si="10"/>
        <v>0</v>
      </c>
      <c r="O165">
        <f t="shared" si="11"/>
        <v>1</v>
      </c>
    </row>
    <row r="166" spans="1:15">
      <c r="A166" s="1">
        <v>41883</v>
      </c>
      <c r="B166">
        <f t="shared" si="8"/>
        <v>3</v>
      </c>
      <c r="C166">
        <v>3</v>
      </c>
      <c r="E166">
        <v>1972.290039</v>
      </c>
      <c r="F166">
        <v>2004.0699460000001</v>
      </c>
      <c r="G166">
        <v>2019.26001</v>
      </c>
      <c r="H166">
        <v>1964.040039</v>
      </c>
      <c r="I166">
        <v>66706000000</v>
      </c>
      <c r="J166">
        <v>165</v>
      </c>
      <c r="K166" s="8">
        <v>1</v>
      </c>
      <c r="L166">
        <v>82</v>
      </c>
      <c r="M166">
        <f t="shared" si="9"/>
        <v>0</v>
      </c>
      <c r="N166">
        <f t="shared" si="10"/>
        <v>0</v>
      </c>
      <c r="O166">
        <f t="shared" si="11"/>
        <v>1</v>
      </c>
    </row>
    <row r="167" spans="1:15">
      <c r="A167" s="1">
        <v>41913</v>
      </c>
      <c r="B167">
        <f t="shared" si="8"/>
        <v>4</v>
      </c>
      <c r="C167">
        <v>4</v>
      </c>
      <c r="E167">
        <v>2018.0500489999999</v>
      </c>
      <c r="F167">
        <v>1971.4399410000001</v>
      </c>
      <c r="G167">
        <v>2018.1899410000001</v>
      </c>
      <c r="H167">
        <v>1820.660034</v>
      </c>
      <c r="I167">
        <v>93714040000</v>
      </c>
      <c r="J167">
        <v>166</v>
      </c>
      <c r="K167" s="8">
        <v>1</v>
      </c>
      <c r="L167">
        <v>83</v>
      </c>
      <c r="M167">
        <f t="shared" si="9"/>
        <v>0</v>
      </c>
      <c r="N167">
        <f t="shared" si="10"/>
        <v>0</v>
      </c>
      <c r="O167">
        <f t="shared" si="11"/>
        <v>0</v>
      </c>
    </row>
    <row r="168" spans="1:15">
      <c r="A168" s="1">
        <v>41944</v>
      </c>
      <c r="B168">
        <f t="shared" si="8"/>
        <v>4</v>
      </c>
      <c r="C168">
        <v>4</v>
      </c>
      <c r="E168">
        <v>2067.5600589999999</v>
      </c>
      <c r="F168">
        <v>2018.209961</v>
      </c>
      <c r="G168">
        <v>2075.76001</v>
      </c>
      <c r="H168">
        <v>2001.01001</v>
      </c>
      <c r="I168">
        <v>63600190000</v>
      </c>
      <c r="J168">
        <v>167</v>
      </c>
      <c r="K168" s="8">
        <v>1</v>
      </c>
      <c r="L168">
        <v>84</v>
      </c>
      <c r="M168">
        <f t="shared" si="9"/>
        <v>0</v>
      </c>
      <c r="N168">
        <f t="shared" si="10"/>
        <v>0</v>
      </c>
      <c r="O168">
        <f t="shared" si="11"/>
        <v>0</v>
      </c>
    </row>
    <row r="169" spans="1:15">
      <c r="A169" s="1">
        <v>41974</v>
      </c>
      <c r="B169">
        <f t="shared" si="8"/>
        <v>4</v>
      </c>
      <c r="C169">
        <v>4</v>
      </c>
      <c r="E169">
        <v>2058.8999020000001</v>
      </c>
      <c r="F169">
        <v>2065.780029</v>
      </c>
      <c r="G169">
        <v>2093.5500489999999</v>
      </c>
      <c r="H169">
        <v>1972.5600589999999</v>
      </c>
      <c r="I169">
        <v>80743820000</v>
      </c>
      <c r="J169">
        <v>168</v>
      </c>
      <c r="K169" s="8">
        <v>1</v>
      </c>
      <c r="L169">
        <v>85</v>
      </c>
      <c r="M169">
        <f t="shared" si="9"/>
        <v>0</v>
      </c>
      <c r="N169">
        <f t="shared" si="10"/>
        <v>0</v>
      </c>
      <c r="O169">
        <f t="shared" si="11"/>
        <v>0</v>
      </c>
    </row>
    <row r="170" spans="1:15">
      <c r="A170" s="1">
        <v>42005</v>
      </c>
      <c r="B170">
        <f t="shared" si="8"/>
        <v>1</v>
      </c>
      <c r="C170">
        <v>1</v>
      </c>
      <c r="E170">
        <v>1994.98999</v>
      </c>
      <c r="F170">
        <v>2058.8999020000001</v>
      </c>
      <c r="G170">
        <v>2072.360107</v>
      </c>
      <c r="H170">
        <v>1988.119995</v>
      </c>
      <c r="I170">
        <v>77330040000</v>
      </c>
      <c r="J170">
        <v>169</v>
      </c>
      <c r="K170" s="8">
        <v>1</v>
      </c>
      <c r="L170">
        <v>86</v>
      </c>
      <c r="M170">
        <f t="shared" si="9"/>
        <v>1</v>
      </c>
      <c r="N170">
        <f t="shared" si="10"/>
        <v>0</v>
      </c>
      <c r="O170">
        <f t="shared" si="11"/>
        <v>0</v>
      </c>
    </row>
    <row r="171" spans="1:15">
      <c r="A171" s="1">
        <v>42036</v>
      </c>
      <c r="B171">
        <f t="shared" si="8"/>
        <v>1</v>
      </c>
      <c r="C171">
        <v>1</v>
      </c>
      <c r="E171">
        <v>2104.5</v>
      </c>
      <c r="F171">
        <v>1996.670044</v>
      </c>
      <c r="G171">
        <v>2119.5900879999999</v>
      </c>
      <c r="H171">
        <v>1980.900024</v>
      </c>
      <c r="I171">
        <v>68775560000</v>
      </c>
      <c r="J171">
        <v>170</v>
      </c>
      <c r="K171" s="8">
        <v>1</v>
      </c>
      <c r="L171">
        <v>87</v>
      </c>
      <c r="M171">
        <f t="shared" si="9"/>
        <v>1</v>
      </c>
      <c r="N171">
        <f t="shared" si="10"/>
        <v>0</v>
      </c>
      <c r="O171">
        <f t="shared" si="11"/>
        <v>0</v>
      </c>
    </row>
    <row r="172" spans="1:15">
      <c r="A172" s="1">
        <v>42064</v>
      </c>
      <c r="B172">
        <f t="shared" si="8"/>
        <v>1</v>
      </c>
      <c r="C172">
        <v>1</v>
      </c>
      <c r="E172">
        <v>2067.889893</v>
      </c>
      <c r="F172">
        <v>2105.2299800000001</v>
      </c>
      <c r="G172">
        <v>2117.5200199999999</v>
      </c>
      <c r="H172">
        <v>2039.6899410000001</v>
      </c>
      <c r="I172">
        <v>76675850000</v>
      </c>
      <c r="J172">
        <v>171</v>
      </c>
      <c r="K172" s="8">
        <v>1</v>
      </c>
      <c r="L172">
        <v>88</v>
      </c>
      <c r="M172">
        <f t="shared" si="9"/>
        <v>1</v>
      </c>
      <c r="N172">
        <f t="shared" si="10"/>
        <v>0</v>
      </c>
      <c r="O172">
        <f t="shared" si="11"/>
        <v>0</v>
      </c>
    </row>
    <row r="173" spans="1:15">
      <c r="A173" s="1">
        <v>42095</v>
      </c>
      <c r="B173">
        <f t="shared" si="8"/>
        <v>2</v>
      </c>
      <c r="C173">
        <v>2</v>
      </c>
      <c r="E173">
        <v>2085.51001</v>
      </c>
      <c r="F173">
        <v>2067.6298830000001</v>
      </c>
      <c r="G173">
        <v>2125.919922</v>
      </c>
      <c r="H173">
        <v>2048.3798830000001</v>
      </c>
      <c r="I173">
        <v>72060940000</v>
      </c>
      <c r="J173">
        <v>172</v>
      </c>
      <c r="K173" s="8">
        <v>1</v>
      </c>
      <c r="L173">
        <v>89</v>
      </c>
      <c r="M173">
        <f t="shared" si="9"/>
        <v>0</v>
      </c>
      <c r="N173">
        <f t="shared" si="10"/>
        <v>1</v>
      </c>
      <c r="O173">
        <f t="shared" si="11"/>
        <v>0</v>
      </c>
    </row>
    <row r="174" spans="1:15">
      <c r="A174" s="1">
        <v>42125</v>
      </c>
      <c r="B174">
        <f t="shared" si="8"/>
        <v>2</v>
      </c>
      <c r="C174">
        <v>2</v>
      </c>
      <c r="E174">
        <v>2107.389893</v>
      </c>
      <c r="F174">
        <v>2087.3798830000001</v>
      </c>
      <c r="G174">
        <v>2134.719971</v>
      </c>
      <c r="H174">
        <v>2067.929932</v>
      </c>
      <c r="I174">
        <v>65187730000</v>
      </c>
      <c r="J174">
        <v>173</v>
      </c>
      <c r="K174" s="8">
        <v>1</v>
      </c>
      <c r="L174">
        <v>90</v>
      </c>
      <c r="M174">
        <f t="shared" si="9"/>
        <v>0</v>
      </c>
      <c r="N174">
        <f t="shared" si="10"/>
        <v>1</v>
      </c>
      <c r="O174">
        <f t="shared" si="11"/>
        <v>0</v>
      </c>
    </row>
    <row r="175" spans="1:15">
      <c r="A175" s="1">
        <v>42156</v>
      </c>
      <c r="B175">
        <f t="shared" si="8"/>
        <v>2</v>
      </c>
      <c r="C175">
        <v>2</v>
      </c>
      <c r="E175">
        <v>2063.110107</v>
      </c>
      <c r="F175">
        <v>2108.639893</v>
      </c>
      <c r="G175">
        <v>2129.8701169999999</v>
      </c>
      <c r="H175">
        <v>2056.320068</v>
      </c>
      <c r="I175">
        <v>73213980000</v>
      </c>
      <c r="J175">
        <v>174</v>
      </c>
      <c r="K175" s="8">
        <v>1</v>
      </c>
      <c r="L175">
        <v>91</v>
      </c>
      <c r="M175">
        <f t="shared" si="9"/>
        <v>0</v>
      </c>
      <c r="N175">
        <f t="shared" si="10"/>
        <v>1</v>
      </c>
      <c r="O175">
        <f t="shared" si="11"/>
        <v>0</v>
      </c>
    </row>
    <row r="176" spans="1:15">
      <c r="A176" s="1">
        <v>42186</v>
      </c>
      <c r="B176">
        <f t="shared" si="8"/>
        <v>3</v>
      </c>
      <c r="C176">
        <v>3</v>
      </c>
      <c r="E176">
        <v>2103.8400879999999</v>
      </c>
      <c r="F176">
        <v>2067</v>
      </c>
      <c r="G176">
        <v>2132.820068</v>
      </c>
      <c r="H176">
        <v>2044.0200199999999</v>
      </c>
      <c r="I176">
        <v>77920590000</v>
      </c>
      <c r="J176">
        <v>175</v>
      </c>
      <c r="K176" s="8">
        <v>1</v>
      </c>
      <c r="L176">
        <v>92</v>
      </c>
      <c r="M176">
        <f t="shared" si="9"/>
        <v>0</v>
      </c>
      <c r="N176">
        <f t="shared" si="10"/>
        <v>0</v>
      </c>
      <c r="O176">
        <f t="shared" si="11"/>
        <v>1</v>
      </c>
    </row>
    <row r="177" spans="1:15">
      <c r="A177" s="1">
        <v>42217</v>
      </c>
      <c r="B177">
        <f t="shared" si="8"/>
        <v>3</v>
      </c>
      <c r="C177">
        <v>3</v>
      </c>
      <c r="E177">
        <v>1972.1800539999999</v>
      </c>
      <c r="F177">
        <v>2104.48999</v>
      </c>
      <c r="G177">
        <v>2112.6599120000001</v>
      </c>
      <c r="H177">
        <v>1867.01001</v>
      </c>
      <c r="I177">
        <v>84626790000</v>
      </c>
      <c r="J177">
        <v>176</v>
      </c>
      <c r="K177" s="8">
        <v>1</v>
      </c>
      <c r="L177">
        <v>93</v>
      </c>
      <c r="M177">
        <f t="shared" si="9"/>
        <v>0</v>
      </c>
      <c r="N177">
        <f t="shared" si="10"/>
        <v>0</v>
      </c>
      <c r="O177">
        <f t="shared" si="11"/>
        <v>1</v>
      </c>
    </row>
    <row r="178" spans="1:15">
      <c r="A178" s="1">
        <v>42248</v>
      </c>
      <c r="B178">
        <f t="shared" si="8"/>
        <v>3</v>
      </c>
      <c r="C178">
        <v>3</v>
      </c>
      <c r="E178">
        <v>1920.030029</v>
      </c>
      <c r="F178">
        <v>1970.089966</v>
      </c>
      <c r="G178">
        <v>2020.8599850000001</v>
      </c>
      <c r="H178">
        <v>1871.910034</v>
      </c>
      <c r="I178">
        <v>79989370000</v>
      </c>
      <c r="J178">
        <v>177</v>
      </c>
      <c r="K178" s="8">
        <v>1</v>
      </c>
      <c r="L178">
        <v>94</v>
      </c>
      <c r="M178">
        <f t="shared" si="9"/>
        <v>0</v>
      </c>
      <c r="N178">
        <f t="shared" si="10"/>
        <v>0</v>
      </c>
      <c r="O178">
        <f t="shared" si="11"/>
        <v>1</v>
      </c>
    </row>
    <row r="179" spans="1:15">
      <c r="A179" s="1">
        <v>42278</v>
      </c>
      <c r="B179">
        <f t="shared" si="8"/>
        <v>4</v>
      </c>
      <c r="C179">
        <v>4</v>
      </c>
      <c r="E179">
        <v>2079.360107</v>
      </c>
      <c r="F179">
        <v>1919.650024</v>
      </c>
      <c r="G179">
        <v>2094.320068</v>
      </c>
      <c r="H179">
        <v>1893.6999510000001</v>
      </c>
      <c r="I179">
        <v>85844900000</v>
      </c>
      <c r="J179">
        <v>178</v>
      </c>
      <c r="K179" s="8">
        <v>1</v>
      </c>
      <c r="L179">
        <v>95</v>
      </c>
      <c r="M179">
        <f t="shared" si="9"/>
        <v>0</v>
      </c>
      <c r="N179">
        <f t="shared" si="10"/>
        <v>0</v>
      </c>
      <c r="O179">
        <f t="shared" si="11"/>
        <v>0</v>
      </c>
    </row>
    <row r="180" spans="1:15">
      <c r="A180" s="1">
        <v>42309</v>
      </c>
      <c r="B180">
        <f t="shared" si="8"/>
        <v>4</v>
      </c>
      <c r="C180">
        <v>4</v>
      </c>
      <c r="E180">
        <v>2080.4099120000001</v>
      </c>
      <c r="F180">
        <v>2080.76001</v>
      </c>
      <c r="G180">
        <v>2116.4799800000001</v>
      </c>
      <c r="H180">
        <v>2019.3900149999999</v>
      </c>
      <c r="I180">
        <v>75943590000</v>
      </c>
      <c r="J180">
        <v>179</v>
      </c>
      <c r="K180" s="8">
        <v>1</v>
      </c>
      <c r="L180">
        <v>96</v>
      </c>
      <c r="M180">
        <f t="shared" si="9"/>
        <v>0</v>
      </c>
      <c r="N180">
        <f t="shared" si="10"/>
        <v>0</v>
      </c>
      <c r="O180">
        <f t="shared" si="11"/>
        <v>0</v>
      </c>
    </row>
    <row r="181" spans="1:15">
      <c r="A181" s="1">
        <v>42339</v>
      </c>
      <c r="B181">
        <f t="shared" si="8"/>
        <v>4</v>
      </c>
      <c r="C181">
        <v>4</v>
      </c>
      <c r="E181">
        <v>2043.9399410000001</v>
      </c>
      <c r="F181">
        <v>2082.929932</v>
      </c>
      <c r="G181">
        <v>2104.2700199999999</v>
      </c>
      <c r="H181">
        <v>1993.26001</v>
      </c>
      <c r="I181">
        <v>83649260000</v>
      </c>
      <c r="J181">
        <v>180</v>
      </c>
      <c r="K181" s="8">
        <v>1</v>
      </c>
      <c r="L181">
        <v>97</v>
      </c>
      <c r="M181">
        <f t="shared" si="9"/>
        <v>0</v>
      </c>
      <c r="N181">
        <f t="shared" si="10"/>
        <v>0</v>
      </c>
      <c r="O181">
        <f t="shared" si="11"/>
        <v>0</v>
      </c>
    </row>
    <row r="182" spans="1:15">
      <c r="A182" s="1">
        <v>42370</v>
      </c>
      <c r="B182">
        <f t="shared" si="8"/>
        <v>1</v>
      </c>
      <c r="C182">
        <v>1</v>
      </c>
      <c r="E182">
        <v>1940.23999</v>
      </c>
      <c r="F182">
        <v>2038.1999510000001</v>
      </c>
      <c r="G182">
        <v>2038.1999510000001</v>
      </c>
      <c r="H182">
        <v>1812.290039</v>
      </c>
      <c r="I182">
        <v>92409770000</v>
      </c>
      <c r="J182">
        <v>181</v>
      </c>
      <c r="K182" s="8">
        <v>1</v>
      </c>
      <c r="L182">
        <v>98</v>
      </c>
      <c r="M182">
        <f t="shared" si="9"/>
        <v>1</v>
      </c>
      <c r="N182">
        <f t="shared" si="10"/>
        <v>0</v>
      </c>
      <c r="O182">
        <f t="shared" si="11"/>
        <v>0</v>
      </c>
    </row>
    <row r="183" spans="1:15">
      <c r="A183" s="1">
        <v>42401</v>
      </c>
      <c r="B183">
        <f t="shared" si="8"/>
        <v>1</v>
      </c>
      <c r="C183">
        <v>1</v>
      </c>
      <c r="E183">
        <v>1932.2299800000001</v>
      </c>
      <c r="F183">
        <v>1936.9399410000001</v>
      </c>
      <c r="G183">
        <v>1962.959961</v>
      </c>
      <c r="H183">
        <v>1810.099976</v>
      </c>
      <c r="I183">
        <v>93049560000</v>
      </c>
      <c r="J183">
        <v>182</v>
      </c>
      <c r="K183" s="8">
        <v>1</v>
      </c>
      <c r="L183">
        <v>99</v>
      </c>
      <c r="M183">
        <f t="shared" si="9"/>
        <v>1</v>
      </c>
      <c r="N183">
        <f t="shared" si="10"/>
        <v>0</v>
      </c>
      <c r="O183">
        <f t="shared" si="11"/>
        <v>0</v>
      </c>
    </row>
    <row r="184" spans="1:15">
      <c r="A184" s="1">
        <v>42430</v>
      </c>
      <c r="B184">
        <f t="shared" si="8"/>
        <v>1</v>
      </c>
      <c r="C184">
        <v>1</v>
      </c>
      <c r="E184">
        <v>2059.73999</v>
      </c>
      <c r="F184">
        <v>1937.089966</v>
      </c>
      <c r="G184">
        <v>2072.209961</v>
      </c>
      <c r="H184">
        <v>1937.089966</v>
      </c>
      <c r="I184">
        <v>92639420000</v>
      </c>
      <c r="J184">
        <v>183</v>
      </c>
      <c r="K184" s="8">
        <v>1</v>
      </c>
      <c r="L184">
        <v>100</v>
      </c>
      <c r="M184">
        <f t="shared" si="9"/>
        <v>1</v>
      </c>
      <c r="N184">
        <f t="shared" si="10"/>
        <v>0</v>
      </c>
      <c r="O184">
        <f t="shared" si="11"/>
        <v>0</v>
      </c>
    </row>
    <row r="185" spans="1:15">
      <c r="A185" s="1">
        <v>42461</v>
      </c>
      <c r="B185">
        <f t="shared" si="8"/>
        <v>2</v>
      </c>
      <c r="C185">
        <v>2</v>
      </c>
      <c r="E185">
        <v>2065.3000489999999</v>
      </c>
      <c r="F185">
        <v>2056.6201169999999</v>
      </c>
      <c r="G185">
        <v>2111.0500489999999</v>
      </c>
      <c r="H185">
        <v>2033.8000489999999</v>
      </c>
      <c r="I185">
        <v>81124990000</v>
      </c>
      <c r="J185">
        <v>184</v>
      </c>
      <c r="K185" s="8">
        <v>1</v>
      </c>
      <c r="L185">
        <v>101</v>
      </c>
      <c r="M185">
        <f t="shared" si="9"/>
        <v>0</v>
      </c>
      <c r="N185">
        <f t="shared" si="10"/>
        <v>1</v>
      </c>
      <c r="O185">
        <f t="shared" si="11"/>
        <v>0</v>
      </c>
    </row>
    <row r="186" spans="1:15">
      <c r="A186" s="1">
        <v>42491</v>
      </c>
      <c r="B186">
        <f t="shared" si="8"/>
        <v>2</v>
      </c>
      <c r="C186">
        <v>2</v>
      </c>
      <c r="E186">
        <v>2096.9499510000001</v>
      </c>
      <c r="F186">
        <v>2067.169922</v>
      </c>
      <c r="G186">
        <v>2103.4799800000001</v>
      </c>
      <c r="H186">
        <v>2025.910034</v>
      </c>
      <c r="I186">
        <v>78883600000</v>
      </c>
      <c r="J186">
        <v>185</v>
      </c>
      <c r="K186" s="8">
        <v>1</v>
      </c>
      <c r="L186">
        <v>102</v>
      </c>
      <c r="M186">
        <f t="shared" si="9"/>
        <v>0</v>
      </c>
      <c r="N186">
        <f t="shared" si="10"/>
        <v>1</v>
      </c>
      <c r="O186">
        <f t="shared" si="11"/>
        <v>0</v>
      </c>
    </row>
    <row r="187" spans="1:15">
      <c r="A187" s="1">
        <v>42522</v>
      </c>
      <c r="B187">
        <f t="shared" si="8"/>
        <v>2</v>
      </c>
      <c r="C187">
        <v>2</v>
      </c>
      <c r="E187">
        <v>2098.860107</v>
      </c>
      <c r="F187">
        <v>2093.9399410000001</v>
      </c>
      <c r="G187">
        <v>2120.5500489999999</v>
      </c>
      <c r="H187">
        <v>1991.6800539999999</v>
      </c>
      <c r="I187">
        <v>86852700000</v>
      </c>
      <c r="J187">
        <v>186</v>
      </c>
      <c r="K187" s="8">
        <v>1</v>
      </c>
      <c r="L187">
        <v>103</v>
      </c>
      <c r="M187">
        <f t="shared" si="9"/>
        <v>0</v>
      </c>
      <c r="N187">
        <f t="shared" si="10"/>
        <v>1</v>
      </c>
      <c r="O187">
        <f t="shared" si="11"/>
        <v>0</v>
      </c>
    </row>
    <row r="188" spans="1:15">
      <c r="A188" s="1">
        <v>42552</v>
      </c>
      <c r="B188">
        <f t="shared" si="8"/>
        <v>3</v>
      </c>
      <c r="C188">
        <v>3</v>
      </c>
      <c r="E188">
        <v>2173.6000979999999</v>
      </c>
      <c r="F188">
        <v>2099.3400879999999</v>
      </c>
      <c r="G188">
        <v>2177.0900879999999</v>
      </c>
      <c r="H188">
        <v>2074.0200199999999</v>
      </c>
      <c r="I188">
        <v>69530250000</v>
      </c>
      <c r="J188">
        <v>187</v>
      </c>
      <c r="K188" s="8">
        <v>1</v>
      </c>
      <c r="L188">
        <v>104</v>
      </c>
      <c r="M188">
        <f t="shared" si="9"/>
        <v>0</v>
      </c>
      <c r="N188">
        <f t="shared" si="10"/>
        <v>0</v>
      </c>
      <c r="O188">
        <f t="shared" si="11"/>
        <v>1</v>
      </c>
    </row>
    <row r="189" spans="1:15">
      <c r="A189" s="1">
        <v>42583</v>
      </c>
      <c r="B189">
        <f t="shared" si="8"/>
        <v>3</v>
      </c>
      <c r="C189">
        <v>3</v>
      </c>
      <c r="E189">
        <v>2170.9499510000001</v>
      </c>
      <c r="F189">
        <v>2173.1499020000001</v>
      </c>
      <c r="G189">
        <v>2193.8100589999999</v>
      </c>
      <c r="H189">
        <v>2147.580078</v>
      </c>
      <c r="I189">
        <v>75610310000</v>
      </c>
      <c r="J189">
        <v>188</v>
      </c>
      <c r="K189" s="8">
        <v>1</v>
      </c>
      <c r="L189">
        <v>105</v>
      </c>
      <c r="M189">
        <f t="shared" si="9"/>
        <v>0</v>
      </c>
      <c r="N189">
        <f t="shared" si="10"/>
        <v>0</v>
      </c>
      <c r="O189">
        <f t="shared" si="11"/>
        <v>1</v>
      </c>
    </row>
    <row r="190" spans="1:15">
      <c r="A190" s="1">
        <v>42614</v>
      </c>
      <c r="B190">
        <f t="shared" si="8"/>
        <v>3</v>
      </c>
      <c r="C190">
        <v>3</v>
      </c>
      <c r="E190">
        <v>2168.2700199999999</v>
      </c>
      <c r="F190">
        <v>2171.330078</v>
      </c>
      <c r="G190">
        <v>2187.8701169999999</v>
      </c>
      <c r="H190">
        <v>2119.1201169999999</v>
      </c>
      <c r="I190">
        <v>77270240000</v>
      </c>
      <c r="J190">
        <v>189</v>
      </c>
      <c r="K190" s="8">
        <v>1</v>
      </c>
      <c r="L190">
        <v>106</v>
      </c>
      <c r="M190">
        <f t="shared" si="9"/>
        <v>0</v>
      </c>
      <c r="N190">
        <f t="shared" si="10"/>
        <v>0</v>
      </c>
      <c r="O190">
        <f t="shared" si="11"/>
        <v>1</v>
      </c>
    </row>
    <row r="191" spans="1:15">
      <c r="A191" s="1">
        <v>42644</v>
      </c>
      <c r="B191">
        <f t="shared" si="8"/>
        <v>4</v>
      </c>
      <c r="C191">
        <v>4</v>
      </c>
      <c r="E191">
        <v>2126.1499020000001</v>
      </c>
      <c r="F191">
        <v>2164.330078</v>
      </c>
      <c r="G191">
        <v>2169.6000979999999</v>
      </c>
      <c r="H191">
        <v>2114.719971</v>
      </c>
      <c r="I191">
        <v>73196630000</v>
      </c>
      <c r="J191">
        <v>190</v>
      </c>
      <c r="K191" s="8">
        <v>1</v>
      </c>
      <c r="L191">
        <v>107</v>
      </c>
      <c r="M191">
        <f t="shared" si="9"/>
        <v>0</v>
      </c>
      <c r="N191">
        <f t="shared" si="10"/>
        <v>0</v>
      </c>
      <c r="O191">
        <f t="shared" si="11"/>
        <v>0</v>
      </c>
    </row>
    <row r="192" spans="1:15">
      <c r="A192" s="1">
        <v>42675</v>
      </c>
      <c r="B192">
        <f t="shared" si="8"/>
        <v>4</v>
      </c>
      <c r="C192">
        <v>4</v>
      </c>
      <c r="E192">
        <v>2198.8100589999999</v>
      </c>
      <c r="F192">
        <v>2128.679932</v>
      </c>
      <c r="G192">
        <v>2214.1000979999999</v>
      </c>
      <c r="H192">
        <v>2083.790039</v>
      </c>
      <c r="I192">
        <v>88299760000</v>
      </c>
      <c r="J192">
        <v>191</v>
      </c>
      <c r="K192" s="8">
        <v>1</v>
      </c>
      <c r="L192">
        <v>108</v>
      </c>
      <c r="M192">
        <f t="shared" si="9"/>
        <v>0</v>
      </c>
      <c r="N192">
        <f t="shared" si="10"/>
        <v>0</v>
      </c>
      <c r="O192">
        <f t="shared" si="11"/>
        <v>0</v>
      </c>
    </row>
    <row r="193" spans="1:15">
      <c r="A193" s="1">
        <v>42705</v>
      </c>
      <c r="B193">
        <f t="shared" si="8"/>
        <v>4</v>
      </c>
      <c r="C193">
        <v>4</v>
      </c>
      <c r="E193">
        <v>2238.830078</v>
      </c>
      <c r="F193">
        <v>2200.169922</v>
      </c>
      <c r="G193">
        <v>2277.530029</v>
      </c>
      <c r="H193">
        <v>2187.4399410000001</v>
      </c>
      <c r="I193">
        <v>75251240000</v>
      </c>
      <c r="J193">
        <v>192</v>
      </c>
      <c r="K193" s="8">
        <v>1</v>
      </c>
      <c r="L193">
        <v>109</v>
      </c>
      <c r="M193">
        <f t="shared" si="9"/>
        <v>0</v>
      </c>
      <c r="N193">
        <f t="shared" si="10"/>
        <v>0</v>
      </c>
      <c r="O193">
        <f t="shared" si="11"/>
        <v>0</v>
      </c>
    </row>
    <row r="194" spans="1:15">
      <c r="A194" s="1">
        <v>42736</v>
      </c>
      <c r="B194">
        <f t="shared" si="8"/>
        <v>1</v>
      </c>
      <c r="C194">
        <v>1</v>
      </c>
      <c r="E194">
        <v>2278.8701169999999</v>
      </c>
      <c r="F194">
        <v>2251.570068</v>
      </c>
      <c r="G194">
        <v>2300.98999</v>
      </c>
      <c r="H194">
        <v>2245.1298830000001</v>
      </c>
      <c r="I194">
        <v>70483180000</v>
      </c>
      <c r="J194">
        <v>193</v>
      </c>
      <c r="K194" s="8">
        <v>1</v>
      </c>
      <c r="L194">
        <v>110</v>
      </c>
      <c r="M194">
        <f t="shared" si="9"/>
        <v>1</v>
      </c>
      <c r="N194">
        <f t="shared" si="10"/>
        <v>0</v>
      </c>
      <c r="O194">
        <f t="shared" si="11"/>
        <v>0</v>
      </c>
    </row>
    <row r="195" spans="1:15">
      <c r="A195" s="1">
        <v>42767</v>
      </c>
      <c r="B195">
        <f t="shared" ref="B195:B216" si="12">ROUNDUP(MONTH(A195)/3,0)</f>
        <v>1</v>
      </c>
      <c r="C195">
        <v>1</v>
      </c>
      <c r="E195">
        <v>2363.639893</v>
      </c>
      <c r="F195">
        <v>2285.5900879999999</v>
      </c>
      <c r="G195">
        <v>2371.540039</v>
      </c>
      <c r="H195">
        <v>2271.6499020000001</v>
      </c>
      <c r="I195">
        <v>69162420000</v>
      </c>
      <c r="J195">
        <v>194</v>
      </c>
      <c r="K195" s="8">
        <v>1</v>
      </c>
      <c r="L195">
        <v>111</v>
      </c>
      <c r="M195">
        <f t="shared" ref="M195:M216" si="13">IF(C195=1,1,0)</f>
        <v>1</v>
      </c>
      <c r="N195">
        <f t="shared" ref="N195:N216" si="14">IF(C195=2,1,0)</f>
        <v>0</v>
      </c>
      <c r="O195">
        <f t="shared" ref="O195:O216" si="15">IF(C195=3,1,0)</f>
        <v>0</v>
      </c>
    </row>
    <row r="196" spans="1:15">
      <c r="A196" s="1">
        <v>42795</v>
      </c>
      <c r="B196">
        <f t="shared" si="12"/>
        <v>1</v>
      </c>
      <c r="C196">
        <v>1</v>
      </c>
      <c r="E196">
        <v>2362.719971</v>
      </c>
      <c r="F196">
        <v>2380.1298830000001</v>
      </c>
      <c r="G196">
        <v>2400.9799800000001</v>
      </c>
      <c r="H196">
        <v>2322.25</v>
      </c>
      <c r="I196">
        <v>81547770000</v>
      </c>
      <c r="J196">
        <v>195</v>
      </c>
      <c r="K196" s="8">
        <v>1</v>
      </c>
      <c r="L196">
        <v>112</v>
      </c>
      <c r="M196">
        <f t="shared" si="13"/>
        <v>1</v>
      </c>
      <c r="N196">
        <f t="shared" si="14"/>
        <v>0</v>
      </c>
      <c r="O196">
        <f t="shared" si="15"/>
        <v>0</v>
      </c>
    </row>
    <row r="197" spans="1:15">
      <c r="A197" s="1">
        <v>42826</v>
      </c>
      <c r="B197">
        <f t="shared" si="12"/>
        <v>2</v>
      </c>
      <c r="C197">
        <v>2</v>
      </c>
      <c r="E197">
        <v>2384.1999510000001</v>
      </c>
      <c r="F197">
        <v>2362.3400879999999</v>
      </c>
      <c r="G197">
        <v>2398.1599120000001</v>
      </c>
      <c r="H197">
        <v>2328.9499510000001</v>
      </c>
      <c r="I197">
        <v>65265670000</v>
      </c>
      <c r="J197">
        <v>196</v>
      </c>
      <c r="K197" s="8">
        <v>1</v>
      </c>
      <c r="L197">
        <v>113</v>
      </c>
      <c r="M197">
        <f t="shared" si="13"/>
        <v>0</v>
      </c>
      <c r="N197">
        <f t="shared" si="14"/>
        <v>1</v>
      </c>
      <c r="O197">
        <f t="shared" si="15"/>
        <v>0</v>
      </c>
    </row>
    <row r="198" spans="1:15">
      <c r="A198" s="1">
        <v>42856</v>
      </c>
      <c r="B198">
        <f t="shared" si="12"/>
        <v>2</v>
      </c>
      <c r="C198">
        <v>2</v>
      </c>
      <c r="E198">
        <v>2411.8000489999999</v>
      </c>
      <c r="F198">
        <v>2388.5</v>
      </c>
      <c r="G198">
        <v>2418.709961</v>
      </c>
      <c r="H198">
        <v>2352.719971</v>
      </c>
      <c r="I198">
        <v>79607170000</v>
      </c>
      <c r="J198">
        <v>197</v>
      </c>
      <c r="K198" s="8">
        <v>1</v>
      </c>
      <c r="L198">
        <v>114</v>
      </c>
      <c r="M198">
        <f t="shared" si="13"/>
        <v>0</v>
      </c>
      <c r="N198">
        <f t="shared" si="14"/>
        <v>1</v>
      </c>
      <c r="O198">
        <f t="shared" si="15"/>
        <v>0</v>
      </c>
    </row>
    <row r="199" spans="1:15">
      <c r="A199" s="1">
        <v>42887</v>
      </c>
      <c r="B199">
        <f t="shared" si="12"/>
        <v>2</v>
      </c>
      <c r="C199">
        <v>2</v>
      </c>
      <c r="E199">
        <v>2423.4099120000001</v>
      </c>
      <c r="F199">
        <v>2415.6499020000001</v>
      </c>
      <c r="G199">
        <v>2453.820068</v>
      </c>
      <c r="H199">
        <v>2405.6999510000001</v>
      </c>
      <c r="I199">
        <v>81002490000</v>
      </c>
      <c r="J199">
        <v>198</v>
      </c>
      <c r="K199" s="8">
        <v>1</v>
      </c>
      <c r="L199">
        <v>115</v>
      </c>
      <c r="M199">
        <f t="shared" si="13"/>
        <v>0</v>
      </c>
      <c r="N199">
        <f t="shared" si="14"/>
        <v>1</v>
      </c>
      <c r="O199">
        <f t="shared" si="15"/>
        <v>0</v>
      </c>
    </row>
    <row r="200" spans="1:15">
      <c r="A200" s="1">
        <v>42917</v>
      </c>
      <c r="B200">
        <f t="shared" si="12"/>
        <v>3</v>
      </c>
      <c r="C200">
        <v>3</v>
      </c>
      <c r="E200">
        <v>2470.3000489999999</v>
      </c>
      <c r="F200">
        <v>2431.389893</v>
      </c>
      <c r="G200">
        <v>2484.040039</v>
      </c>
      <c r="H200">
        <v>2407.6999510000001</v>
      </c>
      <c r="I200">
        <v>63169400000</v>
      </c>
      <c r="J200">
        <v>199</v>
      </c>
      <c r="K200" s="8">
        <v>1</v>
      </c>
      <c r="L200">
        <v>116</v>
      </c>
      <c r="M200">
        <f t="shared" si="13"/>
        <v>0</v>
      </c>
      <c r="N200">
        <f t="shared" si="14"/>
        <v>0</v>
      </c>
      <c r="O200">
        <f t="shared" si="15"/>
        <v>1</v>
      </c>
    </row>
    <row r="201" spans="1:15">
      <c r="A201" s="1">
        <v>42948</v>
      </c>
      <c r="B201">
        <f t="shared" si="12"/>
        <v>3</v>
      </c>
      <c r="C201">
        <v>3</v>
      </c>
      <c r="E201">
        <v>2471.6499020000001</v>
      </c>
      <c r="F201">
        <v>2477.1000979999999</v>
      </c>
      <c r="G201">
        <v>2490.8701169999999</v>
      </c>
      <c r="H201">
        <v>2417.3500979999999</v>
      </c>
      <c r="I201">
        <v>70616030000</v>
      </c>
      <c r="J201">
        <v>200</v>
      </c>
      <c r="K201" s="8">
        <v>1</v>
      </c>
      <c r="L201">
        <v>117</v>
      </c>
      <c r="M201">
        <f t="shared" si="13"/>
        <v>0</v>
      </c>
      <c r="N201">
        <f t="shared" si="14"/>
        <v>0</v>
      </c>
      <c r="O201">
        <f t="shared" si="15"/>
        <v>1</v>
      </c>
    </row>
    <row r="202" spans="1:15">
      <c r="A202" s="1">
        <v>42979</v>
      </c>
      <c r="B202">
        <f t="shared" si="12"/>
        <v>3</v>
      </c>
      <c r="C202">
        <v>3</v>
      </c>
      <c r="E202">
        <v>2519.360107</v>
      </c>
      <c r="F202">
        <v>2474.419922</v>
      </c>
      <c r="G202">
        <v>2519.4399410000001</v>
      </c>
      <c r="H202">
        <v>2446.5500489999999</v>
      </c>
      <c r="I202">
        <v>66337980000</v>
      </c>
      <c r="J202">
        <v>201</v>
      </c>
      <c r="K202" s="8">
        <v>1</v>
      </c>
      <c r="L202">
        <v>118</v>
      </c>
      <c r="M202">
        <f t="shared" si="13"/>
        <v>0</v>
      </c>
      <c r="N202">
        <f t="shared" si="14"/>
        <v>0</v>
      </c>
      <c r="O202">
        <f t="shared" si="15"/>
        <v>1</v>
      </c>
    </row>
    <row r="203" spans="1:15">
      <c r="A203" s="1">
        <v>43009</v>
      </c>
      <c r="B203">
        <f t="shared" si="12"/>
        <v>4</v>
      </c>
      <c r="C203">
        <v>4</v>
      </c>
      <c r="E203">
        <v>2575.26001</v>
      </c>
      <c r="F203">
        <v>2521.1999510000001</v>
      </c>
      <c r="G203">
        <v>2582.9799800000001</v>
      </c>
      <c r="H203">
        <v>2520.3999020000001</v>
      </c>
      <c r="I203">
        <v>70871570000</v>
      </c>
      <c r="J203">
        <v>202</v>
      </c>
      <c r="K203" s="8">
        <v>1</v>
      </c>
      <c r="L203">
        <v>119</v>
      </c>
      <c r="M203">
        <f t="shared" si="13"/>
        <v>0</v>
      </c>
      <c r="N203">
        <f t="shared" si="14"/>
        <v>0</v>
      </c>
      <c r="O203">
        <f t="shared" si="15"/>
        <v>0</v>
      </c>
    </row>
    <row r="204" spans="1:15">
      <c r="A204" s="1">
        <v>43040</v>
      </c>
      <c r="B204">
        <f t="shared" si="12"/>
        <v>4</v>
      </c>
      <c r="C204">
        <v>4</v>
      </c>
      <c r="E204">
        <v>2584.8400879999999</v>
      </c>
      <c r="F204">
        <v>2583.209961</v>
      </c>
      <c r="G204">
        <v>2657.73999</v>
      </c>
      <c r="H204">
        <v>2557.4499510000001</v>
      </c>
      <c r="I204">
        <v>95142800000</v>
      </c>
      <c r="J204">
        <v>203</v>
      </c>
      <c r="K204" s="8">
        <v>1</v>
      </c>
      <c r="L204">
        <v>120</v>
      </c>
      <c r="M204">
        <f t="shared" si="13"/>
        <v>0</v>
      </c>
      <c r="N204">
        <f t="shared" si="14"/>
        <v>0</v>
      </c>
      <c r="O204">
        <f t="shared" si="15"/>
        <v>0</v>
      </c>
    </row>
    <row r="205" spans="1:15">
      <c r="A205" s="1">
        <v>43070</v>
      </c>
      <c r="B205">
        <f t="shared" si="12"/>
        <v>4</v>
      </c>
      <c r="C205">
        <v>4</v>
      </c>
      <c r="E205">
        <v>2673.610107</v>
      </c>
      <c r="F205">
        <v>2645.1000979999999</v>
      </c>
      <c r="G205">
        <v>2694.969971</v>
      </c>
      <c r="H205">
        <v>2605.5200199999999</v>
      </c>
      <c r="I205">
        <v>65251190000</v>
      </c>
      <c r="J205">
        <v>204</v>
      </c>
      <c r="K205" s="8">
        <v>1</v>
      </c>
      <c r="L205">
        <v>121</v>
      </c>
      <c r="M205">
        <f t="shared" si="13"/>
        <v>0</v>
      </c>
      <c r="N205">
        <f t="shared" si="14"/>
        <v>0</v>
      </c>
      <c r="O205">
        <f t="shared" si="15"/>
        <v>0</v>
      </c>
    </row>
    <row r="206" spans="1:15">
      <c r="A206" s="1">
        <v>43101</v>
      </c>
      <c r="B206">
        <f t="shared" si="12"/>
        <v>1</v>
      </c>
      <c r="C206">
        <v>1</v>
      </c>
      <c r="E206">
        <v>2823.8100589999999</v>
      </c>
      <c r="F206">
        <v>2683.7299800000001</v>
      </c>
      <c r="G206">
        <v>2872.8701169999999</v>
      </c>
      <c r="H206">
        <v>2682.360107</v>
      </c>
      <c r="I206">
        <v>76860120000</v>
      </c>
      <c r="J206">
        <v>205</v>
      </c>
      <c r="K206" s="8">
        <v>1</v>
      </c>
      <c r="L206">
        <v>122</v>
      </c>
      <c r="M206">
        <f t="shared" si="13"/>
        <v>1</v>
      </c>
      <c r="N206">
        <f t="shared" si="14"/>
        <v>0</v>
      </c>
      <c r="O206">
        <f t="shared" si="15"/>
        <v>0</v>
      </c>
    </row>
    <row r="207" spans="1:15">
      <c r="A207" s="1">
        <v>43132</v>
      </c>
      <c r="B207">
        <f t="shared" si="12"/>
        <v>1</v>
      </c>
      <c r="C207">
        <v>1</v>
      </c>
      <c r="E207">
        <v>2713.830078</v>
      </c>
      <c r="F207">
        <v>2816.4499510000001</v>
      </c>
      <c r="G207">
        <v>2835.959961</v>
      </c>
      <c r="H207">
        <v>2532.6899410000001</v>
      </c>
      <c r="I207">
        <v>79579410000</v>
      </c>
      <c r="J207">
        <v>206</v>
      </c>
      <c r="K207" s="8">
        <v>1</v>
      </c>
      <c r="L207">
        <v>123</v>
      </c>
      <c r="M207">
        <f t="shared" si="13"/>
        <v>1</v>
      </c>
      <c r="N207">
        <f t="shared" si="14"/>
        <v>0</v>
      </c>
      <c r="O207">
        <f t="shared" si="15"/>
        <v>0</v>
      </c>
    </row>
    <row r="208" spans="1:15">
      <c r="A208" s="1">
        <v>43160</v>
      </c>
      <c r="B208">
        <f t="shared" si="12"/>
        <v>1</v>
      </c>
      <c r="C208">
        <v>1</v>
      </c>
      <c r="E208">
        <v>2640.8701169999999</v>
      </c>
      <c r="F208">
        <v>2715.219971</v>
      </c>
      <c r="G208">
        <v>2801.8999020000001</v>
      </c>
      <c r="H208">
        <v>2585.889893</v>
      </c>
      <c r="I208">
        <v>76369800000</v>
      </c>
      <c r="J208">
        <v>207</v>
      </c>
      <c r="K208" s="8">
        <v>1</v>
      </c>
      <c r="L208">
        <v>124</v>
      </c>
      <c r="M208">
        <f t="shared" si="13"/>
        <v>1</v>
      </c>
      <c r="N208">
        <f t="shared" si="14"/>
        <v>0</v>
      </c>
      <c r="O208">
        <f t="shared" si="15"/>
        <v>0</v>
      </c>
    </row>
    <row r="209" spans="1:15">
      <c r="A209" s="1">
        <v>43191</v>
      </c>
      <c r="B209">
        <f t="shared" si="12"/>
        <v>2</v>
      </c>
      <c r="C209">
        <v>2</v>
      </c>
      <c r="E209">
        <v>2648.0500489999999</v>
      </c>
      <c r="F209">
        <v>2633.4499510000001</v>
      </c>
      <c r="G209">
        <v>2717.48999</v>
      </c>
      <c r="H209">
        <v>2553.8000489999999</v>
      </c>
      <c r="I209">
        <v>69648590000</v>
      </c>
      <c r="J209">
        <v>208</v>
      </c>
      <c r="K209" s="8">
        <v>1</v>
      </c>
      <c r="L209">
        <v>125</v>
      </c>
      <c r="M209">
        <f t="shared" si="13"/>
        <v>0</v>
      </c>
      <c r="N209">
        <f t="shared" si="14"/>
        <v>1</v>
      </c>
      <c r="O209">
        <f t="shared" si="15"/>
        <v>0</v>
      </c>
    </row>
    <row r="210" spans="1:15">
      <c r="A210" s="1">
        <v>43221</v>
      </c>
      <c r="B210">
        <f t="shared" si="12"/>
        <v>2</v>
      </c>
      <c r="C210">
        <v>2</v>
      </c>
      <c r="E210">
        <v>2705.2700199999999</v>
      </c>
      <c r="F210">
        <v>2642.959961</v>
      </c>
      <c r="G210">
        <v>2742.23999</v>
      </c>
      <c r="H210">
        <v>2594.6201169999999</v>
      </c>
      <c r="I210">
        <v>75617280000</v>
      </c>
      <c r="J210">
        <v>209</v>
      </c>
      <c r="K210" s="8">
        <v>1</v>
      </c>
      <c r="L210">
        <v>126</v>
      </c>
      <c r="M210">
        <f t="shared" si="13"/>
        <v>0</v>
      </c>
      <c r="N210">
        <f t="shared" si="14"/>
        <v>1</v>
      </c>
      <c r="O210">
        <f t="shared" si="15"/>
        <v>0</v>
      </c>
    </row>
    <row r="211" spans="1:15">
      <c r="A211" s="1">
        <v>43252</v>
      </c>
      <c r="B211">
        <f t="shared" si="12"/>
        <v>2</v>
      </c>
      <c r="C211">
        <v>2</v>
      </c>
      <c r="E211">
        <v>2718.3701169999999</v>
      </c>
      <c r="F211">
        <v>2718.6999510000001</v>
      </c>
      <c r="G211">
        <v>2791.469971</v>
      </c>
      <c r="H211">
        <v>2691.98999</v>
      </c>
      <c r="I211">
        <v>77439710000</v>
      </c>
      <c r="J211">
        <v>210</v>
      </c>
      <c r="K211" s="8">
        <v>1</v>
      </c>
      <c r="L211">
        <v>127</v>
      </c>
      <c r="M211">
        <f t="shared" si="13"/>
        <v>0</v>
      </c>
      <c r="N211">
        <f t="shared" si="14"/>
        <v>1</v>
      </c>
      <c r="O211">
        <f t="shared" si="15"/>
        <v>0</v>
      </c>
    </row>
    <row r="212" spans="1:15">
      <c r="A212" s="1">
        <v>43282</v>
      </c>
      <c r="B212">
        <f t="shared" si="12"/>
        <v>3</v>
      </c>
      <c r="C212">
        <v>3</v>
      </c>
      <c r="E212">
        <v>2816.290039</v>
      </c>
      <c r="F212">
        <v>2704.9499510000001</v>
      </c>
      <c r="G212">
        <v>2848.030029</v>
      </c>
      <c r="H212">
        <v>2698.9499510000001</v>
      </c>
      <c r="I212">
        <v>64542170000</v>
      </c>
      <c r="J212">
        <v>211</v>
      </c>
      <c r="K212" s="8">
        <v>1</v>
      </c>
      <c r="L212">
        <v>128</v>
      </c>
      <c r="M212">
        <f t="shared" si="13"/>
        <v>0</v>
      </c>
      <c r="N212">
        <f t="shared" si="14"/>
        <v>0</v>
      </c>
      <c r="O212">
        <f t="shared" si="15"/>
        <v>1</v>
      </c>
    </row>
    <row r="213" spans="1:15">
      <c r="A213" s="1">
        <v>43313</v>
      </c>
      <c r="B213">
        <f t="shared" si="12"/>
        <v>3</v>
      </c>
      <c r="C213">
        <v>3</v>
      </c>
      <c r="E213">
        <v>2901.5200199999999</v>
      </c>
      <c r="F213">
        <v>2821.169922</v>
      </c>
      <c r="G213">
        <v>2916.5</v>
      </c>
      <c r="H213">
        <v>2796.3400879999999</v>
      </c>
      <c r="I213">
        <v>69238220000</v>
      </c>
      <c r="J213">
        <v>212</v>
      </c>
      <c r="K213" s="8">
        <v>1</v>
      </c>
      <c r="L213">
        <v>129</v>
      </c>
      <c r="M213">
        <f t="shared" si="13"/>
        <v>0</v>
      </c>
      <c r="N213">
        <f t="shared" si="14"/>
        <v>0</v>
      </c>
      <c r="O213">
        <f t="shared" si="15"/>
        <v>1</v>
      </c>
    </row>
    <row r="214" spans="1:15">
      <c r="A214" s="1">
        <v>43344</v>
      </c>
      <c r="B214">
        <f t="shared" si="12"/>
        <v>3</v>
      </c>
      <c r="C214">
        <v>3</v>
      </c>
      <c r="E214">
        <v>2913.9799800000001</v>
      </c>
      <c r="F214">
        <v>2896.959961</v>
      </c>
      <c r="G214">
        <v>2940.9099120000001</v>
      </c>
      <c r="H214">
        <v>2864.1201169999999</v>
      </c>
      <c r="I214">
        <v>62492080000</v>
      </c>
      <c r="J214">
        <v>213</v>
      </c>
      <c r="K214" s="8">
        <v>1</v>
      </c>
      <c r="L214">
        <v>130</v>
      </c>
      <c r="M214">
        <f t="shared" si="13"/>
        <v>0</v>
      </c>
      <c r="N214">
        <f t="shared" si="14"/>
        <v>0</v>
      </c>
      <c r="O214">
        <f t="shared" si="15"/>
        <v>1</v>
      </c>
    </row>
    <row r="215" spans="1:15">
      <c r="A215" s="1">
        <v>43374</v>
      </c>
      <c r="B215">
        <f t="shared" si="12"/>
        <v>4</v>
      </c>
      <c r="C215">
        <v>4</v>
      </c>
      <c r="E215">
        <v>2711.73999</v>
      </c>
      <c r="F215">
        <v>2926.290039</v>
      </c>
      <c r="G215">
        <v>2939.860107</v>
      </c>
      <c r="H215">
        <v>2603.540039</v>
      </c>
      <c r="I215">
        <v>91327930000</v>
      </c>
      <c r="J215">
        <v>214</v>
      </c>
      <c r="K215" s="8">
        <v>1</v>
      </c>
      <c r="L215">
        <v>131</v>
      </c>
      <c r="M215">
        <f t="shared" si="13"/>
        <v>0</v>
      </c>
      <c r="N215">
        <f t="shared" si="14"/>
        <v>0</v>
      </c>
      <c r="O215">
        <f t="shared" si="15"/>
        <v>0</v>
      </c>
    </row>
    <row r="216" spans="1:15">
      <c r="A216" s="1">
        <v>43405</v>
      </c>
      <c r="B216">
        <f t="shared" si="12"/>
        <v>4</v>
      </c>
      <c r="C216">
        <v>4</v>
      </c>
      <c r="E216">
        <v>2743.790039</v>
      </c>
      <c r="F216">
        <v>2717.580078</v>
      </c>
      <c r="G216">
        <v>2815.1499020000001</v>
      </c>
      <c r="H216">
        <v>2631.0900879999999</v>
      </c>
      <c r="I216">
        <v>71860760000</v>
      </c>
      <c r="J216">
        <v>215</v>
      </c>
      <c r="K216" s="8">
        <v>1</v>
      </c>
      <c r="L216">
        <v>132</v>
      </c>
      <c r="M216">
        <f t="shared" si="13"/>
        <v>0</v>
      </c>
      <c r="N216">
        <f t="shared" si="14"/>
        <v>0</v>
      </c>
      <c r="O216">
        <f t="shared" si="15"/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669A-1D67-4ADA-A664-76F7B0560AB9}">
  <dimension ref="A1:D13"/>
  <sheetViews>
    <sheetView zoomScale="164" workbookViewId="0">
      <selection activeCell="F13" sqref="F13:F14"/>
    </sheetView>
  </sheetViews>
  <sheetFormatPr baseColWidth="10" defaultColWidth="8.83203125" defaultRowHeight="16"/>
  <cols>
    <col min="1" max="1" width="16.1640625" customWidth="1"/>
    <col min="2" max="2" width="17.5" customWidth="1"/>
  </cols>
  <sheetData>
    <row r="1" spans="1:4">
      <c r="A1" t="s">
        <v>73</v>
      </c>
    </row>
    <row r="2" spans="1:4" ht="17" thickBot="1"/>
    <row r="3" spans="1:4">
      <c r="A3" s="11"/>
      <c r="B3" s="11" t="s">
        <v>70</v>
      </c>
      <c r="C3" s="11" t="s">
        <v>71</v>
      </c>
      <c r="D3" t="s">
        <v>81</v>
      </c>
    </row>
    <row r="4" spans="1:4">
      <c r="A4" s="9" t="s">
        <v>74</v>
      </c>
      <c r="B4" s="9">
        <v>1179.476376445783</v>
      </c>
      <c r="C4" s="9">
        <v>1711.5098520681822</v>
      </c>
      <c r="D4" s="14">
        <f>C4-B4</f>
        <v>532.03347562239924</v>
      </c>
    </row>
    <row r="5" spans="1:4">
      <c r="A5" s="9" t="s">
        <v>75</v>
      </c>
      <c r="B5" s="9">
        <v>31876.068393237707</v>
      </c>
      <c r="C5" s="9">
        <v>316846.66129655013</v>
      </c>
    </row>
    <row r="6" spans="1:4">
      <c r="A6" s="9" t="s">
        <v>39</v>
      </c>
      <c r="B6" s="9">
        <v>83</v>
      </c>
      <c r="C6" s="9">
        <v>132</v>
      </c>
    </row>
    <row r="7" spans="1:4">
      <c r="A7" s="9" t="s">
        <v>76</v>
      </c>
      <c r="B7" s="9">
        <v>0</v>
      </c>
      <c r="C7" s="9"/>
    </row>
    <row r="8" spans="1:4">
      <c r="A8" s="9" t="s">
        <v>45</v>
      </c>
      <c r="B8" s="9">
        <v>169</v>
      </c>
      <c r="C8" s="9"/>
    </row>
    <row r="9" spans="1:4">
      <c r="A9" s="9" t="s">
        <v>51</v>
      </c>
      <c r="B9" s="9">
        <v>-10.082609577858245</v>
      </c>
      <c r="C9" s="9"/>
    </row>
    <row r="10" spans="1:4">
      <c r="A10" s="9" t="s">
        <v>77</v>
      </c>
      <c r="B10" s="13">
        <v>2.5796610198761686E-19</v>
      </c>
      <c r="C10" s="9"/>
    </row>
    <row r="11" spans="1:4">
      <c r="A11" s="9" t="s">
        <v>78</v>
      </c>
      <c r="B11" s="9">
        <v>1.6539199418820105</v>
      </c>
      <c r="C11" s="9"/>
    </row>
    <row r="12" spans="1:4">
      <c r="A12" s="9" t="s">
        <v>79</v>
      </c>
      <c r="B12" s="9">
        <v>5.1593220397523373E-19</v>
      </c>
      <c r="C12" s="9"/>
    </row>
    <row r="13" spans="1:4" ht="17" thickBot="1">
      <c r="A13" s="10" t="s">
        <v>80</v>
      </c>
      <c r="B13" s="10">
        <v>1.9741004473989796</v>
      </c>
      <c r="C13" s="10"/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64C5-40E6-4BBF-A9F3-CB0589AAE25E}">
  <dimension ref="A1:O216"/>
  <sheetViews>
    <sheetView zoomScale="91" workbookViewId="0">
      <selection activeCell="Y10" sqref="Y10"/>
    </sheetView>
  </sheetViews>
  <sheetFormatPr baseColWidth="10" defaultColWidth="8.83203125" defaultRowHeight="16"/>
  <sheetData>
    <row r="1" spans="1:1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25</v>
      </c>
      <c r="G1" t="s">
        <v>31</v>
      </c>
      <c r="H1" t="s">
        <v>32</v>
      </c>
      <c r="J1" t="s">
        <v>70</v>
      </c>
      <c r="K1" t="s">
        <v>71</v>
      </c>
      <c r="N1" t="s">
        <v>70</v>
      </c>
      <c r="O1" t="s">
        <v>72</v>
      </c>
    </row>
    <row r="2" spans="1:15">
      <c r="A2">
        <v>1366.01001</v>
      </c>
      <c r="B2">
        <v>1320.280029</v>
      </c>
      <c r="C2">
        <v>1383.369995</v>
      </c>
      <c r="D2">
        <v>1274.619995</v>
      </c>
      <c r="E2">
        <v>27829800000</v>
      </c>
      <c r="F2">
        <v>1</v>
      </c>
      <c r="G2">
        <v>0</v>
      </c>
      <c r="H2">
        <v>0</v>
      </c>
      <c r="J2">
        <v>1366.01001</v>
      </c>
      <c r="K2" s="7">
        <v>1468.3599850000001</v>
      </c>
      <c r="N2">
        <v>1366.01001</v>
      </c>
    </row>
    <row r="3" spans="1:15">
      <c r="A3">
        <v>1239.9399410000001</v>
      </c>
      <c r="B3">
        <v>1366.01001</v>
      </c>
      <c r="C3">
        <v>1376.380005</v>
      </c>
      <c r="D3">
        <v>1215.4399410000001</v>
      </c>
      <c r="E3">
        <v>21644400000</v>
      </c>
      <c r="F3">
        <v>2</v>
      </c>
      <c r="G3">
        <v>0</v>
      </c>
      <c r="H3">
        <v>0</v>
      </c>
      <c r="J3">
        <v>1239.9399410000001</v>
      </c>
      <c r="K3">
        <v>1378.5500489999999</v>
      </c>
      <c r="N3">
        <v>1239.9399410000001</v>
      </c>
    </row>
    <row r="4" spans="1:15">
      <c r="A4">
        <v>1160.329956</v>
      </c>
      <c r="B4">
        <v>1239.9399410000001</v>
      </c>
      <c r="C4">
        <v>1267.420044</v>
      </c>
      <c r="D4">
        <v>1081.1899410000001</v>
      </c>
      <c r="E4">
        <v>27806610000</v>
      </c>
      <c r="F4">
        <v>3</v>
      </c>
      <c r="G4">
        <v>0</v>
      </c>
      <c r="H4">
        <v>0</v>
      </c>
      <c r="J4">
        <v>1160.329956</v>
      </c>
      <c r="K4">
        <v>1330.630005</v>
      </c>
      <c r="N4">
        <v>1160.329956</v>
      </c>
    </row>
    <row r="5" spans="1:15">
      <c r="A5">
        <v>1249.459961</v>
      </c>
      <c r="B5">
        <v>1160.329956</v>
      </c>
      <c r="C5">
        <v>1269.3000489999999</v>
      </c>
      <c r="D5">
        <v>1091.98999</v>
      </c>
      <c r="E5">
        <v>25409990000</v>
      </c>
      <c r="F5">
        <v>4</v>
      </c>
      <c r="G5">
        <v>0</v>
      </c>
      <c r="H5">
        <v>0</v>
      </c>
      <c r="J5">
        <v>1249.459961</v>
      </c>
      <c r="K5">
        <v>1322.6999510000001</v>
      </c>
      <c r="N5">
        <v>1249.459961</v>
      </c>
    </row>
    <row r="6" spans="1:15">
      <c r="A6">
        <v>1255.8199460000001</v>
      </c>
      <c r="B6">
        <v>1249.459961</v>
      </c>
      <c r="C6">
        <v>1315.9300539999999</v>
      </c>
      <c r="D6">
        <v>1232</v>
      </c>
      <c r="E6">
        <v>24525900000</v>
      </c>
      <c r="F6">
        <v>5</v>
      </c>
      <c r="G6">
        <v>0</v>
      </c>
      <c r="H6">
        <v>0</v>
      </c>
      <c r="J6">
        <v>1255.8199460000001</v>
      </c>
      <c r="K6">
        <v>1385.589966</v>
      </c>
      <c r="N6">
        <v>1255.8199460000001</v>
      </c>
    </row>
    <row r="7" spans="1:15">
      <c r="A7">
        <v>1224.380005</v>
      </c>
      <c r="B7">
        <v>1255.8199460000001</v>
      </c>
      <c r="C7">
        <v>1286.619995</v>
      </c>
      <c r="D7">
        <v>1203.030029</v>
      </c>
      <c r="E7">
        <v>24748030000</v>
      </c>
      <c r="F7">
        <v>6</v>
      </c>
      <c r="G7">
        <v>0</v>
      </c>
      <c r="H7">
        <v>0</v>
      </c>
      <c r="J7">
        <v>1224.380005</v>
      </c>
      <c r="K7">
        <v>1400.380005</v>
      </c>
      <c r="N7">
        <v>1224.380005</v>
      </c>
    </row>
    <row r="8" spans="1:15">
      <c r="A8">
        <v>1211.2299800000001</v>
      </c>
      <c r="B8">
        <v>1224.420044</v>
      </c>
      <c r="C8">
        <v>1239.780029</v>
      </c>
      <c r="D8">
        <v>1165.540039</v>
      </c>
      <c r="E8">
        <v>23793710000</v>
      </c>
      <c r="F8">
        <v>7</v>
      </c>
      <c r="G8">
        <v>0</v>
      </c>
      <c r="H8">
        <v>0</v>
      </c>
      <c r="J8">
        <v>1211.2299800000001</v>
      </c>
      <c r="K8">
        <v>1280</v>
      </c>
      <c r="N8">
        <v>1211.2299800000001</v>
      </c>
    </row>
    <row r="9" spans="1:15">
      <c r="A9">
        <v>1133.579956</v>
      </c>
      <c r="B9">
        <v>1211.2299800000001</v>
      </c>
      <c r="C9">
        <v>1226.2700199999999</v>
      </c>
      <c r="D9">
        <v>1124.869995</v>
      </c>
      <c r="E9">
        <v>23359200000</v>
      </c>
      <c r="F9">
        <v>8</v>
      </c>
      <c r="G9">
        <v>0</v>
      </c>
      <c r="H9">
        <v>0</v>
      </c>
      <c r="J9">
        <v>1133.579956</v>
      </c>
      <c r="K9">
        <v>1267.380005</v>
      </c>
      <c r="N9">
        <v>1133.579956</v>
      </c>
    </row>
    <row r="10" spans="1:15">
      <c r="A10">
        <v>1040.9399410000001</v>
      </c>
      <c r="B10">
        <v>1133.579956</v>
      </c>
      <c r="C10">
        <v>1155.400024</v>
      </c>
      <c r="D10">
        <v>944.75</v>
      </c>
      <c r="E10">
        <v>25025290000</v>
      </c>
      <c r="F10">
        <v>9</v>
      </c>
      <c r="G10">
        <v>0</v>
      </c>
      <c r="H10">
        <v>0</v>
      </c>
      <c r="J10">
        <v>1040.9399410000001</v>
      </c>
      <c r="K10">
        <v>1282.829956</v>
      </c>
      <c r="N10">
        <v>1040.9399410000001</v>
      </c>
    </row>
    <row r="11" spans="1:15">
      <c r="A11">
        <v>1059.780029</v>
      </c>
      <c r="B11">
        <v>1040.9399410000001</v>
      </c>
      <c r="C11">
        <v>1110.6099850000001</v>
      </c>
      <c r="D11">
        <v>1026.76001</v>
      </c>
      <c r="E11">
        <v>29951280000</v>
      </c>
      <c r="F11">
        <v>10</v>
      </c>
      <c r="G11">
        <v>0</v>
      </c>
      <c r="H11">
        <v>0</v>
      </c>
      <c r="J11">
        <v>1059.780029</v>
      </c>
      <c r="K11">
        <v>1166.3599850000001</v>
      </c>
      <c r="N11">
        <v>1059.780029</v>
      </c>
    </row>
    <row r="12" spans="1:15">
      <c r="A12">
        <v>1139.4499510000001</v>
      </c>
      <c r="B12">
        <v>1059.780029</v>
      </c>
      <c r="C12">
        <v>1163.380005</v>
      </c>
      <c r="D12">
        <v>1054.3100589999999</v>
      </c>
      <c r="E12">
        <v>26330000000</v>
      </c>
      <c r="F12">
        <v>11</v>
      </c>
      <c r="G12">
        <v>0</v>
      </c>
      <c r="H12">
        <v>0</v>
      </c>
      <c r="J12">
        <v>1139.4499510000001</v>
      </c>
      <c r="K12">
        <v>968.75</v>
      </c>
      <c r="N12">
        <v>1139.4499510000001</v>
      </c>
    </row>
    <row r="13" spans="1:15">
      <c r="A13">
        <v>1148.079956</v>
      </c>
      <c r="B13">
        <v>1139.4499510000001</v>
      </c>
      <c r="C13">
        <v>1173.619995</v>
      </c>
      <c r="D13">
        <v>1114.530029</v>
      </c>
      <c r="E13">
        <v>25128570000</v>
      </c>
      <c r="F13">
        <v>12</v>
      </c>
      <c r="G13">
        <v>0</v>
      </c>
      <c r="H13">
        <v>0</v>
      </c>
      <c r="J13">
        <v>1148.079956</v>
      </c>
      <c r="K13">
        <v>896.23999000000003</v>
      </c>
      <c r="N13">
        <v>1148.079956</v>
      </c>
    </row>
    <row r="14" spans="1:15">
      <c r="A14">
        <v>1130.1999510000001</v>
      </c>
      <c r="B14">
        <v>1148.079956</v>
      </c>
      <c r="C14">
        <v>1176.969971</v>
      </c>
      <c r="D14">
        <v>1081.660034</v>
      </c>
      <c r="E14">
        <v>29746200000</v>
      </c>
      <c r="F14">
        <v>13</v>
      </c>
      <c r="G14">
        <v>0</v>
      </c>
      <c r="H14">
        <v>0</v>
      </c>
      <c r="J14">
        <v>1130.1999510000001</v>
      </c>
      <c r="K14">
        <v>903.25</v>
      </c>
      <c r="N14">
        <v>1130.1999510000001</v>
      </c>
    </row>
    <row r="15" spans="1:15">
      <c r="A15">
        <v>1106.7299800000001</v>
      </c>
      <c r="B15">
        <v>1130.1999510000001</v>
      </c>
      <c r="C15">
        <v>1130.1999510000001</v>
      </c>
      <c r="D15">
        <v>1074.3599850000001</v>
      </c>
      <c r="E15">
        <v>26047600000</v>
      </c>
      <c r="F15">
        <v>14</v>
      </c>
      <c r="G15">
        <v>0</v>
      </c>
      <c r="H15">
        <v>0</v>
      </c>
      <c r="J15">
        <v>1106.7299800000001</v>
      </c>
      <c r="K15">
        <v>825.88000499999998</v>
      </c>
      <c r="N15">
        <v>1106.7299800000001</v>
      </c>
    </row>
    <row r="16" spans="1:15">
      <c r="A16">
        <v>1147.3900149999999</v>
      </c>
      <c r="B16">
        <v>1106.7299800000001</v>
      </c>
      <c r="C16">
        <v>1173.9399410000001</v>
      </c>
      <c r="D16">
        <v>1106.7299800000001</v>
      </c>
      <c r="E16">
        <v>26563200000</v>
      </c>
      <c r="F16">
        <v>15</v>
      </c>
      <c r="G16">
        <v>0</v>
      </c>
      <c r="H16">
        <v>0</v>
      </c>
      <c r="J16">
        <v>1147.3900149999999</v>
      </c>
      <c r="K16">
        <v>735.09002699999996</v>
      </c>
      <c r="N16">
        <v>1147.3900149999999</v>
      </c>
    </row>
    <row r="17" spans="1:14">
      <c r="A17">
        <v>1076.920044</v>
      </c>
      <c r="B17">
        <v>1147.3900149999999</v>
      </c>
      <c r="C17">
        <v>1147.839966</v>
      </c>
      <c r="D17">
        <v>1063.459961</v>
      </c>
      <c r="E17">
        <v>28568900000</v>
      </c>
      <c r="F17">
        <v>16</v>
      </c>
      <c r="G17">
        <v>0</v>
      </c>
      <c r="H17">
        <v>0</v>
      </c>
      <c r="J17">
        <v>1076.920044</v>
      </c>
      <c r="K17">
        <v>797.86999500000002</v>
      </c>
      <c r="N17">
        <v>1076.920044</v>
      </c>
    </row>
    <row r="18" spans="1:14">
      <c r="A18">
        <v>1067.1400149999999</v>
      </c>
      <c r="B18">
        <v>1076.920044</v>
      </c>
      <c r="C18">
        <v>1106.589966</v>
      </c>
      <c r="D18">
        <v>1048.959961</v>
      </c>
      <c r="E18">
        <v>26905500000</v>
      </c>
      <c r="F18">
        <v>17</v>
      </c>
      <c r="G18">
        <v>0</v>
      </c>
      <c r="H18">
        <v>0</v>
      </c>
      <c r="J18">
        <v>1067.1400149999999</v>
      </c>
      <c r="K18">
        <v>872.80999799999995</v>
      </c>
      <c r="N18">
        <v>1067.1400149999999</v>
      </c>
    </row>
    <row r="19" spans="1:14">
      <c r="A19">
        <v>989.82000700000003</v>
      </c>
      <c r="B19">
        <v>1067.1400149999999</v>
      </c>
      <c r="C19">
        <v>1070.73999</v>
      </c>
      <c r="D19">
        <v>952.919983</v>
      </c>
      <c r="E19">
        <v>29981510000</v>
      </c>
      <c r="F19">
        <v>18</v>
      </c>
      <c r="G19">
        <v>0</v>
      </c>
      <c r="H19">
        <v>0</v>
      </c>
      <c r="J19">
        <v>989.82000700000003</v>
      </c>
      <c r="K19">
        <v>919.14001499999995</v>
      </c>
      <c r="N19">
        <v>989.82000700000003</v>
      </c>
    </row>
    <row r="20" spans="1:14">
      <c r="A20">
        <v>911.61999500000002</v>
      </c>
      <c r="B20">
        <v>989.82000700000003</v>
      </c>
      <c r="C20">
        <v>994.46002199999998</v>
      </c>
      <c r="D20">
        <v>775.67999299999997</v>
      </c>
      <c r="E20">
        <v>42228720000</v>
      </c>
      <c r="F20">
        <v>19</v>
      </c>
      <c r="G20">
        <v>0</v>
      </c>
      <c r="H20">
        <v>0</v>
      </c>
      <c r="J20">
        <v>911.61999500000002</v>
      </c>
      <c r="K20">
        <v>919.32000700000003</v>
      </c>
      <c r="N20">
        <v>911.61999500000002</v>
      </c>
    </row>
    <row r="21" spans="1:14">
      <c r="A21">
        <v>916.07000700000003</v>
      </c>
      <c r="B21">
        <v>911.61999500000002</v>
      </c>
      <c r="C21">
        <v>965</v>
      </c>
      <c r="D21">
        <v>833.44000200000005</v>
      </c>
      <c r="E21">
        <v>29298400000</v>
      </c>
      <c r="F21">
        <v>20</v>
      </c>
      <c r="G21">
        <v>0</v>
      </c>
      <c r="H21">
        <v>0</v>
      </c>
      <c r="J21">
        <v>916.07000700000003</v>
      </c>
      <c r="K21">
        <v>987.47997999999995</v>
      </c>
      <c r="N21">
        <v>916.07000700000003</v>
      </c>
    </row>
    <row r="22" spans="1:14">
      <c r="A22">
        <v>815.28002900000001</v>
      </c>
      <c r="B22">
        <v>916.07000700000003</v>
      </c>
      <c r="C22">
        <v>924.02002000000005</v>
      </c>
      <c r="D22">
        <v>800.20001200000002</v>
      </c>
      <c r="E22">
        <v>27723710000</v>
      </c>
      <c r="F22">
        <v>21</v>
      </c>
      <c r="G22">
        <v>0</v>
      </c>
      <c r="H22">
        <v>0</v>
      </c>
      <c r="J22">
        <v>815.28002900000001</v>
      </c>
      <c r="K22">
        <v>1020.619995</v>
      </c>
      <c r="N22">
        <v>815.28002900000001</v>
      </c>
    </row>
    <row r="23" spans="1:14">
      <c r="A23">
        <v>885.76000999999997</v>
      </c>
      <c r="B23">
        <v>815.28002900000001</v>
      </c>
      <c r="C23">
        <v>907.44000200000005</v>
      </c>
      <c r="D23">
        <v>768.63000499999998</v>
      </c>
      <c r="E23">
        <v>37856310000</v>
      </c>
      <c r="F23">
        <v>22</v>
      </c>
      <c r="G23">
        <v>0</v>
      </c>
      <c r="H23">
        <v>0</v>
      </c>
      <c r="J23">
        <v>885.76000999999997</v>
      </c>
      <c r="K23">
        <v>1057.079956</v>
      </c>
      <c r="N23">
        <v>885.76000999999997</v>
      </c>
    </row>
    <row r="24" spans="1:14">
      <c r="A24">
        <v>936.30999799999995</v>
      </c>
      <c r="B24">
        <v>885.76000999999997</v>
      </c>
      <c r="C24">
        <v>941.82000700000003</v>
      </c>
      <c r="D24">
        <v>872.04998799999998</v>
      </c>
      <c r="E24">
        <v>29200960000</v>
      </c>
      <c r="F24">
        <v>23</v>
      </c>
      <c r="G24">
        <v>0</v>
      </c>
      <c r="H24">
        <v>0</v>
      </c>
      <c r="J24">
        <v>936.30999799999995</v>
      </c>
      <c r="K24">
        <v>1036.1899410000001</v>
      </c>
      <c r="N24">
        <v>936.30999799999995</v>
      </c>
    </row>
    <row r="25" spans="1:14">
      <c r="A25">
        <v>879.82000700000003</v>
      </c>
      <c r="B25">
        <v>936.30999799999995</v>
      </c>
      <c r="C25">
        <v>954.28002900000001</v>
      </c>
      <c r="D25">
        <v>869.45001200000002</v>
      </c>
      <c r="E25">
        <v>25993640000</v>
      </c>
      <c r="F25">
        <v>24</v>
      </c>
      <c r="G25">
        <v>0</v>
      </c>
      <c r="H25">
        <v>0</v>
      </c>
      <c r="J25">
        <v>879.82000700000003</v>
      </c>
      <c r="K25">
        <v>1095.630005</v>
      </c>
      <c r="N25">
        <v>879.82000700000003</v>
      </c>
    </row>
    <row r="26" spans="1:14">
      <c r="A26">
        <v>855.70001200000002</v>
      </c>
      <c r="B26">
        <v>879.82000700000003</v>
      </c>
      <c r="C26">
        <v>935.04998799999998</v>
      </c>
      <c r="D26">
        <v>840.34002699999996</v>
      </c>
      <c r="E26">
        <v>30749580000</v>
      </c>
      <c r="F26">
        <v>25</v>
      </c>
      <c r="G26">
        <v>0</v>
      </c>
      <c r="H26">
        <v>0</v>
      </c>
      <c r="J26">
        <v>855.70001200000002</v>
      </c>
      <c r="K26">
        <v>1115.099976</v>
      </c>
      <c r="N26">
        <v>855.70001200000002</v>
      </c>
    </row>
    <row r="27" spans="1:14">
      <c r="A27">
        <v>841.15002400000003</v>
      </c>
      <c r="B27">
        <v>855.70001200000002</v>
      </c>
      <c r="C27">
        <v>864.64001499999995</v>
      </c>
      <c r="D27">
        <v>806.28997800000002</v>
      </c>
      <c r="E27">
        <v>25235300000</v>
      </c>
      <c r="F27">
        <v>26</v>
      </c>
      <c r="G27">
        <v>0</v>
      </c>
      <c r="H27">
        <v>0</v>
      </c>
      <c r="J27">
        <v>841.15002400000003</v>
      </c>
      <c r="K27">
        <v>1073.869995</v>
      </c>
      <c r="N27">
        <v>841.15002400000003</v>
      </c>
    </row>
    <row r="28" spans="1:14">
      <c r="A28">
        <v>848.17999299999997</v>
      </c>
      <c r="B28">
        <v>841.15002400000003</v>
      </c>
      <c r="C28">
        <v>895.90002400000003</v>
      </c>
      <c r="D28">
        <v>788.90002400000003</v>
      </c>
      <c r="E28">
        <v>30080030000</v>
      </c>
      <c r="F28">
        <v>27</v>
      </c>
      <c r="G28">
        <v>0</v>
      </c>
      <c r="H28">
        <v>0</v>
      </c>
      <c r="J28">
        <v>848.17999299999997</v>
      </c>
      <c r="K28">
        <v>1104.48999</v>
      </c>
      <c r="N28">
        <v>848.17999299999997</v>
      </c>
    </row>
    <row r="29" spans="1:14">
      <c r="A29">
        <v>916.919983</v>
      </c>
      <c r="B29">
        <v>848.17999299999997</v>
      </c>
      <c r="C29">
        <v>924.23999000000003</v>
      </c>
      <c r="D29">
        <v>847.84997599999997</v>
      </c>
      <c r="E29">
        <v>29669610000</v>
      </c>
      <c r="F29">
        <v>28</v>
      </c>
      <c r="G29">
        <v>0</v>
      </c>
      <c r="H29">
        <v>0</v>
      </c>
      <c r="J29">
        <v>916.919983</v>
      </c>
      <c r="K29">
        <v>1169.4300539999999</v>
      </c>
      <c r="N29">
        <v>916.919983</v>
      </c>
    </row>
    <row r="30" spans="1:14">
      <c r="A30">
        <v>963.59002699999996</v>
      </c>
      <c r="B30">
        <v>916.919983</v>
      </c>
      <c r="C30">
        <v>965.38000499999998</v>
      </c>
      <c r="D30">
        <v>902.830017</v>
      </c>
      <c r="E30">
        <v>30952100000</v>
      </c>
      <c r="F30">
        <v>29</v>
      </c>
      <c r="G30">
        <v>0</v>
      </c>
      <c r="H30">
        <v>0</v>
      </c>
      <c r="J30">
        <v>963.59002699999996</v>
      </c>
      <c r="K30">
        <v>1186.6899410000001</v>
      </c>
      <c r="N30">
        <v>963.59002699999996</v>
      </c>
    </row>
    <row r="31" spans="1:14">
      <c r="A31">
        <v>974.5</v>
      </c>
      <c r="B31">
        <v>963.59002699999996</v>
      </c>
      <c r="C31">
        <v>1015.330017</v>
      </c>
      <c r="D31">
        <v>963.59002699999996</v>
      </c>
      <c r="E31">
        <v>31219400000</v>
      </c>
      <c r="F31">
        <v>30</v>
      </c>
      <c r="G31">
        <v>0</v>
      </c>
      <c r="H31">
        <v>0</v>
      </c>
      <c r="J31">
        <v>974.5</v>
      </c>
      <c r="K31">
        <v>1089.410034</v>
      </c>
      <c r="N31">
        <v>974.5</v>
      </c>
    </row>
    <row r="32" spans="1:14">
      <c r="A32">
        <v>990.30999799999995</v>
      </c>
      <c r="B32">
        <v>974.5</v>
      </c>
      <c r="C32">
        <v>1015.409973</v>
      </c>
      <c r="D32">
        <v>962.09997599999997</v>
      </c>
      <c r="E32">
        <v>31553200000</v>
      </c>
      <c r="F32">
        <v>31</v>
      </c>
      <c r="G32">
        <v>0</v>
      </c>
      <c r="H32">
        <v>0</v>
      </c>
      <c r="J32">
        <v>990.30999799999995</v>
      </c>
      <c r="K32">
        <v>1030.709961</v>
      </c>
      <c r="N32">
        <v>990.30999799999995</v>
      </c>
    </row>
    <row r="33" spans="1:14">
      <c r="A33">
        <v>1008.01001</v>
      </c>
      <c r="B33">
        <v>990.30999799999995</v>
      </c>
      <c r="C33">
        <v>1011.01001</v>
      </c>
      <c r="D33">
        <v>960.84002699999996</v>
      </c>
      <c r="E33">
        <v>24881470000</v>
      </c>
      <c r="F33">
        <v>32</v>
      </c>
      <c r="G33">
        <v>0</v>
      </c>
      <c r="H33">
        <v>0</v>
      </c>
      <c r="J33">
        <v>1008.01001</v>
      </c>
      <c r="K33">
        <v>1101.599976</v>
      </c>
      <c r="N33">
        <v>1008.01001</v>
      </c>
    </row>
    <row r="34" spans="1:14">
      <c r="A34">
        <v>995.96997099999999</v>
      </c>
      <c r="B34">
        <v>1008.01001</v>
      </c>
      <c r="C34">
        <v>1040.290039</v>
      </c>
      <c r="D34">
        <v>990.35998500000005</v>
      </c>
      <c r="E34">
        <v>29940110000</v>
      </c>
      <c r="F34">
        <v>33</v>
      </c>
      <c r="G34">
        <v>0</v>
      </c>
      <c r="H34">
        <v>0</v>
      </c>
      <c r="J34">
        <v>995.96997099999999</v>
      </c>
      <c r="K34">
        <v>1049.329956</v>
      </c>
      <c r="N34">
        <v>995.96997099999999</v>
      </c>
    </row>
    <row r="35" spans="1:14">
      <c r="A35">
        <v>1050.709961</v>
      </c>
      <c r="B35">
        <v>995.96997099999999</v>
      </c>
      <c r="C35">
        <v>1053.790039</v>
      </c>
      <c r="D35">
        <v>995.96997099999999</v>
      </c>
      <c r="E35">
        <v>32298500000</v>
      </c>
      <c r="F35">
        <v>34</v>
      </c>
      <c r="G35">
        <v>0</v>
      </c>
      <c r="H35">
        <v>0</v>
      </c>
      <c r="J35">
        <v>1050.709961</v>
      </c>
      <c r="K35">
        <v>1141.1999510000001</v>
      </c>
      <c r="N35">
        <v>1050.709961</v>
      </c>
    </row>
    <row r="36" spans="1:14">
      <c r="A36">
        <v>1058.1999510000001</v>
      </c>
      <c r="B36">
        <v>1050.709961</v>
      </c>
      <c r="C36">
        <v>1063.650024</v>
      </c>
      <c r="D36">
        <v>1031.1999510000001</v>
      </c>
      <c r="E36">
        <v>24463220000</v>
      </c>
      <c r="F36">
        <v>35</v>
      </c>
      <c r="G36">
        <v>0</v>
      </c>
      <c r="H36">
        <v>0</v>
      </c>
      <c r="J36">
        <v>1058.1999510000001</v>
      </c>
      <c r="K36">
        <v>1183.26001</v>
      </c>
      <c r="N36">
        <v>1058.1999510000001</v>
      </c>
    </row>
    <row r="37" spans="1:14">
      <c r="A37">
        <v>1111.920044</v>
      </c>
      <c r="B37">
        <v>1058.1999510000001</v>
      </c>
      <c r="C37">
        <v>1112.5600589999999</v>
      </c>
      <c r="D37">
        <v>1053.410034</v>
      </c>
      <c r="E37">
        <v>27839130000</v>
      </c>
      <c r="F37">
        <v>36</v>
      </c>
      <c r="G37">
        <v>0</v>
      </c>
      <c r="H37">
        <v>0</v>
      </c>
      <c r="J37">
        <v>1111.920044</v>
      </c>
      <c r="K37">
        <v>1180.5500489999999</v>
      </c>
      <c r="N37">
        <v>1111.920044</v>
      </c>
    </row>
    <row r="38" spans="1:14">
      <c r="A38">
        <v>1131.130005</v>
      </c>
      <c r="B38">
        <v>1111.920044</v>
      </c>
      <c r="C38">
        <v>1155.380005</v>
      </c>
      <c r="D38">
        <v>1105.079956</v>
      </c>
      <c r="E38">
        <v>32820000000</v>
      </c>
      <c r="F38">
        <v>37</v>
      </c>
      <c r="G38">
        <v>0</v>
      </c>
      <c r="H38">
        <v>0</v>
      </c>
      <c r="J38">
        <v>1131.130005</v>
      </c>
      <c r="K38">
        <v>1257.6400149999999</v>
      </c>
      <c r="N38">
        <v>1131.130005</v>
      </c>
    </row>
    <row r="39" spans="1:14">
      <c r="A39">
        <v>1144.9399410000001</v>
      </c>
      <c r="B39">
        <v>1131.130005</v>
      </c>
      <c r="C39">
        <v>1158.9799800000001</v>
      </c>
      <c r="D39">
        <v>1124.4399410000001</v>
      </c>
      <c r="E39">
        <v>27985600000</v>
      </c>
      <c r="F39">
        <v>38</v>
      </c>
      <c r="G39">
        <v>0</v>
      </c>
      <c r="H39">
        <v>0</v>
      </c>
      <c r="J39">
        <v>1144.9399410000001</v>
      </c>
      <c r="K39">
        <v>1286.119995</v>
      </c>
      <c r="N39">
        <v>1144.9399410000001</v>
      </c>
    </row>
    <row r="40" spans="1:14">
      <c r="A40">
        <v>1126.209961</v>
      </c>
      <c r="B40">
        <v>1144.9399410000001</v>
      </c>
      <c r="C40">
        <v>1163.2299800000001</v>
      </c>
      <c r="D40">
        <v>1087.160034</v>
      </c>
      <c r="E40">
        <v>33597900000</v>
      </c>
      <c r="F40">
        <v>39</v>
      </c>
      <c r="G40">
        <v>0</v>
      </c>
      <c r="H40">
        <v>0</v>
      </c>
      <c r="J40">
        <v>1126.209961</v>
      </c>
      <c r="K40">
        <v>1327.219971</v>
      </c>
      <c r="N40">
        <v>1126.209961</v>
      </c>
    </row>
    <row r="41" spans="1:14">
      <c r="A41">
        <v>1107.3000489999999</v>
      </c>
      <c r="B41">
        <v>1126.209961</v>
      </c>
      <c r="C41">
        <v>1150.5699460000001</v>
      </c>
      <c r="D41">
        <v>1107.2299800000001</v>
      </c>
      <c r="E41">
        <v>31611900000</v>
      </c>
      <c r="F41">
        <v>40</v>
      </c>
      <c r="G41">
        <v>0</v>
      </c>
      <c r="H41">
        <v>0</v>
      </c>
      <c r="J41">
        <v>1107.3000489999999</v>
      </c>
      <c r="K41">
        <v>1325.829956</v>
      </c>
      <c r="N41">
        <v>1107.3000489999999</v>
      </c>
    </row>
    <row r="42" spans="1:14">
      <c r="A42">
        <v>1120.6800539999999</v>
      </c>
      <c r="B42">
        <v>1107.3000489999999</v>
      </c>
      <c r="C42">
        <v>1127.73999</v>
      </c>
      <c r="D42">
        <v>1076.3199460000001</v>
      </c>
      <c r="E42">
        <v>29326400000</v>
      </c>
      <c r="F42">
        <v>41</v>
      </c>
      <c r="G42">
        <v>0</v>
      </c>
      <c r="H42">
        <v>0</v>
      </c>
      <c r="J42">
        <v>1120.6800539999999</v>
      </c>
      <c r="K42">
        <v>1363.6099850000001</v>
      </c>
      <c r="N42">
        <v>1120.6800539999999</v>
      </c>
    </row>
    <row r="43" spans="1:14">
      <c r="A43">
        <v>1140.839966</v>
      </c>
      <c r="B43">
        <v>1120.6800539999999</v>
      </c>
      <c r="C43">
        <v>1146.339966</v>
      </c>
      <c r="D43">
        <v>1113.3199460000001</v>
      </c>
      <c r="E43">
        <v>27529500000</v>
      </c>
      <c r="F43">
        <v>42</v>
      </c>
      <c r="G43">
        <v>0</v>
      </c>
      <c r="H43">
        <v>0</v>
      </c>
      <c r="J43">
        <v>1140.839966</v>
      </c>
      <c r="K43">
        <v>1345.1999510000001</v>
      </c>
      <c r="N43">
        <v>1140.839966</v>
      </c>
    </row>
    <row r="44" spans="1:14">
      <c r="A44">
        <v>1101.719971</v>
      </c>
      <c r="B44">
        <v>1140.839966</v>
      </c>
      <c r="C44">
        <v>1140.839966</v>
      </c>
      <c r="D44">
        <v>1078.780029</v>
      </c>
      <c r="E44">
        <v>29285600000</v>
      </c>
      <c r="F44">
        <v>43</v>
      </c>
      <c r="G44">
        <v>0</v>
      </c>
      <c r="H44">
        <v>0</v>
      </c>
      <c r="J44">
        <v>1101.719971</v>
      </c>
      <c r="K44">
        <v>1320.6400149999999</v>
      </c>
      <c r="N44">
        <v>1101.719971</v>
      </c>
    </row>
    <row r="45" spans="1:14">
      <c r="A45">
        <v>1104.23999</v>
      </c>
      <c r="B45">
        <v>1101.719971</v>
      </c>
      <c r="C45">
        <v>1109.6800539999999</v>
      </c>
      <c r="D45">
        <v>1060.719971</v>
      </c>
      <c r="E45">
        <v>26586800000</v>
      </c>
      <c r="F45">
        <v>44</v>
      </c>
      <c r="G45">
        <v>0</v>
      </c>
      <c r="H45">
        <v>0</v>
      </c>
      <c r="J45">
        <v>1104.23999</v>
      </c>
      <c r="K45">
        <v>1292.280029</v>
      </c>
      <c r="N45">
        <v>1104.23999</v>
      </c>
    </row>
    <row r="46" spans="1:14">
      <c r="A46">
        <v>1114.579956</v>
      </c>
      <c r="B46">
        <v>1104.23999</v>
      </c>
      <c r="C46">
        <v>1131.540039</v>
      </c>
      <c r="D46">
        <v>1099.1800539999999</v>
      </c>
      <c r="E46">
        <v>26829870000</v>
      </c>
      <c r="F46">
        <v>45</v>
      </c>
      <c r="G46">
        <v>0</v>
      </c>
      <c r="H46">
        <v>0</v>
      </c>
      <c r="J46">
        <v>1114.579956</v>
      </c>
      <c r="K46">
        <v>1218.8900149999999</v>
      </c>
      <c r="N46">
        <v>1114.579956</v>
      </c>
    </row>
    <row r="47" spans="1:14">
      <c r="A47">
        <v>1130.1999510000001</v>
      </c>
      <c r="B47">
        <v>1114.579956</v>
      </c>
      <c r="C47">
        <v>1142.0500489999999</v>
      </c>
      <c r="D47">
        <v>1090.290039</v>
      </c>
      <c r="E47">
        <v>31511000000</v>
      </c>
      <c r="F47">
        <v>46</v>
      </c>
      <c r="G47">
        <v>0</v>
      </c>
      <c r="H47">
        <v>0</v>
      </c>
      <c r="J47">
        <v>1130.1999510000001</v>
      </c>
      <c r="K47">
        <v>1131.420044</v>
      </c>
      <c r="N47">
        <v>1130.1999510000001</v>
      </c>
    </row>
    <row r="48" spans="1:14">
      <c r="A48">
        <v>1173.8199460000001</v>
      </c>
      <c r="B48">
        <v>1130.1999510000001</v>
      </c>
      <c r="C48">
        <v>1188.459961</v>
      </c>
      <c r="D48">
        <v>1127.599976</v>
      </c>
      <c r="E48">
        <v>30460280000</v>
      </c>
      <c r="F48">
        <v>47</v>
      </c>
      <c r="G48">
        <v>0</v>
      </c>
      <c r="H48">
        <v>0</v>
      </c>
      <c r="J48">
        <v>1173.8199460000001</v>
      </c>
      <c r="K48">
        <v>1253.3000489999999</v>
      </c>
      <c r="N48">
        <v>1173.8199460000001</v>
      </c>
    </row>
    <row r="49" spans="1:14">
      <c r="A49">
        <v>1211.920044</v>
      </c>
      <c r="B49">
        <v>1173.780029</v>
      </c>
      <c r="C49">
        <v>1217.329956</v>
      </c>
      <c r="D49">
        <v>1173.780029</v>
      </c>
      <c r="E49">
        <v>31102500000</v>
      </c>
      <c r="F49">
        <v>48</v>
      </c>
      <c r="G49">
        <v>0</v>
      </c>
      <c r="H49">
        <v>0</v>
      </c>
      <c r="J49">
        <v>1211.920044</v>
      </c>
      <c r="K49">
        <v>1246.959961</v>
      </c>
      <c r="N49">
        <v>1211.920044</v>
      </c>
    </row>
    <row r="50" spans="1:14">
      <c r="A50">
        <v>1181.2700199999999</v>
      </c>
      <c r="B50">
        <v>1211.920044</v>
      </c>
      <c r="C50">
        <v>1217.8000489999999</v>
      </c>
      <c r="D50">
        <v>1163.75</v>
      </c>
      <c r="E50">
        <v>31498800000</v>
      </c>
      <c r="F50">
        <v>49</v>
      </c>
      <c r="G50">
        <v>0</v>
      </c>
      <c r="H50">
        <v>0</v>
      </c>
      <c r="J50">
        <v>1181.2700199999999</v>
      </c>
      <c r="K50">
        <v>1257.599976</v>
      </c>
      <c r="N50">
        <v>1181.2700199999999</v>
      </c>
    </row>
    <row r="51" spans="1:14">
      <c r="A51">
        <v>1203.599976</v>
      </c>
      <c r="B51">
        <v>1181.2700199999999</v>
      </c>
      <c r="C51">
        <v>1212.4399410000001</v>
      </c>
      <c r="D51">
        <v>1180.9499510000001</v>
      </c>
      <c r="E51">
        <v>29297410000</v>
      </c>
      <c r="F51">
        <v>50</v>
      </c>
      <c r="G51">
        <v>0</v>
      </c>
      <c r="H51">
        <v>0</v>
      </c>
      <c r="J51">
        <v>1203.599976</v>
      </c>
      <c r="K51">
        <v>1312.410034</v>
      </c>
      <c r="N51">
        <v>1203.599976</v>
      </c>
    </row>
    <row r="52" spans="1:14">
      <c r="A52">
        <v>1180.589966</v>
      </c>
      <c r="B52">
        <v>1203.599976</v>
      </c>
      <c r="C52">
        <v>1229.1099850000001</v>
      </c>
      <c r="D52">
        <v>1163.6899410000001</v>
      </c>
      <c r="E52">
        <v>39014150000</v>
      </c>
      <c r="F52">
        <v>51</v>
      </c>
      <c r="G52">
        <v>0</v>
      </c>
      <c r="H52">
        <v>0</v>
      </c>
      <c r="J52">
        <v>1180.589966</v>
      </c>
      <c r="K52">
        <v>1365.6800539999999</v>
      </c>
      <c r="N52">
        <v>1180.589966</v>
      </c>
    </row>
    <row r="53" spans="1:14">
      <c r="A53">
        <v>1156.849976</v>
      </c>
      <c r="B53">
        <v>1180.589966</v>
      </c>
      <c r="C53">
        <v>1191.880005</v>
      </c>
      <c r="D53">
        <v>1136.150024</v>
      </c>
      <c r="E53">
        <v>43424270000</v>
      </c>
      <c r="F53">
        <v>52</v>
      </c>
      <c r="G53">
        <v>0</v>
      </c>
      <c r="H53">
        <v>0</v>
      </c>
      <c r="J53">
        <v>1156.849976</v>
      </c>
      <c r="K53">
        <v>1408.469971</v>
      </c>
      <c r="N53">
        <v>1156.849976</v>
      </c>
    </row>
    <row r="54" spans="1:14">
      <c r="A54">
        <v>1191.5</v>
      </c>
      <c r="B54">
        <v>1156.849976</v>
      </c>
      <c r="C54">
        <v>1199.5600589999999</v>
      </c>
      <c r="D54">
        <v>1146.1800539999999</v>
      </c>
      <c r="E54">
        <v>39321990000</v>
      </c>
      <c r="F54">
        <v>53</v>
      </c>
      <c r="G54">
        <v>0</v>
      </c>
      <c r="H54">
        <v>0</v>
      </c>
      <c r="J54">
        <v>1191.5</v>
      </c>
      <c r="K54">
        <v>1397.910034</v>
      </c>
      <c r="N54">
        <v>1191.5</v>
      </c>
    </row>
    <row r="55" spans="1:14">
      <c r="A55">
        <v>1191.329956</v>
      </c>
      <c r="B55">
        <v>1191.5</v>
      </c>
      <c r="C55">
        <v>1219.589966</v>
      </c>
      <c r="D55">
        <v>1188.3000489999999</v>
      </c>
      <c r="E55">
        <v>40334040000</v>
      </c>
      <c r="F55">
        <v>54</v>
      </c>
      <c r="G55">
        <v>0</v>
      </c>
      <c r="H55">
        <v>0</v>
      </c>
      <c r="J55">
        <v>1191.329956</v>
      </c>
      <c r="K55">
        <v>1310.329956</v>
      </c>
      <c r="N55">
        <v>1191.329956</v>
      </c>
    </row>
    <row r="56" spans="1:14">
      <c r="A56">
        <v>1234.1800539999999</v>
      </c>
      <c r="B56">
        <v>1191.329956</v>
      </c>
      <c r="C56">
        <v>1245.150024</v>
      </c>
      <c r="D56">
        <v>1183.5500489999999</v>
      </c>
      <c r="E56">
        <v>37464670000</v>
      </c>
      <c r="F56">
        <v>55</v>
      </c>
      <c r="G56">
        <v>0</v>
      </c>
      <c r="H56">
        <v>0</v>
      </c>
      <c r="J56">
        <v>1234.1800539999999</v>
      </c>
      <c r="K56">
        <v>1362.160034</v>
      </c>
      <c r="N56">
        <v>1234.1800539999999</v>
      </c>
    </row>
    <row r="57" spans="1:14">
      <c r="A57">
        <v>1220.329956</v>
      </c>
      <c r="B57">
        <v>1234.1800539999999</v>
      </c>
      <c r="C57">
        <v>1245.8599850000001</v>
      </c>
      <c r="D57">
        <v>1201.0699460000001</v>
      </c>
      <c r="E57">
        <v>42030090000</v>
      </c>
      <c r="F57">
        <v>56</v>
      </c>
      <c r="G57">
        <v>0</v>
      </c>
      <c r="H57">
        <v>0</v>
      </c>
      <c r="J57">
        <v>1220.329956</v>
      </c>
      <c r="K57">
        <v>1379.3199460000001</v>
      </c>
      <c r="N57">
        <v>1220.329956</v>
      </c>
    </row>
    <row r="58" spans="1:14">
      <c r="A58">
        <v>1228.8100589999999</v>
      </c>
      <c r="B58">
        <v>1220.329956</v>
      </c>
      <c r="C58">
        <v>1243.130005</v>
      </c>
      <c r="D58">
        <v>1205.349976</v>
      </c>
      <c r="E58">
        <v>44777510000</v>
      </c>
      <c r="F58">
        <v>57</v>
      </c>
      <c r="G58">
        <v>0</v>
      </c>
      <c r="H58">
        <v>0</v>
      </c>
      <c r="J58">
        <v>1228.8100589999999</v>
      </c>
      <c r="K58">
        <v>1406.579956</v>
      </c>
      <c r="N58">
        <v>1228.8100589999999</v>
      </c>
    </row>
    <row r="59" spans="1:14">
      <c r="A59">
        <v>1207.01001</v>
      </c>
      <c r="B59">
        <v>1228.8100589999999</v>
      </c>
      <c r="C59">
        <v>1233.339966</v>
      </c>
      <c r="D59">
        <v>1168.1999510000001</v>
      </c>
      <c r="E59">
        <v>49793790000</v>
      </c>
      <c r="F59">
        <v>58</v>
      </c>
      <c r="G59">
        <v>0</v>
      </c>
      <c r="H59">
        <v>0</v>
      </c>
      <c r="J59">
        <v>1207.01001</v>
      </c>
      <c r="K59">
        <v>1440.670044</v>
      </c>
      <c r="N59">
        <v>1207.01001</v>
      </c>
    </row>
    <row r="60" spans="1:14">
      <c r="A60">
        <v>1249.4799800000001</v>
      </c>
      <c r="B60">
        <v>1207.01001</v>
      </c>
      <c r="C60">
        <v>1270.6400149999999</v>
      </c>
      <c r="D60">
        <v>1201.0699460000001</v>
      </c>
      <c r="E60">
        <v>45102870000</v>
      </c>
      <c r="F60">
        <v>59</v>
      </c>
      <c r="G60">
        <v>0</v>
      </c>
      <c r="H60">
        <v>0</v>
      </c>
      <c r="J60">
        <v>1249.4799800000001</v>
      </c>
      <c r="K60">
        <v>1412.160034</v>
      </c>
      <c r="N60">
        <v>1249.4799800000001</v>
      </c>
    </row>
    <row r="61" spans="1:14">
      <c r="A61">
        <v>1248.290039</v>
      </c>
      <c r="B61">
        <v>1249.4799800000001</v>
      </c>
      <c r="C61">
        <v>1275.8000489999999</v>
      </c>
      <c r="D61">
        <v>1246.589966</v>
      </c>
      <c r="E61">
        <v>41756130000</v>
      </c>
      <c r="F61">
        <v>60</v>
      </c>
      <c r="G61">
        <v>0</v>
      </c>
      <c r="H61">
        <v>0</v>
      </c>
      <c r="J61">
        <v>1248.290039</v>
      </c>
      <c r="K61">
        <v>1416.1800539999999</v>
      </c>
      <c r="N61">
        <v>1248.290039</v>
      </c>
    </row>
    <row r="62" spans="1:14">
      <c r="A62">
        <v>1280.079956</v>
      </c>
      <c r="B62">
        <v>1248.290039</v>
      </c>
      <c r="C62">
        <v>1294.900024</v>
      </c>
      <c r="D62">
        <v>1245.73999</v>
      </c>
      <c r="E62">
        <v>49211650000</v>
      </c>
      <c r="F62">
        <v>61</v>
      </c>
      <c r="G62">
        <v>0</v>
      </c>
      <c r="H62">
        <v>0</v>
      </c>
      <c r="J62">
        <v>1280.079956</v>
      </c>
      <c r="K62">
        <v>1426.1899410000001</v>
      </c>
      <c r="N62">
        <v>1280.079956</v>
      </c>
    </row>
    <row r="63" spans="1:14">
      <c r="A63">
        <v>1280.660034</v>
      </c>
      <c r="B63">
        <v>1280.079956</v>
      </c>
      <c r="C63">
        <v>1297.5699460000001</v>
      </c>
      <c r="D63">
        <v>1253.6099850000001</v>
      </c>
      <c r="E63">
        <v>42859940000</v>
      </c>
      <c r="F63">
        <v>62</v>
      </c>
      <c r="G63">
        <v>0</v>
      </c>
      <c r="H63">
        <v>0</v>
      </c>
      <c r="J63">
        <v>1280.660034</v>
      </c>
      <c r="K63">
        <v>1498.1099850000001</v>
      </c>
      <c r="N63">
        <v>1280.660034</v>
      </c>
    </row>
    <row r="64" spans="1:14">
      <c r="A64">
        <v>1294.869995</v>
      </c>
      <c r="B64">
        <v>1280.660034</v>
      </c>
      <c r="C64">
        <v>1310.880005</v>
      </c>
      <c r="D64">
        <v>1268.420044</v>
      </c>
      <c r="E64">
        <v>50905040000</v>
      </c>
      <c r="F64">
        <v>63</v>
      </c>
      <c r="G64">
        <v>0</v>
      </c>
      <c r="H64">
        <v>0</v>
      </c>
      <c r="J64">
        <v>1294.869995</v>
      </c>
      <c r="K64">
        <v>1514.6800539999999</v>
      </c>
      <c r="N64">
        <v>1294.869995</v>
      </c>
    </row>
    <row r="65" spans="1:14">
      <c r="A65">
        <v>1310.6099850000001</v>
      </c>
      <c r="B65">
        <v>1302.880005</v>
      </c>
      <c r="C65">
        <v>1318.160034</v>
      </c>
      <c r="D65">
        <v>1280.73999</v>
      </c>
      <c r="E65">
        <v>43308430000</v>
      </c>
      <c r="F65">
        <v>64</v>
      </c>
      <c r="G65">
        <v>0</v>
      </c>
      <c r="H65">
        <v>0</v>
      </c>
      <c r="J65">
        <v>1310.6099850000001</v>
      </c>
      <c r="K65">
        <v>1569.1899410000001</v>
      </c>
      <c r="N65">
        <v>1310.6099850000001</v>
      </c>
    </row>
    <row r="66" spans="1:14">
      <c r="A66">
        <v>1270.089966</v>
      </c>
      <c r="B66">
        <v>1310.6099850000001</v>
      </c>
      <c r="C66">
        <v>1326.6999510000001</v>
      </c>
      <c r="D66">
        <v>1245.339966</v>
      </c>
      <c r="E66">
        <v>54312830000</v>
      </c>
      <c r="F66">
        <v>65</v>
      </c>
      <c r="G66">
        <v>0</v>
      </c>
      <c r="H66">
        <v>0</v>
      </c>
      <c r="J66">
        <v>1270.089966</v>
      </c>
      <c r="K66">
        <v>1597.5699460000001</v>
      </c>
      <c r="N66">
        <v>1270.089966</v>
      </c>
    </row>
    <row r="67" spans="1:14">
      <c r="A67">
        <v>1270.1999510000001</v>
      </c>
      <c r="B67">
        <v>1270.0500489999999</v>
      </c>
      <c r="C67">
        <v>1290.6800539999999</v>
      </c>
      <c r="D67">
        <v>1219.290039</v>
      </c>
      <c r="E67">
        <v>54873260000</v>
      </c>
      <c r="F67">
        <v>66</v>
      </c>
      <c r="G67">
        <v>0</v>
      </c>
      <c r="H67">
        <v>0</v>
      </c>
      <c r="J67">
        <v>1270.1999510000001</v>
      </c>
      <c r="K67">
        <v>1630.73999</v>
      </c>
      <c r="N67">
        <v>1270.1999510000001</v>
      </c>
    </row>
    <row r="68" spans="1:14">
      <c r="A68">
        <v>1276.660034</v>
      </c>
      <c r="B68">
        <v>1270.0600589999999</v>
      </c>
      <c r="C68">
        <v>1280.420044</v>
      </c>
      <c r="D68">
        <v>1224.540039</v>
      </c>
      <c r="E68">
        <v>46348220000</v>
      </c>
      <c r="F68">
        <v>67</v>
      </c>
      <c r="G68">
        <v>0</v>
      </c>
      <c r="H68">
        <v>0</v>
      </c>
      <c r="J68">
        <v>1276.660034</v>
      </c>
      <c r="K68">
        <v>1606.280029</v>
      </c>
      <c r="N68">
        <v>1276.660034</v>
      </c>
    </row>
    <row r="69" spans="1:14">
      <c r="A69">
        <v>1303.8199460000001</v>
      </c>
      <c r="B69">
        <v>1278.530029</v>
      </c>
      <c r="C69">
        <v>1306.73999</v>
      </c>
      <c r="D69">
        <v>1261.3000489999999</v>
      </c>
      <c r="E69">
        <v>50485620000</v>
      </c>
      <c r="F69">
        <v>68</v>
      </c>
      <c r="G69">
        <v>0</v>
      </c>
      <c r="H69">
        <v>0</v>
      </c>
      <c r="J69">
        <v>1303.8199460000001</v>
      </c>
      <c r="K69">
        <v>1685.7299800000001</v>
      </c>
      <c r="N69">
        <v>1303.8199460000001</v>
      </c>
    </row>
    <row r="70" spans="1:14">
      <c r="A70">
        <v>1335.849976</v>
      </c>
      <c r="B70">
        <v>1303.8000489999999</v>
      </c>
      <c r="C70">
        <v>1340.280029</v>
      </c>
      <c r="D70">
        <v>1290.9300539999999</v>
      </c>
      <c r="E70">
        <v>49001440000</v>
      </c>
      <c r="F70">
        <v>69</v>
      </c>
      <c r="G70">
        <v>0</v>
      </c>
      <c r="H70">
        <v>0</v>
      </c>
      <c r="J70">
        <v>1335.849976</v>
      </c>
      <c r="K70">
        <v>1632.969971</v>
      </c>
      <c r="N70">
        <v>1335.849976</v>
      </c>
    </row>
    <row r="71" spans="1:14">
      <c r="A71">
        <v>1377.9399410000001</v>
      </c>
      <c r="B71">
        <v>1335.8199460000001</v>
      </c>
      <c r="C71">
        <v>1389.4499510000001</v>
      </c>
      <c r="D71">
        <v>1327.099976</v>
      </c>
      <c r="E71">
        <v>56793620000</v>
      </c>
      <c r="F71">
        <v>70</v>
      </c>
      <c r="G71">
        <v>0</v>
      </c>
      <c r="H71">
        <v>0</v>
      </c>
      <c r="J71">
        <v>1377.9399410000001</v>
      </c>
      <c r="K71">
        <v>1681.5500489999999</v>
      </c>
      <c r="N71">
        <v>1377.9399410000001</v>
      </c>
    </row>
    <row r="72" spans="1:14">
      <c r="A72">
        <v>1400.630005</v>
      </c>
      <c r="B72">
        <v>1377.76001</v>
      </c>
      <c r="C72">
        <v>1407.8900149999999</v>
      </c>
      <c r="D72">
        <v>1360.9799800000001</v>
      </c>
      <c r="E72">
        <v>55343930000</v>
      </c>
      <c r="F72">
        <v>71</v>
      </c>
      <c r="G72">
        <v>0</v>
      </c>
      <c r="H72">
        <v>0</v>
      </c>
      <c r="J72">
        <v>1400.630005</v>
      </c>
      <c r="K72">
        <v>1756.540039</v>
      </c>
      <c r="N72">
        <v>1400.630005</v>
      </c>
    </row>
    <row r="73" spans="1:14">
      <c r="A73">
        <v>1418.3000489999999</v>
      </c>
      <c r="B73">
        <v>1400.630005</v>
      </c>
      <c r="C73">
        <v>1431.8100589999999</v>
      </c>
      <c r="D73">
        <v>1385.9300539999999</v>
      </c>
      <c r="E73">
        <v>47578780000</v>
      </c>
      <c r="F73">
        <v>72</v>
      </c>
      <c r="G73">
        <v>0</v>
      </c>
      <c r="H73">
        <v>0</v>
      </c>
      <c r="J73">
        <v>1418.3000489999999</v>
      </c>
      <c r="K73">
        <v>1805.8100589999999</v>
      </c>
      <c r="N73">
        <v>1418.3000489999999</v>
      </c>
    </row>
    <row r="74" spans="1:14">
      <c r="A74">
        <v>1438.23999</v>
      </c>
      <c r="B74">
        <v>1418.030029</v>
      </c>
      <c r="C74">
        <v>1441.6099850000001</v>
      </c>
      <c r="D74">
        <v>1403.969971</v>
      </c>
      <c r="E74">
        <v>56686200000</v>
      </c>
      <c r="F74">
        <v>73</v>
      </c>
      <c r="G74">
        <v>0</v>
      </c>
      <c r="H74">
        <v>0</v>
      </c>
      <c r="J74">
        <v>1438.23999</v>
      </c>
      <c r="K74">
        <v>1848.3599850000001</v>
      </c>
      <c r="N74">
        <v>1438.23999</v>
      </c>
    </row>
    <row r="75" spans="1:14">
      <c r="A75">
        <v>1406.8199460000001</v>
      </c>
      <c r="B75">
        <v>1437.900024</v>
      </c>
      <c r="C75">
        <v>1461.5699460000001</v>
      </c>
      <c r="D75">
        <v>1389.420044</v>
      </c>
      <c r="E75">
        <v>51844990000</v>
      </c>
      <c r="F75">
        <v>74</v>
      </c>
      <c r="G75">
        <v>0</v>
      </c>
      <c r="H75">
        <v>0</v>
      </c>
      <c r="J75">
        <v>1406.8199460000001</v>
      </c>
      <c r="K75">
        <v>1782.589966</v>
      </c>
      <c r="N75">
        <v>1406.8199460000001</v>
      </c>
    </row>
    <row r="76" spans="1:14">
      <c r="A76">
        <v>1420.8599850000001</v>
      </c>
      <c r="B76">
        <v>1406.8000489999999</v>
      </c>
      <c r="C76">
        <v>1438.8900149999999</v>
      </c>
      <c r="D76">
        <v>1363.9799800000001</v>
      </c>
      <c r="E76">
        <v>67622250000</v>
      </c>
      <c r="F76">
        <v>75</v>
      </c>
      <c r="G76">
        <v>0</v>
      </c>
      <c r="H76">
        <v>0</v>
      </c>
      <c r="J76">
        <v>1420.8599850000001</v>
      </c>
      <c r="K76">
        <v>1859.4499510000001</v>
      </c>
      <c r="N76">
        <v>1420.8599850000001</v>
      </c>
    </row>
    <row r="77" spans="1:14">
      <c r="A77">
        <v>1482.369995</v>
      </c>
      <c r="B77">
        <v>1420.829956</v>
      </c>
      <c r="C77">
        <v>1498.0200199999999</v>
      </c>
      <c r="D77">
        <v>1416.369995</v>
      </c>
      <c r="E77">
        <v>57032470000</v>
      </c>
      <c r="F77">
        <v>76</v>
      </c>
      <c r="G77">
        <v>0</v>
      </c>
      <c r="H77">
        <v>0</v>
      </c>
      <c r="J77">
        <v>1482.369995</v>
      </c>
      <c r="K77">
        <v>1872.339966</v>
      </c>
      <c r="N77">
        <v>1482.369995</v>
      </c>
    </row>
    <row r="78" spans="1:14">
      <c r="A78">
        <v>1530.619995</v>
      </c>
      <c r="B78">
        <v>1482.369995</v>
      </c>
      <c r="C78">
        <v>1535.5600589999999</v>
      </c>
      <c r="D78">
        <v>1476.6999510000001</v>
      </c>
      <c r="E78">
        <v>64958050000</v>
      </c>
      <c r="F78">
        <v>77</v>
      </c>
      <c r="G78">
        <v>0</v>
      </c>
      <c r="H78">
        <v>0</v>
      </c>
      <c r="J78">
        <v>1530.619995</v>
      </c>
      <c r="K78">
        <v>1883.9499510000001</v>
      </c>
      <c r="N78">
        <v>1530.619995</v>
      </c>
    </row>
    <row r="79" spans="1:14">
      <c r="A79">
        <v>1503.349976</v>
      </c>
      <c r="B79">
        <v>1530.619995</v>
      </c>
      <c r="C79">
        <v>1540.5600589999999</v>
      </c>
      <c r="D79">
        <v>1484.1800539999999</v>
      </c>
      <c r="E79">
        <v>65322800000</v>
      </c>
      <c r="F79">
        <v>78</v>
      </c>
      <c r="G79">
        <v>0</v>
      </c>
      <c r="H79">
        <v>0</v>
      </c>
      <c r="J79">
        <v>1503.349976</v>
      </c>
      <c r="K79">
        <v>1923.5699460000001</v>
      </c>
      <c r="N79">
        <v>1503.349976</v>
      </c>
    </row>
    <row r="80" spans="1:14">
      <c r="A80">
        <v>1455.2700199999999</v>
      </c>
      <c r="B80">
        <v>1504.660034</v>
      </c>
      <c r="C80">
        <v>1555.900024</v>
      </c>
      <c r="D80">
        <v>1454.25</v>
      </c>
      <c r="E80">
        <v>70337430000</v>
      </c>
      <c r="F80">
        <v>79</v>
      </c>
      <c r="G80">
        <v>0</v>
      </c>
      <c r="H80">
        <v>0</v>
      </c>
      <c r="J80">
        <v>1455.2700199999999</v>
      </c>
      <c r="K80">
        <v>1960.2299800000001</v>
      </c>
      <c r="N80">
        <v>1455.2700199999999</v>
      </c>
    </row>
    <row r="81" spans="1:15">
      <c r="A81">
        <v>1473.98999</v>
      </c>
      <c r="B81">
        <v>1455.1800539999999</v>
      </c>
      <c r="C81">
        <v>1503.8900149999999</v>
      </c>
      <c r="D81">
        <v>1370.599976</v>
      </c>
      <c r="E81">
        <v>91381760000</v>
      </c>
      <c r="F81">
        <v>80</v>
      </c>
      <c r="G81">
        <v>0</v>
      </c>
      <c r="H81">
        <v>0</v>
      </c>
      <c r="J81">
        <v>1473.98999</v>
      </c>
      <c r="K81">
        <v>1930.670044</v>
      </c>
      <c r="N81">
        <v>1473.98999</v>
      </c>
    </row>
    <row r="82" spans="1:15">
      <c r="A82">
        <v>1526.75</v>
      </c>
      <c r="B82">
        <v>1473.959961</v>
      </c>
      <c r="C82">
        <v>1538.73999</v>
      </c>
      <c r="D82">
        <v>1439.290039</v>
      </c>
      <c r="E82">
        <v>57809700000</v>
      </c>
      <c r="F82">
        <v>81</v>
      </c>
      <c r="G82">
        <v>0</v>
      </c>
      <c r="H82">
        <v>0</v>
      </c>
      <c r="J82">
        <v>1526.75</v>
      </c>
      <c r="K82">
        <v>2003.369995</v>
      </c>
      <c r="N82">
        <v>1526.75</v>
      </c>
    </row>
    <row r="83" spans="1:15">
      <c r="A83">
        <v>1549.380005</v>
      </c>
      <c r="B83">
        <v>1527.290039</v>
      </c>
      <c r="C83">
        <v>1576.089966</v>
      </c>
      <c r="D83">
        <v>1489.5600589999999</v>
      </c>
      <c r="E83">
        <v>76022580000</v>
      </c>
      <c r="F83">
        <v>82</v>
      </c>
      <c r="G83">
        <v>0</v>
      </c>
      <c r="H83">
        <v>0</v>
      </c>
      <c r="J83">
        <v>1549.380005</v>
      </c>
      <c r="K83">
        <v>1972.290039</v>
      </c>
      <c r="N83">
        <v>1549.380005</v>
      </c>
    </row>
    <row r="84" spans="1:15">
      <c r="A84">
        <v>1481.1400149999999</v>
      </c>
      <c r="B84">
        <v>1545.790039</v>
      </c>
      <c r="C84">
        <v>1545.790039</v>
      </c>
      <c r="D84">
        <v>1406.099976</v>
      </c>
      <c r="E84">
        <v>86246950000</v>
      </c>
      <c r="F84">
        <v>83</v>
      </c>
      <c r="G84">
        <v>0</v>
      </c>
      <c r="H84">
        <v>0</v>
      </c>
      <c r="J84">
        <v>1481.1400149999999</v>
      </c>
      <c r="K84">
        <v>2018.0500489999999</v>
      </c>
      <c r="N84">
        <v>1481.1400149999999</v>
      </c>
    </row>
    <row r="85" spans="1:15">
      <c r="A85" s="7">
        <v>1468.3599850000001</v>
      </c>
      <c r="B85" s="7">
        <v>1479.630005</v>
      </c>
      <c r="C85" s="7">
        <v>1523.5699460000001</v>
      </c>
      <c r="D85" s="7">
        <v>1435.650024</v>
      </c>
      <c r="E85" s="7">
        <v>64821670000</v>
      </c>
      <c r="F85" s="7">
        <v>84</v>
      </c>
      <c r="G85" s="7">
        <v>1</v>
      </c>
      <c r="H85">
        <v>1</v>
      </c>
      <c r="I85" s="7"/>
      <c r="J85" s="7"/>
      <c r="K85">
        <v>2067.5600589999999</v>
      </c>
      <c r="N85" s="7"/>
      <c r="O85" s="7">
        <v>1468.3599850000001</v>
      </c>
    </row>
    <row r="86" spans="1:15">
      <c r="A86">
        <v>1378.5500489999999</v>
      </c>
      <c r="B86">
        <v>1467.969971</v>
      </c>
      <c r="C86">
        <v>1471.7700199999999</v>
      </c>
      <c r="D86">
        <v>1270.0500489999999</v>
      </c>
      <c r="E86">
        <v>98475340000</v>
      </c>
      <c r="F86">
        <v>85</v>
      </c>
      <c r="G86" s="8">
        <v>1</v>
      </c>
      <c r="H86">
        <v>2</v>
      </c>
      <c r="K86">
        <v>2058.8999020000001</v>
      </c>
      <c r="O86">
        <v>1378.5500489999999</v>
      </c>
    </row>
    <row r="87" spans="1:15">
      <c r="A87">
        <v>1330.630005</v>
      </c>
      <c r="B87">
        <v>1378.599976</v>
      </c>
      <c r="C87">
        <v>1396.0200199999999</v>
      </c>
      <c r="D87">
        <v>1316.75</v>
      </c>
      <c r="E87">
        <v>78536130000</v>
      </c>
      <c r="F87">
        <v>86</v>
      </c>
      <c r="G87" s="8">
        <v>1</v>
      </c>
      <c r="H87">
        <v>3</v>
      </c>
      <c r="K87">
        <v>1994.98999</v>
      </c>
      <c r="O87">
        <v>1330.630005</v>
      </c>
    </row>
    <row r="88" spans="1:15">
      <c r="A88">
        <v>1322.6999510000001</v>
      </c>
      <c r="B88">
        <v>1330.4499510000001</v>
      </c>
      <c r="C88">
        <v>1359.6800539999999</v>
      </c>
      <c r="D88">
        <v>1256.9799800000001</v>
      </c>
      <c r="E88">
        <v>93189170000</v>
      </c>
      <c r="F88">
        <v>87</v>
      </c>
      <c r="G88" s="8">
        <v>1</v>
      </c>
      <c r="H88">
        <v>4</v>
      </c>
      <c r="K88">
        <v>2104.5</v>
      </c>
      <c r="O88">
        <v>1322.6999510000001</v>
      </c>
    </row>
    <row r="89" spans="1:15">
      <c r="A89">
        <v>1385.589966</v>
      </c>
      <c r="B89">
        <v>1326.410034</v>
      </c>
      <c r="C89">
        <v>1404.5699460000001</v>
      </c>
      <c r="D89">
        <v>1324.349976</v>
      </c>
      <c r="E89">
        <v>85978630000</v>
      </c>
      <c r="F89">
        <v>88</v>
      </c>
      <c r="G89" s="8">
        <v>1</v>
      </c>
      <c r="H89">
        <v>5</v>
      </c>
      <c r="K89">
        <v>2067.889893</v>
      </c>
      <c r="O89">
        <v>1385.589966</v>
      </c>
    </row>
    <row r="90" spans="1:15">
      <c r="A90">
        <v>1400.380005</v>
      </c>
      <c r="B90">
        <v>1385.969971</v>
      </c>
      <c r="C90">
        <v>1440.23999</v>
      </c>
      <c r="D90">
        <v>1373.0699460000001</v>
      </c>
      <c r="E90">
        <v>80990480000</v>
      </c>
      <c r="F90">
        <v>89</v>
      </c>
      <c r="G90" s="8">
        <v>1</v>
      </c>
      <c r="H90">
        <v>6</v>
      </c>
      <c r="K90">
        <v>2085.51001</v>
      </c>
      <c r="O90">
        <v>1400.380005</v>
      </c>
    </row>
    <row r="91" spans="1:15">
      <c r="A91">
        <v>1280</v>
      </c>
      <c r="B91">
        <v>1399.619995</v>
      </c>
      <c r="C91">
        <v>1404.0500489999999</v>
      </c>
      <c r="D91">
        <v>1272</v>
      </c>
      <c r="E91">
        <v>96614040000</v>
      </c>
      <c r="F91">
        <v>90</v>
      </c>
      <c r="G91" s="8">
        <v>1</v>
      </c>
      <c r="H91">
        <v>7</v>
      </c>
      <c r="K91">
        <v>2107.389893</v>
      </c>
      <c r="O91">
        <v>1280</v>
      </c>
    </row>
    <row r="92" spans="1:15">
      <c r="A92">
        <v>1267.380005</v>
      </c>
      <c r="B92">
        <v>1276.6899410000001</v>
      </c>
      <c r="C92">
        <v>1292.170044</v>
      </c>
      <c r="D92">
        <v>1200.4399410000001</v>
      </c>
      <c r="E92">
        <v>124980570000</v>
      </c>
      <c r="F92">
        <v>91</v>
      </c>
      <c r="G92" s="8">
        <v>1</v>
      </c>
      <c r="H92">
        <v>8</v>
      </c>
      <c r="K92">
        <v>2063.110107</v>
      </c>
      <c r="O92">
        <v>1267.380005</v>
      </c>
    </row>
    <row r="93" spans="1:15">
      <c r="A93">
        <v>1282.829956</v>
      </c>
      <c r="B93">
        <v>1269.420044</v>
      </c>
      <c r="C93">
        <v>1313.150024</v>
      </c>
      <c r="D93">
        <v>1247.4499510000001</v>
      </c>
      <c r="E93">
        <v>86266010000</v>
      </c>
      <c r="F93">
        <v>92</v>
      </c>
      <c r="G93" s="8">
        <v>1</v>
      </c>
      <c r="H93">
        <v>9</v>
      </c>
      <c r="K93">
        <v>2103.8400879999999</v>
      </c>
      <c r="O93">
        <v>1282.829956</v>
      </c>
    </row>
    <row r="94" spans="1:15">
      <c r="A94">
        <v>1166.3599850000001</v>
      </c>
      <c r="B94">
        <v>1287.829956</v>
      </c>
      <c r="C94">
        <v>1303.040039</v>
      </c>
      <c r="D94">
        <v>1106.420044</v>
      </c>
      <c r="E94">
        <v>140007320000</v>
      </c>
      <c r="F94">
        <v>93</v>
      </c>
      <c r="G94" s="8">
        <v>1</v>
      </c>
      <c r="H94">
        <v>10</v>
      </c>
      <c r="K94">
        <v>1972.1800539999999</v>
      </c>
      <c r="O94">
        <v>1166.3599850000001</v>
      </c>
    </row>
    <row r="95" spans="1:15">
      <c r="A95">
        <v>968.75</v>
      </c>
      <c r="B95">
        <v>1164.170044</v>
      </c>
      <c r="C95">
        <v>1167.030029</v>
      </c>
      <c r="D95">
        <v>839.79998799999998</v>
      </c>
      <c r="E95">
        <v>159823030000</v>
      </c>
      <c r="F95">
        <v>94</v>
      </c>
      <c r="G95" s="8">
        <v>1</v>
      </c>
      <c r="H95">
        <v>11</v>
      </c>
      <c r="K95">
        <v>1920.030029</v>
      </c>
      <c r="O95">
        <v>968.75</v>
      </c>
    </row>
    <row r="96" spans="1:15">
      <c r="A96">
        <v>896.23999000000003</v>
      </c>
      <c r="B96">
        <v>968.669983</v>
      </c>
      <c r="C96">
        <v>1007.51001</v>
      </c>
      <c r="D96">
        <v>741.02002000000005</v>
      </c>
      <c r="E96">
        <v>115660210000</v>
      </c>
      <c r="F96">
        <v>95</v>
      </c>
      <c r="G96" s="8">
        <v>1</v>
      </c>
      <c r="H96">
        <v>12</v>
      </c>
      <c r="K96">
        <v>2079.360107</v>
      </c>
      <c r="O96">
        <v>896.23999000000003</v>
      </c>
    </row>
    <row r="97" spans="1:15">
      <c r="A97">
        <v>903.25</v>
      </c>
      <c r="B97">
        <v>888.60998500000005</v>
      </c>
      <c r="C97">
        <v>918.84997599999997</v>
      </c>
      <c r="D97">
        <v>815.69000200000005</v>
      </c>
      <c r="E97">
        <v>112884470000</v>
      </c>
      <c r="F97">
        <v>96</v>
      </c>
      <c r="G97" s="8">
        <v>1</v>
      </c>
      <c r="H97">
        <v>13</v>
      </c>
      <c r="K97">
        <v>2080.4099120000001</v>
      </c>
      <c r="O97">
        <v>903.25</v>
      </c>
    </row>
    <row r="98" spans="1:15">
      <c r="A98">
        <v>825.88000499999998</v>
      </c>
      <c r="B98">
        <v>902.98999000000003</v>
      </c>
      <c r="C98">
        <v>943.84997599999997</v>
      </c>
      <c r="D98">
        <v>804.29998799999998</v>
      </c>
      <c r="E98">
        <v>112090640000</v>
      </c>
      <c r="F98">
        <v>97</v>
      </c>
      <c r="G98" s="8">
        <v>1</v>
      </c>
      <c r="H98">
        <v>14</v>
      </c>
      <c r="K98">
        <v>2043.9399410000001</v>
      </c>
      <c r="O98">
        <v>825.88000499999998</v>
      </c>
    </row>
    <row r="99" spans="1:15">
      <c r="A99">
        <v>735.09002699999996</v>
      </c>
      <c r="B99">
        <v>823.09002699999996</v>
      </c>
      <c r="C99">
        <v>875.01000999999997</v>
      </c>
      <c r="D99">
        <v>734.52002000000005</v>
      </c>
      <c r="E99">
        <v>124492210000</v>
      </c>
      <c r="F99">
        <v>98</v>
      </c>
      <c r="G99" s="8">
        <v>1</v>
      </c>
      <c r="H99">
        <v>15</v>
      </c>
      <c r="K99">
        <v>1940.23999</v>
      </c>
      <c r="O99">
        <v>735.09002699999996</v>
      </c>
    </row>
    <row r="100" spans="1:15">
      <c r="A100">
        <v>797.86999500000002</v>
      </c>
      <c r="B100">
        <v>729.57000700000003</v>
      </c>
      <c r="C100">
        <v>832.97997999999995</v>
      </c>
      <c r="D100">
        <v>666.78997800000002</v>
      </c>
      <c r="E100">
        <v>161843640000</v>
      </c>
      <c r="F100">
        <v>99</v>
      </c>
      <c r="G100" s="8">
        <v>1</v>
      </c>
      <c r="H100">
        <v>16</v>
      </c>
      <c r="K100">
        <v>1932.2299800000001</v>
      </c>
      <c r="O100">
        <v>797.86999500000002</v>
      </c>
    </row>
    <row r="101" spans="1:15">
      <c r="A101">
        <v>872.80999799999995</v>
      </c>
      <c r="B101">
        <v>793.59002699999996</v>
      </c>
      <c r="C101">
        <v>888.70001200000002</v>
      </c>
      <c r="D101">
        <v>783.32000700000003</v>
      </c>
      <c r="E101">
        <v>138855320000</v>
      </c>
      <c r="F101">
        <v>100</v>
      </c>
      <c r="G101" s="8">
        <v>1</v>
      </c>
      <c r="H101">
        <v>17</v>
      </c>
      <c r="K101">
        <v>2059.73999</v>
      </c>
      <c r="O101">
        <v>872.80999799999995</v>
      </c>
    </row>
    <row r="102" spans="1:15">
      <c r="A102">
        <v>919.14001499999995</v>
      </c>
      <c r="B102">
        <v>872.73999000000003</v>
      </c>
      <c r="C102">
        <v>930.169983</v>
      </c>
      <c r="D102">
        <v>866.09997599999997</v>
      </c>
      <c r="E102">
        <v>131614940000</v>
      </c>
      <c r="F102">
        <v>101</v>
      </c>
      <c r="G102" s="8">
        <v>1</v>
      </c>
      <c r="H102">
        <v>18</v>
      </c>
      <c r="K102">
        <v>2065.3000489999999</v>
      </c>
      <c r="O102">
        <v>919.14001499999995</v>
      </c>
    </row>
    <row r="103" spans="1:15">
      <c r="A103">
        <v>919.32000700000003</v>
      </c>
      <c r="B103">
        <v>923.26000999999997</v>
      </c>
      <c r="C103">
        <v>956.22997999999995</v>
      </c>
      <c r="D103">
        <v>888.85998500000005</v>
      </c>
      <c r="E103">
        <v>112653150000</v>
      </c>
      <c r="F103">
        <v>102</v>
      </c>
      <c r="G103" s="8">
        <v>1</v>
      </c>
      <c r="H103">
        <v>19</v>
      </c>
      <c r="K103">
        <v>2096.9499510000001</v>
      </c>
      <c r="O103">
        <v>919.32000700000003</v>
      </c>
    </row>
    <row r="104" spans="1:15">
      <c r="A104">
        <v>987.47997999999995</v>
      </c>
      <c r="B104">
        <v>920.82000700000003</v>
      </c>
      <c r="C104">
        <v>996.67999299999997</v>
      </c>
      <c r="D104">
        <v>869.32000700000003</v>
      </c>
      <c r="E104">
        <v>106635790000</v>
      </c>
      <c r="F104">
        <v>103</v>
      </c>
      <c r="G104" s="8">
        <v>1</v>
      </c>
      <c r="H104">
        <v>20</v>
      </c>
      <c r="K104">
        <v>2098.860107</v>
      </c>
      <c r="O104">
        <v>987.47997999999995</v>
      </c>
    </row>
    <row r="105" spans="1:15">
      <c r="A105">
        <v>1020.619995</v>
      </c>
      <c r="B105">
        <v>990.21997099999999</v>
      </c>
      <c r="C105">
        <v>1039.469971</v>
      </c>
      <c r="D105">
        <v>978.51000999999997</v>
      </c>
      <c r="E105">
        <v>116059270000</v>
      </c>
      <c r="F105">
        <v>104</v>
      </c>
      <c r="G105" s="8">
        <v>1</v>
      </c>
      <c r="H105">
        <v>21</v>
      </c>
      <c r="K105">
        <v>2173.6000979999999</v>
      </c>
      <c r="O105">
        <v>1020.619995</v>
      </c>
    </row>
    <row r="106" spans="1:15">
      <c r="A106">
        <v>1057.079956</v>
      </c>
      <c r="B106">
        <v>1019.52002</v>
      </c>
      <c r="C106">
        <v>1080.150024</v>
      </c>
      <c r="D106">
        <v>991.96997099999999</v>
      </c>
      <c r="E106">
        <v>112295490000</v>
      </c>
      <c r="F106">
        <v>105</v>
      </c>
      <c r="G106" s="8">
        <v>1</v>
      </c>
      <c r="H106">
        <v>22</v>
      </c>
      <c r="K106">
        <v>2170.9499510000001</v>
      </c>
      <c r="O106">
        <v>1057.079956</v>
      </c>
    </row>
    <row r="107" spans="1:15">
      <c r="A107">
        <v>1036.1899410000001</v>
      </c>
      <c r="B107">
        <v>1054.910034</v>
      </c>
      <c r="C107">
        <v>1101.3599850000001</v>
      </c>
      <c r="D107">
        <v>1019.950012</v>
      </c>
      <c r="E107">
        <v>113410990000</v>
      </c>
      <c r="F107">
        <v>106</v>
      </c>
      <c r="G107" s="8">
        <v>1</v>
      </c>
      <c r="H107">
        <v>23</v>
      </c>
      <c r="K107">
        <v>2168.2700199999999</v>
      </c>
      <c r="O107">
        <v>1036.1899410000001</v>
      </c>
    </row>
    <row r="108" spans="1:15">
      <c r="A108">
        <v>1095.630005</v>
      </c>
      <c r="B108">
        <v>1036.1800539999999</v>
      </c>
      <c r="C108">
        <v>1113.6899410000001</v>
      </c>
      <c r="D108">
        <v>1029.380005</v>
      </c>
      <c r="E108">
        <v>84981530000</v>
      </c>
      <c r="F108">
        <v>107</v>
      </c>
      <c r="G108" s="8">
        <v>1</v>
      </c>
      <c r="H108">
        <v>24</v>
      </c>
      <c r="K108">
        <v>2126.1499020000001</v>
      </c>
      <c r="O108">
        <v>1095.630005</v>
      </c>
    </row>
    <row r="109" spans="1:15">
      <c r="A109">
        <v>1115.099976</v>
      </c>
      <c r="B109">
        <v>1098.8900149999999</v>
      </c>
      <c r="C109">
        <v>1130.380005</v>
      </c>
      <c r="D109">
        <v>1085.8900149999999</v>
      </c>
      <c r="E109">
        <v>89515330000</v>
      </c>
      <c r="F109">
        <v>108</v>
      </c>
      <c r="G109" s="8">
        <v>1</v>
      </c>
      <c r="H109">
        <v>25</v>
      </c>
      <c r="K109">
        <v>2198.8100589999999</v>
      </c>
      <c r="O109">
        <v>1115.099976</v>
      </c>
    </row>
    <row r="110" spans="1:15">
      <c r="A110">
        <v>1073.869995</v>
      </c>
      <c r="B110">
        <v>1116.5600589999999</v>
      </c>
      <c r="C110">
        <v>1150.4499510000001</v>
      </c>
      <c r="D110">
        <v>1071.589966</v>
      </c>
      <c r="E110">
        <v>90947580000</v>
      </c>
      <c r="F110">
        <v>109</v>
      </c>
      <c r="G110" s="8">
        <v>1</v>
      </c>
      <c r="H110">
        <v>26</v>
      </c>
      <c r="K110">
        <v>2238.830078</v>
      </c>
      <c r="O110">
        <v>1073.869995</v>
      </c>
    </row>
    <row r="111" spans="1:15">
      <c r="A111">
        <v>1104.48999</v>
      </c>
      <c r="B111">
        <v>1073.8900149999999</v>
      </c>
      <c r="C111">
        <v>1112.420044</v>
      </c>
      <c r="D111">
        <v>1044.5</v>
      </c>
      <c r="E111">
        <v>84561340000</v>
      </c>
      <c r="F111">
        <v>110</v>
      </c>
      <c r="G111" s="8">
        <v>1</v>
      </c>
      <c r="H111">
        <v>27</v>
      </c>
      <c r="K111">
        <v>2278.8701169999999</v>
      </c>
      <c r="O111">
        <v>1104.48999</v>
      </c>
    </row>
    <row r="112" spans="1:15">
      <c r="A112">
        <v>1169.4300539999999</v>
      </c>
      <c r="B112">
        <v>1105.3599850000001</v>
      </c>
      <c r="C112">
        <v>1180.6899410000001</v>
      </c>
      <c r="D112">
        <v>1105.3599850000001</v>
      </c>
      <c r="E112">
        <v>103683550000</v>
      </c>
      <c r="F112">
        <v>111</v>
      </c>
      <c r="G112" s="8">
        <v>1</v>
      </c>
      <c r="H112">
        <v>28</v>
      </c>
      <c r="K112">
        <v>2363.639893</v>
      </c>
      <c r="O112">
        <v>1169.4300539999999</v>
      </c>
    </row>
    <row r="113" spans="1:15">
      <c r="A113">
        <v>1186.6899410000001</v>
      </c>
      <c r="B113">
        <v>1171.2299800000001</v>
      </c>
      <c r="C113">
        <v>1219.8000489999999</v>
      </c>
      <c r="D113">
        <v>1170.6899410000001</v>
      </c>
      <c r="E113">
        <v>116741910000</v>
      </c>
      <c r="F113">
        <v>112</v>
      </c>
      <c r="G113" s="8">
        <v>1</v>
      </c>
      <c r="H113">
        <v>29</v>
      </c>
      <c r="K113">
        <v>2362.719971</v>
      </c>
      <c r="O113">
        <v>1186.6899410000001</v>
      </c>
    </row>
    <row r="114" spans="1:15">
      <c r="A114">
        <v>1089.410034</v>
      </c>
      <c r="B114">
        <v>1188.579956</v>
      </c>
      <c r="C114">
        <v>1205.130005</v>
      </c>
      <c r="D114">
        <v>1040.780029</v>
      </c>
      <c r="E114">
        <v>127662780000</v>
      </c>
      <c r="F114">
        <v>113</v>
      </c>
      <c r="G114" s="8">
        <v>1</v>
      </c>
      <c r="H114">
        <v>30</v>
      </c>
      <c r="K114">
        <v>2384.1999510000001</v>
      </c>
      <c r="O114">
        <v>1089.410034</v>
      </c>
    </row>
    <row r="115" spans="1:15">
      <c r="A115">
        <v>1030.709961</v>
      </c>
      <c r="B115">
        <v>1087.3000489999999</v>
      </c>
      <c r="C115">
        <v>1131.2299800000001</v>
      </c>
      <c r="D115">
        <v>1028.329956</v>
      </c>
      <c r="E115">
        <v>110106750000</v>
      </c>
      <c r="F115">
        <v>114</v>
      </c>
      <c r="G115" s="8">
        <v>1</v>
      </c>
      <c r="H115">
        <v>31</v>
      </c>
      <c r="K115">
        <v>2411.8000489999999</v>
      </c>
      <c r="O115">
        <v>1030.709961</v>
      </c>
    </row>
    <row r="116" spans="1:15">
      <c r="A116">
        <v>1101.599976</v>
      </c>
      <c r="B116">
        <v>1031.099976</v>
      </c>
      <c r="C116">
        <v>1120.9499510000001</v>
      </c>
      <c r="D116">
        <v>1010.909973</v>
      </c>
      <c r="E116">
        <v>94778110000</v>
      </c>
      <c r="F116">
        <v>115</v>
      </c>
      <c r="G116" s="8">
        <v>1</v>
      </c>
      <c r="H116">
        <v>32</v>
      </c>
      <c r="K116">
        <v>2423.4099120000001</v>
      </c>
      <c r="O116">
        <v>1101.599976</v>
      </c>
    </row>
    <row r="117" spans="1:15">
      <c r="A117">
        <v>1049.329956</v>
      </c>
      <c r="B117">
        <v>1107.530029</v>
      </c>
      <c r="C117">
        <v>1129.23999</v>
      </c>
      <c r="D117">
        <v>1039.6999510000001</v>
      </c>
      <c r="E117">
        <v>85738250000</v>
      </c>
      <c r="F117">
        <v>116</v>
      </c>
      <c r="G117" s="8">
        <v>1</v>
      </c>
      <c r="H117">
        <v>33</v>
      </c>
      <c r="K117">
        <v>2470.3000489999999</v>
      </c>
      <c r="O117">
        <v>1049.329956</v>
      </c>
    </row>
    <row r="118" spans="1:15">
      <c r="A118">
        <v>1141.1999510000001</v>
      </c>
      <c r="B118">
        <v>1049.719971</v>
      </c>
      <c r="C118">
        <v>1157.160034</v>
      </c>
      <c r="D118">
        <v>1049.719971</v>
      </c>
      <c r="E118">
        <v>79589450000</v>
      </c>
      <c r="F118">
        <v>117</v>
      </c>
      <c r="G118" s="8">
        <v>1</v>
      </c>
      <c r="H118">
        <v>34</v>
      </c>
      <c r="K118">
        <v>2471.6499020000001</v>
      </c>
      <c r="O118">
        <v>1141.1999510000001</v>
      </c>
    </row>
    <row r="119" spans="1:15">
      <c r="A119">
        <v>1183.26001</v>
      </c>
      <c r="B119">
        <v>1143.48999</v>
      </c>
      <c r="C119">
        <v>1196.1400149999999</v>
      </c>
      <c r="D119">
        <v>1131.869995</v>
      </c>
      <c r="E119">
        <v>89536270000</v>
      </c>
      <c r="F119">
        <v>118</v>
      </c>
      <c r="G119" s="8">
        <v>1</v>
      </c>
      <c r="H119">
        <v>35</v>
      </c>
      <c r="K119">
        <v>2519.360107</v>
      </c>
      <c r="O119">
        <v>1183.26001</v>
      </c>
    </row>
    <row r="120" spans="1:15">
      <c r="A120">
        <v>1180.5500489999999</v>
      </c>
      <c r="B120">
        <v>1185.709961</v>
      </c>
      <c r="C120">
        <v>1227.079956</v>
      </c>
      <c r="D120">
        <v>1173</v>
      </c>
      <c r="E120">
        <v>87151070000</v>
      </c>
      <c r="F120">
        <v>119</v>
      </c>
      <c r="G120" s="8">
        <v>1</v>
      </c>
      <c r="H120">
        <v>36</v>
      </c>
      <c r="K120">
        <v>2575.26001</v>
      </c>
      <c r="O120">
        <v>1180.5500489999999</v>
      </c>
    </row>
    <row r="121" spans="1:15">
      <c r="A121">
        <v>1257.6400149999999</v>
      </c>
      <c r="B121">
        <v>1186.599976</v>
      </c>
      <c r="C121">
        <v>1262.599976</v>
      </c>
      <c r="D121">
        <v>1186.599976</v>
      </c>
      <c r="E121">
        <v>80984530000</v>
      </c>
      <c r="F121">
        <v>120</v>
      </c>
      <c r="G121" s="8">
        <v>1</v>
      </c>
      <c r="H121">
        <v>37</v>
      </c>
      <c r="K121">
        <v>2584.8400879999999</v>
      </c>
      <c r="O121">
        <v>1257.6400149999999</v>
      </c>
    </row>
    <row r="122" spans="1:15">
      <c r="A122">
        <v>1286.119995</v>
      </c>
      <c r="B122">
        <v>1257.619995</v>
      </c>
      <c r="C122">
        <v>1302.670044</v>
      </c>
      <c r="D122">
        <v>1257.619995</v>
      </c>
      <c r="E122">
        <v>92164940000</v>
      </c>
      <c r="F122">
        <v>121</v>
      </c>
      <c r="G122" s="8">
        <v>1</v>
      </c>
      <c r="H122">
        <v>38</v>
      </c>
      <c r="K122">
        <v>2673.610107</v>
      </c>
      <c r="O122">
        <v>1286.119995</v>
      </c>
    </row>
    <row r="123" spans="1:15">
      <c r="A123">
        <v>1327.219971</v>
      </c>
      <c r="B123">
        <v>1289.1400149999999</v>
      </c>
      <c r="C123">
        <v>1344.0699460000001</v>
      </c>
      <c r="D123">
        <v>1289.1400149999999</v>
      </c>
      <c r="E123">
        <v>59223660000</v>
      </c>
      <c r="F123">
        <v>122</v>
      </c>
      <c r="G123" s="8">
        <v>1</v>
      </c>
      <c r="H123">
        <v>39</v>
      </c>
      <c r="K123">
        <v>2823.8100589999999</v>
      </c>
      <c r="O123">
        <v>1327.219971</v>
      </c>
    </row>
    <row r="124" spans="1:15">
      <c r="A124">
        <v>1325.829956</v>
      </c>
      <c r="B124">
        <v>1328.6400149999999</v>
      </c>
      <c r="C124">
        <v>1332.280029</v>
      </c>
      <c r="D124">
        <v>1249.0500489999999</v>
      </c>
      <c r="E124">
        <v>89507640000</v>
      </c>
      <c r="F124">
        <v>123</v>
      </c>
      <c r="G124" s="8">
        <v>1</v>
      </c>
      <c r="H124">
        <v>40</v>
      </c>
      <c r="K124">
        <v>2713.830078</v>
      </c>
      <c r="O124">
        <v>1325.829956</v>
      </c>
    </row>
    <row r="125" spans="1:15">
      <c r="A125">
        <v>1363.6099850000001</v>
      </c>
      <c r="B125">
        <v>1329.4799800000001</v>
      </c>
      <c r="C125">
        <v>1364.5600589999999</v>
      </c>
      <c r="D125">
        <v>1294.6999510000001</v>
      </c>
      <c r="E125">
        <v>77364810000</v>
      </c>
      <c r="F125">
        <v>124</v>
      </c>
      <c r="G125" s="8">
        <v>1</v>
      </c>
      <c r="H125">
        <v>41</v>
      </c>
      <c r="K125">
        <v>2640.8701169999999</v>
      </c>
      <c r="O125">
        <v>1363.6099850000001</v>
      </c>
    </row>
    <row r="126" spans="1:15">
      <c r="A126">
        <v>1345.1999510000001</v>
      </c>
      <c r="B126">
        <v>1365.209961</v>
      </c>
      <c r="C126">
        <v>1370.579956</v>
      </c>
      <c r="D126">
        <v>1311.8000489999999</v>
      </c>
      <c r="E126">
        <v>81708980000</v>
      </c>
      <c r="F126">
        <v>125</v>
      </c>
      <c r="G126" s="8">
        <v>1</v>
      </c>
      <c r="H126">
        <v>42</v>
      </c>
      <c r="K126">
        <v>2648.0500489999999</v>
      </c>
      <c r="O126">
        <v>1345.1999510000001</v>
      </c>
    </row>
    <row r="127" spans="1:15">
      <c r="A127">
        <v>1320.6400149999999</v>
      </c>
      <c r="B127">
        <v>1345.1999510000001</v>
      </c>
      <c r="C127">
        <v>1345.1999510000001</v>
      </c>
      <c r="D127">
        <v>1258.0699460000001</v>
      </c>
      <c r="E127">
        <v>86122730000</v>
      </c>
      <c r="F127">
        <v>126</v>
      </c>
      <c r="G127" s="8">
        <v>1</v>
      </c>
      <c r="H127">
        <v>43</v>
      </c>
      <c r="K127">
        <v>2705.2700199999999</v>
      </c>
      <c r="O127">
        <v>1320.6400149999999</v>
      </c>
    </row>
    <row r="128" spans="1:15">
      <c r="A128">
        <v>1292.280029</v>
      </c>
      <c r="B128">
        <v>1320.6400149999999</v>
      </c>
      <c r="C128">
        <v>1356.4799800000001</v>
      </c>
      <c r="D128">
        <v>1282.8599850000001</v>
      </c>
      <c r="E128">
        <v>81102170000</v>
      </c>
      <c r="F128">
        <v>127</v>
      </c>
      <c r="G128" s="8">
        <v>1</v>
      </c>
      <c r="H128">
        <v>44</v>
      </c>
      <c r="K128">
        <v>2718.3701169999999</v>
      </c>
      <c r="O128">
        <v>1292.280029</v>
      </c>
    </row>
    <row r="129" spans="1:15">
      <c r="A129">
        <v>1218.8900149999999</v>
      </c>
      <c r="B129">
        <v>1292.589966</v>
      </c>
      <c r="C129">
        <v>1307.380005</v>
      </c>
      <c r="D129">
        <v>1101.540039</v>
      </c>
      <c r="E129">
        <v>108419170000</v>
      </c>
      <c r="F129">
        <v>128</v>
      </c>
      <c r="G129" s="8">
        <v>1</v>
      </c>
      <c r="H129">
        <v>45</v>
      </c>
      <c r="K129">
        <v>2816.290039</v>
      </c>
      <c r="O129">
        <v>1218.8900149999999</v>
      </c>
    </row>
    <row r="130" spans="1:15">
      <c r="A130">
        <v>1131.420044</v>
      </c>
      <c r="B130">
        <v>1219.119995</v>
      </c>
      <c r="C130">
        <v>1229.290039</v>
      </c>
      <c r="D130">
        <v>1114.219971</v>
      </c>
      <c r="E130">
        <v>102786820000</v>
      </c>
      <c r="F130">
        <v>129</v>
      </c>
      <c r="G130" s="8">
        <v>1</v>
      </c>
      <c r="H130">
        <v>46</v>
      </c>
      <c r="K130">
        <v>2901.5200199999999</v>
      </c>
      <c r="O130">
        <v>1131.420044</v>
      </c>
    </row>
    <row r="131" spans="1:15">
      <c r="A131">
        <v>1253.3000489999999</v>
      </c>
      <c r="B131">
        <v>1131.209961</v>
      </c>
      <c r="C131">
        <v>1292.660034</v>
      </c>
      <c r="D131">
        <v>1074.7700199999999</v>
      </c>
      <c r="E131">
        <v>98063670000</v>
      </c>
      <c r="F131">
        <v>130</v>
      </c>
      <c r="G131" s="8">
        <v>1</v>
      </c>
      <c r="H131">
        <v>47</v>
      </c>
      <c r="K131">
        <v>2913.9799800000001</v>
      </c>
      <c r="O131">
        <v>1253.3000489999999</v>
      </c>
    </row>
    <row r="132" spans="1:15">
      <c r="A132">
        <v>1246.959961</v>
      </c>
      <c r="B132">
        <v>1251</v>
      </c>
      <c r="C132">
        <v>1277.5500489999999</v>
      </c>
      <c r="D132">
        <v>1158.660034</v>
      </c>
      <c r="E132">
        <v>84275050000</v>
      </c>
      <c r="F132">
        <v>131</v>
      </c>
      <c r="G132" s="8">
        <v>1</v>
      </c>
      <c r="H132">
        <v>48</v>
      </c>
      <c r="K132">
        <v>2711.73999</v>
      </c>
      <c r="O132">
        <v>1246.959961</v>
      </c>
    </row>
    <row r="133" spans="1:15">
      <c r="A133">
        <v>1257.599976</v>
      </c>
      <c r="B133">
        <v>1246.910034</v>
      </c>
      <c r="C133">
        <v>1269.369995</v>
      </c>
      <c r="D133">
        <v>1202.369995</v>
      </c>
      <c r="E133">
        <v>74742430000</v>
      </c>
      <c r="F133">
        <v>132</v>
      </c>
      <c r="G133" s="8">
        <v>1</v>
      </c>
      <c r="H133">
        <v>49</v>
      </c>
      <c r="K133">
        <v>2743.790039</v>
      </c>
      <c r="O133">
        <v>1257.599976</v>
      </c>
    </row>
    <row r="134" spans="1:15">
      <c r="A134">
        <v>1312.410034</v>
      </c>
      <c r="B134">
        <v>1258.8599850000001</v>
      </c>
      <c r="C134">
        <v>1333.469971</v>
      </c>
      <c r="D134">
        <v>1258.8599850000001</v>
      </c>
      <c r="E134">
        <v>79567560000</v>
      </c>
      <c r="F134">
        <v>133</v>
      </c>
      <c r="G134" s="8">
        <v>1</v>
      </c>
      <c r="H134">
        <v>50</v>
      </c>
      <c r="O134">
        <v>1312.410034</v>
      </c>
    </row>
    <row r="135" spans="1:15">
      <c r="A135">
        <v>1365.6800539999999</v>
      </c>
      <c r="B135">
        <v>1312.4499510000001</v>
      </c>
      <c r="C135">
        <v>1378.040039</v>
      </c>
      <c r="D135">
        <v>1312.4499510000001</v>
      </c>
      <c r="E135">
        <v>78385710000</v>
      </c>
      <c r="F135">
        <v>134</v>
      </c>
      <c r="G135" s="8">
        <v>1</v>
      </c>
      <c r="H135">
        <v>51</v>
      </c>
      <c r="O135">
        <v>1365.6800539999999</v>
      </c>
    </row>
    <row r="136" spans="1:15">
      <c r="A136">
        <v>1408.469971</v>
      </c>
      <c r="B136">
        <v>1365.900024</v>
      </c>
      <c r="C136">
        <v>1419.150024</v>
      </c>
      <c r="D136">
        <v>1340.030029</v>
      </c>
      <c r="E136">
        <v>83899660000</v>
      </c>
      <c r="F136">
        <v>135</v>
      </c>
      <c r="G136" s="8">
        <v>1</v>
      </c>
      <c r="H136">
        <v>52</v>
      </c>
      <c r="O136">
        <v>1408.469971</v>
      </c>
    </row>
    <row r="137" spans="1:15">
      <c r="A137">
        <v>1397.910034</v>
      </c>
      <c r="B137">
        <v>1408.469971</v>
      </c>
      <c r="C137">
        <v>1422.380005</v>
      </c>
      <c r="D137">
        <v>1357.380005</v>
      </c>
      <c r="E137">
        <v>74761710000</v>
      </c>
      <c r="F137">
        <v>136</v>
      </c>
      <c r="G137" s="8">
        <v>1</v>
      </c>
      <c r="H137">
        <v>53</v>
      </c>
      <c r="O137">
        <v>1397.910034</v>
      </c>
    </row>
    <row r="138" spans="1:15">
      <c r="A138">
        <v>1310.329956</v>
      </c>
      <c r="B138">
        <v>1397.8599850000001</v>
      </c>
      <c r="C138">
        <v>1415.3199460000001</v>
      </c>
      <c r="D138">
        <v>1291.9799800000001</v>
      </c>
      <c r="E138">
        <v>86920490000</v>
      </c>
      <c r="F138">
        <v>137</v>
      </c>
      <c r="G138" s="8">
        <v>1</v>
      </c>
      <c r="H138">
        <v>54</v>
      </c>
      <c r="O138">
        <v>1310.329956</v>
      </c>
    </row>
    <row r="139" spans="1:15">
      <c r="A139">
        <v>1362.160034</v>
      </c>
      <c r="B139">
        <v>1309.869995</v>
      </c>
      <c r="C139">
        <v>1363.459961</v>
      </c>
      <c r="D139">
        <v>1266.73999</v>
      </c>
      <c r="E139">
        <v>81582440000</v>
      </c>
      <c r="F139">
        <v>138</v>
      </c>
      <c r="G139" s="8">
        <v>1</v>
      </c>
      <c r="H139">
        <v>55</v>
      </c>
      <c r="O139">
        <v>1362.160034</v>
      </c>
    </row>
    <row r="140" spans="1:15">
      <c r="A140">
        <v>1379.3199460000001</v>
      </c>
      <c r="B140">
        <v>1362.329956</v>
      </c>
      <c r="C140">
        <v>1391.73999</v>
      </c>
      <c r="D140">
        <v>1325.410034</v>
      </c>
      <c r="E140">
        <v>73103810000</v>
      </c>
      <c r="F140">
        <v>139</v>
      </c>
      <c r="G140" s="8">
        <v>1</v>
      </c>
      <c r="H140">
        <v>56</v>
      </c>
      <c r="O140">
        <v>1379.3199460000001</v>
      </c>
    </row>
    <row r="141" spans="1:15">
      <c r="A141">
        <v>1406.579956</v>
      </c>
      <c r="B141">
        <v>1379.3199460000001</v>
      </c>
      <c r="C141">
        <v>1426.6800539999999</v>
      </c>
      <c r="D141">
        <v>1354.650024</v>
      </c>
      <c r="E141">
        <v>70283810000</v>
      </c>
      <c r="F141">
        <v>140</v>
      </c>
      <c r="G141" s="8">
        <v>1</v>
      </c>
      <c r="H141">
        <v>57</v>
      </c>
      <c r="O141">
        <v>1406.579956</v>
      </c>
    </row>
    <row r="142" spans="1:15">
      <c r="A142">
        <v>1440.670044</v>
      </c>
      <c r="B142">
        <v>1406.540039</v>
      </c>
      <c r="C142">
        <v>1474.51001</v>
      </c>
      <c r="D142">
        <v>1396.5600589999999</v>
      </c>
      <c r="E142">
        <v>69784280000</v>
      </c>
      <c r="F142">
        <v>141</v>
      </c>
      <c r="G142" s="8">
        <v>1</v>
      </c>
      <c r="H142">
        <v>58</v>
      </c>
      <c r="O142">
        <v>1440.670044</v>
      </c>
    </row>
    <row r="143" spans="1:15">
      <c r="A143">
        <v>1412.160034</v>
      </c>
      <c r="B143">
        <v>1440.900024</v>
      </c>
      <c r="C143">
        <v>1470.959961</v>
      </c>
      <c r="D143">
        <v>1403.280029</v>
      </c>
      <c r="E143">
        <v>71752320000</v>
      </c>
      <c r="F143">
        <v>142</v>
      </c>
      <c r="G143" s="8">
        <v>1</v>
      </c>
      <c r="H143">
        <v>59</v>
      </c>
      <c r="O143">
        <v>1412.160034</v>
      </c>
    </row>
    <row r="144" spans="1:15">
      <c r="A144">
        <v>1416.1800539999999</v>
      </c>
      <c r="B144">
        <v>1412.1999510000001</v>
      </c>
      <c r="C144">
        <v>1434.2700199999999</v>
      </c>
      <c r="D144">
        <v>1343.349976</v>
      </c>
      <c r="E144">
        <v>71489310000</v>
      </c>
      <c r="F144">
        <v>143</v>
      </c>
      <c r="G144" s="8">
        <v>1</v>
      </c>
      <c r="H144">
        <v>60</v>
      </c>
      <c r="O144">
        <v>1416.1800539999999</v>
      </c>
    </row>
    <row r="145" spans="1:15">
      <c r="A145">
        <v>1426.1899410000001</v>
      </c>
      <c r="B145">
        <v>1416.339966</v>
      </c>
      <c r="C145">
        <v>1448</v>
      </c>
      <c r="D145">
        <v>1398.1099850000001</v>
      </c>
      <c r="E145">
        <v>66388180000</v>
      </c>
      <c r="F145">
        <v>144</v>
      </c>
      <c r="G145" s="8">
        <v>1</v>
      </c>
      <c r="H145">
        <v>61</v>
      </c>
      <c r="O145">
        <v>1426.1899410000001</v>
      </c>
    </row>
    <row r="146" spans="1:15">
      <c r="A146">
        <v>1498.1099850000001</v>
      </c>
      <c r="B146">
        <v>1426.1899410000001</v>
      </c>
      <c r="C146">
        <v>1509.9399410000001</v>
      </c>
      <c r="D146">
        <v>1426.1899410000001</v>
      </c>
      <c r="E146">
        <v>75848510000</v>
      </c>
      <c r="F146">
        <v>145</v>
      </c>
      <c r="G146" s="8">
        <v>1</v>
      </c>
      <c r="H146">
        <v>62</v>
      </c>
      <c r="O146">
        <v>1498.1099850000001</v>
      </c>
    </row>
    <row r="147" spans="1:15">
      <c r="A147">
        <v>1514.6800539999999</v>
      </c>
      <c r="B147">
        <v>1498.1099850000001</v>
      </c>
      <c r="C147">
        <v>1530.9399410000001</v>
      </c>
      <c r="D147">
        <v>1485.01001</v>
      </c>
      <c r="E147">
        <v>69273480000</v>
      </c>
      <c r="F147">
        <v>146</v>
      </c>
      <c r="G147" s="8">
        <v>1</v>
      </c>
      <c r="H147">
        <v>63</v>
      </c>
      <c r="O147">
        <v>1514.6800539999999</v>
      </c>
    </row>
    <row r="148" spans="1:15">
      <c r="A148">
        <v>1569.1899410000001</v>
      </c>
      <c r="B148">
        <v>1514.6800539999999</v>
      </c>
      <c r="C148">
        <v>1570.280029</v>
      </c>
      <c r="D148">
        <v>1501.4799800000001</v>
      </c>
      <c r="E148">
        <v>68527110000</v>
      </c>
      <c r="F148">
        <v>147</v>
      </c>
      <c r="G148" s="8">
        <v>1</v>
      </c>
      <c r="H148">
        <v>64</v>
      </c>
      <c r="O148">
        <v>1569.1899410000001</v>
      </c>
    </row>
    <row r="149" spans="1:15">
      <c r="A149">
        <v>1597.5699460000001</v>
      </c>
      <c r="B149">
        <v>1569.1800539999999</v>
      </c>
      <c r="C149">
        <v>1597.5699460000001</v>
      </c>
      <c r="D149">
        <v>1536.030029</v>
      </c>
      <c r="E149">
        <v>77098000000</v>
      </c>
      <c r="F149">
        <v>148</v>
      </c>
      <c r="G149" s="8">
        <v>1</v>
      </c>
      <c r="H149">
        <v>65</v>
      </c>
      <c r="O149">
        <v>1597.5699460000001</v>
      </c>
    </row>
    <row r="150" spans="1:15">
      <c r="A150">
        <v>1630.73999</v>
      </c>
      <c r="B150">
        <v>1597.5500489999999</v>
      </c>
      <c r="C150">
        <v>1687.1800539999999</v>
      </c>
      <c r="D150">
        <v>1581.280029</v>
      </c>
      <c r="E150">
        <v>76447250000</v>
      </c>
      <c r="F150">
        <v>149</v>
      </c>
      <c r="G150" s="8">
        <v>1</v>
      </c>
      <c r="H150">
        <v>66</v>
      </c>
      <c r="O150">
        <v>1630.73999</v>
      </c>
    </row>
    <row r="151" spans="1:15">
      <c r="A151">
        <v>1606.280029</v>
      </c>
      <c r="B151">
        <v>1631.709961</v>
      </c>
      <c r="C151">
        <v>1654.1899410000001</v>
      </c>
      <c r="D151">
        <v>1560.329956</v>
      </c>
      <c r="E151">
        <v>74946790000</v>
      </c>
      <c r="F151">
        <v>150</v>
      </c>
      <c r="G151" s="8">
        <v>1</v>
      </c>
      <c r="H151">
        <v>67</v>
      </c>
      <c r="O151">
        <v>1606.280029</v>
      </c>
    </row>
    <row r="152" spans="1:15">
      <c r="A152">
        <v>1685.7299800000001</v>
      </c>
      <c r="B152">
        <v>1609.780029</v>
      </c>
      <c r="C152">
        <v>1698.780029</v>
      </c>
      <c r="D152">
        <v>1604.5699460000001</v>
      </c>
      <c r="E152">
        <v>68106820000</v>
      </c>
      <c r="F152">
        <v>151</v>
      </c>
      <c r="G152" s="8">
        <v>1</v>
      </c>
      <c r="H152">
        <v>68</v>
      </c>
      <c r="O152">
        <v>1685.7299800000001</v>
      </c>
    </row>
    <row r="153" spans="1:15">
      <c r="A153">
        <v>1632.969971</v>
      </c>
      <c r="B153">
        <v>1689.420044</v>
      </c>
      <c r="C153">
        <v>1709.670044</v>
      </c>
      <c r="D153">
        <v>1627.469971</v>
      </c>
      <c r="E153">
        <v>64802810000</v>
      </c>
      <c r="F153">
        <v>152</v>
      </c>
      <c r="G153" s="8">
        <v>1</v>
      </c>
      <c r="H153">
        <v>69</v>
      </c>
      <c r="O153">
        <v>1632.969971</v>
      </c>
    </row>
    <row r="154" spans="1:15">
      <c r="A154">
        <v>1681.5500489999999</v>
      </c>
      <c r="B154">
        <v>1635.9499510000001</v>
      </c>
      <c r="C154">
        <v>1729.8599850000001</v>
      </c>
      <c r="D154">
        <v>1633.410034</v>
      </c>
      <c r="E154">
        <v>66174410000</v>
      </c>
      <c r="F154">
        <v>153</v>
      </c>
      <c r="G154" s="8">
        <v>1</v>
      </c>
      <c r="H154">
        <v>70</v>
      </c>
      <c r="O154">
        <v>1681.5500489999999</v>
      </c>
    </row>
    <row r="155" spans="1:15">
      <c r="A155">
        <v>1756.540039</v>
      </c>
      <c r="B155">
        <v>1682.410034</v>
      </c>
      <c r="C155">
        <v>1775.219971</v>
      </c>
      <c r="D155">
        <v>1646.469971</v>
      </c>
      <c r="E155">
        <v>76647400000</v>
      </c>
      <c r="F155">
        <v>154</v>
      </c>
      <c r="G155" s="8">
        <v>1</v>
      </c>
      <c r="H155">
        <v>71</v>
      </c>
      <c r="O155">
        <v>1756.540039</v>
      </c>
    </row>
    <row r="156" spans="1:15">
      <c r="A156">
        <v>1805.8100589999999</v>
      </c>
      <c r="B156">
        <v>1758.6999510000001</v>
      </c>
      <c r="C156">
        <v>1813.5500489999999</v>
      </c>
      <c r="D156">
        <v>1746.1999510000001</v>
      </c>
      <c r="E156">
        <v>63628190000</v>
      </c>
      <c r="F156">
        <v>155</v>
      </c>
      <c r="G156" s="8">
        <v>1</v>
      </c>
      <c r="H156">
        <v>72</v>
      </c>
      <c r="O156">
        <v>1805.8100589999999</v>
      </c>
    </row>
    <row r="157" spans="1:15">
      <c r="A157">
        <v>1848.3599850000001</v>
      </c>
      <c r="B157">
        <v>1806.5500489999999</v>
      </c>
      <c r="C157">
        <v>1849.4399410000001</v>
      </c>
      <c r="D157">
        <v>1767.98999</v>
      </c>
      <c r="E157">
        <v>64958820000</v>
      </c>
      <c r="F157">
        <v>156</v>
      </c>
      <c r="G157" s="8">
        <v>1</v>
      </c>
      <c r="H157">
        <v>73</v>
      </c>
      <c r="O157">
        <v>1848.3599850000001</v>
      </c>
    </row>
    <row r="158" spans="1:15">
      <c r="A158">
        <v>1782.589966</v>
      </c>
      <c r="B158">
        <v>1845.8599850000001</v>
      </c>
      <c r="C158">
        <v>1850.839966</v>
      </c>
      <c r="D158">
        <v>1770.4499510000001</v>
      </c>
      <c r="E158">
        <v>75871910000</v>
      </c>
      <c r="F158">
        <v>157</v>
      </c>
      <c r="G158" s="8">
        <v>1</v>
      </c>
      <c r="H158">
        <v>74</v>
      </c>
      <c r="O158">
        <v>1782.589966</v>
      </c>
    </row>
    <row r="159" spans="1:15">
      <c r="A159">
        <v>1859.4499510000001</v>
      </c>
      <c r="B159">
        <v>1782.6800539999999</v>
      </c>
      <c r="C159">
        <v>1867.920044</v>
      </c>
      <c r="D159">
        <v>1737.920044</v>
      </c>
      <c r="E159">
        <v>69725590000</v>
      </c>
      <c r="F159">
        <v>158</v>
      </c>
      <c r="G159" s="8">
        <v>1</v>
      </c>
      <c r="H159">
        <v>75</v>
      </c>
      <c r="O159">
        <v>1859.4499510000001</v>
      </c>
    </row>
    <row r="160" spans="1:15">
      <c r="A160">
        <v>1872.339966</v>
      </c>
      <c r="B160">
        <v>1857.6800539999999</v>
      </c>
      <c r="C160">
        <v>1883.969971</v>
      </c>
      <c r="D160">
        <v>1834.4399410000001</v>
      </c>
      <c r="E160">
        <v>71885030000</v>
      </c>
      <c r="F160">
        <v>159</v>
      </c>
      <c r="G160" s="8">
        <v>1</v>
      </c>
      <c r="H160">
        <v>76</v>
      </c>
      <c r="O160">
        <v>1872.339966</v>
      </c>
    </row>
    <row r="161" spans="1:15">
      <c r="A161">
        <v>1883.9499510000001</v>
      </c>
      <c r="B161">
        <v>1873.959961</v>
      </c>
      <c r="C161">
        <v>1897.280029</v>
      </c>
      <c r="D161">
        <v>1814.3599850000001</v>
      </c>
      <c r="E161">
        <v>71595810000</v>
      </c>
      <c r="F161">
        <v>160</v>
      </c>
      <c r="G161" s="8">
        <v>1</v>
      </c>
      <c r="H161">
        <v>77</v>
      </c>
      <c r="O161">
        <v>1883.9499510000001</v>
      </c>
    </row>
    <row r="162" spans="1:15">
      <c r="A162">
        <v>1923.5699460000001</v>
      </c>
      <c r="B162">
        <v>1884.3900149999999</v>
      </c>
      <c r="C162">
        <v>1924.030029</v>
      </c>
      <c r="D162">
        <v>1859.790039</v>
      </c>
      <c r="E162">
        <v>63623630000</v>
      </c>
      <c r="F162">
        <v>161</v>
      </c>
      <c r="G162" s="8">
        <v>1</v>
      </c>
      <c r="H162">
        <v>78</v>
      </c>
      <c r="O162">
        <v>1923.5699460000001</v>
      </c>
    </row>
    <row r="163" spans="1:15">
      <c r="A163">
        <v>1960.2299800000001</v>
      </c>
      <c r="B163">
        <v>1923.869995</v>
      </c>
      <c r="C163">
        <v>1968.170044</v>
      </c>
      <c r="D163">
        <v>1915.9799800000001</v>
      </c>
      <c r="E163">
        <v>63283380000</v>
      </c>
      <c r="F163">
        <v>162</v>
      </c>
      <c r="G163" s="8">
        <v>1</v>
      </c>
      <c r="H163">
        <v>79</v>
      </c>
      <c r="O163">
        <v>1960.2299800000001</v>
      </c>
    </row>
    <row r="164" spans="1:15">
      <c r="A164">
        <v>1930.670044</v>
      </c>
      <c r="B164">
        <v>1962.290039</v>
      </c>
      <c r="C164">
        <v>1991.3900149999999</v>
      </c>
      <c r="D164">
        <v>1930.670044</v>
      </c>
      <c r="E164">
        <v>66524690000</v>
      </c>
      <c r="F164">
        <v>163</v>
      </c>
      <c r="G164" s="8">
        <v>1</v>
      </c>
      <c r="H164">
        <v>80</v>
      </c>
      <c r="O164">
        <v>1930.670044</v>
      </c>
    </row>
    <row r="165" spans="1:15">
      <c r="A165">
        <v>2003.369995</v>
      </c>
      <c r="B165">
        <v>1929.8000489999999</v>
      </c>
      <c r="C165">
        <v>2005.040039</v>
      </c>
      <c r="D165">
        <v>1904.780029</v>
      </c>
      <c r="E165">
        <v>58131140000</v>
      </c>
      <c r="F165">
        <v>164</v>
      </c>
      <c r="G165" s="8">
        <v>1</v>
      </c>
      <c r="H165">
        <v>81</v>
      </c>
      <c r="O165">
        <v>2003.369995</v>
      </c>
    </row>
    <row r="166" spans="1:15">
      <c r="A166">
        <v>1972.290039</v>
      </c>
      <c r="B166">
        <v>2004.0699460000001</v>
      </c>
      <c r="C166">
        <v>2019.26001</v>
      </c>
      <c r="D166">
        <v>1964.040039</v>
      </c>
      <c r="E166">
        <v>66706000000</v>
      </c>
      <c r="F166">
        <v>165</v>
      </c>
      <c r="G166" s="8">
        <v>1</v>
      </c>
      <c r="H166">
        <v>82</v>
      </c>
      <c r="O166">
        <v>1972.290039</v>
      </c>
    </row>
    <row r="167" spans="1:15">
      <c r="A167">
        <v>2018.0500489999999</v>
      </c>
      <c r="B167">
        <v>1971.4399410000001</v>
      </c>
      <c r="C167">
        <v>2018.1899410000001</v>
      </c>
      <c r="D167">
        <v>1820.660034</v>
      </c>
      <c r="E167">
        <v>93714040000</v>
      </c>
      <c r="F167">
        <v>166</v>
      </c>
      <c r="G167" s="8">
        <v>1</v>
      </c>
      <c r="H167">
        <v>83</v>
      </c>
      <c r="O167">
        <v>2018.0500489999999</v>
      </c>
    </row>
    <row r="168" spans="1:15">
      <c r="A168">
        <v>2067.5600589999999</v>
      </c>
      <c r="B168">
        <v>2018.209961</v>
      </c>
      <c r="C168">
        <v>2075.76001</v>
      </c>
      <c r="D168">
        <v>2001.01001</v>
      </c>
      <c r="E168">
        <v>63600190000</v>
      </c>
      <c r="F168">
        <v>167</v>
      </c>
      <c r="G168" s="8">
        <v>1</v>
      </c>
      <c r="H168">
        <v>84</v>
      </c>
      <c r="O168">
        <v>2067.5600589999999</v>
      </c>
    </row>
    <row r="169" spans="1:15">
      <c r="A169">
        <v>2058.8999020000001</v>
      </c>
      <c r="B169">
        <v>2065.780029</v>
      </c>
      <c r="C169">
        <v>2093.5500489999999</v>
      </c>
      <c r="D169">
        <v>1972.5600589999999</v>
      </c>
      <c r="E169">
        <v>80743820000</v>
      </c>
      <c r="F169">
        <v>168</v>
      </c>
      <c r="G169" s="8">
        <v>1</v>
      </c>
      <c r="H169">
        <v>85</v>
      </c>
      <c r="O169">
        <v>2058.8999020000001</v>
      </c>
    </row>
    <row r="170" spans="1:15">
      <c r="A170">
        <v>1994.98999</v>
      </c>
      <c r="B170">
        <v>2058.8999020000001</v>
      </c>
      <c r="C170">
        <v>2072.360107</v>
      </c>
      <c r="D170">
        <v>1988.119995</v>
      </c>
      <c r="E170">
        <v>77330040000</v>
      </c>
      <c r="F170">
        <v>169</v>
      </c>
      <c r="G170" s="8">
        <v>1</v>
      </c>
      <c r="H170">
        <v>86</v>
      </c>
      <c r="O170">
        <v>1994.98999</v>
      </c>
    </row>
    <row r="171" spans="1:15">
      <c r="A171">
        <v>2104.5</v>
      </c>
      <c r="B171">
        <v>1996.670044</v>
      </c>
      <c r="C171">
        <v>2119.5900879999999</v>
      </c>
      <c r="D171">
        <v>1980.900024</v>
      </c>
      <c r="E171">
        <v>68775560000</v>
      </c>
      <c r="F171">
        <v>170</v>
      </c>
      <c r="G171" s="8">
        <v>1</v>
      </c>
      <c r="H171">
        <v>87</v>
      </c>
      <c r="O171">
        <v>2104.5</v>
      </c>
    </row>
    <row r="172" spans="1:15">
      <c r="A172">
        <v>2067.889893</v>
      </c>
      <c r="B172">
        <v>2105.2299800000001</v>
      </c>
      <c r="C172">
        <v>2117.5200199999999</v>
      </c>
      <c r="D172">
        <v>2039.6899410000001</v>
      </c>
      <c r="E172">
        <v>76675850000</v>
      </c>
      <c r="F172">
        <v>171</v>
      </c>
      <c r="G172" s="8">
        <v>1</v>
      </c>
      <c r="H172">
        <v>88</v>
      </c>
      <c r="O172">
        <v>2067.889893</v>
      </c>
    </row>
    <row r="173" spans="1:15">
      <c r="A173">
        <v>2085.51001</v>
      </c>
      <c r="B173">
        <v>2067.6298830000001</v>
      </c>
      <c r="C173">
        <v>2125.919922</v>
      </c>
      <c r="D173">
        <v>2048.3798830000001</v>
      </c>
      <c r="E173">
        <v>72060940000</v>
      </c>
      <c r="F173">
        <v>172</v>
      </c>
      <c r="G173" s="8">
        <v>1</v>
      </c>
      <c r="H173">
        <v>89</v>
      </c>
      <c r="O173">
        <v>2085.51001</v>
      </c>
    </row>
    <row r="174" spans="1:15">
      <c r="A174">
        <v>2107.389893</v>
      </c>
      <c r="B174">
        <v>2087.3798830000001</v>
      </c>
      <c r="C174">
        <v>2134.719971</v>
      </c>
      <c r="D174">
        <v>2067.929932</v>
      </c>
      <c r="E174">
        <v>65187730000</v>
      </c>
      <c r="F174">
        <v>173</v>
      </c>
      <c r="G174" s="8">
        <v>1</v>
      </c>
      <c r="H174">
        <v>90</v>
      </c>
      <c r="O174">
        <v>2107.389893</v>
      </c>
    </row>
    <row r="175" spans="1:15">
      <c r="A175">
        <v>2063.110107</v>
      </c>
      <c r="B175">
        <v>2108.639893</v>
      </c>
      <c r="C175">
        <v>2129.8701169999999</v>
      </c>
      <c r="D175">
        <v>2056.320068</v>
      </c>
      <c r="E175">
        <v>73213980000</v>
      </c>
      <c r="F175">
        <v>174</v>
      </c>
      <c r="G175" s="8">
        <v>1</v>
      </c>
      <c r="H175">
        <v>91</v>
      </c>
      <c r="O175">
        <v>2063.110107</v>
      </c>
    </row>
    <row r="176" spans="1:15">
      <c r="A176">
        <v>2103.8400879999999</v>
      </c>
      <c r="B176">
        <v>2067</v>
      </c>
      <c r="C176">
        <v>2132.820068</v>
      </c>
      <c r="D176">
        <v>2044.0200199999999</v>
      </c>
      <c r="E176">
        <v>77920590000</v>
      </c>
      <c r="F176">
        <v>175</v>
      </c>
      <c r="G176" s="8">
        <v>1</v>
      </c>
      <c r="H176">
        <v>92</v>
      </c>
      <c r="O176">
        <v>2103.8400879999999</v>
      </c>
    </row>
    <row r="177" spans="1:15">
      <c r="A177">
        <v>1972.1800539999999</v>
      </c>
      <c r="B177">
        <v>2104.48999</v>
      </c>
      <c r="C177">
        <v>2112.6599120000001</v>
      </c>
      <c r="D177">
        <v>1867.01001</v>
      </c>
      <c r="E177">
        <v>84626790000</v>
      </c>
      <c r="F177">
        <v>176</v>
      </c>
      <c r="G177" s="8">
        <v>1</v>
      </c>
      <c r="H177">
        <v>93</v>
      </c>
      <c r="O177">
        <v>1972.1800539999999</v>
      </c>
    </row>
    <row r="178" spans="1:15">
      <c r="A178">
        <v>1920.030029</v>
      </c>
      <c r="B178">
        <v>1970.089966</v>
      </c>
      <c r="C178">
        <v>2020.8599850000001</v>
      </c>
      <c r="D178">
        <v>1871.910034</v>
      </c>
      <c r="E178">
        <v>79989370000</v>
      </c>
      <c r="F178">
        <v>177</v>
      </c>
      <c r="G178" s="8">
        <v>1</v>
      </c>
      <c r="H178">
        <v>94</v>
      </c>
      <c r="O178">
        <v>1920.030029</v>
      </c>
    </row>
    <row r="179" spans="1:15">
      <c r="A179">
        <v>2079.360107</v>
      </c>
      <c r="B179">
        <v>1919.650024</v>
      </c>
      <c r="C179">
        <v>2094.320068</v>
      </c>
      <c r="D179">
        <v>1893.6999510000001</v>
      </c>
      <c r="E179">
        <v>85844900000</v>
      </c>
      <c r="F179">
        <v>178</v>
      </c>
      <c r="G179" s="8">
        <v>1</v>
      </c>
      <c r="H179">
        <v>95</v>
      </c>
      <c r="O179">
        <v>2079.360107</v>
      </c>
    </row>
    <row r="180" spans="1:15">
      <c r="A180">
        <v>2080.4099120000001</v>
      </c>
      <c r="B180">
        <v>2080.76001</v>
      </c>
      <c r="C180">
        <v>2116.4799800000001</v>
      </c>
      <c r="D180">
        <v>2019.3900149999999</v>
      </c>
      <c r="E180">
        <v>75943590000</v>
      </c>
      <c r="F180">
        <v>179</v>
      </c>
      <c r="G180" s="8">
        <v>1</v>
      </c>
      <c r="H180">
        <v>96</v>
      </c>
      <c r="O180">
        <v>2080.4099120000001</v>
      </c>
    </row>
    <row r="181" spans="1:15">
      <c r="A181">
        <v>2043.9399410000001</v>
      </c>
      <c r="B181">
        <v>2082.929932</v>
      </c>
      <c r="C181">
        <v>2104.2700199999999</v>
      </c>
      <c r="D181">
        <v>1993.26001</v>
      </c>
      <c r="E181">
        <v>83649260000</v>
      </c>
      <c r="F181">
        <v>180</v>
      </c>
      <c r="G181" s="8">
        <v>1</v>
      </c>
      <c r="H181">
        <v>97</v>
      </c>
      <c r="O181">
        <v>2043.9399410000001</v>
      </c>
    </row>
    <row r="182" spans="1:15">
      <c r="A182">
        <v>1940.23999</v>
      </c>
      <c r="B182">
        <v>2038.1999510000001</v>
      </c>
      <c r="C182">
        <v>2038.1999510000001</v>
      </c>
      <c r="D182">
        <v>1812.290039</v>
      </c>
      <c r="E182">
        <v>92409770000</v>
      </c>
      <c r="F182">
        <v>181</v>
      </c>
      <c r="G182" s="8">
        <v>1</v>
      </c>
      <c r="H182">
        <v>98</v>
      </c>
      <c r="O182">
        <v>1940.23999</v>
      </c>
    </row>
    <row r="183" spans="1:15">
      <c r="A183">
        <v>1932.2299800000001</v>
      </c>
      <c r="B183">
        <v>1936.9399410000001</v>
      </c>
      <c r="C183">
        <v>1962.959961</v>
      </c>
      <c r="D183">
        <v>1810.099976</v>
      </c>
      <c r="E183">
        <v>93049560000</v>
      </c>
      <c r="F183">
        <v>182</v>
      </c>
      <c r="G183" s="8">
        <v>1</v>
      </c>
      <c r="H183">
        <v>99</v>
      </c>
      <c r="O183">
        <v>1932.2299800000001</v>
      </c>
    </row>
    <row r="184" spans="1:15">
      <c r="A184">
        <v>2059.73999</v>
      </c>
      <c r="B184">
        <v>1937.089966</v>
      </c>
      <c r="C184">
        <v>2072.209961</v>
      </c>
      <c r="D184">
        <v>1937.089966</v>
      </c>
      <c r="E184">
        <v>92639420000</v>
      </c>
      <c r="F184">
        <v>183</v>
      </c>
      <c r="G184" s="8">
        <v>1</v>
      </c>
      <c r="H184">
        <v>100</v>
      </c>
      <c r="O184">
        <v>2059.73999</v>
      </c>
    </row>
    <row r="185" spans="1:15">
      <c r="A185">
        <v>2065.3000489999999</v>
      </c>
      <c r="B185">
        <v>2056.6201169999999</v>
      </c>
      <c r="C185">
        <v>2111.0500489999999</v>
      </c>
      <c r="D185">
        <v>2033.8000489999999</v>
      </c>
      <c r="E185">
        <v>81124990000</v>
      </c>
      <c r="F185">
        <v>184</v>
      </c>
      <c r="G185" s="8">
        <v>1</v>
      </c>
      <c r="H185">
        <v>101</v>
      </c>
      <c r="O185">
        <v>2065.3000489999999</v>
      </c>
    </row>
    <row r="186" spans="1:15">
      <c r="A186">
        <v>2096.9499510000001</v>
      </c>
      <c r="B186">
        <v>2067.169922</v>
      </c>
      <c r="C186">
        <v>2103.4799800000001</v>
      </c>
      <c r="D186">
        <v>2025.910034</v>
      </c>
      <c r="E186">
        <v>78883600000</v>
      </c>
      <c r="F186">
        <v>185</v>
      </c>
      <c r="G186" s="8">
        <v>1</v>
      </c>
      <c r="H186">
        <v>102</v>
      </c>
      <c r="O186">
        <v>2096.9499510000001</v>
      </c>
    </row>
    <row r="187" spans="1:15">
      <c r="A187">
        <v>2098.860107</v>
      </c>
      <c r="B187">
        <v>2093.9399410000001</v>
      </c>
      <c r="C187">
        <v>2120.5500489999999</v>
      </c>
      <c r="D187">
        <v>1991.6800539999999</v>
      </c>
      <c r="E187">
        <v>86852700000</v>
      </c>
      <c r="F187">
        <v>186</v>
      </c>
      <c r="G187" s="8">
        <v>1</v>
      </c>
      <c r="H187">
        <v>103</v>
      </c>
      <c r="O187">
        <v>2098.860107</v>
      </c>
    </row>
    <row r="188" spans="1:15">
      <c r="A188">
        <v>2173.6000979999999</v>
      </c>
      <c r="B188">
        <v>2099.3400879999999</v>
      </c>
      <c r="C188">
        <v>2177.0900879999999</v>
      </c>
      <c r="D188">
        <v>2074.0200199999999</v>
      </c>
      <c r="E188">
        <v>69530250000</v>
      </c>
      <c r="F188">
        <v>187</v>
      </c>
      <c r="G188" s="8">
        <v>1</v>
      </c>
      <c r="H188">
        <v>104</v>
      </c>
      <c r="O188">
        <v>2173.6000979999999</v>
      </c>
    </row>
    <row r="189" spans="1:15">
      <c r="A189">
        <v>2170.9499510000001</v>
      </c>
      <c r="B189">
        <v>2173.1499020000001</v>
      </c>
      <c r="C189">
        <v>2193.8100589999999</v>
      </c>
      <c r="D189">
        <v>2147.580078</v>
      </c>
      <c r="E189">
        <v>75610310000</v>
      </c>
      <c r="F189">
        <v>188</v>
      </c>
      <c r="G189" s="8">
        <v>1</v>
      </c>
      <c r="H189">
        <v>105</v>
      </c>
      <c r="O189">
        <v>2170.9499510000001</v>
      </c>
    </row>
    <row r="190" spans="1:15">
      <c r="A190">
        <v>2168.2700199999999</v>
      </c>
      <c r="B190">
        <v>2171.330078</v>
      </c>
      <c r="C190">
        <v>2187.8701169999999</v>
      </c>
      <c r="D190">
        <v>2119.1201169999999</v>
      </c>
      <c r="E190">
        <v>77270240000</v>
      </c>
      <c r="F190">
        <v>189</v>
      </c>
      <c r="G190" s="8">
        <v>1</v>
      </c>
      <c r="H190">
        <v>106</v>
      </c>
      <c r="O190">
        <v>2168.2700199999999</v>
      </c>
    </row>
    <row r="191" spans="1:15">
      <c r="A191">
        <v>2126.1499020000001</v>
      </c>
      <c r="B191">
        <v>2164.330078</v>
      </c>
      <c r="C191">
        <v>2169.6000979999999</v>
      </c>
      <c r="D191">
        <v>2114.719971</v>
      </c>
      <c r="E191">
        <v>73196630000</v>
      </c>
      <c r="F191">
        <v>190</v>
      </c>
      <c r="G191" s="8">
        <v>1</v>
      </c>
      <c r="H191">
        <v>107</v>
      </c>
      <c r="O191">
        <v>2126.1499020000001</v>
      </c>
    </row>
    <row r="192" spans="1:15">
      <c r="A192">
        <v>2198.8100589999999</v>
      </c>
      <c r="B192">
        <v>2128.679932</v>
      </c>
      <c r="C192">
        <v>2214.1000979999999</v>
      </c>
      <c r="D192">
        <v>2083.790039</v>
      </c>
      <c r="E192">
        <v>88299760000</v>
      </c>
      <c r="F192">
        <v>191</v>
      </c>
      <c r="G192" s="8">
        <v>1</v>
      </c>
      <c r="H192">
        <v>108</v>
      </c>
      <c r="O192">
        <v>2198.8100589999999</v>
      </c>
    </row>
    <row r="193" spans="1:15">
      <c r="A193">
        <v>2238.830078</v>
      </c>
      <c r="B193">
        <v>2200.169922</v>
      </c>
      <c r="C193">
        <v>2277.530029</v>
      </c>
      <c r="D193">
        <v>2187.4399410000001</v>
      </c>
      <c r="E193">
        <v>75251240000</v>
      </c>
      <c r="F193">
        <v>192</v>
      </c>
      <c r="G193" s="8">
        <v>1</v>
      </c>
      <c r="H193">
        <v>109</v>
      </c>
      <c r="O193">
        <v>2238.830078</v>
      </c>
    </row>
    <row r="194" spans="1:15">
      <c r="A194">
        <v>2278.8701169999999</v>
      </c>
      <c r="B194">
        <v>2251.570068</v>
      </c>
      <c r="C194">
        <v>2300.98999</v>
      </c>
      <c r="D194">
        <v>2245.1298830000001</v>
      </c>
      <c r="E194">
        <v>70483180000</v>
      </c>
      <c r="F194">
        <v>193</v>
      </c>
      <c r="G194" s="8">
        <v>1</v>
      </c>
      <c r="H194">
        <v>110</v>
      </c>
      <c r="O194">
        <v>2278.8701169999999</v>
      </c>
    </row>
    <row r="195" spans="1:15">
      <c r="A195">
        <v>2363.639893</v>
      </c>
      <c r="B195">
        <v>2285.5900879999999</v>
      </c>
      <c r="C195">
        <v>2371.540039</v>
      </c>
      <c r="D195">
        <v>2271.6499020000001</v>
      </c>
      <c r="E195">
        <v>69162420000</v>
      </c>
      <c r="F195">
        <v>194</v>
      </c>
      <c r="G195" s="8">
        <v>1</v>
      </c>
      <c r="H195">
        <v>111</v>
      </c>
      <c r="O195">
        <v>2363.639893</v>
      </c>
    </row>
    <row r="196" spans="1:15">
      <c r="A196">
        <v>2362.719971</v>
      </c>
      <c r="B196">
        <v>2380.1298830000001</v>
      </c>
      <c r="C196">
        <v>2400.9799800000001</v>
      </c>
      <c r="D196">
        <v>2322.25</v>
      </c>
      <c r="E196">
        <v>81547770000</v>
      </c>
      <c r="F196">
        <v>195</v>
      </c>
      <c r="G196" s="8">
        <v>1</v>
      </c>
      <c r="H196">
        <v>112</v>
      </c>
      <c r="O196">
        <v>2362.719971</v>
      </c>
    </row>
    <row r="197" spans="1:15">
      <c r="A197">
        <v>2384.1999510000001</v>
      </c>
      <c r="B197">
        <v>2362.3400879999999</v>
      </c>
      <c r="C197">
        <v>2398.1599120000001</v>
      </c>
      <c r="D197">
        <v>2328.9499510000001</v>
      </c>
      <c r="E197">
        <v>65265670000</v>
      </c>
      <c r="F197">
        <v>196</v>
      </c>
      <c r="G197" s="8">
        <v>1</v>
      </c>
      <c r="H197">
        <v>113</v>
      </c>
      <c r="O197">
        <v>2384.1999510000001</v>
      </c>
    </row>
    <row r="198" spans="1:15">
      <c r="A198">
        <v>2411.8000489999999</v>
      </c>
      <c r="B198">
        <v>2388.5</v>
      </c>
      <c r="C198">
        <v>2418.709961</v>
      </c>
      <c r="D198">
        <v>2352.719971</v>
      </c>
      <c r="E198">
        <v>79607170000</v>
      </c>
      <c r="F198">
        <v>197</v>
      </c>
      <c r="G198" s="8">
        <v>1</v>
      </c>
      <c r="H198">
        <v>114</v>
      </c>
      <c r="O198">
        <v>2411.8000489999999</v>
      </c>
    </row>
    <row r="199" spans="1:15">
      <c r="A199">
        <v>2423.4099120000001</v>
      </c>
      <c r="B199">
        <v>2415.6499020000001</v>
      </c>
      <c r="C199">
        <v>2453.820068</v>
      </c>
      <c r="D199">
        <v>2405.6999510000001</v>
      </c>
      <c r="E199">
        <v>81002490000</v>
      </c>
      <c r="F199">
        <v>198</v>
      </c>
      <c r="G199" s="8">
        <v>1</v>
      </c>
      <c r="H199">
        <v>115</v>
      </c>
      <c r="O199">
        <v>2423.4099120000001</v>
      </c>
    </row>
    <row r="200" spans="1:15">
      <c r="A200">
        <v>2470.3000489999999</v>
      </c>
      <c r="B200">
        <v>2431.389893</v>
      </c>
      <c r="C200">
        <v>2484.040039</v>
      </c>
      <c r="D200">
        <v>2407.6999510000001</v>
      </c>
      <c r="E200">
        <v>63169400000</v>
      </c>
      <c r="F200">
        <v>199</v>
      </c>
      <c r="G200" s="8">
        <v>1</v>
      </c>
      <c r="H200">
        <v>116</v>
      </c>
      <c r="O200">
        <v>2470.3000489999999</v>
      </c>
    </row>
    <row r="201" spans="1:15">
      <c r="A201">
        <v>2471.6499020000001</v>
      </c>
      <c r="B201">
        <v>2477.1000979999999</v>
      </c>
      <c r="C201">
        <v>2490.8701169999999</v>
      </c>
      <c r="D201">
        <v>2417.3500979999999</v>
      </c>
      <c r="E201">
        <v>70616030000</v>
      </c>
      <c r="F201">
        <v>200</v>
      </c>
      <c r="G201" s="8">
        <v>1</v>
      </c>
      <c r="H201">
        <v>117</v>
      </c>
      <c r="O201">
        <v>2471.6499020000001</v>
      </c>
    </row>
    <row r="202" spans="1:15">
      <c r="A202">
        <v>2519.360107</v>
      </c>
      <c r="B202">
        <v>2474.419922</v>
      </c>
      <c r="C202">
        <v>2519.4399410000001</v>
      </c>
      <c r="D202">
        <v>2446.5500489999999</v>
      </c>
      <c r="E202">
        <v>66337980000</v>
      </c>
      <c r="F202">
        <v>201</v>
      </c>
      <c r="G202" s="8">
        <v>1</v>
      </c>
      <c r="H202">
        <v>118</v>
      </c>
      <c r="O202">
        <v>2519.360107</v>
      </c>
    </row>
    <row r="203" spans="1:15">
      <c r="A203">
        <v>2575.26001</v>
      </c>
      <c r="B203">
        <v>2521.1999510000001</v>
      </c>
      <c r="C203">
        <v>2582.9799800000001</v>
      </c>
      <c r="D203">
        <v>2520.3999020000001</v>
      </c>
      <c r="E203">
        <v>70871570000</v>
      </c>
      <c r="F203">
        <v>202</v>
      </c>
      <c r="G203" s="8">
        <v>1</v>
      </c>
      <c r="H203">
        <v>119</v>
      </c>
      <c r="O203">
        <v>2575.26001</v>
      </c>
    </row>
    <row r="204" spans="1:15">
      <c r="A204">
        <v>2584.8400879999999</v>
      </c>
      <c r="B204">
        <v>2583.209961</v>
      </c>
      <c r="C204">
        <v>2657.73999</v>
      </c>
      <c r="D204">
        <v>2557.4499510000001</v>
      </c>
      <c r="E204">
        <v>95142800000</v>
      </c>
      <c r="F204">
        <v>203</v>
      </c>
      <c r="G204" s="8">
        <v>1</v>
      </c>
      <c r="H204">
        <v>120</v>
      </c>
      <c r="O204">
        <v>2584.8400879999999</v>
      </c>
    </row>
    <row r="205" spans="1:15">
      <c r="A205">
        <v>2673.610107</v>
      </c>
      <c r="B205">
        <v>2645.1000979999999</v>
      </c>
      <c r="C205">
        <v>2694.969971</v>
      </c>
      <c r="D205">
        <v>2605.5200199999999</v>
      </c>
      <c r="E205">
        <v>65251190000</v>
      </c>
      <c r="F205">
        <v>204</v>
      </c>
      <c r="G205" s="8">
        <v>1</v>
      </c>
      <c r="H205">
        <v>121</v>
      </c>
      <c r="O205">
        <v>2673.610107</v>
      </c>
    </row>
    <row r="206" spans="1:15">
      <c r="A206">
        <v>2823.8100589999999</v>
      </c>
      <c r="B206">
        <v>2683.7299800000001</v>
      </c>
      <c r="C206">
        <v>2872.8701169999999</v>
      </c>
      <c r="D206">
        <v>2682.360107</v>
      </c>
      <c r="E206">
        <v>76860120000</v>
      </c>
      <c r="F206">
        <v>205</v>
      </c>
      <c r="G206" s="8">
        <v>1</v>
      </c>
      <c r="H206">
        <v>122</v>
      </c>
      <c r="O206">
        <v>2823.8100589999999</v>
      </c>
    </row>
    <row r="207" spans="1:15">
      <c r="A207">
        <v>2713.830078</v>
      </c>
      <c r="B207">
        <v>2816.4499510000001</v>
      </c>
      <c r="C207">
        <v>2835.959961</v>
      </c>
      <c r="D207">
        <v>2532.6899410000001</v>
      </c>
      <c r="E207">
        <v>79579410000</v>
      </c>
      <c r="F207">
        <v>206</v>
      </c>
      <c r="G207" s="8">
        <v>1</v>
      </c>
      <c r="H207">
        <v>123</v>
      </c>
      <c r="O207">
        <v>2713.830078</v>
      </c>
    </row>
    <row r="208" spans="1:15">
      <c r="A208">
        <v>2640.8701169999999</v>
      </c>
      <c r="B208">
        <v>2715.219971</v>
      </c>
      <c r="C208">
        <v>2801.8999020000001</v>
      </c>
      <c r="D208">
        <v>2585.889893</v>
      </c>
      <c r="E208">
        <v>76369800000</v>
      </c>
      <c r="F208">
        <v>207</v>
      </c>
      <c r="G208" s="8">
        <v>1</v>
      </c>
      <c r="H208">
        <v>124</v>
      </c>
      <c r="O208">
        <v>2640.8701169999999</v>
      </c>
    </row>
    <row r="209" spans="1:15">
      <c r="A209">
        <v>2648.0500489999999</v>
      </c>
      <c r="B209">
        <v>2633.4499510000001</v>
      </c>
      <c r="C209">
        <v>2717.48999</v>
      </c>
      <c r="D209">
        <v>2553.8000489999999</v>
      </c>
      <c r="E209">
        <v>69648590000</v>
      </c>
      <c r="F209">
        <v>208</v>
      </c>
      <c r="G209" s="8">
        <v>1</v>
      </c>
      <c r="H209">
        <v>125</v>
      </c>
      <c r="O209">
        <v>2648.0500489999999</v>
      </c>
    </row>
    <row r="210" spans="1:15">
      <c r="A210">
        <v>2705.2700199999999</v>
      </c>
      <c r="B210">
        <v>2642.959961</v>
      </c>
      <c r="C210">
        <v>2742.23999</v>
      </c>
      <c r="D210">
        <v>2594.6201169999999</v>
      </c>
      <c r="E210">
        <v>75617280000</v>
      </c>
      <c r="F210">
        <v>209</v>
      </c>
      <c r="G210" s="8">
        <v>1</v>
      </c>
      <c r="H210">
        <v>126</v>
      </c>
      <c r="O210">
        <v>2705.2700199999999</v>
      </c>
    </row>
    <row r="211" spans="1:15">
      <c r="A211">
        <v>2718.3701169999999</v>
      </c>
      <c r="B211">
        <v>2718.6999510000001</v>
      </c>
      <c r="C211">
        <v>2791.469971</v>
      </c>
      <c r="D211">
        <v>2691.98999</v>
      </c>
      <c r="E211">
        <v>77439710000</v>
      </c>
      <c r="F211">
        <v>210</v>
      </c>
      <c r="G211" s="8">
        <v>1</v>
      </c>
      <c r="H211">
        <v>127</v>
      </c>
      <c r="O211">
        <v>2718.3701169999999</v>
      </c>
    </row>
    <row r="212" spans="1:15">
      <c r="A212">
        <v>2816.290039</v>
      </c>
      <c r="B212">
        <v>2704.9499510000001</v>
      </c>
      <c r="C212">
        <v>2848.030029</v>
      </c>
      <c r="D212">
        <v>2698.9499510000001</v>
      </c>
      <c r="E212">
        <v>64542170000</v>
      </c>
      <c r="F212">
        <v>211</v>
      </c>
      <c r="G212" s="8">
        <v>1</v>
      </c>
      <c r="H212">
        <v>128</v>
      </c>
      <c r="O212">
        <v>2816.290039</v>
      </c>
    </row>
    <row r="213" spans="1:15">
      <c r="A213">
        <v>2901.5200199999999</v>
      </c>
      <c r="B213">
        <v>2821.169922</v>
      </c>
      <c r="C213">
        <v>2916.5</v>
      </c>
      <c r="D213">
        <v>2796.3400879999999</v>
      </c>
      <c r="E213">
        <v>69238220000</v>
      </c>
      <c r="F213">
        <v>212</v>
      </c>
      <c r="G213" s="8">
        <v>1</v>
      </c>
      <c r="H213">
        <v>129</v>
      </c>
      <c r="O213">
        <v>2901.5200199999999</v>
      </c>
    </row>
    <row r="214" spans="1:15">
      <c r="A214">
        <v>2913.9799800000001</v>
      </c>
      <c r="B214">
        <v>2896.959961</v>
      </c>
      <c r="C214">
        <v>2940.9099120000001</v>
      </c>
      <c r="D214">
        <v>2864.1201169999999</v>
      </c>
      <c r="E214">
        <v>62492080000</v>
      </c>
      <c r="F214">
        <v>213</v>
      </c>
      <c r="G214" s="8">
        <v>1</v>
      </c>
      <c r="H214">
        <v>130</v>
      </c>
      <c r="O214">
        <v>2913.9799800000001</v>
      </c>
    </row>
    <row r="215" spans="1:15">
      <c r="A215">
        <v>2711.73999</v>
      </c>
      <c r="B215">
        <v>2926.290039</v>
      </c>
      <c r="C215">
        <v>2939.860107</v>
      </c>
      <c r="D215">
        <v>2603.540039</v>
      </c>
      <c r="E215">
        <v>91327930000</v>
      </c>
      <c r="F215">
        <v>214</v>
      </c>
      <c r="G215" s="8">
        <v>1</v>
      </c>
      <c r="H215">
        <v>131</v>
      </c>
      <c r="O215">
        <v>2711.73999</v>
      </c>
    </row>
    <row r="216" spans="1:15">
      <c r="A216">
        <v>2743.790039</v>
      </c>
      <c r="B216">
        <v>2717.580078</v>
      </c>
      <c r="C216">
        <v>2815.1499020000001</v>
      </c>
      <c r="D216">
        <v>2631.0900879999999</v>
      </c>
      <c r="E216">
        <v>71860760000</v>
      </c>
      <c r="F216">
        <v>215</v>
      </c>
      <c r="G216" s="8">
        <v>1</v>
      </c>
      <c r="H216">
        <v>132</v>
      </c>
      <c r="O216">
        <v>2743.790039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5"/>
  <sheetViews>
    <sheetView zoomScale="118" workbookViewId="0">
      <selection activeCell="F28" sqref="F28"/>
    </sheetView>
  </sheetViews>
  <sheetFormatPr baseColWidth="10" defaultColWidth="11" defaultRowHeight="16"/>
  <cols>
    <col min="5" max="5" width="12.1640625" bestFit="1" customWidth="1"/>
  </cols>
  <sheetData>
    <row r="1" spans="1:9">
      <c r="A1" t="s">
        <v>33</v>
      </c>
    </row>
    <row r="2" spans="1:9" ht="17" thickBot="1"/>
    <row r="3" spans="1:9">
      <c r="A3" s="12" t="s">
        <v>34</v>
      </c>
      <c r="B3" s="12"/>
    </row>
    <row r="4" spans="1:9">
      <c r="A4" s="9" t="s">
        <v>35</v>
      </c>
      <c r="B4" s="9">
        <v>0.99902360974120363</v>
      </c>
    </row>
    <row r="5" spans="1:9">
      <c r="A5" s="9" t="s">
        <v>36</v>
      </c>
      <c r="B5" s="9">
        <v>0.99804817282034475</v>
      </c>
    </row>
    <row r="6" spans="1:9">
      <c r="A6" s="9" t="s">
        <v>37</v>
      </c>
      <c r="B6" s="9">
        <v>0.99798216900267533</v>
      </c>
    </row>
    <row r="7" spans="1:9">
      <c r="A7" s="9" t="s">
        <v>38</v>
      </c>
      <c r="B7" s="9">
        <v>23.495256860662678</v>
      </c>
    </row>
    <row r="8" spans="1:9" ht="17" thickBot="1">
      <c r="A8" s="10" t="s">
        <v>39</v>
      </c>
      <c r="B8" s="10">
        <v>215</v>
      </c>
    </row>
    <row r="10" spans="1:9" ht="17" thickBot="1">
      <c r="A10" t="s">
        <v>40</v>
      </c>
    </row>
    <row r="11" spans="1:9">
      <c r="A11" s="11"/>
      <c r="B11" s="11" t="s">
        <v>45</v>
      </c>
      <c r="C11" s="11" t="s">
        <v>46</v>
      </c>
      <c r="D11" s="11" t="s">
        <v>47</v>
      </c>
      <c r="E11" s="11" t="s">
        <v>48</v>
      </c>
      <c r="F11" s="11" t="s">
        <v>49</v>
      </c>
    </row>
    <row r="12" spans="1:9">
      <c r="A12" s="9" t="s">
        <v>41</v>
      </c>
      <c r="B12" s="9">
        <v>7</v>
      </c>
      <c r="C12" s="9">
        <v>58430672.200450137</v>
      </c>
      <c r="D12" s="9">
        <v>8347238.885778591</v>
      </c>
      <c r="E12" s="9">
        <v>15121.067357313454</v>
      </c>
      <c r="F12" s="9">
        <v>1.2374782988062173E-276</v>
      </c>
    </row>
    <row r="13" spans="1:9">
      <c r="A13" s="9" t="s">
        <v>42</v>
      </c>
      <c r="B13" s="9">
        <v>207</v>
      </c>
      <c r="C13" s="9">
        <v>114269.60865434296</v>
      </c>
      <c r="D13" s="9">
        <v>552.02709494851672</v>
      </c>
      <c r="E13" s="9"/>
      <c r="F13" s="9"/>
    </row>
    <row r="14" spans="1:9" ht="17" thickBot="1">
      <c r="A14" s="10" t="s">
        <v>43</v>
      </c>
      <c r="B14" s="10">
        <v>214</v>
      </c>
      <c r="C14" s="10">
        <v>58544941.80910448</v>
      </c>
      <c r="D14" s="10"/>
      <c r="E14" s="10"/>
      <c r="F14" s="10"/>
    </row>
    <row r="15" spans="1:9" ht="17" thickBot="1"/>
    <row r="16" spans="1:9">
      <c r="A16" s="11"/>
      <c r="B16" s="11" t="s">
        <v>50</v>
      </c>
      <c r="C16" s="11" t="s">
        <v>38</v>
      </c>
      <c r="D16" s="11" t="s">
        <v>51</v>
      </c>
      <c r="E16" s="11" t="s">
        <v>52</v>
      </c>
      <c r="F16" s="11" t="s">
        <v>53</v>
      </c>
      <c r="G16" s="11" t="s">
        <v>54</v>
      </c>
      <c r="H16" s="11" t="s">
        <v>55</v>
      </c>
      <c r="I16" s="11" t="s">
        <v>56</v>
      </c>
    </row>
    <row r="17" spans="1:9">
      <c r="A17" s="9" t="s">
        <v>44</v>
      </c>
      <c r="B17" s="9">
        <v>8.2619325561662578</v>
      </c>
      <c r="C17" s="9">
        <v>11.204724240963566</v>
      </c>
      <c r="D17" s="9">
        <v>0.73736152523605181</v>
      </c>
      <c r="E17" s="9">
        <v>0.46173750514092193</v>
      </c>
      <c r="F17" s="9">
        <v>-13.828073628416494</v>
      </c>
      <c r="G17" s="9">
        <v>30.351938740749009</v>
      </c>
      <c r="H17" s="9">
        <v>-13.828073628416494</v>
      </c>
      <c r="I17" s="9">
        <v>30.351938740749009</v>
      </c>
    </row>
    <row r="18" spans="1:9">
      <c r="A18" s="9" t="s">
        <v>1</v>
      </c>
      <c r="B18" s="9">
        <v>-0.43947520892406883</v>
      </c>
      <c r="C18" s="9">
        <v>5.2253637633211364E-2</v>
      </c>
      <c r="D18" s="9">
        <v>-8.4104232514665576</v>
      </c>
      <c r="E18" s="13">
        <v>6.6324094530464744E-15</v>
      </c>
      <c r="F18" s="9">
        <v>-0.54249275345806269</v>
      </c>
      <c r="G18" s="9">
        <v>-0.33645766439007496</v>
      </c>
      <c r="H18" s="9">
        <v>-0.54249275345806269</v>
      </c>
      <c r="I18" s="9">
        <v>-0.33645766439007496</v>
      </c>
    </row>
    <row r="19" spans="1:9">
      <c r="A19" s="9" t="s">
        <v>2</v>
      </c>
      <c r="B19" s="9">
        <v>0.93840929208405677</v>
      </c>
      <c r="C19" s="9">
        <v>6.2004934740196159E-2</v>
      </c>
      <c r="D19" s="9">
        <v>15.13442915497032</v>
      </c>
      <c r="E19" s="13">
        <v>2.4671857707193999E-35</v>
      </c>
      <c r="F19" s="9">
        <v>0.81616715899539849</v>
      </c>
      <c r="G19" s="9">
        <v>1.060651425172715</v>
      </c>
      <c r="H19" s="9">
        <v>0.81616715899539849</v>
      </c>
      <c r="I19" s="9">
        <v>1.060651425172715</v>
      </c>
    </row>
    <row r="20" spans="1:9">
      <c r="A20" s="9" t="s">
        <v>3</v>
      </c>
      <c r="B20" s="9">
        <v>0.47457284934282534</v>
      </c>
      <c r="C20" s="9">
        <v>4.1024397572906997E-2</v>
      </c>
      <c r="D20" s="9">
        <v>11.568063821033144</v>
      </c>
      <c r="E20" s="13">
        <v>3.3872505724535786E-24</v>
      </c>
      <c r="F20" s="9">
        <v>0.39369364369569337</v>
      </c>
      <c r="G20" s="9">
        <v>0.55545205498995731</v>
      </c>
      <c r="H20" s="9">
        <v>0.39369364369569337</v>
      </c>
      <c r="I20" s="9">
        <v>0.55545205498995731</v>
      </c>
    </row>
    <row r="21" spans="1:9">
      <c r="A21" s="9" t="s">
        <v>5</v>
      </c>
      <c r="B21" s="9">
        <v>-2.2429106667639954E-10</v>
      </c>
      <c r="C21" s="9">
        <v>1.4440686969517121E-10</v>
      </c>
      <c r="D21" s="9">
        <v>-1.5531883431159199</v>
      </c>
      <c r="E21" s="9">
        <v>0.12190569443670096</v>
      </c>
      <c r="F21" s="9">
        <v>-5.0898782280006864E-10</v>
      </c>
      <c r="G21" s="9">
        <v>6.0405689447269573E-11</v>
      </c>
      <c r="H21" s="9">
        <v>-5.0898782280006864E-10</v>
      </c>
      <c r="I21" s="9">
        <v>6.0405689447269573E-11</v>
      </c>
    </row>
    <row r="22" spans="1:9">
      <c r="A22" s="9" t="s">
        <v>25</v>
      </c>
      <c r="B22" s="9">
        <v>0.47930846059617377</v>
      </c>
      <c r="C22" s="9">
        <v>0.15583960384493689</v>
      </c>
      <c r="D22" s="9">
        <v>3.0756524578507913</v>
      </c>
      <c r="E22" s="13">
        <v>2.3839050959215428E-3</v>
      </c>
      <c r="F22" s="9">
        <v>0.17207217894346799</v>
      </c>
      <c r="G22" s="9">
        <v>0.7865447422488796</v>
      </c>
      <c r="H22" s="9">
        <v>0.17207217894346799</v>
      </c>
      <c r="I22" s="9">
        <v>0.7865447422488796</v>
      </c>
    </row>
    <row r="23" spans="1:9">
      <c r="A23" s="9" t="s">
        <v>31</v>
      </c>
      <c r="B23" s="9">
        <v>-20.092694379009878</v>
      </c>
      <c r="C23" s="9">
        <v>10.00905031639954</v>
      </c>
      <c r="D23" s="9">
        <v>-2.0074526297553503</v>
      </c>
      <c r="E23" s="13">
        <v>4.6001816287911501E-2</v>
      </c>
      <c r="F23" s="9">
        <v>-39.825440909508337</v>
      </c>
      <c r="G23" s="9">
        <v>-0.35994784851141759</v>
      </c>
      <c r="H23" s="9">
        <v>-39.825440909508337</v>
      </c>
      <c r="I23" s="9">
        <v>-0.35994784851141759</v>
      </c>
    </row>
    <row r="24" spans="1:9" ht="17" thickBot="1">
      <c r="A24" s="10" t="s">
        <v>32</v>
      </c>
      <c r="B24" s="10">
        <v>-0.12101537107552868</v>
      </c>
      <c r="C24" s="10">
        <v>0.1935612220552051</v>
      </c>
      <c r="D24" s="10">
        <v>-0.62520462410086564</v>
      </c>
      <c r="E24" s="10">
        <v>0.53252537928760701</v>
      </c>
      <c r="F24" s="10">
        <v>-0.50261946059546636</v>
      </c>
      <c r="G24" s="10">
        <v>0.26058871844440895</v>
      </c>
      <c r="H24" s="10">
        <v>-0.50261946059546636</v>
      </c>
      <c r="I24" s="10">
        <v>0.26058871844440895</v>
      </c>
    </row>
    <row r="28" spans="1:9">
      <c r="A28" t="s">
        <v>57</v>
      </c>
    </row>
    <row r="29" spans="1:9" ht="17" thickBot="1"/>
    <row r="30" spans="1:9">
      <c r="A30" s="11" t="s">
        <v>58</v>
      </c>
      <c r="B30" s="11" t="s">
        <v>59</v>
      </c>
      <c r="C30" s="11" t="s">
        <v>60</v>
      </c>
    </row>
    <row r="31" spans="1:9">
      <c r="A31" s="9">
        <v>1</v>
      </c>
      <c r="B31" s="9">
        <v>1325.3362244610839</v>
      </c>
      <c r="C31" s="9">
        <v>40.673785538916036</v>
      </c>
    </row>
    <row r="32" spans="1:9">
      <c r="A32" s="9">
        <v>2</v>
      </c>
      <c r="B32" s="9">
        <v>1272.4609515128147</v>
      </c>
      <c r="C32" s="9">
        <v>-32.521010512814655</v>
      </c>
    </row>
    <row r="33" spans="1:3">
      <c r="A33" s="9">
        <v>3</v>
      </c>
      <c r="B33" s="9">
        <v>1161.0023563404827</v>
      </c>
      <c r="C33" s="9">
        <v>-0.67240034048268171</v>
      </c>
    </row>
    <row r="34" spans="1:3">
      <c r="A34" s="9">
        <v>4</v>
      </c>
      <c r="B34" s="9">
        <v>1203.8954442357506</v>
      </c>
      <c r="C34" s="9">
        <v>45.564516764249447</v>
      </c>
    </row>
    <row r="35" spans="1:3">
      <c r="A35" s="9">
        <v>5</v>
      </c>
      <c r="B35" s="9">
        <v>1275.60559798085</v>
      </c>
      <c r="C35" s="9">
        <v>-19.785651980849934</v>
      </c>
    </row>
    <row r="36" spans="1:3">
      <c r="A36" s="9">
        <v>6</v>
      </c>
      <c r="B36" s="9">
        <v>1231.9868355301953</v>
      </c>
      <c r="C36" s="9">
        <v>-7.6068305301953387</v>
      </c>
    </row>
    <row r="37" spans="1:3">
      <c r="A37" s="9">
        <v>7</v>
      </c>
      <c r="B37" s="9">
        <v>1184.732877221752</v>
      </c>
      <c r="C37" s="9">
        <v>26.497102778248063</v>
      </c>
    </row>
    <row r="38" spans="1:3">
      <c r="A38" s="9">
        <v>8</v>
      </c>
      <c r="B38" s="9">
        <v>1159.1275318801343</v>
      </c>
      <c r="C38" s="9">
        <v>-25.547575880134218</v>
      </c>
    </row>
    <row r="39" spans="1:3">
      <c r="A39" s="9">
        <v>9</v>
      </c>
      <c r="B39" s="9">
        <v>1041.3732897306852</v>
      </c>
      <c r="C39" s="9">
        <v>-0.43334873068511115</v>
      </c>
    </row>
    <row r="40" spans="1:3">
      <c r="A40" s="9">
        <v>10</v>
      </c>
      <c r="B40" s="9">
        <v>1078.3490679165243</v>
      </c>
      <c r="C40" s="9">
        <v>-18.569038916524278</v>
      </c>
    </row>
    <row r="41" spans="1:3">
      <c r="A41" s="9">
        <v>11</v>
      </c>
      <c r="B41" s="9">
        <v>1133.9552278860322</v>
      </c>
      <c r="C41" s="9">
        <v>5.4947231139678934</v>
      </c>
    </row>
    <row r="42" spans="1:3">
      <c r="A42" s="9">
        <v>12</v>
      </c>
      <c r="B42" s="9">
        <v>1137.8791152640388</v>
      </c>
      <c r="C42" s="9">
        <v>10.200840735961265</v>
      </c>
    </row>
    <row r="43" spans="1:3">
      <c r="A43" s="9">
        <v>13</v>
      </c>
      <c r="B43" s="9">
        <v>1121.0744987376513</v>
      </c>
      <c r="C43" s="9">
        <v>9.1254522623487446</v>
      </c>
    </row>
    <row r="44" spans="1:3">
      <c r="A44" s="9">
        <v>14</v>
      </c>
      <c r="B44" s="9">
        <v>1082.887362657166</v>
      </c>
      <c r="C44" s="9">
        <v>23.842617342834046</v>
      </c>
    </row>
    <row r="45" spans="1:3">
      <c r="A45" s="9">
        <v>15</v>
      </c>
      <c r="B45" s="9">
        <v>1149.9734308644772</v>
      </c>
      <c r="C45" s="9">
        <v>-2.5834158644772742</v>
      </c>
    </row>
    <row r="46" spans="1:3">
      <c r="A46" s="9">
        <v>16</v>
      </c>
      <c r="B46" s="9">
        <v>1087.1065660850459</v>
      </c>
      <c r="C46" s="9">
        <v>-10.186522085045908</v>
      </c>
    </row>
    <row r="47" spans="1:3">
      <c r="A47" s="9">
        <v>17</v>
      </c>
      <c r="B47" s="9">
        <v>1073.3380759201116</v>
      </c>
      <c r="C47" s="9">
        <v>-6.1980609201116295</v>
      </c>
    </row>
    <row r="48" spans="1:3">
      <c r="A48" s="9">
        <v>18</v>
      </c>
      <c r="B48" s="9">
        <v>998.20562649508599</v>
      </c>
      <c r="C48" s="9">
        <v>-8.3856194950859617</v>
      </c>
    </row>
    <row r="49" spans="1:3">
      <c r="A49" s="9">
        <v>19</v>
      </c>
      <c r="B49" s="9">
        <v>874.22310398791444</v>
      </c>
      <c r="C49" s="9">
        <v>37.396891012085575</v>
      </c>
    </row>
    <row r="50" spans="1:3">
      <c r="A50" s="9">
        <v>20</v>
      </c>
      <c r="B50" s="9">
        <v>911.73530798473905</v>
      </c>
      <c r="C50" s="9">
        <v>4.3346990152609806</v>
      </c>
    </row>
    <row r="51" spans="1:3">
      <c r="A51" s="9">
        <v>21</v>
      </c>
      <c r="B51" s="9">
        <v>856.38134460385959</v>
      </c>
      <c r="C51" s="9">
        <v>-41.101315603859575</v>
      </c>
    </row>
    <row r="52" spans="1:3">
      <c r="A52" s="9">
        <v>22</v>
      </c>
      <c r="B52" s="9">
        <v>868.34158691136884</v>
      </c>
      <c r="C52" s="9">
        <v>17.41842308863113</v>
      </c>
    </row>
    <row r="53" spans="1:3">
      <c r="A53" s="9">
        <v>23</v>
      </c>
      <c r="B53" s="9">
        <v>921.13084084617628</v>
      </c>
      <c r="C53" s="9">
        <v>15.179157153823667</v>
      </c>
    </row>
    <row r="54" spans="1:3">
      <c r="A54" s="9">
        <v>24</v>
      </c>
      <c r="B54" s="9">
        <v>910.57277839916446</v>
      </c>
      <c r="C54" s="9">
        <v>-30.75277139916443</v>
      </c>
    </row>
    <row r="55" spans="1:3">
      <c r="A55" s="9">
        <v>25</v>
      </c>
      <c r="B55" s="9">
        <v>902.95086491362099</v>
      </c>
      <c r="C55" s="9">
        <v>-47.250852913620975</v>
      </c>
    </row>
    <row r="56" spans="1:3">
      <c r="A56" s="9">
        <v>26</v>
      </c>
      <c r="B56" s="9">
        <v>833.03451526646177</v>
      </c>
      <c r="C56" s="9">
        <v>8.1155087335382632</v>
      </c>
    </row>
    <row r="57" spans="1:3">
      <c r="A57" s="9">
        <v>27</v>
      </c>
      <c r="B57" s="9">
        <v>859.90343598025231</v>
      </c>
      <c r="C57" s="9">
        <v>-11.723442980252344</v>
      </c>
    </row>
    <row r="58" spans="1:3">
      <c r="A58" s="9">
        <v>28</v>
      </c>
      <c r="B58" s="9">
        <v>911.95583500643784</v>
      </c>
      <c r="C58" s="9">
        <v>4.9641479935621646</v>
      </c>
    </row>
    <row r="59" spans="1:3">
      <c r="A59" s="9">
        <v>29</v>
      </c>
      <c r="B59" s="9">
        <v>946.63617801707665</v>
      </c>
      <c r="C59" s="9">
        <v>16.953848982923319</v>
      </c>
    </row>
    <row r="60" spans="1:3">
      <c r="A60" s="9">
        <v>30</v>
      </c>
      <c r="B60" s="9">
        <v>1002.2538126104636</v>
      </c>
      <c r="C60" s="9">
        <v>-27.753812610463569</v>
      </c>
    </row>
    <row r="61" spans="1:3">
      <c r="A61" s="9">
        <v>31</v>
      </c>
      <c r="B61" s="9">
        <v>997.23148375409369</v>
      </c>
      <c r="C61" s="9">
        <v>-6.9214857540937373</v>
      </c>
    </row>
    <row r="62" spans="1:3">
      <c r="A62" s="9">
        <v>32</v>
      </c>
      <c r="B62" s="9">
        <v>987.53219572784496</v>
      </c>
      <c r="C62" s="9">
        <v>20.477814272155001</v>
      </c>
    </row>
    <row r="63" spans="1:3">
      <c r="A63" s="9">
        <v>33</v>
      </c>
      <c r="B63" s="9">
        <v>1020.5842018218823</v>
      </c>
      <c r="C63" s="9">
        <v>-24.614230821882302</v>
      </c>
    </row>
    <row r="64" spans="1:3">
      <c r="A64" s="9">
        <v>34</v>
      </c>
      <c r="B64" s="9">
        <v>1041.1567156126464</v>
      </c>
      <c r="C64" s="9">
        <v>9.5532453873536269</v>
      </c>
    </row>
    <row r="65" spans="1:3">
      <c r="A65" s="9">
        <v>35</v>
      </c>
      <c r="B65" s="9">
        <v>1045.3084323750995</v>
      </c>
      <c r="C65" s="9">
        <v>12.891518624900527</v>
      </c>
    </row>
    <row r="66" spans="1:3">
      <c r="A66" s="9">
        <v>36</v>
      </c>
      <c r="B66" s="9">
        <v>1098.1768231543101</v>
      </c>
      <c r="C66" s="9">
        <v>13.743220845689848</v>
      </c>
    </row>
    <row r="67" spans="1:3">
      <c r="A67" s="9">
        <v>37</v>
      </c>
      <c r="B67" s="9">
        <v>1138.6340951968334</v>
      </c>
      <c r="C67" s="9">
        <v>-7.504090196833431</v>
      </c>
    </row>
    <row r="68" spans="1:3">
      <c r="A68" s="9">
        <v>38</v>
      </c>
      <c r="B68" s="9">
        <v>1144.3213880022265</v>
      </c>
      <c r="C68" s="9">
        <v>0.61855299777357686</v>
      </c>
    </row>
    <row r="69" spans="1:3">
      <c r="A69" s="9">
        <v>39</v>
      </c>
      <c r="B69" s="9">
        <v>1123.7689910036183</v>
      </c>
      <c r="C69" s="9">
        <v>2.440969996381682</v>
      </c>
    </row>
    <row r="70" spans="1:3">
      <c r="A70" s="9">
        <v>40</v>
      </c>
      <c r="B70" s="9">
        <v>1130.569461311954</v>
      </c>
      <c r="C70" s="9">
        <v>-23.269412311954056</v>
      </c>
    </row>
    <row r="71" spans="1:3">
      <c r="A71" s="9">
        <v>41</v>
      </c>
      <c r="B71" s="9">
        <v>1103.7789187754413</v>
      </c>
      <c r="C71" s="9">
        <v>16.901135224558629</v>
      </c>
    </row>
    <row r="72" spans="1:3">
      <c r="A72" s="9">
        <v>42</v>
      </c>
      <c r="B72" s="9">
        <v>1133.7946610975932</v>
      </c>
      <c r="C72" s="9">
        <v>7.0453049024067695</v>
      </c>
    </row>
    <row r="73" spans="1:3">
      <c r="A73" s="9">
        <v>43</v>
      </c>
      <c r="B73" s="9">
        <v>1103.4673525446908</v>
      </c>
      <c r="C73" s="9">
        <v>-1.7473815446908247</v>
      </c>
    </row>
    <row r="74" spans="1:3">
      <c r="A74" s="9">
        <v>44</v>
      </c>
      <c r="B74" s="9">
        <v>1083.9326815660886</v>
      </c>
      <c r="C74" s="9">
        <v>20.30730843391143</v>
      </c>
    </row>
    <row r="75" spans="1:3">
      <c r="A75" s="9">
        <v>45</v>
      </c>
      <c r="B75" s="9">
        <v>1122.0157099446797</v>
      </c>
      <c r="C75" s="9">
        <v>-7.4357539446796181</v>
      </c>
    </row>
    <row r="76" spans="1:3">
      <c r="A76" s="9">
        <v>46</v>
      </c>
      <c r="B76" s="9">
        <v>1122.5446553408531</v>
      </c>
      <c r="C76" s="9">
        <v>7.6552956591469865</v>
      </c>
    </row>
    <row r="77" spans="1:3">
      <c r="A77" s="9">
        <v>47</v>
      </c>
      <c r="B77" s="9">
        <v>1177.6528061215047</v>
      </c>
      <c r="C77" s="9">
        <v>-3.8328601215046092</v>
      </c>
    </row>
    <row r="78" spans="1:3">
      <c r="A78" s="9">
        <v>48</v>
      </c>
      <c r="B78" s="9">
        <v>1207.8433773947152</v>
      </c>
      <c r="C78" s="9">
        <v>4.0766666052847995</v>
      </c>
    </row>
    <row r="79" spans="1:3">
      <c r="A79" s="9">
        <v>49</v>
      </c>
      <c r="B79" s="9">
        <v>1187.1533684429182</v>
      </c>
      <c r="C79" s="9">
        <v>-5.8833484429183045</v>
      </c>
    </row>
    <row r="80" spans="1:3">
      <c r="A80" s="9">
        <v>50</v>
      </c>
      <c r="B80" s="9">
        <v>1204.7290093165659</v>
      </c>
      <c r="C80" s="9">
        <v>-1.1290333165659376</v>
      </c>
    </row>
    <row r="81" spans="1:3">
      <c r="A81" s="9">
        <v>51</v>
      </c>
      <c r="B81" s="9">
        <v>1200.6676697832438</v>
      </c>
      <c r="C81" s="9">
        <v>-20.077703783243805</v>
      </c>
    </row>
    <row r="82" spans="1:3">
      <c r="A82" s="9">
        <v>52</v>
      </c>
      <c r="B82" s="9">
        <v>1162.2635006195055</v>
      </c>
      <c r="C82" s="9">
        <v>-5.4135246195055515</v>
      </c>
    </row>
    <row r="83" spans="1:3">
      <c r="A83" s="9">
        <v>53</v>
      </c>
      <c r="B83" s="9">
        <v>1186.0630648556132</v>
      </c>
      <c r="C83" s="9">
        <v>5.4369351443867799</v>
      </c>
    </row>
    <row r="84" spans="1:3">
      <c r="A84" s="9">
        <v>54</v>
      </c>
      <c r="B84" s="9">
        <v>1209.8728098953909</v>
      </c>
      <c r="C84" s="9">
        <v>-18.542853895390863</v>
      </c>
    </row>
    <row r="85" spans="1:3">
      <c r="A85" s="9">
        <v>55</v>
      </c>
      <c r="B85" s="9">
        <v>1232.8019974354315</v>
      </c>
      <c r="C85" s="9">
        <v>1.3780565645683964</v>
      </c>
    </row>
    <row r="86" spans="1:3">
      <c r="A86" s="9">
        <v>56</v>
      </c>
      <c r="B86" s="9">
        <v>1222.4064686423353</v>
      </c>
      <c r="C86" s="9">
        <v>-2.076512642335274</v>
      </c>
    </row>
    <row r="87" spans="1:3">
      <c r="A87" s="9">
        <v>57</v>
      </c>
      <c r="B87" s="9">
        <v>1227.8256774858614</v>
      </c>
      <c r="C87" s="9">
        <v>0.98438151413847663</v>
      </c>
    </row>
    <row r="88" spans="1:3">
      <c r="A88" s="9">
        <v>58</v>
      </c>
      <c r="B88" s="9">
        <v>1196.635627332015</v>
      </c>
      <c r="C88" s="9">
        <v>10.374382667984946</v>
      </c>
    </row>
    <row r="89" spans="1:3">
      <c r="A89" s="9">
        <v>59</v>
      </c>
      <c r="B89" s="9">
        <v>1258.3495680937597</v>
      </c>
      <c r="C89" s="9">
        <v>-8.869588093759603</v>
      </c>
    </row>
    <row r="90" spans="1:3">
      <c r="A90" s="9">
        <v>60</v>
      </c>
      <c r="B90" s="9">
        <v>1267.3598109467075</v>
      </c>
      <c r="C90" s="9">
        <v>-19.069771946707533</v>
      </c>
    </row>
    <row r="91" spans="1:3">
      <c r="A91" s="9">
        <v>61</v>
      </c>
      <c r="B91" s="9">
        <v>1284.210080929839</v>
      </c>
      <c r="C91" s="9">
        <v>-4.1301249298389848</v>
      </c>
    </row>
    <row r="92" spans="1:3">
      <c r="A92" s="9">
        <v>62</v>
      </c>
      <c r="B92" s="9">
        <v>1278.383506351704</v>
      </c>
      <c r="C92" s="9">
        <v>2.2765276482959962</v>
      </c>
    </row>
    <row r="93" spans="1:3">
      <c r="A93" s="9">
        <v>63</v>
      </c>
      <c r="B93" s="9">
        <v>1296.322175793892</v>
      </c>
      <c r="C93" s="9">
        <v>-1.4521807938920119</v>
      </c>
    </row>
    <row r="94" spans="1:3">
      <c r="A94" s="9">
        <v>64</v>
      </c>
      <c r="B94" s="9">
        <v>1301.4185683542121</v>
      </c>
      <c r="C94" s="9">
        <v>9.1914166457879674</v>
      </c>
    </row>
    <row r="95" spans="1:3">
      <c r="A95" s="9">
        <v>65</v>
      </c>
      <c r="B95" s="9">
        <v>1287.246600835138</v>
      </c>
      <c r="C95" s="9">
        <v>-17.156634835137993</v>
      </c>
    </row>
    <row r="96" spans="1:3">
      <c r="A96" s="9">
        <v>66</v>
      </c>
      <c r="B96" s="9">
        <v>1259.2613020745102</v>
      </c>
      <c r="C96" s="9">
        <v>10.938648925489815</v>
      </c>
    </row>
    <row r="97" spans="1:3">
      <c r="A97" s="9">
        <v>67</v>
      </c>
      <c r="B97" s="9">
        <v>1254.5117204414985</v>
      </c>
      <c r="C97" s="9">
        <v>22.148313558501513</v>
      </c>
    </row>
    <row r="98" spans="1:3">
      <c r="A98" s="9">
        <v>68</v>
      </c>
      <c r="B98" s="9">
        <v>1292.4848897886188</v>
      </c>
      <c r="C98" s="9">
        <v>11.335056211381243</v>
      </c>
    </row>
    <row r="99" spans="1:3">
      <c r="A99" s="9">
        <v>69</v>
      </c>
      <c r="B99" s="9">
        <v>1327.7274193988928</v>
      </c>
      <c r="C99" s="9">
        <v>8.1225566011071351</v>
      </c>
    </row>
    <row r="100" spans="1:3">
      <c r="A100" s="9">
        <v>70</v>
      </c>
      <c r="B100" s="9">
        <v>1375.6938352116483</v>
      </c>
      <c r="C100" s="9">
        <v>2.2461057883517697</v>
      </c>
    </row>
    <row r="101" spans="1:3">
      <c r="A101" s="9">
        <v>71</v>
      </c>
      <c r="B101" s="9">
        <v>1391.4495352382571</v>
      </c>
      <c r="C101" s="9">
        <v>9.1804697617428701</v>
      </c>
    </row>
    <row r="102" spans="1:3">
      <c r="A102" s="9">
        <v>72</v>
      </c>
      <c r="B102" s="9">
        <v>1417.9071209106919</v>
      </c>
      <c r="C102" s="9">
        <v>0.39292808930804313</v>
      </c>
    </row>
    <row r="103" spans="1:3">
      <c r="A103" s="9">
        <v>73</v>
      </c>
      <c r="B103" s="9">
        <v>1426.4544336748681</v>
      </c>
      <c r="C103" s="9">
        <v>11.785556325131893</v>
      </c>
    </row>
    <row r="104" spans="1:3">
      <c r="A104" s="9">
        <v>74</v>
      </c>
      <c r="B104" s="9">
        <v>1431.1128246443391</v>
      </c>
      <c r="C104" s="9">
        <v>-24.292878644338998</v>
      </c>
    </row>
    <row r="105" spans="1:3">
      <c r="A105" s="9">
        <v>75</v>
      </c>
      <c r="B105" s="9">
        <v>1408.3648809867937</v>
      </c>
      <c r="C105" s="9">
        <v>12.495104013206401</v>
      </c>
    </row>
    <row r="106" spans="1:3">
      <c r="A106" s="9">
        <v>76</v>
      </c>
      <c r="B106" s="9">
        <v>1485.404611018088</v>
      </c>
      <c r="C106" s="9">
        <v>-3.0346160180879451</v>
      </c>
    </row>
    <row r="107" spans="1:3">
      <c r="A107" s="9">
        <v>77</v>
      </c>
      <c r="B107" s="9">
        <v>1520.91984173218</v>
      </c>
      <c r="C107" s="9">
        <v>9.7001532678200419</v>
      </c>
    </row>
    <row r="108" spans="1:3">
      <c r="A108" s="9">
        <v>78</v>
      </c>
      <c r="B108" s="9">
        <v>1508.3545614501272</v>
      </c>
      <c r="C108" s="9">
        <v>-5.0045854501272515</v>
      </c>
    </row>
    <row r="109" spans="1:3">
      <c r="A109" s="9">
        <v>79</v>
      </c>
      <c r="B109" s="9">
        <v>1519.3090671716516</v>
      </c>
      <c r="C109" s="9">
        <v>-64.039047171651646</v>
      </c>
    </row>
    <row r="110" spans="1:3">
      <c r="A110" s="9">
        <v>80</v>
      </c>
      <c r="B110" s="9">
        <v>1448.3088389928648</v>
      </c>
      <c r="C110" s="9">
        <v>25.681151007135213</v>
      </c>
    </row>
    <row r="111" spans="1:3">
      <c r="A111" s="9">
        <v>81</v>
      </c>
      <c r="B111" s="9">
        <v>1513.3667363373311</v>
      </c>
      <c r="C111" s="9">
        <v>13.383263662668924</v>
      </c>
    </row>
    <row r="112" spans="1:3">
      <c r="A112" s="9">
        <v>82</v>
      </c>
      <c r="B112" s="9">
        <v>1545.2301625099285</v>
      </c>
      <c r="C112" s="9">
        <v>4.1498424900714781</v>
      </c>
    </row>
    <row r="113" spans="1:3">
      <c r="A113" s="9">
        <v>83</v>
      </c>
      <c r="B113" s="9">
        <v>1467.2443223100679</v>
      </c>
      <c r="C113" s="9">
        <v>13.895692689932048</v>
      </c>
    </row>
    <row r="114" spans="1:3">
      <c r="A114" s="9">
        <v>84</v>
      </c>
      <c r="B114" s="9">
        <v>1474.5632234255982</v>
      </c>
      <c r="C114" s="9">
        <v>-6.2032384255981015</v>
      </c>
    </row>
    <row r="115" spans="1:3">
      <c r="A115" s="9">
        <v>85</v>
      </c>
      <c r="B115" s="9">
        <v>1345.2988109769381</v>
      </c>
      <c r="C115" s="9">
        <v>33.251238023061887</v>
      </c>
    </row>
    <row r="116" spans="1:3">
      <c r="A116" s="9">
        <v>86</v>
      </c>
      <c r="B116" s="9">
        <v>1340.4832129050842</v>
      </c>
      <c r="C116" s="9">
        <v>-9.8532079050842185</v>
      </c>
    </row>
    <row r="117" spans="1:3">
      <c r="A117" s="9">
        <v>87</v>
      </c>
      <c r="B117" s="9">
        <v>1296.2487118544304</v>
      </c>
      <c r="C117" s="9">
        <v>26.451239145569616</v>
      </c>
    </row>
    <row r="118" spans="1:3">
      <c r="A118" s="9">
        <v>88</v>
      </c>
      <c r="B118" s="9">
        <v>1374.0967707548596</v>
      </c>
      <c r="C118" s="9">
        <v>11.493195245140441</v>
      </c>
    </row>
    <row r="119" spans="1:3">
      <c r="A119" s="9">
        <v>89</v>
      </c>
      <c r="B119" s="9">
        <v>1405.9930212934867</v>
      </c>
      <c r="C119" s="9">
        <v>-5.6130162934866803</v>
      </c>
    </row>
    <row r="120" spans="1:3">
      <c r="A120" s="9">
        <v>90</v>
      </c>
      <c r="B120" s="9">
        <v>1314.9222131255869</v>
      </c>
      <c r="C120" s="9">
        <v>-34.92221312558695</v>
      </c>
    </row>
    <row r="121" spans="1:3">
      <c r="A121" s="9">
        <v>91</v>
      </c>
      <c r="B121" s="9">
        <v>1223.9931607190151</v>
      </c>
      <c r="C121" s="9">
        <v>43.38684428098486</v>
      </c>
    </row>
    <row r="122" spans="1:3">
      <c r="A122" s="9">
        <v>92</v>
      </c>
      <c r="B122" s="9">
        <v>1278.2272058428473</v>
      </c>
      <c r="C122" s="9">
        <v>4.6027501571527409</v>
      </c>
    </row>
    <row r="123" spans="1:3">
      <c r="A123" s="9">
        <v>93</v>
      </c>
      <c r="B123" s="9">
        <v>1182.0248345910329</v>
      </c>
      <c r="C123" s="9">
        <v>-15.664849591032862</v>
      </c>
    </row>
    <row r="124" spans="1:3">
      <c r="A124" s="9">
        <v>94</v>
      </c>
      <c r="B124" s="9">
        <v>978.12040974112631</v>
      </c>
      <c r="C124" s="9">
        <v>-9.3704097411263092</v>
      </c>
    </row>
    <row r="125" spans="1:3">
      <c r="A125" s="9">
        <v>95</v>
      </c>
      <c r="B125" s="9">
        <v>877.72810001374921</v>
      </c>
      <c r="C125" s="9">
        <v>18.511889986250821</v>
      </c>
    </row>
    <row r="126" spans="1:3">
      <c r="A126" s="9">
        <v>96</v>
      </c>
      <c r="B126" s="9">
        <v>866.13029751222575</v>
      </c>
      <c r="C126" s="9">
        <v>37.119702487774248</v>
      </c>
    </row>
    <row r="127" spans="1:3">
      <c r="A127" s="9">
        <v>97</v>
      </c>
      <c r="B127" s="9">
        <v>878.40182478156873</v>
      </c>
      <c r="C127" s="9">
        <v>-52.521819781568752</v>
      </c>
    </row>
    <row r="128" spans="1:3">
      <c r="A128" s="9">
        <v>98</v>
      </c>
      <c r="B128" s="9">
        <v>813.37686743781614</v>
      </c>
      <c r="C128" s="9">
        <v>-78.286840437816181</v>
      </c>
    </row>
    <row r="129" spans="1:3">
      <c r="A129" s="9">
        <v>99</v>
      </c>
      <c r="B129" s="9">
        <v>774.87308906221006</v>
      </c>
      <c r="C129" s="9">
        <v>22.996905937789961</v>
      </c>
    </row>
    <row r="130" spans="1:3">
      <c r="A130" s="9">
        <v>100</v>
      </c>
      <c r="B130" s="9">
        <v>859.84242898135915</v>
      </c>
      <c r="C130" s="9">
        <v>12.967569018640802</v>
      </c>
    </row>
    <row r="131" spans="1:3">
      <c r="A131" s="9">
        <v>101</v>
      </c>
      <c r="B131" s="9">
        <v>905.2411599841621</v>
      </c>
      <c r="C131" s="9">
        <v>13.898855015837853</v>
      </c>
    </row>
    <row r="132" spans="1:3">
      <c r="A132" s="9">
        <v>102</v>
      </c>
      <c r="B132" s="9">
        <v>922.90634249320954</v>
      </c>
      <c r="C132" s="9">
        <v>-3.5863354932095035</v>
      </c>
    </row>
    <row r="133" spans="1:3">
      <c r="A133" s="9">
        <v>103</v>
      </c>
      <c r="B133" s="9">
        <v>954.37212153247106</v>
      </c>
      <c r="C133" s="9">
        <v>33.107858467528899</v>
      </c>
    </row>
    <row r="134" spans="1:3">
      <c r="A134" s="9">
        <v>104</v>
      </c>
      <c r="B134" s="9">
        <v>1014.0903723694992</v>
      </c>
      <c r="C134" s="9">
        <v>6.5296226305008531</v>
      </c>
    </row>
    <row r="135" spans="1:3">
      <c r="A135" s="9">
        <v>105</v>
      </c>
      <c r="B135" s="9">
        <v>1046.9784743156799</v>
      </c>
      <c r="C135" s="9">
        <v>10.101481684320106</v>
      </c>
    </row>
    <row r="136" spans="1:3">
      <c r="A136" s="9">
        <v>106</v>
      </c>
      <c r="B136" s="9">
        <v>1064.7157291930869</v>
      </c>
      <c r="C136" s="9">
        <v>-28.525788193086782</v>
      </c>
    </row>
    <row r="137" spans="1:3">
      <c r="A137" s="9">
        <v>107</v>
      </c>
      <c r="B137" s="9">
        <v>1095.727621993366</v>
      </c>
      <c r="C137" s="9">
        <v>-9.761699336604579E-2</v>
      </c>
    </row>
    <row r="138" spans="1:3">
      <c r="A138" s="9">
        <v>108</v>
      </c>
      <c r="B138" s="9">
        <v>1109.9897786378629</v>
      </c>
      <c r="C138" s="9">
        <v>5.1101973621371144</v>
      </c>
    </row>
    <row r="139" spans="1:3">
      <c r="A139" s="9">
        <v>109</v>
      </c>
      <c r="B139" s="9">
        <v>1114.3086933868919</v>
      </c>
      <c r="C139" s="9">
        <v>-40.438698386891929</v>
      </c>
    </row>
    <row r="140" spans="1:3">
      <c r="A140" s="9">
        <v>110</v>
      </c>
      <c r="B140" s="9">
        <v>1086.3080091006507</v>
      </c>
      <c r="C140" s="9">
        <v>18.181980899349355</v>
      </c>
    </row>
    <row r="141" spans="1:3">
      <c r="A141" s="9">
        <v>111</v>
      </c>
      <c r="B141" s="9">
        <v>1161.4946918783101</v>
      </c>
      <c r="C141" s="9">
        <v>7.9353621216898773</v>
      </c>
    </row>
    <row r="142" spans="1:3">
      <c r="A142" s="9">
        <v>112</v>
      </c>
      <c r="B142" s="9">
        <v>1197.6809937879063</v>
      </c>
      <c r="C142" s="9">
        <v>-10.991052787906256</v>
      </c>
    </row>
    <row r="143" spans="1:3">
      <c r="A143" s="9">
        <v>113</v>
      </c>
      <c r="B143" s="9">
        <v>1112.546726268067</v>
      </c>
      <c r="C143" s="9">
        <v>-23.136692268067009</v>
      </c>
    </row>
    <row r="144" spans="1:3">
      <c r="A144" s="9">
        <v>114</v>
      </c>
      <c r="B144" s="9">
        <v>1086.0957515781458</v>
      </c>
      <c r="C144" s="9">
        <v>-55.385790578145816</v>
      </c>
    </row>
    <row r="145" spans="1:3">
      <c r="A145" s="9">
        <v>115</v>
      </c>
      <c r="B145" s="9">
        <v>1096.6767348028809</v>
      </c>
      <c r="C145" s="9">
        <v>4.9232411971190686</v>
      </c>
    </row>
    <row r="146" spans="1:3">
      <c r="A146" s="9">
        <v>116</v>
      </c>
      <c r="B146" s="9">
        <v>1086.9158657454702</v>
      </c>
      <c r="C146" s="9">
        <v>-37.58590974547019</v>
      </c>
    </row>
    <row r="147" spans="1:3">
      <c r="A147" s="9">
        <v>117</v>
      </c>
      <c r="B147" s="9">
        <v>1145.0150252301016</v>
      </c>
      <c r="C147" s="9">
        <v>-3.8150742301015725</v>
      </c>
    </row>
    <row r="148" spans="1:3">
      <c r="A148" s="9">
        <v>118</v>
      </c>
      <c r="B148" s="9">
        <v>1177.4980840998664</v>
      </c>
      <c r="C148" s="9">
        <v>5.7619259001335195</v>
      </c>
    </row>
    <row r="149" spans="1:3">
      <c r="A149" s="9">
        <v>119</v>
      </c>
      <c r="B149" s="9">
        <v>1208.3902374628974</v>
      </c>
      <c r="C149" s="9">
        <v>-27.840188462897459</v>
      </c>
    </row>
    <row r="150" spans="1:3">
      <c r="A150" s="9">
        <v>120</v>
      </c>
      <c r="B150" s="9">
        <v>1249.5269870429761</v>
      </c>
      <c r="C150" s="9">
        <v>8.1130279570238599</v>
      </c>
    </row>
    <row r="151" spans="1:3">
      <c r="A151" s="9">
        <v>121</v>
      </c>
      <c r="B151" s="9">
        <v>1287.4723732827524</v>
      </c>
      <c r="C151" s="9">
        <v>-1.3523782827523974</v>
      </c>
    </row>
    <row r="152" spans="1:3">
      <c r="A152" s="9">
        <v>122</v>
      </c>
      <c r="B152" s="9">
        <v>1335.1754322572806</v>
      </c>
      <c r="C152" s="9">
        <v>-7.9554612572806036</v>
      </c>
    </row>
    <row r="153" spans="1:3">
      <c r="A153" s="9">
        <v>123</v>
      </c>
      <c r="B153" s="9">
        <v>1281.2926513565167</v>
      </c>
      <c r="C153" s="9">
        <v>44.537304643483367</v>
      </c>
    </row>
    <row r="154" spans="1:3">
      <c r="A154" s="9">
        <v>124</v>
      </c>
      <c r="B154" s="9">
        <v>1335.9614131104565</v>
      </c>
      <c r="C154" s="9">
        <v>27.648571889543518</v>
      </c>
    </row>
    <row r="155" spans="1:3">
      <c r="A155" s="9">
        <v>125</v>
      </c>
      <c r="B155" s="9">
        <v>1333.4072763261158</v>
      </c>
      <c r="C155" s="9">
        <v>11.792674673884221</v>
      </c>
    </row>
    <row r="156" spans="1:3">
      <c r="A156" s="9">
        <v>126</v>
      </c>
      <c r="B156" s="9">
        <v>1292.2538274440833</v>
      </c>
      <c r="C156" s="9">
        <v>28.386187555916649</v>
      </c>
    </row>
    <row r="157" spans="1:3">
      <c r="A157" s="9">
        <v>127</v>
      </c>
      <c r="B157" s="9">
        <v>1326.881633768206</v>
      </c>
      <c r="C157" s="9">
        <v>-34.601604768206016</v>
      </c>
    </row>
    <row r="158" spans="1:3">
      <c r="A158" s="9">
        <v>128</v>
      </c>
      <c r="B158" s="9">
        <v>1201.3148727369305</v>
      </c>
      <c r="C158" s="9">
        <v>17.575142263069438</v>
      </c>
    </row>
    <row r="159" spans="1:3">
      <c r="A159" s="9">
        <v>129</v>
      </c>
      <c r="B159" s="9">
        <v>1167.9618842165014</v>
      </c>
      <c r="C159" s="9">
        <v>-36.541840216501441</v>
      </c>
    </row>
    <row r="160" spans="1:3">
      <c r="A160" s="9">
        <v>130</v>
      </c>
      <c r="B160" s="9">
        <v>1248.7589347110822</v>
      </c>
      <c r="C160" s="9">
        <v>4.5411142889176972</v>
      </c>
    </row>
    <row r="161" spans="1:3">
      <c r="A161" s="9">
        <v>131</v>
      </c>
      <c r="B161" s="9">
        <v>1225.1977123199899</v>
      </c>
      <c r="C161" s="9">
        <v>21.762248680010089</v>
      </c>
    </row>
    <row r="162" spans="1:3">
      <c r="A162" s="9">
        <v>132</v>
      </c>
      <c r="B162" s="9">
        <v>1242.5588476329576</v>
      </c>
      <c r="C162" s="9">
        <v>15.041128367042347</v>
      </c>
    </row>
    <row r="163" spans="1:3">
      <c r="A163" s="9">
        <v>133</v>
      </c>
      <c r="B163" s="9">
        <v>1323.5438285699818</v>
      </c>
      <c r="C163" s="9">
        <v>-11.133794569981774</v>
      </c>
    </row>
    <row r="164" spans="1:3">
      <c r="A164" s="9">
        <v>134</v>
      </c>
      <c r="B164" s="9">
        <v>1367.8730473733935</v>
      </c>
      <c r="C164" s="9">
        <v>-2.1929933733936195</v>
      </c>
    </row>
    <row r="165" spans="1:3">
      <c r="A165" s="9">
        <v>135</v>
      </c>
      <c r="B165" s="9">
        <v>1395.1713768601255</v>
      </c>
      <c r="C165" s="9">
        <v>13.298594139874467</v>
      </c>
    </row>
    <row r="166" spans="1:3">
      <c r="A166" s="9">
        <v>136</v>
      </c>
      <c r="B166" s="9">
        <v>1390.1356658806747</v>
      </c>
      <c r="C166" s="9">
        <v>7.7743681193253451</v>
      </c>
    </row>
    <row r="167" spans="1:3">
      <c r="A167" s="9">
        <v>137</v>
      </c>
      <c r="B167" s="9">
        <v>1354.7673778689395</v>
      </c>
      <c r="C167" s="9">
        <v>-44.437421868939509</v>
      </c>
    </row>
    <row r="168" spans="1:3">
      <c r="A168" s="9">
        <v>138</v>
      </c>
      <c r="B168" s="9">
        <v>1334.3482613423844</v>
      </c>
      <c r="C168" s="9">
        <v>27.81177265761562</v>
      </c>
    </row>
    <row r="169" spans="1:3">
      <c r="A169" s="9">
        <v>139</v>
      </c>
      <c r="B169" s="9">
        <v>1367.9348350240921</v>
      </c>
      <c r="C169" s="9">
        <v>11.385110975907992</v>
      </c>
    </row>
    <row r="170" spans="1:3">
      <c r="A170" s="9">
        <v>140</v>
      </c>
      <c r="B170" s="9">
        <v>1408.1235356094394</v>
      </c>
      <c r="C170" s="9">
        <v>-1.5435796094393481</v>
      </c>
    </row>
    <row r="171" spans="1:3">
      <c r="A171" s="9">
        <v>141</v>
      </c>
      <c r="B171" s="9">
        <v>1461.4047526337683</v>
      </c>
      <c r="C171" s="9">
        <v>-20.734708633768378</v>
      </c>
    </row>
    <row r="172" spans="1:3">
      <c r="A172" s="9">
        <v>142</v>
      </c>
      <c r="B172" s="9">
        <v>1446.0789866873693</v>
      </c>
      <c r="C172" s="9">
        <v>-33.918952687369256</v>
      </c>
    </row>
    <row r="173" spans="1:3">
      <c r="A173" s="9">
        <v>143</v>
      </c>
      <c r="B173" s="9">
        <v>1396.2378835742547</v>
      </c>
      <c r="C173" s="9">
        <v>19.942170425745189</v>
      </c>
    </row>
    <row r="174" spans="1:3">
      <c r="A174" s="9">
        <v>144</v>
      </c>
      <c r="B174" s="9">
        <v>1434.7928349089541</v>
      </c>
      <c r="C174" s="9">
        <v>-8.6028939089540017</v>
      </c>
    </row>
    <row r="175" spans="1:3">
      <c r="A175" s="9">
        <v>145</v>
      </c>
      <c r="B175" s="9">
        <v>1500.1514415845215</v>
      </c>
      <c r="C175" s="9">
        <v>-2.0414565845214838</v>
      </c>
    </row>
    <row r="176" spans="1:3">
      <c r="A176" s="9">
        <v>146</v>
      </c>
      <c r="B176" s="9">
        <v>1517.99838168108</v>
      </c>
      <c r="C176" s="9">
        <v>-3.3183276810800635</v>
      </c>
    </row>
    <row r="177" spans="1:3">
      <c r="A177" s="9">
        <v>147</v>
      </c>
      <c r="B177" s="9">
        <v>1555.9752490804699</v>
      </c>
      <c r="C177" s="9">
        <v>13.214691919530196</v>
      </c>
    </row>
    <row r="178" spans="1:3">
      <c r="A178" s="9">
        <v>148</v>
      </c>
      <c r="B178" s="9">
        <v>1572.4653961150293</v>
      </c>
      <c r="C178" s="9">
        <v>25.104549884970766</v>
      </c>
    </row>
    <row r="179" spans="1:3">
      <c r="A179" s="9">
        <v>149</v>
      </c>
      <c r="B179" s="9">
        <v>1666.0671165810086</v>
      </c>
      <c r="C179" s="9">
        <v>-35.327126581008542</v>
      </c>
    </row>
    <row r="180" spans="1:3">
      <c r="A180" s="9">
        <v>150</v>
      </c>
      <c r="B180" s="9">
        <v>1610.8489505577541</v>
      </c>
      <c r="C180" s="9">
        <v>-4.5689215577540381</v>
      </c>
    </row>
    <row r="181" spans="1:3">
      <c r="A181" s="9">
        <v>151</v>
      </c>
      <c r="B181" s="9">
        <v>1685.2179002852433</v>
      </c>
      <c r="C181" s="9">
        <v>0.5120797147567373</v>
      </c>
    </row>
    <row r="182" spans="1:3">
      <c r="A182" s="9">
        <v>152</v>
      </c>
      <c r="B182" s="9">
        <v>1672.4044624523392</v>
      </c>
      <c r="C182" s="9">
        <v>-39.434491452339216</v>
      </c>
    </row>
    <row r="183" spans="1:3">
      <c r="A183" s="9">
        <v>153</v>
      </c>
      <c r="B183" s="9">
        <v>1717.7193190713861</v>
      </c>
      <c r="C183" s="9">
        <v>-36.169270071386109</v>
      </c>
    </row>
    <row r="184" spans="1:3">
      <c r="A184" s="9">
        <v>154</v>
      </c>
      <c r="B184" s="9">
        <v>1744.0746832449909</v>
      </c>
      <c r="C184" s="9">
        <v>12.465355755009114</v>
      </c>
    </row>
    <row r="185" spans="1:3">
      <c r="A185" s="9">
        <v>155</v>
      </c>
      <c r="B185" s="9">
        <v>1797.1239837553308</v>
      </c>
      <c r="C185" s="9">
        <v>8.6860752446691549</v>
      </c>
    </row>
    <row r="186" spans="1:3">
      <c r="A186" s="9">
        <v>156</v>
      </c>
      <c r="B186" s="9">
        <v>1820.1752656474271</v>
      </c>
      <c r="C186" s="9">
        <v>28.184719352572984</v>
      </c>
    </row>
    <row r="187" spans="1:3">
      <c r="A187" s="9">
        <v>157</v>
      </c>
      <c r="B187" s="9">
        <v>1803.2913349739124</v>
      </c>
      <c r="C187" s="9">
        <v>-20.701368973912395</v>
      </c>
    </row>
    <row r="188" spans="1:3">
      <c r="A188" s="9">
        <v>158</v>
      </c>
      <c r="B188" s="9">
        <v>1833.3844993592743</v>
      </c>
      <c r="C188" s="9">
        <v>26.065451640725769</v>
      </c>
    </row>
    <row r="189" spans="1:3">
      <c r="A189" s="9">
        <v>159</v>
      </c>
      <c r="B189" s="9">
        <v>1861.1649318501027</v>
      </c>
      <c r="C189" s="9">
        <v>11.175034149897328</v>
      </c>
    </row>
    <row r="190" spans="1:3">
      <c r="A190" s="9">
        <v>160</v>
      </c>
      <c r="B190" s="9">
        <v>1857.3943590436172</v>
      </c>
      <c r="C190" s="9">
        <v>26.555591956382841</v>
      </c>
    </row>
    <row r="191" spans="1:3">
      <c r="A191" s="9">
        <v>161</v>
      </c>
      <c r="B191" s="9">
        <v>1901.6193094641621</v>
      </c>
      <c r="C191" s="9">
        <v>21.95063653583793</v>
      </c>
    </row>
    <row r="192" spans="1:3">
      <c r="A192" s="9">
        <v>162</v>
      </c>
      <c r="B192" s="9">
        <v>1952.791065763806</v>
      </c>
      <c r="C192" s="9">
        <v>7.438914236194023</v>
      </c>
    </row>
    <row r="193" spans="1:3">
      <c r="A193" s="9">
        <v>163</v>
      </c>
      <c r="B193" s="9">
        <v>1964.2990471900564</v>
      </c>
      <c r="C193" s="9">
        <v>-33.629003190056437</v>
      </c>
    </row>
    <row r="194" spans="1:3">
      <c r="A194" s="9">
        <v>164</v>
      </c>
      <c r="B194" s="9">
        <v>1981.3410948761621</v>
      </c>
      <c r="C194" s="9">
        <v>22.028900123837957</v>
      </c>
    </row>
    <row r="195" spans="1:3">
      <c r="A195" s="9">
        <v>165</v>
      </c>
      <c r="B195" s="9">
        <v>1988.6036896861876</v>
      </c>
      <c r="C195" s="9">
        <v>-16.313650686187657</v>
      </c>
    </row>
    <row r="196" spans="1:3">
      <c r="A196" s="9">
        <v>166</v>
      </c>
      <c r="B196" s="9">
        <v>1928.1959787354285</v>
      </c>
      <c r="C196" s="9">
        <v>89.854070264571419</v>
      </c>
    </row>
    <row r="197" spans="1:3">
      <c r="A197" s="9">
        <v>167</v>
      </c>
      <c r="B197" s="9">
        <v>2054.3677647370491</v>
      </c>
      <c r="C197" s="9">
        <v>13.192294262950782</v>
      </c>
    </row>
    <row r="198" spans="1:3">
      <c r="A198" s="9">
        <v>168</v>
      </c>
      <c r="B198" s="9">
        <v>2033.1677927887365</v>
      </c>
      <c r="C198" s="9">
        <v>25.732109211263605</v>
      </c>
    </row>
    <row r="199" spans="1:3">
      <c r="A199" s="9">
        <v>169</v>
      </c>
      <c r="B199" s="9">
        <v>2024.8148961781944</v>
      </c>
      <c r="C199" s="9">
        <v>-29.824906178194396</v>
      </c>
    </row>
    <row r="200" spans="1:3">
      <c r="A200" s="9">
        <v>170</v>
      </c>
      <c r="B200" s="9">
        <v>2095.3350133833533</v>
      </c>
      <c r="C200" s="9">
        <v>9.1649866166467291</v>
      </c>
    </row>
    <row r="201" spans="1:3">
      <c r="A201" s="9">
        <v>171</v>
      </c>
      <c r="B201" s="9">
        <v>2072.1694688242096</v>
      </c>
      <c r="C201" s="9">
        <v>-4.2795758242095872</v>
      </c>
    </row>
    <row r="202" spans="1:3">
      <c r="A202" s="9">
        <v>172</v>
      </c>
      <c r="B202" s="9">
        <v>2102.0937121098455</v>
      </c>
      <c r="C202" s="9">
        <v>-16.58370210984549</v>
      </c>
    </row>
    <row r="203" spans="1:3">
      <c r="A203" s="9">
        <v>173</v>
      </c>
      <c r="B203" s="9">
        <v>2112.8499396366233</v>
      </c>
      <c r="C203" s="9">
        <v>-5.4600466366232467</v>
      </c>
    </row>
    <row r="204" spans="1:3">
      <c r="A204" s="9">
        <v>174</v>
      </c>
      <c r="B204" s="9">
        <v>2092.0038949179411</v>
      </c>
      <c r="C204" s="9">
        <v>-28.893787917941154</v>
      </c>
    </row>
    <row r="205" spans="1:3">
      <c r="A205" s="9">
        <v>175</v>
      </c>
      <c r="B205" s="9">
        <v>2106.537230709062</v>
      </c>
      <c r="C205" s="9">
        <v>-2.6971427090620637</v>
      </c>
    </row>
    <row r="206" spans="1:3">
      <c r="A206" s="9">
        <v>176</v>
      </c>
      <c r="B206" s="9">
        <v>1985.9928393312603</v>
      </c>
      <c r="C206" s="9">
        <v>-13.812785331260329</v>
      </c>
    </row>
    <row r="207" spans="1:3">
      <c r="A207" s="9">
        <v>177</v>
      </c>
      <c r="B207" s="9">
        <v>1962.6362567680974</v>
      </c>
      <c r="C207" s="9">
        <v>-42.606227768097369</v>
      </c>
    </row>
    <row r="208" spans="1:3">
      <c r="A208" s="9">
        <v>178</v>
      </c>
      <c r="B208" s="9">
        <v>2063.1248383186298</v>
      </c>
      <c r="C208" s="9">
        <v>16.235268681370144</v>
      </c>
    </row>
    <row r="209" spans="1:3">
      <c r="A209" s="9">
        <v>179</v>
      </c>
      <c r="B209" s="9">
        <v>2075.3442211715674</v>
      </c>
      <c r="C209" s="9">
        <v>5.0656908284327073</v>
      </c>
    </row>
    <row r="210" spans="1:3">
      <c r="A210" s="9">
        <v>180</v>
      </c>
      <c r="B210" s="9">
        <v>2049.1620435468658</v>
      </c>
      <c r="C210" s="9">
        <v>-5.222102546865699</v>
      </c>
    </row>
    <row r="211" spans="1:3">
      <c r="A211" s="9">
        <v>181</v>
      </c>
      <c r="B211" s="9">
        <v>1919.3289487878087</v>
      </c>
      <c r="C211" s="9">
        <v>20.911041212191321</v>
      </c>
    </row>
    <row r="212" spans="1:3">
      <c r="A212" s="9">
        <v>182</v>
      </c>
      <c r="B212" s="9">
        <v>1892.399756555722</v>
      </c>
      <c r="C212" s="9">
        <v>39.83022344427809</v>
      </c>
    </row>
    <row r="213" spans="1:3">
      <c r="A213" s="9">
        <v>183</v>
      </c>
      <c r="B213" s="9">
        <v>2055.5713246676105</v>
      </c>
      <c r="C213" s="9">
        <v>4.1686653323895371</v>
      </c>
    </row>
    <row r="214" spans="1:3">
      <c r="A214" s="9">
        <v>184</v>
      </c>
      <c r="B214" s="9">
        <v>2088.3255425946045</v>
      </c>
      <c r="C214" s="9">
        <v>-23.025493594604541</v>
      </c>
    </row>
    <row r="215" spans="1:3">
      <c r="A215" s="9">
        <v>185</v>
      </c>
      <c r="B215" s="9">
        <v>2073.7019716903551</v>
      </c>
      <c r="C215" s="9">
        <v>23.247979309644961</v>
      </c>
    </row>
    <row r="216" spans="1:3">
      <c r="A216" s="9">
        <v>186</v>
      </c>
      <c r="B216" s="9">
        <v>2060.2821993720663</v>
      </c>
      <c r="C216" s="9">
        <v>38.577907627933655</v>
      </c>
    </row>
    <row r="217" spans="1:3">
      <c r="A217" s="9">
        <v>187</v>
      </c>
      <c r="B217" s="9">
        <v>2154.2865427702964</v>
      </c>
      <c r="C217" s="9">
        <v>19.313555229703525</v>
      </c>
    </row>
    <row r="218" spans="1:3">
      <c r="A218" s="9">
        <v>188</v>
      </c>
      <c r="B218" s="9">
        <v>2171.4433317613234</v>
      </c>
      <c r="C218" s="9">
        <v>-0.49338076132335118</v>
      </c>
    </row>
    <row r="219" spans="1:3">
      <c r="A219" s="9">
        <v>189</v>
      </c>
      <c r="B219" s="9">
        <v>2153.1486633619447</v>
      </c>
      <c r="C219" s="9">
        <v>15.121356638055204</v>
      </c>
    </row>
    <row r="220" spans="1:3">
      <c r="A220" s="9">
        <v>190</v>
      </c>
      <c r="B220" s="9">
        <v>2138.2640118251607</v>
      </c>
      <c r="C220" s="9">
        <v>-12.11410982516054</v>
      </c>
    </row>
    <row r="221" spans="1:3">
      <c r="A221" s="9">
        <v>191</v>
      </c>
      <c r="B221" s="9">
        <v>2177.9828706768735</v>
      </c>
      <c r="C221" s="9">
        <v>20.827188323126393</v>
      </c>
    </row>
    <row r="222" spans="1:3">
      <c r="A222" s="9">
        <v>192</v>
      </c>
      <c r="B222" s="9">
        <v>2258.5624179174083</v>
      </c>
      <c r="C222" s="9">
        <v>-19.732339917408353</v>
      </c>
    </row>
    <row r="223" spans="1:3">
      <c r="A223" s="9">
        <v>193</v>
      </c>
      <c r="B223" s="9">
        <v>2286.7941799159198</v>
      </c>
      <c r="C223" s="9">
        <v>-7.9240629159198761</v>
      </c>
    </row>
    <row r="224" spans="1:3">
      <c r="A224" s="9">
        <v>194</v>
      </c>
      <c r="B224" s="9">
        <v>2351.2882547976042</v>
      </c>
      <c r="C224" s="9">
        <v>12.351638202395861</v>
      </c>
    </row>
    <row r="225" spans="1:3">
      <c r="A225" s="9">
        <v>195</v>
      </c>
      <c r="B225" s="9">
        <v>2358.960875242894</v>
      </c>
      <c r="C225" s="9">
        <v>3.7590957571060244</v>
      </c>
    </row>
    <row r="226" spans="1:3">
      <c r="A226" s="9">
        <v>196</v>
      </c>
      <c r="B226" s="9">
        <v>2371.3225086045059</v>
      </c>
      <c r="C226" s="9">
        <v>12.877442395494199</v>
      </c>
    </row>
    <row r="227" spans="1:3">
      <c r="A227" s="9">
        <v>197</v>
      </c>
      <c r="B227" s="9">
        <v>2387.5324616243706</v>
      </c>
      <c r="C227" s="9">
        <v>24.267587375629319</v>
      </c>
    </row>
    <row r="228" spans="1:3">
      <c r="A228" s="9">
        <v>198</v>
      </c>
      <c r="B228" s="9">
        <v>2433.7365987706089</v>
      </c>
      <c r="C228" s="9">
        <v>-10.326686770608831</v>
      </c>
    </row>
    <row r="229" spans="1:3">
      <c r="A229" s="9">
        <v>199</v>
      </c>
      <c r="B229" s="9">
        <v>2460.4852060967746</v>
      </c>
      <c r="C229" s="9">
        <v>9.8148429032253262</v>
      </c>
    </row>
    <row r="230" spans="1:3">
      <c r="A230" s="9">
        <v>200</v>
      </c>
      <c r="B230" s="9">
        <v>2450.0738911273402</v>
      </c>
      <c r="C230" s="9">
        <v>21.576010872659936</v>
      </c>
    </row>
    <row r="231" spans="1:3">
      <c r="A231" s="9">
        <v>201</v>
      </c>
      <c r="B231" s="9">
        <v>2493.2372757837561</v>
      </c>
      <c r="C231" s="9">
        <v>26.122831216243867</v>
      </c>
    </row>
    <row r="232" spans="1:3">
      <c r="A232" s="9">
        <v>202</v>
      </c>
      <c r="B232" s="9">
        <v>2566.693760296796</v>
      </c>
      <c r="C232" s="9">
        <v>8.5662497032039937</v>
      </c>
    </row>
    <row r="233" spans="1:3">
      <c r="A233" s="9">
        <v>203</v>
      </c>
      <c r="B233" s="9">
        <v>2622.0948066024539</v>
      </c>
      <c r="C233" s="9">
        <v>-37.254718602453977</v>
      </c>
    </row>
    <row r="234" spans="1:3">
      <c r="A234" s="9">
        <v>204</v>
      </c>
      <c r="B234" s="9">
        <v>2659.7080496230833</v>
      </c>
      <c r="C234" s="9">
        <v>13.902057376916673</v>
      </c>
    </row>
    <row r="235" spans="1:3">
      <c r="A235" s="9">
        <v>205</v>
      </c>
      <c r="B235" s="9">
        <v>2843.8950570581214</v>
      </c>
      <c r="C235" s="9">
        <v>-20.084998058121528</v>
      </c>
    </row>
    <row r="236" spans="1:3">
      <c r="A236" s="9">
        <v>206</v>
      </c>
      <c r="B236" s="9">
        <v>2679.6500702064127</v>
      </c>
      <c r="C236" s="9">
        <v>34.180007793587265</v>
      </c>
    </row>
    <row r="237" spans="1:3">
      <c r="A237" s="9">
        <v>207</v>
      </c>
      <c r="B237" s="9">
        <v>2718.5012937073388</v>
      </c>
      <c r="C237" s="9">
        <v>-77.631176707338909</v>
      </c>
    </row>
    <row r="238" spans="1:3">
      <c r="A238" s="9">
        <v>208</v>
      </c>
      <c r="B238" s="9">
        <v>2661.8629763134959</v>
      </c>
      <c r="C238" s="9">
        <v>-13.812927313495948</v>
      </c>
    </row>
    <row r="239" spans="1:3">
      <c r="A239" s="9">
        <v>209</v>
      </c>
      <c r="B239" s="9">
        <v>2699.3008578848439</v>
      </c>
      <c r="C239" s="9">
        <v>5.9691621151559957</v>
      </c>
    </row>
    <row r="240" spans="1:3">
      <c r="A240" s="9">
        <v>210</v>
      </c>
      <c r="B240" s="9">
        <v>2758.3715179658452</v>
      </c>
      <c r="C240" s="9">
        <v>-40.001400965845278</v>
      </c>
    </row>
    <row r="241" spans="1:3">
      <c r="A241" s="9">
        <v>211</v>
      </c>
      <c r="B241" s="9">
        <v>2824.0448906932716</v>
      </c>
      <c r="C241" s="9">
        <v>-7.7548516932715756</v>
      </c>
    </row>
    <row r="242" spans="1:3">
      <c r="A242" s="9">
        <v>212</v>
      </c>
      <c r="B242" s="9">
        <v>2882.7456775118567</v>
      </c>
      <c r="C242" s="9">
        <v>18.774342488143247</v>
      </c>
    </row>
    <row r="243" spans="1:3">
      <c r="A243" s="9">
        <v>213</v>
      </c>
      <c r="B243" s="9">
        <v>2906.3822760448602</v>
      </c>
      <c r="C243" s="9">
        <v>7.5977039551398775</v>
      </c>
    </row>
    <row r="244" spans="1:3">
      <c r="A244" s="9">
        <v>214</v>
      </c>
      <c r="B244" s="9">
        <v>2762.7337265572396</v>
      </c>
      <c r="C244" s="9">
        <v>-50.993736557239572</v>
      </c>
    </row>
    <row r="245" spans="1:3" ht="17" thickBot="1">
      <c r="A245" s="10">
        <v>215</v>
      </c>
      <c r="B245" s="10">
        <v>2755.226475749997</v>
      </c>
      <c r="C245" s="10">
        <v>-11.436436749997029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6"/>
  <sheetViews>
    <sheetView workbookViewId="0">
      <selection activeCell="F39" sqref="F39"/>
    </sheetView>
  </sheetViews>
  <sheetFormatPr baseColWidth="10" defaultColWidth="11" defaultRowHeight="16"/>
  <cols>
    <col min="1" max="1" width="13" bestFit="1" customWidth="1"/>
    <col min="2" max="2" width="18.33203125" bestFit="1" customWidth="1"/>
  </cols>
  <sheetData>
    <row r="3" spans="1:2">
      <c r="A3" s="2" t="s">
        <v>6</v>
      </c>
      <c r="B3" t="s">
        <v>24</v>
      </c>
    </row>
    <row r="4" spans="1:2">
      <c r="A4" s="3" t="s">
        <v>9</v>
      </c>
      <c r="B4" s="5">
        <v>1476.5594516111114</v>
      </c>
    </row>
    <row r="5" spans="1:2">
      <c r="A5" s="3" t="s">
        <v>10</v>
      </c>
      <c r="B5" s="5">
        <v>1476.4044358333333</v>
      </c>
    </row>
    <row r="6" spans="1:2">
      <c r="A6" s="3" t="s">
        <v>11</v>
      </c>
      <c r="B6" s="5">
        <v>1487.5266486666665</v>
      </c>
    </row>
    <row r="7" spans="1:2">
      <c r="A7" s="3" t="s">
        <v>13</v>
      </c>
      <c r="B7" s="5">
        <v>1509.5344373888888</v>
      </c>
    </row>
    <row r="8" spans="1:2">
      <c r="A8" s="3" t="s">
        <v>14</v>
      </c>
      <c r="B8" s="5">
        <v>1518.867767388889</v>
      </c>
    </row>
    <row r="9" spans="1:2">
      <c r="A9" s="3" t="s">
        <v>15</v>
      </c>
      <c r="B9" s="5">
        <v>1504.3061183333332</v>
      </c>
    </row>
    <row r="10" spans="1:2">
      <c r="A10" s="3" t="s">
        <v>17</v>
      </c>
      <c r="B10" s="5">
        <v>1521.6377936666665</v>
      </c>
    </row>
    <row r="11" spans="1:2">
      <c r="A11" s="3" t="s">
        <v>18</v>
      </c>
      <c r="B11" s="5">
        <v>1516.1627569999998</v>
      </c>
    </row>
    <row r="12" spans="1:2">
      <c r="A12" s="3" t="s">
        <v>19</v>
      </c>
      <c r="B12" s="5">
        <v>1509.4661186666667</v>
      </c>
    </row>
    <row r="13" spans="1:2">
      <c r="A13" s="3" t="s">
        <v>21</v>
      </c>
      <c r="B13" s="5">
        <v>1521.1966687777781</v>
      </c>
    </row>
    <row r="14" spans="1:2">
      <c r="A14" s="3" t="s">
        <v>22</v>
      </c>
      <c r="B14" s="5">
        <v>1541.9894511666669</v>
      </c>
    </row>
    <row r="15" spans="1:2">
      <c r="A15" s="3" t="s">
        <v>23</v>
      </c>
      <c r="B15" s="5">
        <v>1488.8300026470588</v>
      </c>
    </row>
    <row r="16" spans="1:2">
      <c r="A16" s="3" t="s">
        <v>7</v>
      </c>
      <c r="B16" s="5">
        <v>1506.1201847348834</v>
      </c>
    </row>
  </sheetData>
  <conditionalFormatting pivot="1" sqref="B4:B15">
    <cfRule type="top10" dxfId="0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0"/>
  <sheetViews>
    <sheetView zoomScale="117" workbookViewId="0">
      <selection activeCell="G9" sqref="G9"/>
    </sheetView>
  </sheetViews>
  <sheetFormatPr baseColWidth="10" defaultColWidth="11" defaultRowHeight="16"/>
  <sheetData>
    <row r="1" spans="1:9">
      <c r="A1" t="s">
        <v>33</v>
      </c>
    </row>
    <row r="2" spans="1:9" ht="17" thickBot="1"/>
    <row r="3" spans="1:9">
      <c r="A3" s="12" t="s">
        <v>34</v>
      </c>
      <c r="B3" s="12"/>
    </row>
    <row r="4" spans="1:9">
      <c r="A4" s="9" t="s">
        <v>35</v>
      </c>
      <c r="B4" s="9">
        <v>0.83707947217696854</v>
      </c>
    </row>
    <row r="5" spans="1:9">
      <c r="A5" s="9" t="s">
        <v>36</v>
      </c>
      <c r="B5" s="9">
        <v>0.7007020427400722</v>
      </c>
    </row>
    <row r="6" spans="1:9">
      <c r="A6" s="9" t="s">
        <v>37</v>
      </c>
      <c r="B6" s="9">
        <v>0.68292196607116562</v>
      </c>
    </row>
    <row r="7" spans="1:9">
      <c r="A7" s="9" t="s">
        <v>38</v>
      </c>
      <c r="B7" s="9">
        <v>294.52412945045114</v>
      </c>
    </row>
    <row r="8" spans="1:9" ht="17" thickBot="1">
      <c r="A8" s="10" t="s">
        <v>39</v>
      </c>
      <c r="B8" s="10">
        <v>215</v>
      </c>
    </row>
    <row r="10" spans="1:9" ht="17" thickBot="1">
      <c r="A10" t="s">
        <v>40</v>
      </c>
    </row>
    <row r="11" spans="1:9">
      <c r="A11" s="11"/>
      <c r="B11" s="11" t="s">
        <v>45</v>
      </c>
      <c r="C11" s="11" t="s">
        <v>46</v>
      </c>
      <c r="D11" s="11" t="s">
        <v>47</v>
      </c>
      <c r="E11" s="11" t="s">
        <v>48</v>
      </c>
      <c r="F11" s="11" t="s">
        <v>49</v>
      </c>
    </row>
    <row r="12" spans="1:9">
      <c r="A12" s="9" t="s">
        <v>41</v>
      </c>
      <c r="B12" s="9">
        <v>12</v>
      </c>
      <c r="C12" s="9">
        <v>41022560.317738168</v>
      </c>
      <c r="D12" s="9">
        <v>3418546.6931448472</v>
      </c>
      <c r="E12" s="9">
        <v>39.409393771931491</v>
      </c>
      <c r="F12" s="9">
        <v>2.1334360388971876E-46</v>
      </c>
    </row>
    <row r="13" spans="1:9">
      <c r="A13" s="9" t="s">
        <v>42</v>
      </c>
      <c r="B13" s="9">
        <v>202</v>
      </c>
      <c r="C13" s="9">
        <v>17522381.491366312</v>
      </c>
      <c r="D13" s="9">
        <v>86744.462828546093</v>
      </c>
      <c r="E13" s="9"/>
      <c r="F13" s="9"/>
    </row>
    <row r="14" spans="1:9" ht="17" thickBot="1">
      <c r="A14" s="10" t="s">
        <v>43</v>
      </c>
      <c r="B14" s="10">
        <v>214</v>
      </c>
      <c r="C14" s="10">
        <v>58544941.80910448</v>
      </c>
      <c r="D14" s="10"/>
      <c r="E14" s="10"/>
      <c r="F14" s="10"/>
    </row>
    <row r="15" spans="1:9" ht="17" thickBot="1"/>
    <row r="16" spans="1:9">
      <c r="A16" s="11"/>
      <c r="B16" s="11" t="s">
        <v>50</v>
      </c>
      <c r="C16" s="11" t="s">
        <v>38</v>
      </c>
      <c r="D16" s="11" t="s">
        <v>51</v>
      </c>
      <c r="E16" s="11" t="s">
        <v>52</v>
      </c>
      <c r="F16" s="11" t="s">
        <v>53</v>
      </c>
      <c r="G16" s="11" t="s">
        <v>54</v>
      </c>
      <c r="H16" s="11" t="s">
        <v>55</v>
      </c>
      <c r="I16" s="11" t="s">
        <v>56</v>
      </c>
    </row>
    <row r="17" spans="1:9">
      <c r="A17" s="9" t="s">
        <v>44</v>
      </c>
      <c r="B17" s="9">
        <v>746.51761192997083</v>
      </c>
      <c r="C17" s="9">
        <v>78.484270979593177</v>
      </c>
      <c r="D17" s="9">
        <v>9.5116843491363277</v>
      </c>
      <c r="E17" s="9">
        <v>5.8188120884071306E-18</v>
      </c>
      <c r="F17" s="9">
        <v>591.76410136009815</v>
      </c>
      <c r="G17" s="9">
        <v>901.2711224998435</v>
      </c>
      <c r="H17" s="9">
        <v>591.76410136009815</v>
      </c>
      <c r="I17" s="9">
        <v>901.2711224998435</v>
      </c>
    </row>
    <row r="18" spans="1:9">
      <c r="A18" s="9" t="s">
        <v>25</v>
      </c>
      <c r="B18" s="9">
        <v>7.0395737985548319</v>
      </c>
      <c r="C18" s="9">
        <v>0.32402482569189794</v>
      </c>
      <c r="D18" s="9">
        <v>21.725414969433473</v>
      </c>
      <c r="E18" s="9">
        <v>9.3633646394797197E-55</v>
      </c>
      <c r="F18" s="9">
        <v>6.4006689751839136</v>
      </c>
      <c r="G18" s="9">
        <v>7.6784786219257501</v>
      </c>
      <c r="H18" s="9">
        <v>6.4006689751839136</v>
      </c>
      <c r="I18" s="9">
        <v>7.6784786219257501</v>
      </c>
    </row>
    <row r="19" spans="1:9">
      <c r="A19" s="9" t="s">
        <v>26</v>
      </c>
      <c r="B19" s="9">
        <v>4.9657384299921778</v>
      </c>
      <c r="C19" s="9">
        <v>98.228167326804567</v>
      </c>
      <c r="D19" s="9">
        <v>5.0553100654633955E-2</v>
      </c>
      <c r="E19" s="22">
        <v>0.95973158797363312</v>
      </c>
      <c r="F19" s="9">
        <v>-188.71834044258031</v>
      </c>
      <c r="G19" s="9">
        <v>198.64981730256466</v>
      </c>
      <c r="H19" s="9">
        <v>-188.71834044258031</v>
      </c>
      <c r="I19" s="9">
        <v>198.64981730256466</v>
      </c>
    </row>
    <row r="20" spans="1:9">
      <c r="A20" s="9" t="s">
        <v>27</v>
      </c>
      <c r="B20" s="9">
        <v>-2.2288511463401472</v>
      </c>
      <c r="C20" s="9">
        <v>98.218012638808133</v>
      </c>
      <c r="D20" s="9">
        <v>-2.2692896002046353E-2</v>
      </c>
      <c r="E20" s="22">
        <v>0.9819176431551091</v>
      </c>
      <c r="F20" s="9">
        <v>-195.89290723477285</v>
      </c>
      <c r="G20" s="9">
        <v>191.43520494209258</v>
      </c>
      <c r="H20" s="9">
        <v>-195.89290723477285</v>
      </c>
      <c r="I20" s="9">
        <v>191.43520494209258</v>
      </c>
    </row>
    <row r="21" spans="1:9">
      <c r="A21" s="9" t="s">
        <v>28</v>
      </c>
      <c r="B21" s="9">
        <v>1.8537878884383989</v>
      </c>
      <c r="C21" s="9">
        <v>98.208925975324476</v>
      </c>
      <c r="D21" s="9">
        <v>1.8875961324576272E-2</v>
      </c>
      <c r="E21" s="22">
        <v>0.98495868756899352</v>
      </c>
      <c r="F21" s="9">
        <v>-191.79235132243514</v>
      </c>
      <c r="G21" s="9">
        <v>195.49992709931195</v>
      </c>
      <c r="H21" s="9">
        <v>-191.79235132243514</v>
      </c>
      <c r="I21" s="9">
        <v>195.49992709931195</v>
      </c>
    </row>
    <row r="22" spans="1:9">
      <c r="A22" s="9" t="s">
        <v>61</v>
      </c>
      <c r="B22" s="9">
        <v>16.82200281210584</v>
      </c>
      <c r="C22" s="9">
        <v>98.200907632830976</v>
      </c>
      <c r="D22" s="9">
        <v>0.17130190766670503</v>
      </c>
      <c r="E22" s="22">
        <v>0.86415785657923827</v>
      </c>
      <c r="F22" s="9">
        <v>-176.80832601237648</v>
      </c>
      <c r="G22" s="9">
        <v>210.45233163658816</v>
      </c>
      <c r="H22" s="9">
        <v>-176.80832601237648</v>
      </c>
      <c r="I22" s="9">
        <v>210.45233163658816</v>
      </c>
    </row>
    <row r="23" spans="1:9">
      <c r="A23" s="9" t="s">
        <v>62</v>
      </c>
      <c r="B23" s="9">
        <v>19.115759013550917</v>
      </c>
      <c r="C23" s="9">
        <v>98.193957873039025</v>
      </c>
      <c r="D23" s="9">
        <v>0.19467347510594135</v>
      </c>
      <c r="E23" s="22">
        <v>0.84584422974359486</v>
      </c>
      <c r="F23" s="9">
        <v>-174.50086643174475</v>
      </c>
      <c r="G23" s="9">
        <v>212.73238445884661</v>
      </c>
      <c r="H23" s="9">
        <v>-174.50086643174475</v>
      </c>
      <c r="I23" s="9">
        <v>212.73238445884661</v>
      </c>
    </row>
    <row r="24" spans="1:9">
      <c r="A24" s="9" t="s">
        <v>63</v>
      </c>
      <c r="B24" s="9">
        <v>-2.4854638405593481</v>
      </c>
      <c r="C24" s="9">
        <v>98.188076922851778</v>
      </c>
      <c r="D24" s="9">
        <v>-2.5313295854772915E-2</v>
      </c>
      <c r="E24" s="22">
        <v>0.97983005759670494</v>
      </c>
      <c r="F24" s="9">
        <v>-196.09049336127543</v>
      </c>
      <c r="G24" s="9">
        <v>191.11956568015671</v>
      </c>
      <c r="H24" s="9">
        <v>-196.09049336127543</v>
      </c>
      <c r="I24" s="9">
        <v>191.11956568015671</v>
      </c>
    </row>
    <row r="25" spans="1:9">
      <c r="A25" s="9" t="s">
        <v>64</v>
      </c>
      <c r="B25" s="9">
        <v>7.8066376942190709</v>
      </c>
      <c r="C25" s="9">
        <v>98.183264974326818</v>
      </c>
      <c r="D25" s="9">
        <v>7.951087892891287E-2</v>
      </c>
      <c r="E25" s="22">
        <v>0.93670499211384084</v>
      </c>
      <c r="F25" s="9">
        <v>-185.78890373521932</v>
      </c>
      <c r="G25" s="9">
        <v>201.40217912365745</v>
      </c>
      <c r="H25" s="9">
        <v>-185.78890373521932</v>
      </c>
      <c r="I25" s="9">
        <v>201.40217912365745</v>
      </c>
    </row>
    <row r="26" spans="1:9">
      <c r="A26" s="9" t="s">
        <v>65</v>
      </c>
      <c r="B26" s="9">
        <v>-4.7079727710023773</v>
      </c>
      <c r="C26" s="9">
        <v>98.17952218464508</v>
      </c>
      <c r="D26" s="9">
        <v>-4.7952695900761746E-2</v>
      </c>
      <c r="E26" s="22">
        <v>0.96180131956409709</v>
      </c>
      <c r="F26" s="9">
        <v>-198.29613425239071</v>
      </c>
      <c r="G26" s="9">
        <v>188.88018871038597</v>
      </c>
      <c r="H26" s="9">
        <v>-198.29613425239071</v>
      </c>
      <c r="I26" s="9">
        <v>188.88018871038597</v>
      </c>
    </row>
    <row r="27" spans="1:9">
      <c r="A27" s="9" t="s">
        <v>66</v>
      </c>
      <c r="B27" s="9">
        <v>-18.444184902890601</v>
      </c>
      <c r="C27" s="9">
        <v>98.176848676085029</v>
      </c>
      <c r="D27" s="9">
        <v>-0.18786694777445462</v>
      </c>
      <c r="E27" s="22">
        <v>0.85116953575518262</v>
      </c>
      <c r="F27" s="9">
        <v>-212.02707482056252</v>
      </c>
      <c r="G27" s="9">
        <v>175.13870501478129</v>
      </c>
      <c r="H27" s="9">
        <v>-212.02707482056252</v>
      </c>
      <c r="I27" s="9">
        <v>175.13870501478129</v>
      </c>
    </row>
    <row r="28" spans="1:9">
      <c r="A28" s="9" t="s">
        <v>67</v>
      </c>
      <c r="B28" s="9">
        <v>-13.753208590334305</v>
      </c>
      <c r="C28" s="9">
        <v>98.175244536002538</v>
      </c>
      <c r="D28" s="9">
        <v>-0.1400883558307896</v>
      </c>
      <c r="E28" s="22">
        <v>0.88872976452422392</v>
      </c>
      <c r="F28" s="9">
        <v>-207.33293550086972</v>
      </c>
      <c r="G28" s="9">
        <v>179.8265183202011</v>
      </c>
      <c r="H28" s="9">
        <v>-207.33293550086972</v>
      </c>
      <c r="I28" s="9">
        <v>179.8265183202011</v>
      </c>
    </row>
    <row r="29" spans="1:9" ht="17" thickBot="1">
      <c r="A29" s="10" t="s">
        <v>68</v>
      </c>
      <c r="B29" s="10">
        <v>-17.961579526833987</v>
      </c>
      <c r="C29" s="10">
        <v>99.621167863574257</v>
      </c>
      <c r="D29" s="10">
        <v>-0.18029882515964266</v>
      </c>
      <c r="E29" s="23">
        <v>0.85709872831917422</v>
      </c>
      <c r="F29" s="10">
        <v>-214.39234535464209</v>
      </c>
      <c r="G29" s="10">
        <v>178.46918630097412</v>
      </c>
      <c r="H29" s="10">
        <v>-214.39234535464209</v>
      </c>
      <c r="I29" s="10">
        <v>178.46918630097412</v>
      </c>
    </row>
    <row r="33" spans="1:3">
      <c r="A33" t="s">
        <v>57</v>
      </c>
    </row>
    <row r="34" spans="1:3" ht="17" thickBot="1"/>
    <row r="35" spans="1:3">
      <c r="A35" s="11" t="s">
        <v>58</v>
      </c>
      <c r="B35" s="11" t="s">
        <v>59</v>
      </c>
      <c r="C35" s="11" t="s">
        <v>60</v>
      </c>
    </row>
    <row r="36" spans="1:3">
      <c r="A36" s="9">
        <v>1</v>
      </c>
      <c r="B36" s="9">
        <v>758.52292415851775</v>
      </c>
      <c r="C36" s="9">
        <v>607.48708584148221</v>
      </c>
    </row>
    <row r="37" spans="1:3">
      <c r="A37" s="9">
        <v>2</v>
      </c>
      <c r="B37" s="9">
        <v>758.36790838074035</v>
      </c>
      <c r="C37" s="9">
        <v>481.57203261925974</v>
      </c>
    </row>
    <row r="38" spans="1:3">
      <c r="A38" s="9">
        <v>3</v>
      </c>
      <c r="B38" s="9">
        <v>769.49012121407372</v>
      </c>
      <c r="C38" s="9">
        <v>390.83983478592631</v>
      </c>
    </row>
    <row r="39" spans="1:3">
      <c r="A39" s="9">
        <v>4</v>
      </c>
      <c r="B39" s="9">
        <v>791.49790993629608</v>
      </c>
      <c r="C39" s="9">
        <v>457.96205106370394</v>
      </c>
    </row>
    <row r="40" spans="1:3">
      <c r="A40" s="9">
        <v>5</v>
      </c>
      <c r="B40" s="9">
        <v>800.8312399362959</v>
      </c>
      <c r="C40" s="9">
        <v>454.98870606370417</v>
      </c>
    </row>
    <row r="41" spans="1:3">
      <c r="A41" s="9">
        <v>6</v>
      </c>
      <c r="B41" s="9">
        <v>786.26959088074045</v>
      </c>
      <c r="C41" s="9">
        <v>438.11041411925953</v>
      </c>
    </row>
    <row r="42" spans="1:3">
      <c r="A42" s="9">
        <v>7</v>
      </c>
      <c r="B42" s="9">
        <v>803.60126621407369</v>
      </c>
      <c r="C42" s="9">
        <v>407.62871378592638</v>
      </c>
    </row>
    <row r="43" spans="1:3">
      <c r="A43" s="9">
        <v>8</v>
      </c>
      <c r="B43" s="9">
        <v>798.12622954740709</v>
      </c>
      <c r="C43" s="9">
        <v>335.45372645259295</v>
      </c>
    </row>
    <row r="44" spans="1:3">
      <c r="A44" s="9">
        <v>9</v>
      </c>
      <c r="B44" s="9">
        <v>791.42959121407375</v>
      </c>
      <c r="C44" s="9">
        <v>249.51034978592634</v>
      </c>
    </row>
    <row r="45" spans="1:3">
      <c r="A45" s="9">
        <v>10</v>
      </c>
      <c r="B45" s="9">
        <v>803.16014132518478</v>
      </c>
      <c r="C45" s="9">
        <v>256.61988767481523</v>
      </c>
    </row>
    <row r="46" spans="1:3">
      <c r="A46" s="9">
        <v>11</v>
      </c>
      <c r="B46" s="9">
        <v>823.95292371407402</v>
      </c>
      <c r="C46" s="9">
        <v>315.49702728592604</v>
      </c>
    </row>
    <row r="47" spans="1:3">
      <c r="A47" s="9">
        <v>12</v>
      </c>
      <c r="B47" s="9">
        <v>813.03091798579476</v>
      </c>
      <c r="C47" s="9">
        <v>335.04903801420528</v>
      </c>
    </row>
    <row r="48" spans="1:3">
      <c r="A48" s="9">
        <v>13</v>
      </c>
      <c r="B48" s="9">
        <v>842.99780974117584</v>
      </c>
      <c r="C48" s="9">
        <v>287.20214125882421</v>
      </c>
    </row>
    <row r="49" spans="1:3">
      <c r="A49" s="9">
        <v>14</v>
      </c>
      <c r="B49" s="9">
        <v>842.84279396339832</v>
      </c>
      <c r="C49" s="9">
        <v>263.88718603660175</v>
      </c>
    </row>
    <row r="50" spans="1:3">
      <c r="A50" s="9">
        <v>15</v>
      </c>
      <c r="B50" s="9">
        <v>853.9650067967317</v>
      </c>
      <c r="C50" s="9">
        <v>293.42500820326825</v>
      </c>
    </row>
    <row r="51" spans="1:3">
      <c r="A51" s="9">
        <v>16</v>
      </c>
      <c r="B51" s="9">
        <v>875.97279551895406</v>
      </c>
      <c r="C51" s="9">
        <v>200.9472484810459</v>
      </c>
    </row>
    <row r="52" spans="1:3">
      <c r="A52" s="9">
        <v>17</v>
      </c>
      <c r="B52" s="9">
        <v>885.30612551895388</v>
      </c>
      <c r="C52" s="9">
        <v>181.83388948104607</v>
      </c>
    </row>
    <row r="53" spans="1:3">
      <c r="A53" s="9">
        <v>18</v>
      </c>
      <c r="B53" s="9">
        <v>870.74447646339854</v>
      </c>
      <c r="C53" s="9">
        <v>119.07553053660149</v>
      </c>
    </row>
    <row r="54" spans="1:3">
      <c r="A54" s="9">
        <v>19</v>
      </c>
      <c r="B54" s="9">
        <v>888.07615179673166</v>
      </c>
      <c r="C54" s="9">
        <v>23.543843203268352</v>
      </c>
    </row>
    <row r="55" spans="1:3">
      <c r="A55" s="9">
        <v>20</v>
      </c>
      <c r="B55" s="9">
        <v>882.60111513006507</v>
      </c>
      <c r="C55" s="9">
        <v>33.468891869934964</v>
      </c>
    </row>
    <row r="56" spans="1:3">
      <c r="A56" s="9">
        <v>21</v>
      </c>
      <c r="B56" s="9">
        <v>875.90447679673173</v>
      </c>
      <c r="C56" s="9">
        <v>-60.624447796731715</v>
      </c>
    </row>
    <row r="57" spans="1:3">
      <c r="A57" s="9">
        <v>22</v>
      </c>
      <c r="B57" s="9">
        <v>887.63502690784276</v>
      </c>
      <c r="C57" s="9">
        <v>-1.8750169078427916</v>
      </c>
    </row>
    <row r="58" spans="1:3">
      <c r="A58" s="9">
        <v>23</v>
      </c>
      <c r="B58" s="9">
        <v>908.42780929673199</v>
      </c>
      <c r="C58" s="9">
        <v>27.882188703267957</v>
      </c>
    </row>
    <row r="59" spans="1:3">
      <c r="A59" s="9">
        <v>24</v>
      </c>
      <c r="B59" s="9">
        <v>897.50580356845285</v>
      </c>
      <c r="C59" s="9">
        <v>-17.685796568452815</v>
      </c>
    </row>
    <row r="60" spans="1:3">
      <c r="A60" s="9">
        <v>25</v>
      </c>
      <c r="B60" s="9">
        <v>927.4726953238337</v>
      </c>
      <c r="C60" s="9">
        <v>-71.772683323833689</v>
      </c>
    </row>
    <row r="61" spans="1:3">
      <c r="A61" s="9">
        <v>26</v>
      </c>
      <c r="B61" s="9">
        <v>927.3176795460563</v>
      </c>
      <c r="C61" s="9">
        <v>-86.167655546056267</v>
      </c>
    </row>
    <row r="62" spans="1:3">
      <c r="A62" s="9">
        <v>27</v>
      </c>
      <c r="B62" s="9">
        <v>938.43989237938979</v>
      </c>
      <c r="C62" s="9">
        <v>-90.259899379389822</v>
      </c>
    </row>
    <row r="63" spans="1:3">
      <c r="A63" s="9">
        <v>28</v>
      </c>
      <c r="B63" s="9">
        <v>960.44768110161203</v>
      </c>
      <c r="C63" s="9">
        <v>-43.527698101612032</v>
      </c>
    </row>
    <row r="64" spans="1:3">
      <c r="A64" s="9">
        <v>29</v>
      </c>
      <c r="B64" s="9">
        <v>969.78101110161185</v>
      </c>
      <c r="C64" s="9">
        <v>-6.1909841016118889</v>
      </c>
    </row>
    <row r="65" spans="1:3">
      <c r="A65" s="9">
        <v>30</v>
      </c>
      <c r="B65" s="9">
        <v>955.21936204605652</v>
      </c>
      <c r="C65" s="9">
        <v>19.280637953943483</v>
      </c>
    </row>
    <row r="66" spans="1:3">
      <c r="A66" s="9">
        <v>31</v>
      </c>
      <c r="B66" s="9">
        <v>972.55103737938964</v>
      </c>
      <c r="C66" s="9">
        <v>17.75896062061031</v>
      </c>
    </row>
    <row r="67" spans="1:3">
      <c r="A67" s="9">
        <v>32</v>
      </c>
      <c r="B67" s="9">
        <v>967.07600071272316</v>
      </c>
      <c r="C67" s="9">
        <v>40.934009287276808</v>
      </c>
    </row>
    <row r="68" spans="1:3">
      <c r="A68" s="9">
        <v>33</v>
      </c>
      <c r="B68" s="9">
        <v>960.3793623793897</v>
      </c>
      <c r="C68" s="9">
        <v>35.590608620610283</v>
      </c>
    </row>
    <row r="69" spans="1:3">
      <c r="A69" s="9">
        <v>34</v>
      </c>
      <c r="B69" s="9">
        <v>972.10991249050073</v>
      </c>
      <c r="C69" s="9">
        <v>78.600048509499288</v>
      </c>
    </row>
    <row r="70" spans="1:3">
      <c r="A70" s="9">
        <v>35</v>
      </c>
      <c r="B70" s="9">
        <v>992.90269487938997</v>
      </c>
      <c r="C70" s="9">
        <v>65.297256120610086</v>
      </c>
    </row>
    <row r="71" spans="1:3">
      <c r="A71" s="9">
        <v>36</v>
      </c>
      <c r="B71" s="9">
        <v>981.98068915111071</v>
      </c>
      <c r="C71" s="9">
        <v>129.93935484888925</v>
      </c>
    </row>
    <row r="72" spans="1:3">
      <c r="A72" s="9">
        <v>37</v>
      </c>
      <c r="B72" s="9">
        <v>1011.9475809064918</v>
      </c>
      <c r="C72" s="9">
        <v>119.18242409350819</v>
      </c>
    </row>
    <row r="73" spans="1:3">
      <c r="A73" s="9">
        <v>38</v>
      </c>
      <c r="B73" s="9">
        <v>1011.7925651287143</v>
      </c>
      <c r="C73" s="9">
        <v>133.14737587128582</v>
      </c>
    </row>
    <row r="74" spans="1:3">
      <c r="A74" s="9">
        <v>39</v>
      </c>
      <c r="B74" s="9">
        <v>1022.9147779620477</v>
      </c>
      <c r="C74" s="9">
        <v>103.29518303795237</v>
      </c>
    </row>
    <row r="75" spans="1:3">
      <c r="A75" s="9">
        <v>40</v>
      </c>
      <c r="B75" s="9">
        <v>1044.9225666842699</v>
      </c>
      <c r="C75" s="9">
        <v>62.377482315730049</v>
      </c>
    </row>
    <row r="76" spans="1:3">
      <c r="A76" s="9">
        <v>41</v>
      </c>
      <c r="B76" s="9">
        <v>1054.2558966842698</v>
      </c>
      <c r="C76" s="9">
        <v>66.424157315730099</v>
      </c>
    </row>
    <row r="77" spans="1:3">
      <c r="A77" s="9">
        <v>42</v>
      </c>
      <c r="B77" s="9">
        <v>1039.6942476287145</v>
      </c>
      <c r="C77" s="9">
        <v>101.14571837128551</v>
      </c>
    </row>
    <row r="78" spans="1:3">
      <c r="A78" s="9">
        <v>43</v>
      </c>
      <c r="B78" s="9">
        <v>1057.0259229620476</v>
      </c>
      <c r="C78" s="9">
        <v>44.694048037952371</v>
      </c>
    </row>
    <row r="79" spans="1:3">
      <c r="A79" s="9">
        <v>44</v>
      </c>
      <c r="B79" s="9">
        <v>1051.5508862953809</v>
      </c>
      <c r="C79" s="9">
        <v>52.689103704619129</v>
      </c>
    </row>
    <row r="80" spans="1:3">
      <c r="A80" s="9">
        <v>45</v>
      </c>
      <c r="B80" s="9">
        <v>1044.8542479620476</v>
      </c>
      <c r="C80" s="9">
        <v>69.725708037952472</v>
      </c>
    </row>
    <row r="81" spans="1:3">
      <c r="A81" s="9">
        <v>46</v>
      </c>
      <c r="B81" s="9">
        <v>1056.5847980731589</v>
      </c>
      <c r="C81" s="9">
        <v>73.61515292684112</v>
      </c>
    </row>
    <row r="82" spans="1:3">
      <c r="A82" s="9">
        <v>47</v>
      </c>
      <c r="B82" s="9">
        <v>1077.3775804620479</v>
      </c>
      <c r="C82" s="9">
        <v>96.442365537952128</v>
      </c>
    </row>
    <row r="83" spans="1:3">
      <c r="A83" s="9">
        <v>48</v>
      </c>
      <c r="B83" s="9">
        <v>1066.4555747337688</v>
      </c>
      <c r="C83" s="9">
        <v>145.46446926623116</v>
      </c>
    </row>
    <row r="84" spans="1:3">
      <c r="A84" s="9">
        <v>49</v>
      </c>
      <c r="B84" s="9">
        <v>1096.4224664891497</v>
      </c>
      <c r="C84" s="9">
        <v>84.847553510850275</v>
      </c>
    </row>
    <row r="85" spans="1:3">
      <c r="A85" s="9">
        <v>50</v>
      </c>
      <c r="B85" s="9">
        <v>1096.2674507113722</v>
      </c>
      <c r="C85" s="9">
        <v>107.33252528862772</v>
      </c>
    </row>
    <row r="86" spans="1:3">
      <c r="A86" s="9">
        <v>51</v>
      </c>
      <c r="B86" s="9">
        <v>1107.3896635447056</v>
      </c>
      <c r="C86" s="9">
        <v>73.200302455294377</v>
      </c>
    </row>
    <row r="87" spans="1:3">
      <c r="A87" s="9">
        <v>52</v>
      </c>
      <c r="B87" s="9">
        <v>1129.397452266928</v>
      </c>
      <c r="C87" s="9">
        <v>27.452523733071985</v>
      </c>
    </row>
    <row r="88" spans="1:3">
      <c r="A88" s="9">
        <v>53</v>
      </c>
      <c r="B88" s="9">
        <v>1138.7307822669277</v>
      </c>
      <c r="C88" s="9">
        <v>52.76921773307231</v>
      </c>
    </row>
    <row r="89" spans="1:3">
      <c r="A89" s="9">
        <v>54</v>
      </c>
      <c r="B89" s="9">
        <v>1124.1691332113726</v>
      </c>
      <c r="C89" s="9">
        <v>67.160822788627456</v>
      </c>
    </row>
    <row r="90" spans="1:3">
      <c r="A90" s="9">
        <v>55</v>
      </c>
      <c r="B90" s="9">
        <v>1141.5008085447055</v>
      </c>
      <c r="C90" s="9">
        <v>92.679245455294449</v>
      </c>
    </row>
    <row r="91" spans="1:3">
      <c r="A91" s="9">
        <v>56</v>
      </c>
      <c r="B91" s="9">
        <v>1136.025771878039</v>
      </c>
      <c r="C91" s="9">
        <v>84.304184121961043</v>
      </c>
    </row>
    <row r="92" spans="1:3">
      <c r="A92" s="9">
        <v>57</v>
      </c>
      <c r="B92" s="9">
        <v>1129.3291335447057</v>
      </c>
      <c r="C92" s="9">
        <v>99.480925455294255</v>
      </c>
    </row>
    <row r="93" spans="1:3">
      <c r="A93" s="9">
        <v>58</v>
      </c>
      <c r="B93" s="9">
        <v>1141.0596836558168</v>
      </c>
      <c r="C93" s="9">
        <v>65.950326344183168</v>
      </c>
    </row>
    <row r="94" spans="1:3">
      <c r="A94" s="9">
        <v>59</v>
      </c>
      <c r="B94" s="9">
        <v>1161.852466044706</v>
      </c>
      <c r="C94" s="9">
        <v>87.627513955294035</v>
      </c>
    </row>
    <row r="95" spans="1:3">
      <c r="A95" s="9">
        <v>60</v>
      </c>
      <c r="B95" s="9">
        <v>1150.9304603164269</v>
      </c>
      <c r="C95" s="9">
        <v>97.359578683573091</v>
      </c>
    </row>
    <row r="96" spans="1:3">
      <c r="A96" s="9">
        <v>61</v>
      </c>
      <c r="B96" s="9">
        <v>1180.8973520718077</v>
      </c>
      <c r="C96" s="9">
        <v>99.182603928192293</v>
      </c>
    </row>
    <row r="97" spans="1:3">
      <c r="A97" s="9">
        <v>62</v>
      </c>
      <c r="B97" s="9">
        <v>1180.7423362940303</v>
      </c>
      <c r="C97" s="9">
        <v>99.917697705969658</v>
      </c>
    </row>
    <row r="98" spans="1:3">
      <c r="A98" s="9">
        <v>63</v>
      </c>
      <c r="B98" s="9">
        <v>1191.8645491273635</v>
      </c>
      <c r="C98" s="9">
        <v>103.00544587263653</v>
      </c>
    </row>
    <row r="99" spans="1:3">
      <c r="A99" s="9">
        <v>64</v>
      </c>
      <c r="B99" s="9">
        <v>1213.8723378495861</v>
      </c>
      <c r="C99" s="9">
        <v>96.737647150413977</v>
      </c>
    </row>
    <row r="100" spans="1:3">
      <c r="A100" s="9">
        <v>65</v>
      </c>
      <c r="B100" s="9">
        <v>1223.2056678495858</v>
      </c>
      <c r="C100" s="9">
        <v>46.884298150414224</v>
      </c>
    </row>
    <row r="101" spans="1:3">
      <c r="A101" s="9">
        <v>66</v>
      </c>
      <c r="B101" s="9">
        <v>1208.6440187940304</v>
      </c>
      <c r="C101" s="9">
        <v>61.555932205969611</v>
      </c>
    </row>
    <row r="102" spans="1:3">
      <c r="A102" s="9">
        <v>67</v>
      </c>
      <c r="B102" s="9">
        <v>1225.9756941273636</v>
      </c>
      <c r="C102" s="9">
        <v>50.684339872636428</v>
      </c>
    </row>
    <row r="103" spans="1:3">
      <c r="A103" s="9">
        <v>68</v>
      </c>
      <c r="B103" s="9">
        <v>1220.5006574606969</v>
      </c>
      <c r="C103" s="9">
        <v>83.319288539303216</v>
      </c>
    </row>
    <row r="104" spans="1:3">
      <c r="A104" s="9">
        <v>69</v>
      </c>
      <c r="B104" s="9">
        <v>1213.8040191273637</v>
      </c>
      <c r="C104" s="9">
        <v>122.04595687263622</v>
      </c>
    </row>
    <row r="105" spans="1:3">
      <c r="A105" s="9">
        <v>70</v>
      </c>
      <c r="B105" s="9">
        <v>1225.5345692384749</v>
      </c>
      <c r="C105" s="9">
        <v>152.4053717615252</v>
      </c>
    </row>
    <row r="106" spans="1:3">
      <c r="A106" s="9">
        <v>71</v>
      </c>
      <c r="B106" s="9">
        <v>1246.3273516273639</v>
      </c>
      <c r="C106" s="9">
        <v>154.30265337263609</v>
      </c>
    </row>
    <row r="107" spans="1:3">
      <c r="A107" s="9">
        <v>72</v>
      </c>
      <c r="B107" s="9">
        <v>1235.4053458990848</v>
      </c>
      <c r="C107" s="9">
        <v>182.89470310091519</v>
      </c>
    </row>
    <row r="108" spans="1:3">
      <c r="A108" s="9">
        <v>73</v>
      </c>
      <c r="B108" s="9">
        <v>1265.3722376544656</v>
      </c>
      <c r="C108" s="9">
        <v>172.86775234553443</v>
      </c>
    </row>
    <row r="109" spans="1:3">
      <c r="A109" s="9">
        <v>74</v>
      </c>
      <c r="B109" s="9">
        <v>1265.2172218766884</v>
      </c>
      <c r="C109" s="9">
        <v>141.60272412331165</v>
      </c>
    </row>
    <row r="110" spans="1:3">
      <c r="A110" s="9">
        <v>75</v>
      </c>
      <c r="B110" s="9">
        <v>1276.3394347100216</v>
      </c>
      <c r="C110" s="9">
        <v>144.52055028997847</v>
      </c>
    </row>
    <row r="111" spans="1:3">
      <c r="A111" s="9">
        <v>76</v>
      </c>
      <c r="B111" s="9">
        <v>1298.3472234322439</v>
      </c>
      <c r="C111" s="9">
        <v>184.02277156775608</v>
      </c>
    </row>
    <row r="112" spans="1:3">
      <c r="A112" s="9">
        <v>77</v>
      </c>
      <c r="B112" s="9">
        <v>1307.6805534322436</v>
      </c>
      <c r="C112" s="9">
        <v>222.93944156775638</v>
      </c>
    </row>
    <row r="113" spans="1:3">
      <c r="A113" s="9">
        <v>78</v>
      </c>
      <c r="B113" s="9">
        <v>1293.1189043766883</v>
      </c>
      <c r="C113" s="9">
        <v>210.23107162331166</v>
      </c>
    </row>
    <row r="114" spans="1:3">
      <c r="A114" s="9">
        <v>79</v>
      </c>
      <c r="B114" s="9">
        <v>1310.4505797100217</v>
      </c>
      <c r="C114" s="9">
        <v>144.81944028997827</v>
      </c>
    </row>
    <row r="115" spans="1:3">
      <c r="A115" s="9">
        <v>80</v>
      </c>
      <c r="B115" s="9">
        <v>1304.9755430433549</v>
      </c>
      <c r="C115" s="9">
        <v>169.01444695664509</v>
      </c>
    </row>
    <row r="116" spans="1:3">
      <c r="A116" s="9">
        <v>81</v>
      </c>
      <c r="B116" s="9">
        <v>1298.2789047100216</v>
      </c>
      <c r="C116" s="9">
        <v>228.47109528997839</v>
      </c>
    </row>
    <row r="117" spans="1:3">
      <c r="A117" s="9">
        <v>82</v>
      </c>
      <c r="B117" s="9">
        <v>1310.009454821133</v>
      </c>
      <c r="C117" s="9">
        <v>239.37055017886701</v>
      </c>
    </row>
    <row r="118" spans="1:3">
      <c r="A118" s="9">
        <v>83</v>
      </c>
      <c r="B118" s="9">
        <v>1330.8022372100218</v>
      </c>
      <c r="C118" s="9">
        <v>150.33777778997819</v>
      </c>
    </row>
    <row r="119" spans="1:3">
      <c r="A119" s="9">
        <v>84</v>
      </c>
      <c r="B119" s="9">
        <v>1319.8802314817428</v>
      </c>
      <c r="C119" s="9">
        <v>148.47975351825721</v>
      </c>
    </row>
    <row r="120" spans="1:3">
      <c r="A120" s="9">
        <v>85</v>
      </c>
      <c r="B120" s="9">
        <v>1349.8471232371237</v>
      </c>
      <c r="C120" s="9">
        <v>28.702925762876248</v>
      </c>
    </row>
    <row r="121" spans="1:3">
      <c r="A121" s="9">
        <v>86</v>
      </c>
      <c r="B121" s="9">
        <v>1349.6921074593463</v>
      </c>
      <c r="C121" s="9">
        <v>-19.062102459346306</v>
      </c>
    </row>
    <row r="122" spans="1:3">
      <c r="A122" s="9">
        <v>87</v>
      </c>
      <c r="B122" s="9">
        <v>1360.8143202926797</v>
      </c>
      <c r="C122" s="9">
        <v>-38.114369292679612</v>
      </c>
    </row>
    <row r="123" spans="1:3">
      <c r="A123" s="9">
        <v>88</v>
      </c>
      <c r="B123" s="9">
        <v>1382.8221090149018</v>
      </c>
      <c r="C123" s="9">
        <v>2.7678569850982058</v>
      </c>
    </row>
    <row r="124" spans="1:3">
      <c r="A124" s="9">
        <v>89</v>
      </c>
      <c r="B124" s="9">
        <v>1392.1554390149017</v>
      </c>
      <c r="C124" s="9">
        <v>8.224565985098252</v>
      </c>
    </row>
    <row r="125" spans="1:3">
      <c r="A125" s="9">
        <v>90</v>
      </c>
      <c r="B125" s="9">
        <v>1377.5937899593464</v>
      </c>
      <c r="C125" s="9">
        <v>-97.593789959346395</v>
      </c>
    </row>
    <row r="126" spans="1:3">
      <c r="A126" s="9">
        <v>91</v>
      </c>
      <c r="B126" s="9">
        <v>1394.9254652926795</v>
      </c>
      <c r="C126" s="9">
        <v>-127.54546029267954</v>
      </c>
    </row>
    <row r="127" spans="1:3">
      <c r="A127" s="9">
        <v>92</v>
      </c>
      <c r="B127" s="9">
        <v>1389.450428626013</v>
      </c>
      <c r="C127" s="9">
        <v>-106.620472626013</v>
      </c>
    </row>
    <row r="128" spans="1:3">
      <c r="A128" s="9">
        <v>93</v>
      </c>
      <c r="B128" s="9">
        <v>1382.7537902926795</v>
      </c>
      <c r="C128" s="9">
        <v>-216.39380529267942</v>
      </c>
    </row>
    <row r="129" spans="1:3">
      <c r="A129" s="9">
        <v>94</v>
      </c>
      <c r="B129" s="9">
        <v>1394.4843404037908</v>
      </c>
      <c r="C129" s="9">
        <v>-425.73434040379084</v>
      </c>
    </row>
    <row r="130" spans="1:3">
      <c r="A130" s="9">
        <v>95</v>
      </c>
      <c r="B130" s="9">
        <v>1415.2771227926798</v>
      </c>
      <c r="C130" s="9">
        <v>-519.03713279267981</v>
      </c>
    </row>
    <row r="131" spans="1:3">
      <c r="A131" s="9">
        <v>96</v>
      </c>
      <c r="B131" s="9">
        <v>1404.3551170644007</v>
      </c>
      <c r="C131" s="9">
        <v>-501.1051170644007</v>
      </c>
    </row>
    <row r="132" spans="1:3">
      <c r="A132" s="9">
        <v>97</v>
      </c>
      <c r="B132" s="9">
        <v>1434.3220088197818</v>
      </c>
      <c r="C132" s="9">
        <v>-608.4420038197818</v>
      </c>
    </row>
    <row r="133" spans="1:3">
      <c r="A133" s="9">
        <v>98</v>
      </c>
      <c r="B133" s="9">
        <v>1434.1669930420042</v>
      </c>
      <c r="C133" s="9">
        <v>-699.07696604200419</v>
      </c>
    </row>
    <row r="134" spans="1:3">
      <c r="A134" s="9">
        <v>99</v>
      </c>
      <c r="B134" s="9">
        <v>1445.2892058753375</v>
      </c>
      <c r="C134" s="9">
        <v>-647.41921087533751</v>
      </c>
    </row>
    <row r="135" spans="1:3">
      <c r="A135" s="9">
        <v>100</v>
      </c>
      <c r="B135" s="9">
        <v>1467.2969945975599</v>
      </c>
      <c r="C135" s="9">
        <v>-594.48699659755994</v>
      </c>
    </row>
    <row r="136" spans="1:3">
      <c r="A136" s="9">
        <v>101</v>
      </c>
      <c r="B136" s="9">
        <v>1476.6303245975596</v>
      </c>
      <c r="C136" s="9">
        <v>-557.49030959755964</v>
      </c>
    </row>
    <row r="137" spans="1:3">
      <c r="A137" s="9">
        <v>102</v>
      </c>
      <c r="B137" s="9">
        <v>1462.0686755420045</v>
      </c>
      <c r="C137" s="9">
        <v>-542.74866854200445</v>
      </c>
    </row>
    <row r="138" spans="1:3">
      <c r="A138" s="9">
        <v>103</v>
      </c>
      <c r="B138" s="9">
        <v>1479.4003508753374</v>
      </c>
      <c r="C138" s="9">
        <v>-491.92037087533743</v>
      </c>
    </row>
    <row r="139" spans="1:3">
      <c r="A139" s="9">
        <v>104</v>
      </c>
      <c r="B139" s="9">
        <v>1473.9253142086709</v>
      </c>
      <c r="C139" s="9">
        <v>-453.30531920867088</v>
      </c>
    </row>
    <row r="140" spans="1:3">
      <c r="A140" s="9">
        <v>105</v>
      </c>
      <c r="B140" s="9">
        <v>1467.2286758753376</v>
      </c>
      <c r="C140" s="9">
        <v>-410.14871987533752</v>
      </c>
    </row>
    <row r="141" spans="1:3">
      <c r="A141" s="9">
        <v>106</v>
      </c>
      <c r="B141" s="9">
        <v>1478.9592259864487</v>
      </c>
      <c r="C141" s="9">
        <v>-442.76928498644861</v>
      </c>
    </row>
    <row r="142" spans="1:3">
      <c r="A142" s="9">
        <v>107</v>
      </c>
      <c r="B142" s="9">
        <v>1499.7520083753379</v>
      </c>
      <c r="C142" s="9">
        <v>-404.12200337533795</v>
      </c>
    </row>
    <row r="143" spans="1:3">
      <c r="A143" s="9">
        <v>108</v>
      </c>
      <c r="B143" s="9">
        <v>1488.8300026470588</v>
      </c>
      <c r="C143" s="9">
        <v>-373.73002664705882</v>
      </c>
    </row>
    <row r="144" spans="1:3">
      <c r="A144" s="9">
        <v>109</v>
      </c>
      <c r="B144" s="9">
        <v>1518.7968944024396</v>
      </c>
      <c r="C144" s="9">
        <v>-444.92689940243963</v>
      </c>
    </row>
    <row r="145" spans="1:3">
      <c r="A145" s="9">
        <v>110</v>
      </c>
      <c r="B145" s="9">
        <v>1518.6418786246622</v>
      </c>
      <c r="C145" s="9">
        <v>-414.15188862466221</v>
      </c>
    </row>
    <row r="146" spans="1:3">
      <c r="A146" s="9">
        <v>111</v>
      </c>
      <c r="B146" s="9">
        <v>1529.7640914579954</v>
      </c>
      <c r="C146" s="9">
        <v>-360.33403745799546</v>
      </c>
    </row>
    <row r="147" spans="1:3">
      <c r="A147" s="9">
        <v>112</v>
      </c>
      <c r="B147" s="9">
        <v>1551.771880180218</v>
      </c>
      <c r="C147" s="9">
        <v>-365.08193918021789</v>
      </c>
    </row>
    <row r="148" spans="1:3">
      <c r="A148" s="9">
        <v>113</v>
      </c>
      <c r="B148" s="9">
        <v>1561.1052101802177</v>
      </c>
      <c r="C148" s="9">
        <v>-471.69517618021769</v>
      </c>
    </row>
    <row r="149" spans="1:3">
      <c r="A149" s="9">
        <v>114</v>
      </c>
      <c r="B149" s="9">
        <v>1546.5435611246623</v>
      </c>
      <c r="C149" s="9">
        <v>-515.83360012466233</v>
      </c>
    </row>
    <row r="150" spans="1:3">
      <c r="A150" s="9">
        <v>115</v>
      </c>
      <c r="B150" s="9">
        <v>1563.8752364579957</v>
      </c>
      <c r="C150" s="9">
        <v>-462.27526045799573</v>
      </c>
    </row>
    <row r="151" spans="1:3">
      <c r="A151" s="9">
        <v>116</v>
      </c>
      <c r="B151" s="9">
        <v>1558.4001997913288</v>
      </c>
      <c r="C151" s="9">
        <v>-509.07024379132872</v>
      </c>
    </row>
    <row r="152" spans="1:3">
      <c r="A152" s="9">
        <v>117</v>
      </c>
      <c r="B152" s="9">
        <v>1551.7035614579956</v>
      </c>
      <c r="C152" s="9">
        <v>-410.50361045799559</v>
      </c>
    </row>
    <row r="153" spans="1:3">
      <c r="A153" s="9">
        <v>118</v>
      </c>
      <c r="B153" s="9">
        <v>1563.4341115691068</v>
      </c>
      <c r="C153" s="9">
        <v>-380.17410156910682</v>
      </c>
    </row>
    <row r="154" spans="1:3">
      <c r="A154" s="9">
        <v>119</v>
      </c>
      <c r="B154" s="9">
        <v>1584.2268939579958</v>
      </c>
      <c r="C154" s="9">
        <v>-403.67684495799585</v>
      </c>
    </row>
    <row r="155" spans="1:3">
      <c r="A155" s="9">
        <v>120</v>
      </c>
      <c r="B155" s="9">
        <v>1573.3048882297169</v>
      </c>
      <c r="C155" s="9">
        <v>-315.66487322971693</v>
      </c>
    </row>
    <row r="156" spans="1:3">
      <c r="A156" s="9">
        <v>121</v>
      </c>
      <c r="B156" s="9">
        <v>1603.2717799850975</v>
      </c>
      <c r="C156" s="9">
        <v>-317.15178498509749</v>
      </c>
    </row>
    <row r="157" spans="1:3">
      <c r="A157" s="9">
        <v>122</v>
      </c>
      <c r="B157" s="9">
        <v>1603.1167642073203</v>
      </c>
      <c r="C157" s="9">
        <v>-275.89679320732034</v>
      </c>
    </row>
    <row r="158" spans="1:3">
      <c r="A158" s="9">
        <v>123</v>
      </c>
      <c r="B158" s="9">
        <v>1614.2389770406535</v>
      </c>
      <c r="C158" s="9">
        <v>-288.40902104065344</v>
      </c>
    </row>
    <row r="159" spans="1:3">
      <c r="A159" s="9">
        <v>124</v>
      </c>
      <c r="B159" s="9">
        <v>1636.2467657628758</v>
      </c>
      <c r="C159" s="9">
        <v>-272.63678076287579</v>
      </c>
    </row>
    <row r="160" spans="1:3">
      <c r="A160" s="9">
        <v>125</v>
      </c>
      <c r="B160" s="9">
        <v>1645.5800957628758</v>
      </c>
      <c r="C160" s="9">
        <v>-300.38014476287572</v>
      </c>
    </row>
    <row r="161" spans="1:3">
      <c r="A161" s="9">
        <v>126</v>
      </c>
      <c r="B161" s="9">
        <v>1631.0184467073202</v>
      </c>
      <c r="C161" s="9">
        <v>-310.37843170732026</v>
      </c>
    </row>
    <row r="162" spans="1:3">
      <c r="A162" s="9">
        <v>127</v>
      </c>
      <c r="B162" s="9">
        <v>1648.3501220406536</v>
      </c>
      <c r="C162" s="9">
        <v>-356.07009304065355</v>
      </c>
    </row>
    <row r="163" spans="1:3">
      <c r="A163" s="9">
        <v>128</v>
      </c>
      <c r="B163" s="9">
        <v>1642.8750853739868</v>
      </c>
      <c r="C163" s="9">
        <v>-423.9850703739869</v>
      </c>
    </row>
    <row r="164" spans="1:3">
      <c r="A164" s="9">
        <v>129</v>
      </c>
      <c r="B164" s="9">
        <v>1636.1784470406535</v>
      </c>
      <c r="C164" s="9">
        <v>-504.75840304065355</v>
      </c>
    </row>
    <row r="165" spans="1:3">
      <c r="A165" s="9">
        <v>130</v>
      </c>
      <c r="B165" s="9">
        <v>1647.9089971517649</v>
      </c>
      <c r="C165" s="9">
        <v>-394.60894815176493</v>
      </c>
    </row>
    <row r="166" spans="1:3">
      <c r="A166" s="9">
        <v>131</v>
      </c>
      <c r="B166" s="9">
        <v>1668.7017795406537</v>
      </c>
      <c r="C166" s="9">
        <v>-421.74181854065364</v>
      </c>
    </row>
    <row r="167" spans="1:3">
      <c r="A167" s="9">
        <v>132</v>
      </c>
      <c r="B167" s="9">
        <v>1657.7797738123747</v>
      </c>
      <c r="C167" s="9">
        <v>-400.17979781237477</v>
      </c>
    </row>
    <row r="168" spans="1:3">
      <c r="A168" s="9">
        <v>133</v>
      </c>
      <c r="B168" s="9">
        <v>1687.7466655677556</v>
      </c>
      <c r="C168" s="9">
        <v>-375.3366315677556</v>
      </c>
    </row>
    <row r="169" spans="1:3">
      <c r="A169" s="9">
        <v>134</v>
      </c>
      <c r="B169" s="9">
        <v>1687.5916497899782</v>
      </c>
      <c r="C169" s="9">
        <v>-321.91159578997826</v>
      </c>
    </row>
    <row r="170" spans="1:3">
      <c r="A170" s="9">
        <v>135</v>
      </c>
      <c r="B170" s="9">
        <v>1698.7138626233116</v>
      </c>
      <c r="C170" s="9">
        <v>-290.24389162331158</v>
      </c>
    </row>
    <row r="171" spans="1:3">
      <c r="A171" s="9">
        <v>136</v>
      </c>
      <c r="B171" s="9">
        <v>1720.7216513455337</v>
      </c>
      <c r="C171" s="9">
        <v>-322.8116173455337</v>
      </c>
    </row>
    <row r="172" spans="1:3">
      <c r="A172" s="9">
        <v>137</v>
      </c>
      <c r="B172" s="9">
        <v>1730.0549813455336</v>
      </c>
      <c r="C172" s="9">
        <v>-419.7250253455336</v>
      </c>
    </row>
    <row r="173" spans="1:3">
      <c r="A173" s="9">
        <v>138</v>
      </c>
      <c r="B173" s="9">
        <v>1715.4933322899783</v>
      </c>
      <c r="C173" s="9">
        <v>-353.3332982899783</v>
      </c>
    </row>
    <row r="174" spans="1:3">
      <c r="A174" s="9">
        <v>139</v>
      </c>
      <c r="B174" s="9">
        <v>1732.8250076233114</v>
      </c>
      <c r="C174" s="9">
        <v>-353.50506162331135</v>
      </c>
    </row>
    <row r="175" spans="1:3">
      <c r="A175" s="9">
        <v>140</v>
      </c>
      <c r="B175" s="9">
        <v>1727.3499709566449</v>
      </c>
      <c r="C175" s="9">
        <v>-320.7700149566449</v>
      </c>
    </row>
    <row r="176" spans="1:3">
      <c r="A176" s="9">
        <v>141</v>
      </c>
      <c r="B176" s="9">
        <v>1720.6533326233114</v>
      </c>
      <c r="C176" s="9">
        <v>-279.98328862331141</v>
      </c>
    </row>
    <row r="177" spans="1:3">
      <c r="A177" s="9">
        <v>142</v>
      </c>
      <c r="B177" s="9">
        <v>1732.3838827344227</v>
      </c>
      <c r="C177" s="9">
        <v>-320.22384873442275</v>
      </c>
    </row>
    <row r="178" spans="1:3">
      <c r="A178" s="9">
        <v>143</v>
      </c>
      <c r="B178" s="9">
        <v>1753.1766651233117</v>
      </c>
      <c r="C178" s="9">
        <v>-336.99661112331182</v>
      </c>
    </row>
    <row r="179" spans="1:3">
      <c r="A179" s="9">
        <v>144</v>
      </c>
      <c r="B179" s="9">
        <v>1742.2546593950326</v>
      </c>
      <c r="C179" s="9">
        <v>-316.06471839503251</v>
      </c>
    </row>
    <row r="180" spans="1:3">
      <c r="A180" s="9">
        <v>145</v>
      </c>
      <c r="B180" s="9">
        <v>1772.2215511504137</v>
      </c>
      <c r="C180" s="9">
        <v>-274.11156615041364</v>
      </c>
    </row>
    <row r="181" spans="1:3">
      <c r="A181" s="9">
        <v>146</v>
      </c>
      <c r="B181" s="9">
        <v>1772.0665353726363</v>
      </c>
      <c r="C181" s="9">
        <v>-257.38648137263635</v>
      </c>
    </row>
    <row r="182" spans="1:3">
      <c r="A182" s="9">
        <v>147</v>
      </c>
      <c r="B182" s="9">
        <v>1783.1887482059694</v>
      </c>
      <c r="C182" s="9">
        <v>-213.99880720596934</v>
      </c>
    </row>
    <row r="183" spans="1:3">
      <c r="A183" s="9">
        <v>148</v>
      </c>
      <c r="B183" s="9">
        <v>1805.1965369281918</v>
      </c>
      <c r="C183" s="9">
        <v>-207.62659092819172</v>
      </c>
    </row>
    <row r="184" spans="1:3">
      <c r="A184" s="9">
        <v>149</v>
      </c>
      <c r="B184" s="9">
        <v>1814.5298669281915</v>
      </c>
      <c r="C184" s="9">
        <v>-183.78987692819146</v>
      </c>
    </row>
    <row r="185" spans="1:3">
      <c r="A185" s="9">
        <v>150</v>
      </c>
      <c r="B185" s="9">
        <v>1799.9682178726364</v>
      </c>
      <c r="C185" s="9">
        <v>-193.68818887263637</v>
      </c>
    </row>
    <row r="186" spans="1:3">
      <c r="A186" s="9">
        <v>151</v>
      </c>
      <c r="B186" s="9">
        <v>1817.2998932059695</v>
      </c>
      <c r="C186" s="9">
        <v>-131.56991320596944</v>
      </c>
    </row>
    <row r="187" spans="1:3">
      <c r="A187" s="9">
        <v>152</v>
      </c>
      <c r="B187" s="9">
        <v>1811.8248565393028</v>
      </c>
      <c r="C187" s="9">
        <v>-178.85488553930281</v>
      </c>
    </row>
    <row r="188" spans="1:3">
      <c r="A188" s="9">
        <v>153</v>
      </c>
      <c r="B188" s="9">
        <v>1805.1282182059695</v>
      </c>
      <c r="C188" s="9">
        <v>-123.57816920596952</v>
      </c>
    </row>
    <row r="189" spans="1:3">
      <c r="A189" s="9">
        <v>154</v>
      </c>
      <c r="B189" s="9">
        <v>1816.8587683170806</v>
      </c>
      <c r="C189" s="9">
        <v>-60.318729317080624</v>
      </c>
    </row>
    <row r="190" spans="1:3">
      <c r="A190" s="9">
        <v>155</v>
      </c>
      <c r="B190" s="9">
        <v>1837.6515507059698</v>
      </c>
      <c r="C190" s="9">
        <v>-31.841491705969929</v>
      </c>
    </row>
    <row r="191" spans="1:3">
      <c r="A191" s="9">
        <v>156</v>
      </c>
      <c r="B191" s="9">
        <v>1826.7295449776907</v>
      </c>
      <c r="C191" s="9">
        <v>21.630440022309358</v>
      </c>
    </row>
    <row r="192" spans="1:3">
      <c r="A192" s="9">
        <v>157</v>
      </c>
      <c r="B192" s="9">
        <v>1856.6964367330716</v>
      </c>
      <c r="C192" s="9">
        <v>-74.106470733071546</v>
      </c>
    </row>
    <row r="193" spans="1:3">
      <c r="A193" s="9">
        <v>158</v>
      </c>
      <c r="B193" s="9">
        <v>1856.5414209552941</v>
      </c>
      <c r="C193" s="9">
        <v>2.9085300447059126</v>
      </c>
    </row>
    <row r="194" spans="1:3">
      <c r="A194" s="9">
        <v>159</v>
      </c>
      <c r="B194" s="9">
        <v>1867.6636337886275</v>
      </c>
      <c r="C194" s="9">
        <v>4.6763322113724826</v>
      </c>
    </row>
    <row r="195" spans="1:3">
      <c r="A195" s="9">
        <v>160</v>
      </c>
      <c r="B195" s="9">
        <v>1889.6714225108499</v>
      </c>
      <c r="C195" s="9">
        <v>-5.721471510849824</v>
      </c>
    </row>
    <row r="196" spans="1:3">
      <c r="A196" s="9">
        <v>161</v>
      </c>
      <c r="B196" s="9">
        <v>1899.0047525108496</v>
      </c>
      <c r="C196" s="9">
        <v>24.565193489150488</v>
      </c>
    </row>
    <row r="197" spans="1:3">
      <c r="A197" s="9">
        <v>162</v>
      </c>
      <c r="B197" s="9">
        <v>1884.4431034552942</v>
      </c>
      <c r="C197" s="9">
        <v>75.786876544705819</v>
      </c>
    </row>
    <row r="198" spans="1:3">
      <c r="A198" s="9">
        <v>163</v>
      </c>
      <c r="B198" s="9">
        <v>1901.7747787886274</v>
      </c>
      <c r="C198" s="9">
        <v>28.895265211372589</v>
      </c>
    </row>
    <row r="199" spans="1:3">
      <c r="A199" s="9">
        <v>164</v>
      </c>
      <c r="B199" s="9">
        <v>1896.2997421219609</v>
      </c>
      <c r="C199" s="9">
        <v>107.07025287803913</v>
      </c>
    </row>
    <row r="200" spans="1:3">
      <c r="A200" s="9">
        <v>165</v>
      </c>
      <c r="B200" s="9">
        <v>1889.6031037886275</v>
      </c>
      <c r="C200" s="9">
        <v>82.686935211372429</v>
      </c>
    </row>
    <row r="201" spans="1:3">
      <c r="A201" s="9">
        <v>166</v>
      </c>
      <c r="B201" s="9">
        <v>1901.3336538997387</v>
      </c>
      <c r="C201" s="9">
        <v>116.71639510026125</v>
      </c>
    </row>
    <row r="202" spans="1:3">
      <c r="A202" s="9">
        <v>167</v>
      </c>
      <c r="B202" s="9">
        <v>1922.1264362886277</v>
      </c>
      <c r="C202" s="9">
        <v>145.43362271137221</v>
      </c>
    </row>
    <row r="203" spans="1:3">
      <c r="A203" s="9">
        <v>168</v>
      </c>
      <c r="B203" s="9">
        <v>1911.2044305603486</v>
      </c>
      <c r="C203" s="9">
        <v>147.69547143965156</v>
      </c>
    </row>
    <row r="204" spans="1:3">
      <c r="A204" s="9">
        <v>169</v>
      </c>
      <c r="B204" s="9">
        <v>1941.1713223157296</v>
      </c>
      <c r="C204" s="9">
        <v>53.818667684270395</v>
      </c>
    </row>
    <row r="205" spans="1:3">
      <c r="A205" s="9">
        <v>170</v>
      </c>
      <c r="B205" s="9">
        <v>1941.0163065379522</v>
      </c>
      <c r="C205" s="9">
        <v>163.48369346204777</v>
      </c>
    </row>
    <row r="206" spans="1:3">
      <c r="A206" s="9">
        <v>171</v>
      </c>
      <c r="B206" s="9">
        <v>1952.1385193712854</v>
      </c>
      <c r="C206" s="9">
        <v>115.75137362871465</v>
      </c>
    </row>
    <row r="207" spans="1:3">
      <c r="A207" s="9">
        <v>172</v>
      </c>
      <c r="B207" s="9">
        <v>1974.1463080935077</v>
      </c>
      <c r="C207" s="9">
        <v>111.36370190649222</v>
      </c>
    </row>
    <row r="208" spans="1:3">
      <c r="A208" s="9">
        <v>173</v>
      </c>
      <c r="B208" s="9">
        <v>1983.4796380935074</v>
      </c>
      <c r="C208" s="9">
        <v>123.91025490649258</v>
      </c>
    </row>
    <row r="209" spans="1:3">
      <c r="A209" s="9">
        <v>174</v>
      </c>
      <c r="B209" s="9">
        <v>1968.9179890379523</v>
      </c>
      <c r="C209" s="9">
        <v>94.192117962047632</v>
      </c>
    </row>
    <row r="210" spans="1:3">
      <c r="A210" s="9">
        <v>175</v>
      </c>
      <c r="B210" s="9">
        <v>1986.2496643712855</v>
      </c>
      <c r="C210" s="9">
        <v>117.59042362871446</v>
      </c>
    </row>
    <row r="211" spans="1:3">
      <c r="A211" s="9">
        <v>176</v>
      </c>
      <c r="B211" s="9">
        <v>1980.7746277046188</v>
      </c>
      <c r="C211" s="9">
        <v>-8.5945737046188242</v>
      </c>
    </row>
    <row r="212" spans="1:3">
      <c r="A212" s="9">
        <v>177</v>
      </c>
      <c r="B212" s="9">
        <v>1974.0779893712854</v>
      </c>
      <c r="C212" s="9">
        <v>-54.047960371285399</v>
      </c>
    </row>
    <row r="213" spans="1:3">
      <c r="A213" s="9">
        <v>178</v>
      </c>
      <c r="B213" s="9">
        <v>1985.8085394823968</v>
      </c>
      <c r="C213" s="9">
        <v>93.551567517603189</v>
      </c>
    </row>
    <row r="214" spans="1:3">
      <c r="A214" s="9">
        <v>179</v>
      </c>
      <c r="B214" s="9">
        <v>2006.6013218712858</v>
      </c>
      <c r="C214" s="9">
        <v>73.808590128714286</v>
      </c>
    </row>
    <row r="215" spans="1:3">
      <c r="A215" s="9">
        <v>180</v>
      </c>
      <c r="B215" s="9">
        <v>1995.6793161430066</v>
      </c>
      <c r="C215" s="9">
        <v>48.260624856993445</v>
      </c>
    </row>
    <row r="216" spans="1:3">
      <c r="A216" s="9">
        <v>181</v>
      </c>
      <c r="B216" s="9">
        <v>2025.6462078983875</v>
      </c>
      <c r="C216" s="9">
        <v>-85.406217898387467</v>
      </c>
    </row>
    <row r="217" spans="1:3">
      <c r="A217" s="9">
        <v>182</v>
      </c>
      <c r="B217" s="9">
        <v>2025.4911921206101</v>
      </c>
      <c r="C217" s="9">
        <v>-93.261212120610026</v>
      </c>
    </row>
    <row r="218" spans="1:3">
      <c r="A218" s="9">
        <v>183</v>
      </c>
      <c r="B218" s="9">
        <v>2036.6134049539435</v>
      </c>
      <c r="C218" s="9">
        <v>23.126585046056562</v>
      </c>
    </row>
    <row r="219" spans="1:3">
      <c r="A219" s="9">
        <v>184</v>
      </c>
      <c r="B219" s="9">
        <v>2058.6211936761656</v>
      </c>
      <c r="C219" s="9">
        <v>6.6788553238343411</v>
      </c>
    </row>
    <row r="220" spans="1:3">
      <c r="A220" s="9">
        <v>185</v>
      </c>
      <c r="B220" s="9">
        <v>2067.9545236761655</v>
      </c>
      <c r="C220" s="9">
        <v>28.995427323834519</v>
      </c>
    </row>
    <row r="221" spans="1:3">
      <c r="A221" s="9">
        <v>186</v>
      </c>
      <c r="B221" s="9">
        <v>2053.3928746206102</v>
      </c>
      <c r="C221" s="9">
        <v>45.46723237938977</v>
      </c>
    </row>
    <row r="222" spans="1:3">
      <c r="A222" s="9">
        <v>187</v>
      </c>
      <c r="B222" s="9">
        <v>2070.7245499539436</v>
      </c>
      <c r="C222" s="9">
        <v>102.87554804605634</v>
      </c>
    </row>
    <row r="223" spans="1:3">
      <c r="A223" s="9">
        <v>188</v>
      </c>
      <c r="B223" s="9">
        <v>2065.2495132872768</v>
      </c>
      <c r="C223" s="9">
        <v>105.70043771272321</v>
      </c>
    </row>
    <row r="224" spans="1:3">
      <c r="A224" s="9">
        <v>189</v>
      </c>
      <c r="B224" s="9">
        <v>2058.5528749539435</v>
      </c>
      <c r="C224" s="9">
        <v>109.71714504605643</v>
      </c>
    </row>
    <row r="225" spans="1:3">
      <c r="A225" s="9">
        <v>190</v>
      </c>
      <c r="B225" s="9">
        <v>2070.2834250650544</v>
      </c>
      <c r="C225" s="9">
        <v>55.866476934945695</v>
      </c>
    </row>
    <row r="226" spans="1:3">
      <c r="A226" s="9">
        <v>191</v>
      </c>
      <c r="B226" s="9">
        <v>2091.0762074539434</v>
      </c>
      <c r="C226" s="9">
        <v>107.73385154605648</v>
      </c>
    </row>
    <row r="227" spans="1:3">
      <c r="A227" s="9">
        <v>192</v>
      </c>
      <c r="B227" s="9">
        <v>2080.1542017256643</v>
      </c>
      <c r="C227" s="9">
        <v>158.67587627433568</v>
      </c>
    </row>
    <row r="228" spans="1:3">
      <c r="A228" s="9">
        <v>193</v>
      </c>
      <c r="B228" s="9">
        <v>2110.1210934810456</v>
      </c>
      <c r="C228" s="9">
        <v>168.74902351895435</v>
      </c>
    </row>
    <row r="229" spans="1:3">
      <c r="A229" s="9">
        <v>194</v>
      </c>
      <c r="B229" s="9">
        <v>2109.9660777032677</v>
      </c>
      <c r="C229" s="9">
        <v>253.6738152967323</v>
      </c>
    </row>
    <row r="230" spans="1:3">
      <c r="A230" s="9">
        <v>195</v>
      </c>
      <c r="B230" s="9">
        <v>2121.0882905366016</v>
      </c>
      <c r="C230" s="9">
        <v>241.63168046339842</v>
      </c>
    </row>
    <row r="231" spans="1:3">
      <c r="A231" s="9">
        <v>196</v>
      </c>
      <c r="B231" s="9">
        <v>2143.0960792588239</v>
      </c>
      <c r="C231" s="9">
        <v>241.10387174117614</v>
      </c>
    </row>
    <row r="232" spans="1:3">
      <c r="A232" s="9">
        <v>197</v>
      </c>
      <c r="B232" s="9">
        <v>2152.4294092588234</v>
      </c>
      <c r="C232" s="9">
        <v>259.37063974117655</v>
      </c>
    </row>
    <row r="233" spans="1:3">
      <c r="A233" s="9">
        <v>198</v>
      </c>
      <c r="B233" s="9">
        <v>2137.8677602032681</v>
      </c>
      <c r="C233" s="9">
        <v>285.54215179673201</v>
      </c>
    </row>
    <row r="234" spans="1:3">
      <c r="A234" s="9">
        <v>199</v>
      </c>
      <c r="B234" s="9">
        <v>2155.1994355366019</v>
      </c>
      <c r="C234" s="9">
        <v>315.10061346339808</v>
      </c>
    </row>
    <row r="235" spans="1:3">
      <c r="A235" s="9">
        <v>200</v>
      </c>
      <c r="B235" s="9">
        <v>2149.7243988699347</v>
      </c>
      <c r="C235" s="9">
        <v>321.92550313006541</v>
      </c>
    </row>
    <row r="236" spans="1:3">
      <c r="A236" s="9">
        <v>201</v>
      </c>
      <c r="B236" s="9">
        <v>2143.0277605366009</v>
      </c>
      <c r="C236" s="9">
        <v>376.33234646339906</v>
      </c>
    </row>
    <row r="237" spans="1:3">
      <c r="A237" s="9">
        <v>202</v>
      </c>
      <c r="B237" s="9">
        <v>2154.7583106477127</v>
      </c>
      <c r="C237" s="9">
        <v>420.50169935228723</v>
      </c>
    </row>
    <row r="238" spans="1:3">
      <c r="A238" s="9">
        <v>203</v>
      </c>
      <c r="B238" s="9">
        <v>2175.5510930366017</v>
      </c>
      <c r="C238" s="9">
        <v>409.28899496339818</v>
      </c>
    </row>
    <row r="239" spans="1:3">
      <c r="A239" s="9">
        <v>204</v>
      </c>
      <c r="B239" s="9">
        <v>2164.6290873083221</v>
      </c>
      <c r="C239" s="9">
        <v>508.98101969167783</v>
      </c>
    </row>
    <row r="240" spans="1:3">
      <c r="A240" s="9">
        <v>205</v>
      </c>
      <c r="B240" s="9">
        <v>2194.5959790637035</v>
      </c>
      <c r="C240" s="9">
        <v>629.21407993629646</v>
      </c>
    </row>
    <row r="241" spans="1:3">
      <c r="A241" s="9">
        <v>206</v>
      </c>
      <c r="B241" s="9">
        <v>2194.440963285926</v>
      </c>
      <c r="C241" s="9">
        <v>519.38911471407391</v>
      </c>
    </row>
    <row r="242" spans="1:3">
      <c r="A242" s="9">
        <v>207</v>
      </c>
      <c r="B242" s="9">
        <v>2205.5631761192594</v>
      </c>
      <c r="C242" s="9">
        <v>435.30694088074051</v>
      </c>
    </row>
    <row r="243" spans="1:3">
      <c r="A243" s="9">
        <v>208</v>
      </c>
      <c r="B243" s="9">
        <v>2227.5709648414818</v>
      </c>
      <c r="C243" s="9">
        <v>420.47908415851816</v>
      </c>
    </row>
    <row r="244" spans="1:3">
      <c r="A244" s="9">
        <v>209</v>
      </c>
      <c r="B244" s="9">
        <v>2236.9042948414817</v>
      </c>
      <c r="C244" s="9">
        <v>468.36572515851822</v>
      </c>
    </row>
    <row r="245" spans="1:3">
      <c r="A245" s="9">
        <v>210</v>
      </c>
      <c r="B245" s="9">
        <v>2222.3426457859259</v>
      </c>
      <c r="C245" s="9">
        <v>496.02747121407401</v>
      </c>
    </row>
    <row r="246" spans="1:3">
      <c r="A246" s="9">
        <v>211</v>
      </c>
      <c r="B246" s="9">
        <v>2239.6743211192597</v>
      </c>
      <c r="C246" s="9">
        <v>576.61571788074025</v>
      </c>
    </row>
    <row r="247" spans="1:3">
      <c r="A247" s="9">
        <v>212</v>
      </c>
      <c r="B247" s="9">
        <v>2234.199284452593</v>
      </c>
      <c r="C247" s="9">
        <v>667.32073554740691</v>
      </c>
    </row>
    <row r="248" spans="1:3">
      <c r="A248" s="9">
        <v>213</v>
      </c>
      <c r="B248" s="9">
        <v>2227.5026461192592</v>
      </c>
      <c r="C248" s="9">
        <v>686.47733388074084</v>
      </c>
    </row>
    <row r="249" spans="1:3">
      <c r="A249" s="9">
        <v>214</v>
      </c>
      <c r="B249" s="9">
        <v>2239.2331962303701</v>
      </c>
      <c r="C249" s="9">
        <v>472.50679376962989</v>
      </c>
    </row>
    <row r="250" spans="1:3" ht="17" thickBot="1">
      <c r="A250" s="10">
        <v>215</v>
      </c>
      <c r="B250" s="10">
        <v>2260.0259786192596</v>
      </c>
      <c r="C250" s="10">
        <v>483.76406038074037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16"/>
  <sheetViews>
    <sheetView zoomScale="150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K216"/>
    </sheetView>
  </sheetViews>
  <sheetFormatPr baseColWidth="10" defaultColWidth="11" defaultRowHeight="16"/>
  <cols>
    <col min="3" max="3" width="8" customWidth="1"/>
    <col min="4" max="4" width="11.33203125" customWidth="1"/>
  </cols>
  <sheetData>
    <row r="1" spans="1:11">
      <c r="A1" t="s">
        <v>0</v>
      </c>
      <c r="B1" t="s">
        <v>69</v>
      </c>
      <c r="C1" t="s">
        <v>29</v>
      </c>
      <c r="D1" t="s">
        <v>30</v>
      </c>
      <c r="E1" t="s">
        <v>4</v>
      </c>
      <c r="F1" t="s">
        <v>1</v>
      </c>
      <c r="G1" t="s">
        <v>2</v>
      </c>
      <c r="H1" t="s">
        <v>3</v>
      </c>
      <c r="I1" t="s">
        <v>31</v>
      </c>
      <c r="J1" t="s">
        <v>25</v>
      </c>
      <c r="K1" t="s">
        <v>32</v>
      </c>
    </row>
    <row r="2" spans="1:11">
      <c r="A2" s="1">
        <v>36892</v>
      </c>
      <c r="B2" s="5">
        <f>MONTH(A2)</f>
        <v>1</v>
      </c>
      <c r="C2">
        <f>ROUNDUP(MONTH(A2)/3,0)</f>
        <v>1</v>
      </c>
      <c r="D2">
        <v>1</v>
      </c>
      <c r="E2">
        <v>1366.01001</v>
      </c>
      <c r="F2">
        <v>1320.280029</v>
      </c>
      <c r="G2">
        <v>1383.369995</v>
      </c>
      <c r="H2">
        <v>1274.619995</v>
      </c>
      <c r="I2">
        <v>0</v>
      </c>
      <c r="J2">
        <v>1</v>
      </c>
      <c r="K2">
        <v>0</v>
      </c>
    </row>
    <row r="3" spans="1:11">
      <c r="A3" s="1">
        <v>36923</v>
      </c>
      <c r="B3" s="5">
        <f t="shared" ref="B3:B66" si="0">MONTH(A3)</f>
        <v>2</v>
      </c>
      <c r="C3">
        <f t="shared" ref="C3:C66" si="1">ROUNDUP(MONTH(A3)/3,0)</f>
        <v>1</v>
      </c>
      <c r="D3">
        <v>1</v>
      </c>
      <c r="E3">
        <v>1239.9399410000001</v>
      </c>
      <c r="F3">
        <v>1366.01001</v>
      </c>
      <c r="G3">
        <v>1376.380005</v>
      </c>
      <c r="H3">
        <v>1215.4399410000001</v>
      </c>
      <c r="I3">
        <v>0</v>
      </c>
      <c r="J3">
        <v>2</v>
      </c>
      <c r="K3">
        <v>0</v>
      </c>
    </row>
    <row r="4" spans="1:11">
      <c r="A4" s="1">
        <v>36951</v>
      </c>
      <c r="B4" s="5">
        <f t="shared" si="0"/>
        <v>3</v>
      </c>
      <c r="C4">
        <f t="shared" si="1"/>
        <v>1</v>
      </c>
      <c r="D4">
        <v>1</v>
      </c>
      <c r="E4">
        <v>1160.329956</v>
      </c>
      <c r="F4">
        <v>1239.9399410000001</v>
      </c>
      <c r="G4">
        <v>1267.420044</v>
      </c>
      <c r="H4">
        <v>1081.1899410000001</v>
      </c>
      <c r="I4">
        <v>0</v>
      </c>
      <c r="J4">
        <v>3</v>
      </c>
      <c r="K4">
        <v>0</v>
      </c>
    </row>
    <row r="5" spans="1:11">
      <c r="A5" s="1">
        <v>36982</v>
      </c>
      <c r="B5" s="5">
        <f t="shared" si="0"/>
        <v>4</v>
      </c>
      <c r="C5">
        <f t="shared" si="1"/>
        <v>2</v>
      </c>
      <c r="D5">
        <v>2</v>
      </c>
      <c r="E5">
        <v>1249.459961</v>
      </c>
      <c r="F5">
        <v>1160.329956</v>
      </c>
      <c r="G5">
        <v>1269.3000489999999</v>
      </c>
      <c r="H5">
        <v>1091.98999</v>
      </c>
      <c r="I5">
        <v>0</v>
      </c>
      <c r="J5">
        <v>4</v>
      </c>
      <c r="K5">
        <v>0</v>
      </c>
    </row>
    <row r="6" spans="1:11">
      <c r="A6" s="1">
        <v>37012</v>
      </c>
      <c r="B6" s="5">
        <f t="shared" si="0"/>
        <v>5</v>
      </c>
      <c r="C6">
        <f t="shared" si="1"/>
        <v>2</v>
      </c>
      <c r="D6">
        <v>2</v>
      </c>
      <c r="E6">
        <v>1255.8199460000001</v>
      </c>
      <c r="F6">
        <v>1249.459961</v>
      </c>
      <c r="G6">
        <v>1315.9300539999999</v>
      </c>
      <c r="H6">
        <v>1232</v>
      </c>
      <c r="I6">
        <v>0</v>
      </c>
      <c r="J6">
        <v>5</v>
      </c>
      <c r="K6">
        <v>0</v>
      </c>
    </row>
    <row r="7" spans="1:11">
      <c r="A7" s="1">
        <v>37043</v>
      </c>
      <c r="B7" s="5">
        <f t="shared" si="0"/>
        <v>6</v>
      </c>
      <c r="C7">
        <f t="shared" si="1"/>
        <v>2</v>
      </c>
      <c r="D7">
        <v>2</v>
      </c>
      <c r="E7">
        <v>1224.380005</v>
      </c>
      <c r="F7">
        <v>1255.8199460000001</v>
      </c>
      <c r="G7">
        <v>1286.619995</v>
      </c>
      <c r="H7">
        <v>1203.030029</v>
      </c>
      <c r="I7">
        <v>0</v>
      </c>
      <c r="J7">
        <v>6</v>
      </c>
      <c r="K7">
        <v>0</v>
      </c>
    </row>
    <row r="8" spans="1:11">
      <c r="A8" s="1">
        <v>37073</v>
      </c>
      <c r="B8" s="5">
        <f t="shared" si="0"/>
        <v>7</v>
      </c>
      <c r="C8">
        <f t="shared" si="1"/>
        <v>3</v>
      </c>
      <c r="D8">
        <v>3</v>
      </c>
      <c r="E8">
        <v>1211.2299800000001</v>
      </c>
      <c r="F8">
        <v>1224.420044</v>
      </c>
      <c r="G8">
        <v>1239.780029</v>
      </c>
      <c r="H8">
        <v>1165.540039</v>
      </c>
      <c r="I8">
        <v>0</v>
      </c>
      <c r="J8">
        <v>7</v>
      </c>
      <c r="K8">
        <v>0</v>
      </c>
    </row>
    <row r="9" spans="1:11">
      <c r="A9" s="1">
        <v>37104</v>
      </c>
      <c r="B9" s="5">
        <f t="shared" si="0"/>
        <v>8</v>
      </c>
      <c r="C9">
        <f t="shared" si="1"/>
        <v>3</v>
      </c>
      <c r="D9">
        <v>3</v>
      </c>
      <c r="E9">
        <v>1133.579956</v>
      </c>
      <c r="F9">
        <v>1211.2299800000001</v>
      </c>
      <c r="G9">
        <v>1226.2700199999999</v>
      </c>
      <c r="H9">
        <v>1124.869995</v>
      </c>
      <c r="I9">
        <v>0</v>
      </c>
      <c r="J9">
        <v>8</v>
      </c>
      <c r="K9">
        <v>0</v>
      </c>
    </row>
    <row r="10" spans="1:11">
      <c r="A10" s="1">
        <v>37135</v>
      </c>
      <c r="B10" s="5">
        <f t="shared" si="0"/>
        <v>9</v>
      </c>
      <c r="C10">
        <f t="shared" si="1"/>
        <v>3</v>
      </c>
      <c r="D10">
        <v>3</v>
      </c>
      <c r="E10">
        <v>1040.9399410000001</v>
      </c>
      <c r="F10">
        <v>1133.579956</v>
      </c>
      <c r="G10">
        <v>1155.400024</v>
      </c>
      <c r="H10">
        <v>944.75</v>
      </c>
      <c r="I10">
        <v>0</v>
      </c>
      <c r="J10">
        <v>9</v>
      </c>
      <c r="K10">
        <v>0</v>
      </c>
    </row>
    <row r="11" spans="1:11">
      <c r="A11" s="1">
        <v>37165</v>
      </c>
      <c r="B11" s="5">
        <f t="shared" si="0"/>
        <v>10</v>
      </c>
      <c r="C11">
        <f t="shared" si="1"/>
        <v>4</v>
      </c>
      <c r="D11">
        <v>4</v>
      </c>
      <c r="E11">
        <v>1059.780029</v>
      </c>
      <c r="F11">
        <v>1040.9399410000001</v>
      </c>
      <c r="G11">
        <v>1110.6099850000001</v>
      </c>
      <c r="H11">
        <v>1026.76001</v>
      </c>
      <c r="I11">
        <v>0</v>
      </c>
      <c r="J11">
        <v>10</v>
      </c>
      <c r="K11">
        <v>0</v>
      </c>
    </row>
    <row r="12" spans="1:11">
      <c r="A12" s="1">
        <v>37196</v>
      </c>
      <c r="B12" s="5">
        <f t="shared" si="0"/>
        <v>11</v>
      </c>
      <c r="C12">
        <f t="shared" si="1"/>
        <v>4</v>
      </c>
      <c r="D12">
        <v>4</v>
      </c>
      <c r="E12">
        <v>1139.4499510000001</v>
      </c>
      <c r="F12">
        <v>1059.780029</v>
      </c>
      <c r="G12">
        <v>1163.380005</v>
      </c>
      <c r="H12">
        <v>1054.3100589999999</v>
      </c>
      <c r="I12">
        <v>0</v>
      </c>
      <c r="J12">
        <v>11</v>
      </c>
      <c r="K12">
        <v>0</v>
      </c>
    </row>
    <row r="13" spans="1:11">
      <c r="A13" s="1">
        <v>37226</v>
      </c>
      <c r="B13" s="5">
        <f t="shared" si="0"/>
        <v>12</v>
      </c>
      <c r="C13">
        <f t="shared" si="1"/>
        <v>4</v>
      </c>
      <c r="D13">
        <v>4</v>
      </c>
      <c r="E13">
        <v>1148.079956</v>
      </c>
      <c r="F13">
        <v>1139.4499510000001</v>
      </c>
      <c r="G13">
        <v>1173.619995</v>
      </c>
      <c r="H13">
        <v>1114.530029</v>
      </c>
      <c r="I13">
        <v>0</v>
      </c>
      <c r="J13">
        <v>12</v>
      </c>
      <c r="K13">
        <v>0</v>
      </c>
    </row>
    <row r="14" spans="1:11">
      <c r="A14" s="1">
        <v>37257</v>
      </c>
      <c r="B14" s="5">
        <f t="shared" si="0"/>
        <v>1</v>
      </c>
      <c r="C14">
        <f t="shared" si="1"/>
        <v>1</v>
      </c>
      <c r="D14">
        <v>1</v>
      </c>
      <c r="E14">
        <v>1130.1999510000001</v>
      </c>
      <c r="F14">
        <v>1148.079956</v>
      </c>
      <c r="G14">
        <v>1176.969971</v>
      </c>
      <c r="H14">
        <v>1081.660034</v>
      </c>
      <c r="I14">
        <v>0</v>
      </c>
      <c r="J14">
        <v>13</v>
      </c>
      <c r="K14">
        <v>0</v>
      </c>
    </row>
    <row r="15" spans="1:11">
      <c r="A15" s="1">
        <v>37288</v>
      </c>
      <c r="B15" s="5">
        <f t="shared" si="0"/>
        <v>2</v>
      </c>
      <c r="C15">
        <f t="shared" si="1"/>
        <v>1</v>
      </c>
      <c r="D15">
        <v>1</v>
      </c>
      <c r="E15">
        <v>1106.7299800000001</v>
      </c>
      <c r="F15">
        <v>1130.1999510000001</v>
      </c>
      <c r="G15">
        <v>1130.1999510000001</v>
      </c>
      <c r="H15">
        <v>1074.3599850000001</v>
      </c>
      <c r="I15">
        <v>0</v>
      </c>
      <c r="J15">
        <v>14</v>
      </c>
      <c r="K15">
        <v>0</v>
      </c>
    </row>
    <row r="16" spans="1:11">
      <c r="A16" s="1">
        <v>37316</v>
      </c>
      <c r="B16" s="5">
        <f t="shared" si="0"/>
        <v>3</v>
      </c>
      <c r="C16">
        <f t="shared" si="1"/>
        <v>1</v>
      </c>
      <c r="D16">
        <v>1</v>
      </c>
      <c r="E16">
        <v>1147.3900149999999</v>
      </c>
      <c r="F16">
        <v>1106.7299800000001</v>
      </c>
      <c r="G16">
        <v>1173.9399410000001</v>
      </c>
      <c r="H16">
        <v>1106.7299800000001</v>
      </c>
      <c r="I16">
        <v>0</v>
      </c>
      <c r="J16">
        <v>15</v>
      </c>
      <c r="K16">
        <v>0</v>
      </c>
    </row>
    <row r="17" spans="1:11">
      <c r="A17" s="1">
        <v>37347</v>
      </c>
      <c r="B17" s="5">
        <f t="shared" si="0"/>
        <v>4</v>
      </c>
      <c r="C17">
        <f t="shared" si="1"/>
        <v>2</v>
      </c>
      <c r="D17">
        <v>2</v>
      </c>
      <c r="E17">
        <v>1076.920044</v>
      </c>
      <c r="F17">
        <v>1147.3900149999999</v>
      </c>
      <c r="G17">
        <v>1147.839966</v>
      </c>
      <c r="H17">
        <v>1063.459961</v>
      </c>
      <c r="I17">
        <v>0</v>
      </c>
      <c r="J17">
        <v>16</v>
      </c>
      <c r="K17">
        <v>0</v>
      </c>
    </row>
    <row r="18" spans="1:11">
      <c r="A18" s="1">
        <v>37377</v>
      </c>
      <c r="B18" s="5">
        <f t="shared" si="0"/>
        <v>5</v>
      </c>
      <c r="C18">
        <f t="shared" si="1"/>
        <v>2</v>
      </c>
      <c r="D18">
        <v>2</v>
      </c>
      <c r="E18">
        <v>1067.1400149999999</v>
      </c>
      <c r="F18">
        <v>1076.920044</v>
      </c>
      <c r="G18">
        <v>1106.589966</v>
      </c>
      <c r="H18">
        <v>1048.959961</v>
      </c>
      <c r="I18">
        <v>0</v>
      </c>
      <c r="J18">
        <v>17</v>
      </c>
      <c r="K18">
        <v>0</v>
      </c>
    </row>
    <row r="19" spans="1:11">
      <c r="A19" s="1">
        <v>37408</v>
      </c>
      <c r="B19" s="5">
        <f t="shared" si="0"/>
        <v>6</v>
      </c>
      <c r="C19">
        <f t="shared" si="1"/>
        <v>2</v>
      </c>
      <c r="D19">
        <v>2</v>
      </c>
      <c r="E19">
        <v>989.82000700000003</v>
      </c>
      <c r="F19">
        <v>1067.1400149999999</v>
      </c>
      <c r="G19">
        <v>1070.73999</v>
      </c>
      <c r="H19">
        <v>952.919983</v>
      </c>
      <c r="I19">
        <v>0</v>
      </c>
      <c r="J19">
        <v>18</v>
      </c>
      <c r="K19">
        <v>0</v>
      </c>
    </row>
    <row r="20" spans="1:11">
      <c r="A20" s="1">
        <v>37438</v>
      </c>
      <c r="B20" s="5">
        <f t="shared" si="0"/>
        <v>7</v>
      </c>
      <c r="C20">
        <f t="shared" si="1"/>
        <v>3</v>
      </c>
      <c r="D20">
        <v>3</v>
      </c>
      <c r="E20">
        <v>911.61999500000002</v>
      </c>
      <c r="F20">
        <v>989.82000700000003</v>
      </c>
      <c r="G20">
        <v>994.46002199999998</v>
      </c>
      <c r="H20">
        <v>775.67999299999997</v>
      </c>
      <c r="I20">
        <v>0</v>
      </c>
      <c r="J20">
        <v>19</v>
      </c>
      <c r="K20">
        <v>0</v>
      </c>
    </row>
    <row r="21" spans="1:11">
      <c r="A21" s="1">
        <v>37469</v>
      </c>
      <c r="B21" s="5">
        <f t="shared" si="0"/>
        <v>8</v>
      </c>
      <c r="C21">
        <f t="shared" si="1"/>
        <v>3</v>
      </c>
      <c r="D21">
        <v>3</v>
      </c>
      <c r="E21">
        <v>916.07000700000003</v>
      </c>
      <c r="F21">
        <v>911.61999500000002</v>
      </c>
      <c r="G21">
        <v>965</v>
      </c>
      <c r="H21">
        <v>833.44000200000005</v>
      </c>
      <c r="I21">
        <v>0</v>
      </c>
      <c r="J21">
        <v>20</v>
      </c>
      <c r="K21">
        <v>0</v>
      </c>
    </row>
    <row r="22" spans="1:11">
      <c r="A22" s="1">
        <v>37500</v>
      </c>
      <c r="B22" s="5">
        <f t="shared" si="0"/>
        <v>9</v>
      </c>
      <c r="C22">
        <f t="shared" si="1"/>
        <v>3</v>
      </c>
      <c r="D22">
        <v>3</v>
      </c>
      <c r="E22">
        <v>815.28002900000001</v>
      </c>
      <c r="F22">
        <v>916.07000700000003</v>
      </c>
      <c r="G22">
        <v>924.02002000000005</v>
      </c>
      <c r="H22">
        <v>800.20001200000002</v>
      </c>
      <c r="I22">
        <v>0</v>
      </c>
      <c r="J22">
        <v>21</v>
      </c>
      <c r="K22">
        <v>0</v>
      </c>
    </row>
    <row r="23" spans="1:11">
      <c r="A23" s="1">
        <v>37530</v>
      </c>
      <c r="B23" s="5">
        <f t="shared" si="0"/>
        <v>10</v>
      </c>
      <c r="C23">
        <f t="shared" si="1"/>
        <v>4</v>
      </c>
      <c r="D23">
        <v>4</v>
      </c>
      <c r="E23">
        <v>885.76000999999997</v>
      </c>
      <c r="F23">
        <v>815.28002900000001</v>
      </c>
      <c r="G23">
        <v>907.44000200000005</v>
      </c>
      <c r="H23">
        <v>768.63000499999998</v>
      </c>
      <c r="I23">
        <v>0</v>
      </c>
      <c r="J23">
        <v>22</v>
      </c>
      <c r="K23">
        <v>0</v>
      </c>
    </row>
    <row r="24" spans="1:11">
      <c r="A24" s="1">
        <v>37561</v>
      </c>
      <c r="B24" s="5">
        <f t="shared" si="0"/>
        <v>11</v>
      </c>
      <c r="C24">
        <f t="shared" si="1"/>
        <v>4</v>
      </c>
      <c r="D24">
        <v>4</v>
      </c>
      <c r="E24">
        <v>936.30999799999995</v>
      </c>
      <c r="F24">
        <v>885.76000999999997</v>
      </c>
      <c r="G24">
        <v>941.82000700000003</v>
      </c>
      <c r="H24">
        <v>872.04998799999998</v>
      </c>
      <c r="I24">
        <v>0</v>
      </c>
      <c r="J24">
        <v>23</v>
      </c>
      <c r="K24">
        <v>0</v>
      </c>
    </row>
    <row r="25" spans="1:11">
      <c r="A25" s="1">
        <v>37591</v>
      </c>
      <c r="B25" s="5">
        <f t="shared" si="0"/>
        <v>12</v>
      </c>
      <c r="C25">
        <f t="shared" si="1"/>
        <v>4</v>
      </c>
      <c r="D25">
        <v>4</v>
      </c>
      <c r="E25">
        <v>879.82000700000003</v>
      </c>
      <c r="F25">
        <v>936.30999799999995</v>
      </c>
      <c r="G25">
        <v>954.28002900000001</v>
      </c>
      <c r="H25">
        <v>869.45001200000002</v>
      </c>
      <c r="I25">
        <v>0</v>
      </c>
      <c r="J25">
        <v>24</v>
      </c>
      <c r="K25">
        <v>0</v>
      </c>
    </row>
    <row r="26" spans="1:11">
      <c r="A26" s="1">
        <v>37622</v>
      </c>
      <c r="B26" s="5">
        <f t="shared" si="0"/>
        <v>1</v>
      </c>
      <c r="C26">
        <f t="shared" si="1"/>
        <v>1</v>
      </c>
      <c r="D26">
        <v>1</v>
      </c>
      <c r="E26">
        <v>855.70001200000002</v>
      </c>
      <c r="F26">
        <v>879.82000700000003</v>
      </c>
      <c r="G26">
        <v>935.04998799999998</v>
      </c>
      <c r="H26">
        <v>840.34002699999996</v>
      </c>
      <c r="I26">
        <v>0</v>
      </c>
      <c r="J26">
        <v>25</v>
      </c>
      <c r="K26">
        <v>0</v>
      </c>
    </row>
    <row r="27" spans="1:11">
      <c r="A27" s="1">
        <v>37653</v>
      </c>
      <c r="B27" s="5">
        <f t="shared" si="0"/>
        <v>2</v>
      </c>
      <c r="C27">
        <f t="shared" si="1"/>
        <v>1</v>
      </c>
      <c r="D27">
        <v>1</v>
      </c>
      <c r="E27">
        <v>841.15002400000003</v>
      </c>
      <c r="F27">
        <v>855.70001200000002</v>
      </c>
      <c r="G27">
        <v>864.64001499999995</v>
      </c>
      <c r="H27">
        <v>806.28997800000002</v>
      </c>
      <c r="I27">
        <v>0</v>
      </c>
      <c r="J27">
        <v>26</v>
      </c>
      <c r="K27">
        <v>0</v>
      </c>
    </row>
    <row r="28" spans="1:11">
      <c r="A28" s="1">
        <v>37681</v>
      </c>
      <c r="B28" s="5">
        <f t="shared" si="0"/>
        <v>3</v>
      </c>
      <c r="C28">
        <f t="shared" si="1"/>
        <v>1</v>
      </c>
      <c r="D28">
        <v>1</v>
      </c>
      <c r="E28">
        <v>848.17999299999997</v>
      </c>
      <c r="F28">
        <v>841.15002400000003</v>
      </c>
      <c r="G28">
        <v>895.90002400000003</v>
      </c>
      <c r="H28">
        <v>788.90002400000003</v>
      </c>
      <c r="I28">
        <v>0</v>
      </c>
      <c r="J28">
        <v>27</v>
      </c>
      <c r="K28">
        <v>0</v>
      </c>
    </row>
    <row r="29" spans="1:11">
      <c r="A29" s="1">
        <v>37712</v>
      </c>
      <c r="B29" s="5">
        <f t="shared" si="0"/>
        <v>4</v>
      </c>
      <c r="C29">
        <f t="shared" si="1"/>
        <v>2</v>
      </c>
      <c r="D29">
        <v>2</v>
      </c>
      <c r="E29">
        <v>916.919983</v>
      </c>
      <c r="F29">
        <v>848.17999299999997</v>
      </c>
      <c r="G29">
        <v>924.23999000000003</v>
      </c>
      <c r="H29">
        <v>847.84997599999997</v>
      </c>
      <c r="I29">
        <v>0</v>
      </c>
      <c r="J29">
        <v>28</v>
      </c>
      <c r="K29">
        <v>0</v>
      </c>
    </row>
    <row r="30" spans="1:11">
      <c r="A30" s="1">
        <v>37742</v>
      </c>
      <c r="B30" s="5">
        <f t="shared" si="0"/>
        <v>5</v>
      </c>
      <c r="C30">
        <f t="shared" si="1"/>
        <v>2</v>
      </c>
      <c r="D30">
        <v>2</v>
      </c>
      <c r="E30">
        <v>963.59002699999996</v>
      </c>
      <c r="F30">
        <v>916.919983</v>
      </c>
      <c r="G30">
        <v>965.38000499999998</v>
      </c>
      <c r="H30">
        <v>902.830017</v>
      </c>
      <c r="I30">
        <v>0</v>
      </c>
      <c r="J30">
        <v>29</v>
      </c>
      <c r="K30">
        <v>0</v>
      </c>
    </row>
    <row r="31" spans="1:11">
      <c r="A31" s="1">
        <v>37773</v>
      </c>
      <c r="B31" s="5">
        <f t="shared" si="0"/>
        <v>6</v>
      </c>
      <c r="C31">
        <f t="shared" si="1"/>
        <v>2</v>
      </c>
      <c r="D31">
        <v>2</v>
      </c>
      <c r="E31">
        <v>974.5</v>
      </c>
      <c r="F31">
        <v>963.59002699999996</v>
      </c>
      <c r="G31">
        <v>1015.330017</v>
      </c>
      <c r="H31">
        <v>963.59002699999996</v>
      </c>
      <c r="I31">
        <v>0</v>
      </c>
      <c r="J31">
        <v>30</v>
      </c>
      <c r="K31">
        <v>0</v>
      </c>
    </row>
    <row r="32" spans="1:11">
      <c r="A32" s="1">
        <v>37803</v>
      </c>
      <c r="B32" s="5">
        <f t="shared" si="0"/>
        <v>7</v>
      </c>
      <c r="C32">
        <f t="shared" si="1"/>
        <v>3</v>
      </c>
      <c r="D32">
        <v>3</v>
      </c>
      <c r="E32">
        <v>990.30999799999995</v>
      </c>
      <c r="F32">
        <v>974.5</v>
      </c>
      <c r="G32">
        <v>1015.409973</v>
      </c>
      <c r="H32">
        <v>962.09997599999997</v>
      </c>
      <c r="I32">
        <v>0</v>
      </c>
      <c r="J32">
        <v>31</v>
      </c>
      <c r="K32">
        <v>0</v>
      </c>
    </row>
    <row r="33" spans="1:11">
      <c r="A33" s="1">
        <v>37834</v>
      </c>
      <c r="B33" s="5">
        <f t="shared" si="0"/>
        <v>8</v>
      </c>
      <c r="C33">
        <f t="shared" si="1"/>
        <v>3</v>
      </c>
      <c r="D33">
        <v>3</v>
      </c>
      <c r="E33">
        <v>1008.01001</v>
      </c>
      <c r="F33">
        <v>990.30999799999995</v>
      </c>
      <c r="G33">
        <v>1011.01001</v>
      </c>
      <c r="H33">
        <v>960.84002699999996</v>
      </c>
      <c r="I33">
        <v>0</v>
      </c>
      <c r="J33">
        <v>32</v>
      </c>
      <c r="K33">
        <v>0</v>
      </c>
    </row>
    <row r="34" spans="1:11">
      <c r="A34" s="1">
        <v>37865</v>
      </c>
      <c r="B34" s="5">
        <f t="shared" si="0"/>
        <v>9</v>
      </c>
      <c r="C34">
        <f t="shared" si="1"/>
        <v>3</v>
      </c>
      <c r="D34">
        <v>3</v>
      </c>
      <c r="E34">
        <v>995.96997099999999</v>
      </c>
      <c r="F34">
        <v>1008.01001</v>
      </c>
      <c r="G34">
        <v>1040.290039</v>
      </c>
      <c r="H34">
        <v>990.35998500000005</v>
      </c>
      <c r="I34">
        <v>0</v>
      </c>
      <c r="J34">
        <v>33</v>
      </c>
      <c r="K34">
        <v>0</v>
      </c>
    </row>
    <row r="35" spans="1:11">
      <c r="A35" s="1">
        <v>37895</v>
      </c>
      <c r="B35" s="5">
        <f t="shared" si="0"/>
        <v>10</v>
      </c>
      <c r="C35">
        <f t="shared" si="1"/>
        <v>4</v>
      </c>
      <c r="D35">
        <v>4</v>
      </c>
      <c r="E35">
        <v>1050.709961</v>
      </c>
      <c r="F35">
        <v>995.96997099999999</v>
      </c>
      <c r="G35">
        <v>1053.790039</v>
      </c>
      <c r="H35">
        <v>995.96997099999999</v>
      </c>
      <c r="I35">
        <v>0</v>
      </c>
      <c r="J35">
        <v>34</v>
      </c>
      <c r="K35">
        <v>0</v>
      </c>
    </row>
    <row r="36" spans="1:11">
      <c r="A36" s="1">
        <v>37926</v>
      </c>
      <c r="B36" s="5">
        <f t="shared" si="0"/>
        <v>11</v>
      </c>
      <c r="C36">
        <f t="shared" si="1"/>
        <v>4</v>
      </c>
      <c r="D36">
        <v>4</v>
      </c>
      <c r="E36">
        <v>1058.1999510000001</v>
      </c>
      <c r="F36">
        <v>1050.709961</v>
      </c>
      <c r="G36">
        <v>1063.650024</v>
      </c>
      <c r="H36">
        <v>1031.1999510000001</v>
      </c>
      <c r="I36">
        <v>0</v>
      </c>
      <c r="J36">
        <v>35</v>
      </c>
      <c r="K36">
        <v>0</v>
      </c>
    </row>
    <row r="37" spans="1:11">
      <c r="A37" s="1">
        <v>37956</v>
      </c>
      <c r="B37" s="5">
        <f t="shared" si="0"/>
        <v>12</v>
      </c>
      <c r="C37">
        <f t="shared" si="1"/>
        <v>4</v>
      </c>
      <c r="D37">
        <v>4</v>
      </c>
      <c r="E37">
        <v>1111.920044</v>
      </c>
      <c r="F37">
        <v>1058.1999510000001</v>
      </c>
      <c r="G37">
        <v>1112.5600589999999</v>
      </c>
      <c r="H37">
        <v>1053.410034</v>
      </c>
      <c r="I37">
        <v>0</v>
      </c>
      <c r="J37">
        <v>36</v>
      </c>
      <c r="K37">
        <v>0</v>
      </c>
    </row>
    <row r="38" spans="1:11">
      <c r="A38" s="1">
        <v>37987</v>
      </c>
      <c r="B38" s="5">
        <f t="shared" si="0"/>
        <v>1</v>
      </c>
      <c r="C38">
        <f t="shared" si="1"/>
        <v>1</v>
      </c>
      <c r="D38">
        <v>1</v>
      </c>
      <c r="E38">
        <v>1131.130005</v>
      </c>
      <c r="F38">
        <v>1111.920044</v>
      </c>
      <c r="G38">
        <v>1155.380005</v>
      </c>
      <c r="H38">
        <v>1105.079956</v>
      </c>
      <c r="I38">
        <v>0</v>
      </c>
      <c r="J38">
        <v>37</v>
      </c>
      <c r="K38">
        <v>0</v>
      </c>
    </row>
    <row r="39" spans="1:11">
      <c r="A39" s="1">
        <v>38018</v>
      </c>
      <c r="B39" s="5">
        <f t="shared" si="0"/>
        <v>2</v>
      </c>
      <c r="C39">
        <f t="shared" si="1"/>
        <v>1</v>
      </c>
      <c r="D39">
        <v>1</v>
      </c>
      <c r="E39">
        <v>1144.9399410000001</v>
      </c>
      <c r="F39">
        <v>1131.130005</v>
      </c>
      <c r="G39">
        <v>1158.9799800000001</v>
      </c>
      <c r="H39">
        <v>1124.4399410000001</v>
      </c>
      <c r="I39">
        <v>0</v>
      </c>
      <c r="J39">
        <v>38</v>
      </c>
      <c r="K39">
        <v>0</v>
      </c>
    </row>
    <row r="40" spans="1:11">
      <c r="A40" s="1">
        <v>38047</v>
      </c>
      <c r="B40" s="5">
        <f t="shared" si="0"/>
        <v>3</v>
      </c>
      <c r="C40">
        <f t="shared" si="1"/>
        <v>1</v>
      </c>
      <c r="D40">
        <v>1</v>
      </c>
      <c r="E40">
        <v>1126.209961</v>
      </c>
      <c r="F40">
        <v>1144.9399410000001</v>
      </c>
      <c r="G40">
        <v>1163.2299800000001</v>
      </c>
      <c r="H40">
        <v>1087.160034</v>
      </c>
      <c r="I40">
        <v>0</v>
      </c>
      <c r="J40">
        <v>39</v>
      </c>
      <c r="K40">
        <v>0</v>
      </c>
    </row>
    <row r="41" spans="1:11">
      <c r="A41" s="1">
        <v>38078</v>
      </c>
      <c r="B41" s="5">
        <f t="shared" si="0"/>
        <v>4</v>
      </c>
      <c r="C41">
        <f t="shared" si="1"/>
        <v>2</v>
      </c>
      <c r="D41">
        <v>2</v>
      </c>
      <c r="E41">
        <v>1107.3000489999999</v>
      </c>
      <c r="F41">
        <v>1126.209961</v>
      </c>
      <c r="G41">
        <v>1150.5699460000001</v>
      </c>
      <c r="H41">
        <v>1107.2299800000001</v>
      </c>
      <c r="I41">
        <v>0</v>
      </c>
      <c r="J41">
        <v>40</v>
      </c>
      <c r="K41">
        <v>0</v>
      </c>
    </row>
    <row r="42" spans="1:11">
      <c r="A42" s="1">
        <v>38108</v>
      </c>
      <c r="B42" s="5">
        <f t="shared" si="0"/>
        <v>5</v>
      </c>
      <c r="C42">
        <f t="shared" si="1"/>
        <v>2</v>
      </c>
      <c r="D42">
        <v>2</v>
      </c>
      <c r="E42">
        <v>1120.6800539999999</v>
      </c>
      <c r="F42">
        <v>1107.3000489999999</v>
      </c>
      <c r="G42">
        <v>1127.73999</v>
      </c>
      <c r="H42">
        <v>1076.3199460000001</v>
      </c>
      <c r="I42">
        <v>0</v>
      </c>
      <c r="J42">
        <v>41</v>
      </c>
      <c r="K42">
        <v>0</v>
      </c>
    </row>
    <row r="43" spans="1:11">
      <c r="A43" s="1">
        <v>38139</v>
      </c>
      <c r="B43" s="5">
        <f t="shared" si="0"/>
        <v>6</v>
      </c>
      <c r="C43">
        <f t="shared" si="1"/>
        <v>2</v>
      </c>
      <c r="D43">
        <v>2</v>
      </c>
      <c r="E43">
        <v>1140.839966</v>
      </c>
      <c r="F43">
        <v>1120.6800539999999</v>
      </c>
      <c r="G43">
        <v>1146.339966</v>
      </c>
      <c r="H43">
        <v>1113.3199460000001</v>
      </c>
      <c r="I43">
        <v>0</v>
      </c>
      <c r="J43">
        <v>42</v>
      </c>
      <c r="K43">
        <v>0</v>
      </c>
    </row>
    <row r="44" spans="1:11">
      <c r="A44" s="1">
        <v>38169</v>
      </c>
      <c r="B44" s="5">
        <f t="shared" si="0"/>
        <v>7</v>
      </c>
      <c r="C44">
        <f t="shared" si="1"/>
        <v>3</v>
      </c>
      <c r="D44">
        <v>3</v>
      </c>
      <c r="E44">
        <v>1101.719971</v>
      </c>
      <c r="F44">
        <v>1140.839966</v>
      </c>
      <c r="G44">
        <v>1140.839966</v>
      </c>
      <c r="H44">
        <v>1078.780029</v>
      </c>
      <c r="I44">
        <v>0</v>
      </c>
      <c r="J44">
        <v>43</v>
      </c>
      <c r="K44">
        <v>0</v>
      </c>
    </row>
    <row r="45" spans="1:11">
      <c r="A45" s="1">
        <v>38200</v>
      </c>
      <c r="B45" s="5">
        <f t="shared" si="0"/>
        <v>8</v>
      </c>
      <c r="C45">
        <f t="shared" si="1"/>
        <v>3</v>
      </c>
      <c r="D45">
        <v>3</v>
      </c>
      <c r="E45">
        <v>1104.23999</v>
      </c>
      <c r="F45">
        <v>1101.719971</v>
      </c>
      <c r="G45">
        <v>1109.6800539999999</v>
      </c>
      <c r="H45">
        <v>1060.719971</v>
      </c>
      <c r="I45">
        <v>0</v>
      </c>
      <c r="J45">
        <v>44</v>
      </c>
      <c r="K45">
        <v>0</v>
      </c>
    </row>
    <row r="46" spans="1:11">
      <c r="A46" s="1">
        <v>38231</v>
      </c>
      <c r="B46" s="5">
        <f t="shared" si="0"/>
        <v>9</v>
      </c>
      <c r="C46">
        <f t="shared" si="1"/>
        <v>3</v>
      </c>
      <c r="D46">
        <v>3</v>
      </c>
      <c r="E46">
        <v>1114.579956</v>
      </c>
      <c r="F46">
        <v>1104.23999</v>
      </c>
      <c r="G46">
        <v>1131.540039</v>
      </c>
      <c r="H46">
        <v>1099.1800539999999</v>
      </c>
      <c r="I46">
        <v>0</v>
      </c>
      <c r="J46">
        <v>45</v>
      </c>
      <c r="K46">
        <v>0</v>
      </c>
    </row>
    <row r="47" spans="1:11">
      <c r="A47" s="1">
        <v>38261</v>
      </c>
      <c r="B47" s="5">
        <f t="shared" si="0"/>
        <v>10</v>
      </c>
      <c r="C47">
        <f t="shared" si="1"/>
        <v>4</v>
      </c>
      <c r="D47">
        <v>4</v>
      </c>
      <c r="E47">
        <v>1130.1999510000001</v>
      </c>
      <c r="F47">
        <v>1114.579956</v>
      </c>
      <c r="G47">
        <v>1142.0500489999999</v>
      </c>
      <c r="H47">
        <v>1090.290039</v>
      </c>
      <c r="I47">
        <v>0</v>
      </c>
      <c r="J47">
        <v>46</v>
      </c>
      <c r="K47">
        <v>0</v>
      </c>
    </row>
    <row r="48" spans="1:11">
      <c r="A48" s="1">
        <v>38292</v>
      </c>
      <c r="B48" s="5">
        <f t="shared" si="0"/>
        <v>11</v>
      </c>
      <c r="C48">
        <f t="shared" si="1"/>
        <v>4</v>
      </c>
      <c r="D48">
        <v>4</v>
      </c>
      <c r="E48">
        <v>1173.8199460000001</v>
      </c>
      <c r="F48">
        <v>1130.1999510000001</v>
      </c>
      <c r="G48">
        <v>1188.459961</v>
      </c>
      <c r="H48">
        <v>1127.599976</v>
      </c>
      <c r="I48">
        <v>0</v>
      </c>
      <c r="J48">
        <v>47</v>
      </c>
      <c r="K48">
        <v>0</v>
      </c>
    </row>
    <row r="49" spans="1:11">
      <c r="A49" s="1">
        <v>38322</v>
      </c>
      <c r="B49" s="5">
        <f t="shared" si="0"/>
        <v>12</v>
      </c>
      <c r="C49">
        <f t="shared" si="1"/>
        <v>4</v>
      </c>
      <c r="D49">
        <v>4</v>
      </c>
      <c r="E49">
        <v>1211.920044</v>
      </c>
      <c r="F49">
        <v>1173.780029</v>
      </c>
      <c r="G49">
        <v>1217.329956</v>
      </c>
      <c r="H49">
        <v>1173.780029</v>
      </c>
      <c r="I49">
        <v>0</v>
      </c>
      <c r="J49">
        <v>48</v>
      </c>
      <c r="K49">
        <v>0</v>
      </c>
    </row>
    <row r="50" spans="1:11">
      <c r="A50" s="1">
        <v>38353</v>
      </c>
      <c r="B50" s="5">
        <f t="shared" si="0"/>
        <v>1</v>
      </c>
      <c r="C50">
        <f t="shared" si="1"/>
        <v>1</v>
      </c>
      <c r="D50">
        <v>1</v>
      </c>
      <c r="E50">
        <v>1181.2700199999999</v>
      </c>
      <c r="F50">
        <v>1211.920044</v>
      </c>
      <c r="G50">
        <v>1217.8000489999999</v>
      </c>
      <c r="H50">
        <v>1163.75</v>
      </c>
      <c r="I50">
        <v>0</v>
      </c>
      <c r="J50">
        <v>49</v>
      </c>
      <c r="K50">
        <v>0</v>
      </c>
    </row>
    <row r="51" spans="1:11">
      <c r="A51" s="1">
        <v>38384</v>
      </c>
      <c r="B51" s="5">
        <f t="shared" si="0"/>
        <v>2</v>
      </c>
      <c r="C51">
        <f t="shared" si="1"/>
        <v>1</v>
      </c>
      <c r="D51">
        <v>1</v>
      </c>
      <c r="E51">
        <v>1203.599976</v>
      </c>
      <c r="F51">
        <v>1181.2700199999999</v>
      </c>
      <c r="G51">
        <v>1212.4399410000001</v>
      </c>
      <c r="H51">
        <v>1180.9499510000001</v>
      </c>
      <c r="I51">
        <v>0</v>
      </c>
      <c r="J51">
        <v>50</v>
      </c>
      <c r="K51">
        <v>0</v>
      </c>
    </row>
    <row r="52" spans="1:11">
      <c r="A52" s="1">
        <v>38412</v>
      </c>
      <c r="B52" s="5">
        <f t="shared" si="0"/>
        <v>3</v>
      </c>
      <c r="C52">
        <f t="shared" si="1"/>
        <v>1</v>
      </c>
      <c r="D52">
        <v>1</v>
      </c>
      <c r="E52">
        <v>1180.589966</v>
      </c>
      <c r="F52">
        <v>1203.599976</v>
      </c>
      <c r="G52">
        <v>1229.1099850000001</v>
      </c>
      <c r="H52">
        <v>1163.6899410000001</v>
      </c>
      <c r="I52">
        <v>0</v>
      </c>
      <c r="J52">
        <v>51</v>
      </c>
      <c r="K52">
        <v>0</v>
      </c>
    </row>
    <row r="53" spans="1:11">
      <c r="A53" s="1">
        <v>38443</v>
      </c>
      <c r="B53" s="5">
        <f t="shared" si="0"/>
        <v>4</v>
      </c>
      <c r="C53">
        <f t="shared" si="1"/>
        <v>2</v>
      </c>
      <c r="D53">
        <v>2</v>
      </c>
      <c r="E53">
        <v>1156.849976</v>
      </c>
      <c r="F53">
        <v>1180.589966</v>
      </c>
      <c r="G53">
        <v>1191.880005</v>
      </c>
      <c r="H53">
        <v>1136.150024</v>
      </c>
      <c r="I53">
        <v>0</v>
      </c>
      <c r="J53">
        <v>52</v>
      </c>
      <c r="K53">
        <v>0</v>
      </c>
    </row>
    <row r="54" spans="1:11">
      <c r="A54" s="1">
        <v>38473</v>
      </c>
      <c r="B54" s="5">
        <f t="shared" si="0"/>
        <v>5</v>
      </c>
      <c r="C54">
        <f t="shared" si="1"/>
        <v>2</v>
      </c>
      <c r="D54">
        <v>2</v>
      </c>
      <c r="E54">
        <v>1191.5</v>
      </c>
      <c r="F54">
        <v>1156.849976</v>
      </c>
      <c r="G54">
        <v>1199.5600589999999</v>
      </c>
      <c r="H54">
        <v>1146.1800539999999</v>
      </c>
      <c r="I54">
        <v>0</v>
      </c>
      <c r="J54">
        <v>53</v>
      </c>
      <c r="K54">
        <v>0</v>
      </c>
    </row>
    <row r="55" spans="1:11">
      <c r="A55" s="1">
        <v>38504</v>
      </c>
      <c r="B55" s="5">
        <f t="shared" si="0"/>
        <v>6</v>
      </c>
      <c r="C55">
        <f t="shared" si="1"/>
        <v>2</v>
      </c>
      <c r="D55">
        <v>2</v>
      </c>
      <c r="E55">
        <v>1191.329956</v>
      </c>
      <c r="F55">
        <v>1191.5</v>
      </c>
      <c r="G55">
        <v>1219.589966</v>
      </c>
      <c r="H55">
        <v>1188.3000489999999</v>
      </c>
      <c r="I55">
        <v>0</v>
      </c>
      <c r="J55">
        <v>54</v>
      </c>
      <c r="K55">
        <v>0</v>
      </c>
    </row>
    <row r="56" spans="1:11">
      <c r="A56" s="1">
        <v>38534</v>
      </c>
      <c r="B56" s="5">
        <f t="shared" si="0"/>
        <v>7</v>
      </c>
      <c r="C56">
        <f t="shared" si="1"/>
        <v>3</v>
      </c>
      <c r="D56">
        <v>3</v>
      </c>
      <c r="E56">
        <v>1234.1800539999999</v>
      </c>
      <c r="F56">
        <v>1191.329956</v>
      </c>
      <c r="G56">
        <v>1245.150024</v>
      </c>
      <c r="H56">
        <v>1183.5500489999999</v>
      </c>
      <c r="I56">
        <v>0</v>
      </c>
      <c r="J56">
        <v>55</v>
      </c>
      <c r="K56">
        <v>0</v>
      </c>
    </row>
    <row r="57" spans="1:11">
      <c r="A57" s="1">
        <v>38565</v>
      </c>
      <c r="B57" s="5">
        <f t="shared" si="0"/>
        <v>8</v>
      </c>
      <c r="C57">
        <f t="shared" si="1"/>
        <v>3</v>
      </c>
      <c r="D57">
        <v>3</v>
      </c>
      <c r="E57">
        <v>1220.329956</v>
      </c>
      <c r="F57">
        <v>1234.1800539999999</v>
      </c>
      <c r="G57">
        <v>1245.8599850000001</v>
      </c>
      <c r="H57">
        <v>1201.0699460000001</v>
      </c>
      <c r="I57">
        <v>0</v>
      </c>
      <c r="J57">
        <v>56</v>
      </c>
      <c r="K57">
        <v>0</v>
      </c>
    </row>
    <row r="58" spans="1:11">
      <c r="A58" s="1">
        <v>38596</v>
      </c>
      <c r="B58" s="5">
        <f t="shared" si="0"/>
        <v>9</v>
      </c>
      <c r="C58">
        <f t="shared" si="1"/>
        <v>3</v>
      </c>
      <c r="D58">
        <v>3</v>
      </c>
      <c r="E58">
        <v>1228.8100589999999</v>
      </c>
      <c r="F58">
        <v>1220.329956</v>
      </c>
      <c r="G58">
        <v>1243.130005</v>
      </c>
      <c r="H58">
        <v>1205.349976</v>
      </c>
      <c r="I58">
        <v>0</v>
      </c>
      <c r="J58">
        <v>57</v>
      </c>
      <c r="K58">
        <v>0</v>
      </c>
    </row>
    <row r="59" spans="1:11">
      <c r="A59" s="1">
        <v>38626</v>
      </c>
      <c r="B59" s="5">
        <f t="shared" si="0"/>
        <v>10</v>
      </c>
      <c r="C59">
        <f t="shared" si="1"/>
        <v>4</v>
      </c>
      <c r="D59">
        <v>4</v>
      </c>
      <c r="E59">
        <v>1207.01001</v>
      </c>
      <c r="F59">
        <v>1228.8100589999999</v>
      </c>
      <c r="G59">
        <v>1233.339966</v>
      </c>
      <c r="H59">
        <v>1168.1999510000001</v>
      </c>
      <c r="I59">
        <v>0</v>
      </c>
      <c r="J59">
        <v>58</v>
      </c>
      <c r="K59">
        <v>0</v>
      </c>
    </row>
    <row r="60" spans="1:11">
      <c r="A60" s="1">
        <v>38657</v>
      </c>
      <c r="B60" s="5">
        <f t="shared" si="0"/>
        <v>11</v>
      </c>
      <c r="C60">
        <f t="shared" si="1"/>
        <v>4</v>
      </c>
      <c r="D60">
        <v>4</v>
      </c>
      <c r="E60">
        <v>1249.4799800000001</v>
      </c>
      <c r="F60">
        <v>1207.01001</v>
      </c>
      <c r="G60">
        <v>1270.6400149999999</v>
      </c>
      <c r="H60">
        <v>1201.0699460000001</v>
      </c>
      <c r="I60">
        <v>0</v>
      </c>
      <c r="J60">
        <v>59</v>
      </c>
      <c r="K60">
        <v>0</v>
      </c>
    </row>
    <row r="61" spans="1:11">
      <c r="A61" s="1">
        <v>38687</v>
      </c>
      <c r="B61" s="5">
        <f t="shared" si="0"/>
        <v>12</v>
      </c>
      <c r="C61">
        <f t="shared" si="1"/>
        <v>4</v>
      </c>
      <c r="D61">
        <v>4</v>
      </c>
      <c r="E61">
        <v>1248.290039</v>
      </c>
      <c r="F61">
        <v>1249.4799800000001</v>
      </c>
      <c r="G61">
        <v>1275.8000489999999</v>
      </c>
      <c r="H61">
        <v>1246.589966</v>
      </c>
      <c r="I61">
        <v>0</v>
      </c>
      <c r="J61">
        <v>60</v>
      </c>
      <c r="K61">
        <v>0</v>
      </c>
    </row>
    <row r="62" spans="1:11">
      <c r="A62" s="1">
        <v>38718</v>
      </c>
      <c r="B62" s="5">
        <f t="shared" si="0"/>
        <v>1</v>
      </c>
      <c r="C62">
        <f t="shared" si="1"/>
        <v>1</v>
      </c>
      <c r="D62">
        <v>1</v>
      </c>
      <c r="E62">
        <v>1280.079956</v>
      </c>
      <c r="F62">
        <v>1248.290039</v>
      </c>
      <c r="G62">
        <v>1294.900024</v>
      </c>
      <c r="H62">
        <v>1245.73999</v>
      </c>
      <c r="I62">
        <v>0</v>
      </c>
      <c r="J62">
        <v>61</v>
      </c>
      <c r="K62">
        <v>0</v>
      </c>
    </row>
    <row r="63" spans="1:11">
      <c r="A63" s="1">
        <v>38749</v>
      </c>
      <c r="B63" s="5">
        <f t="shared" si="0"/>
        <v>2</v>
      </c>
      <c r="C63">
        <f t="shared" si="1"/>
        <v>1</v>
      </c>
      <c r="D63">
        <v>1</v>
      </c>
      <c r="E63">
        <v>1280.660034</v>
      </c>
      <c r="F63">
        <v>1280.079956</v>
      </c>
      <c r="G63">
        <v>1297.5699460000001</v>
      </c>
      <c r="H63">
        <v>1253.6099850000001</v>
      </c>
      <c r="I63">
        <v>0</v>
      </c>
      <c r="J63">
        <v>62</v>
      </c>
      <c r="K63">
        <v>0</v>
      </c>
    </row>
    <row r="64" spans="1:11">
      <c r="A64" s="1">
        <v>38777</v>
      </c>
      <c r="B64" s="5">
        <f t="shared" si="0"/>
        <v>3</v>
      </c>
      <c r="C64">
        <f t="shared" si="1"/>
        <v>1</v>
      </c>
      <c r="D64">
        <v>1</v>
      </c>
      <c r="E64">
        <v>1294.869995</v>
      </c>
      <c r="F64">
        <v>1280.660034</v>
      </c>
      <c r="G64">
        <v>1310.880005</v>
      </c>
      <c r="H64">
        <v>1268.420044</v>
      </c>
      <c r="I64">
        <v>0</v>
      </c>
      <c r="J64">
        <v>63</v>
      </c>
      <c r="K64">
        <v>0</v>
      </c>
    </row>
    <row r="65" spans="1:11">
      <c r="A65" s="1">
        <v>38808</v>
      </c>
      <c r="B65" s="5">
        <f t="shared" si="0"/>
        <v>4</v>
      </c>
      <c r="C65">
        <f t="shared" si="1"/>
        <v>2</v>
      </c>
      <c r="D65">
        <v>2</v>
      </c>
      <c r="E65">
        <v>1310.6099850000001</v>
      </c>
      <c r="F65">
        <v>1302.880005</v>
      </c>
      <c r="G65">
        <v>1318.160034</v>
      </c>
      <c r="H65">
        <v>1280.73999</v>
      </c>
      <c r="I65">
        <v>0</v>
      </c>
      <c r="J65">
        <v>64</v>
      </c>
      <c r="K65">
        <v>0</v>
      </c>
    </row>
    <row r="66" spans="1:11">
      <c r="A66" s="1">
        <v>38838</v>
      </c>
      <c r="B66" s="5">
        <f t="shared" si="0"/>
        <v>5</v>
      </c>
      <c r="C66">
        <f t="shared" si="1"/>
        <v>2</v>
      </c>
      <c r="D66">
        <v>2</v>
      </c>
      <c r="E66">
        <v>1270.089966</v>
      </c>
      <c r="F66">
        <v>1310.6099850000001</v>
      </c>
      <c r="G66">
        <v>1326.6999510000001</v>
      </c>
      <c r="H66">
        <v>1245.339966</v>
      </c>
      <c r="I66">
        <v>0</v>
      </c>
      <c r="J66">
        <v>65</v>
      </c>
      <c r="K66">
        <v>0</v>
      </c>
    </row>
    <row r="67" spans="1:11">
      <c r="A67" s="1">
        <v>38869</v>
      </c>
      <c r="B67" s="5">
        <f t="shared" ref="B67:B130" si="2">MONTH(A67)</f>
        <v>6</v>
      </c>
      <c r="C67">
        <f t="shared" ref="C67:C130" si="3">ROUNDUP(MONTH(A67)/3,0)</f>
        <v>2</v>
      </c>
      <c r="D67">
        <v>2</v>
      </c>
      <c r="E67">
        <v>1270.1999510000001</v>
      </c>
      <c r="F67">
        <v>1270.0500489999999</v>
      </c>
      <c r="G67">
        <v>1290.6800539999999</v>
      </c>
      <c r="H67">
        <v>1219.290039</v>
      </c>
      <c r="I67">
        <v>0</v>
      </c>
      <c r="J67">
        <v>66</v>
      </c>
      <c r="K67">
        <v>0</v>
      </c>
    </row>
    <row r="68" spans="1:11">
      <c r="A68" s="1">
        <v>38899</v>
      </c>
      <c r="B68" s="5">
        <f t="shared" si="2"/>
        <v>7</v>
      </c>
      <c r="C68">
        <f t="shared" si="3"/>
        <v>3</v>
      </c>
      <c r="D68">
        <v>3</v>
      </c>
      <c r="E68">
        <v>1276.660034</v>
      </c>
      <c r="F68">
        <v>1270.0600589999999</v>
      </c>
      <c r="G68">
        <v>1280.420044</v>
      </c>
      <c r="H68">
        <v>1224.540039</v>
      </c>
      <c r="I68">
        <v>0</v>
      </c>
      <c r="J68">
        <v>67</v>
      </c>
      <c r="K68">
        <v>0</v>
      </c>
    </row>
    <row r="69" spans="1:11">
      <c r="A69" s="1">
        <v>38930</v>
      </c>
      <c r="B69" s="5">
        <f t="shared" si="2"/>
        <v>8</v>
      </c>
      <c r="C69">
        <f t="shared" si="3"/>
        <v>3</v>
      </c>
      <c r="D69">
        <v>3</v>
      </c>
      <c r="E69">
        <v>1303.8199460000001</v>
      </c>
      <c r="F69">
        <v>1278.530029</v>
      </c>
      <c r="G69">
        <v>1306.73999</v>
      </c>
      <c r="H69">
        <v>1261.3000489999999</v>
      </c>
      <c r="I69">
        <v>0</v>
      </c>
      <c r="J69">
        <v>68</v>
      </c>
      <c r="K69">
        <v>0</v>
      </c>
    </row>
    <row r="70" spans="1:11">
      <c r="A70" s="1">
        <v>38961</v>
      </c>
      <c r="B70" s="5">
        <f t="shared" si="2"/>
        <v>9</v>
      </c>
      <c r="C70">
        <f t="shared" si="3"/>
        <v>3</v>
      </c>
      <c r="D70">
        <v>3</v>
      </c>
      <c r="E70">
        <v>1335.849976</v>
      </c>
      <c r="F70">
        <v>1303.8000489999999</v>
      </c>
      <c r="G70">
        <v>1340.280029</v>
      </c>
      <c r="H70">
        <v>1290.9300539999999</v>
      </c>
      <c r="I70">
        <v>0</v>
      </c>
      <c r="J70">
        <v>69</v>
      </c>
      <c r="K70">
        <v>0</v>
      </c>
    </row>
    <row r="71" spans="1:11">
      <c r="A71" s="1">
        <v>38991</v>
      </c>
      <c r="B71" s="5">
        <f t="shared" si="2"/>
        <v>10</v>
      </c>
      <c r="C71">
        <f t="shared" si="3"/>
        <v>4</v>
      </c>
      <c r="D71">
        <v>4</v>
      </c>
      <c r="E71">
        <v>1377.9399410000001</v>
      </c>
      <c r="F71">
        <v>1335.8199460000001</v>
      </c>
      <c r="G71">
        <v>1389.4499510000001</v>
      </c>
      <c r="H71">
        <v>1327.099976</v>
      </c>
      <c r="I71">
        <v>0</v>
      </c>
      <c r="J71">
        <v>70</v>
      </c>
      <c r="K71">
        <v>0</v>
      </c>
    </row>
    <row r="72" spans="1:11">
      <c r="A72" s="1">
        <v>39022</v>
      </c>
      <c r="B72" s="5">
        <f t="shared" si="2"/>
        <v>11</v>
      </c>
      <c r="C72">
        <f t="shared" si="3"/>
        <v>4</v>
      </c>
      <c r="D72">
        <v>4</v>
      </c>
      <c r="E72">
        <v>1400.630005</v>
      </c>
      <c r="F72">
        <v>1377.76001</v>
      </c>
      <c r="G72">
        <v>1407.8900149999999</v>
      </c>
      <c r="H72">
        <v>1360.9799800000001</v>
      </c>
      <c r="I72">
        <v>0</v>
      </c>
      <c r="J72">
        <v>71</v>
      </c>
      <c r="K72">
        <v>0</v>
      </c>
    </row>
    <row r="73" spans="1:11">
      <c r="A73" s="1">
        <v>39052</v>
      </c>
      <c r="B73" s="5">
        <f t="shared" si="2"/>
        <v>12</v>
      </c>
      <c r="C73">
        <f t="shared" si="3"/>
        <v>4</v>
      </c>
      <c r="D73">
        <v>4</v>
      </c>
      <c r="E73">
        <v>1418.3000489999999</v>
      </c>
      <c r="F73">
        <v>1400.630005</v>
      </c>
      <c r="G73">
        <v>1431.8100589999999</v>
      </c>
      <c r="H73">
        <v>1385.9300539999999</v>
      </c>
      <c r="I73">
        <v>0</v>
      </c>
      <c r="J73">
        <v>72</v>
      </c>
      <c r="K73">
        <v>0</v>
      </c>
    </row>
    <row r="74" spans="1:11">
      <c r="A74" s="1">
        <v>39083</v>
      </c>
      <c r="B74" s="5">
        <f t="shared" si="2"/>
        <v>1</v>
      </c>
      <c r="C74">
        <f t="shared" si="3"/>
        <v>1</v>
      </c>
      <c r="D74">
        <v>1</v>
      </c>
      <c r="E74">
        <v>1438.23999</v>
      </c>
      <c r="F74">
        <v>1418.030029</v>
      </c>
      <c r="G74">
        <v>1441.6099850000001</v>
      </c>
      <c r="H74">
        <v>1403.969971</v>
      </c>
      <c r="I74">
        <v>0</v>
      </c>
      <c r="J74">
        <v>73</v>
      </c>
      <c r="K74">
        <v>0</v>
      </c>
    </row>
    <row r="75" spans="1:11">
      <c r="A75" s="1">
        <v>39114</v>
      </c>
      <c r="B75" s="5">
        <f t="shared" si="2"/>
        <v>2</v>
      </c>
      <c r="C75">
        <f t="shared" si="3"/>
        <v>1</v>
      </c>
      <c r="D75">
        <v>1</v>
      </c>
      <c r="E75">
        <v>1406.8199460000001</v>
      </c>
      <c r="F75">
        <v>1437.900024</v>
      </c>
      <c r="G75">
        <v>1461.5699460000001</v>
      </c>
      <c r="H75">
        <v>1389.420044</v>
      </c>
      <c r="I75">
        <v>0</v>
      </c>
      <c r="J75">
        <v>74</v>
      </c>
      <c r="K75">
        <v>0</v>
      </c>
    </row>
    <row r="76" spans="1:11">
      <c r="A76" s="1">
        <v>39142</v>
      </c>
      <c r="B76" s="5">
        <f t="shared" si="2"/>
        <v>3</v>
      </c>
      <c r="C76">
        <f t="shared" si="3"/>
        <v>1</v>
      </c>
      <c r="D76">
        <v>1</v>
      </c>
      <c r="E76">
        <v>1420.8599850000001</v>
      </c>
      <c r="F76">
        <v>1406.8000489999999</v>
      </c>
      <c r="G76">
        <v>1438.8900149999999</v>
      </c>
      <c r="H76">
        <v>1363.9799800000001</v>
      </c>
      <c r="I76">
        <v>0</v>
      </c>
      <c r="J76">
        <v>75</v>
      </c>
      <c r="K76">
        <v>0</v>
      </c>
    </row>
    <row r="77" spans="1:11">
      <c r="A77" s="1">
        <v>39173</v>
      </c>
      <c r="B77" s="5">
        <f t="shared" si="2"/>
        <v>4</v>
      </c>
      <c r="C77">
        <f t="shared" si="3"/>
        <v>2</v>
      </c>
      <c r="D77">
        <v>2</v>
      </c>
      <c r="E77">
        <v>1482.369995</v>
      </c>
      <c r="F77">
        <v>1420.829956</v>
      </c>
      <c r="G77">
        <v>1498.0200199999999</v>
      </c>
      <c r="H77">
        <v>1416.369995</v>
      </c>
      <c r="I77">
        <v>0</v>
      </c>
      <c r="J77">
        <v>76</v>
      </c>
      <c r="K77">
        <v>0</v>
      </c>
    </row>
    <row r="78" spans="1:11">
      <c r="A78" s="1">
        <v>39203</v>
      </c>
      <c r="B78" s="5">
        <f t="shared" si="2"/>
        <v>5</v>
      </c>
      <c r="C78">
        <f t="shared" si="3"/>
        <v>2</v>
      </c>
      <c r="D78">
        <v>2</v>
      </c>
      <c r="E78">
        <v>1530.619995</v>
      </c>
      <c r="F78">
        <v>1482.369995</v>
      </c>
      <c r="G78">
        <v>1535.5600589999999</v>
      </c>
      <c r="H78">
        <v>1476.6999510000001</v>
      </c>
      <c r="I78">
        <v>0</v>
      </c>
      <c r="J78">
        <v>77</v>
      </c>
      <c r="K78">
        <v>0</v>
      </c>
    </row>
    <row r="79" spans="1:11">
      <c r="A79" s="1">
        <v>39234</v>
      </c>
      <c r="B79" s="5">
        <f t="shared" si="2"/>
        <v>6</v>
      </c>
      <c r="C79">
        <f t="shared" si="3"/>
        <v>2</v>
      </c>
      <c r="D79">
        <v>2</v>
      </c>
      <c r="E79">
        <v>1503.349976</v>
      </c>
      <c r="F79">
        <v>1530.619995</v>
      </c>
      <c r="G79">
        <v>1540.5600589999999</v>
      </c>
      <c r="H79">
        <v>1484.1800539999999</v>
      </c>
      <c r="I79">
        <v>0</v>
      </c>
      <c r="J79">
        <v>78</v>
      </c>
      <c r="K79">
        <v>0</v>
      </c>
    </row>
    <row r="80" spans="1:11">
      <c r="A80" s="1">
        <v>39264</v>
      </c>
      <c r="B80" s="5">
        <f t="shared" si="2"/>
        <v>7</v>
      </c>
      <c r="C80">
        <f t="shared" si="3"/>
        <v>3</v>
      </c>
      <c r="D80">
        <v>3</v>
      </c>
      <c r="E80">
        <v>1455.2700199999999</v>
      </c>
      <c r="F80">
        <v>1504.660034</v>
      </c>
      <c r="G80">
        <v>1555.900024</v>
      </c>
      <c r="H80">
        <v>1454.25</v>
      </c>
      <c r="I80">
        <v>0</v>
      </c>
      <c r="J80">
        <v>79</v>
      </c>
      <c r="K80">
        <v>0</v>
      </c>
    </row>
    <row r="81" spans="1:21">
      <c r="A81" s="1">
        <v>39295</v>
      </c>
      <c r="B81" s="5">
        <f t="shared" si="2"/>
        <v>8</v>
      </c>
      <c r="C81">
        <f t="shared" si="3"/>
        <v>3</v>
      </c>
      <c r="D81">
        <v>3</v>
      </c>
      <c r="E81">
        <v>1473.98999</v>
      </c>
      <c r="F81">
        <v>1455.1800539999999</v>
      </c>
      <c r="G81">
        <v>1503.8900149999999</v>
      </c>
      <c r="H81">
        <v>1370.599976</v>
      </c>
      <c r="I81">
        <v>0</v>
      </c>
      <c r="J81">
        <v>80</v>
      </c>
      <c r="K81">
        <v>0</v>
      </c>
    </row>
    <row r="82" spans="1:21">
      <c r="A82" s="1">
        <v>39326</v>
      </c>
      <c r="B82" s="5">
        <f t="shared" si="2"/>
        <v>9</v>
      </c>
      <c r="C82">
        <f t="shared" si="3"/>
        <v>3</v>
      </c>
      <c r="D82">
        <v>3</v>
      </c>
      <c r="E82">
        <v>1526.75</v>
      </c>
      <c r="F82">
        <v>1473.959961</v>
      </c>
      <c r="G82">
        <v>1538.73999</v>
      </c>
      <c r="H82">
        <v>1439.290039</v>
      </c>
      <c r="I82">
        <v>0</v>
      </c>
      <c r="J82">
        <v>81</v>
      </c>
      <c r="K82">
        <v>0</v>
      </c>
    </row>
    <row r="83" spans="1:21">
      <c r="A83" s="1">
        <v>39356</v>
      </c>
      <c r="B83" s="5">
        <f t="shared" si="2"/>
        <v>10</v>
      </c>
      <c r="C83">
        <f t="shared" si="3"/>
        <v>4</v>
      </c>
      <c r="D83">
        <v>4</v>
      </c>
      <c r="E83">
        <v>1549.380005</v>
      </c>
      <c r="F83">
        <v>1527.290039</v>
      </c>
      <c r="G83">
        <v>1576.089966</v>
      </c>
      <c r="H83">
        <v>1489.5600589999999</v>
      </c>
      <c r="I83">
        <v>0</v>
      </c>
      <c r="J83">
        <v>82</v>
      </c>
      <c r="K83">
        <v>0</v>
      </c>
    </row>
    <row r="84" spans="1:21">
      <c r="A84" s="1">
        <v>39387</v>
      </c>
      <c r="B84" s="5">
        <f t="shared" si="2"/>
        <v>11</v>
      </c>
      <c r="C84">
        <f t="shared" si="3"/>
        <v>4</v>
      </c>
      <c r="D84">
        <v>4</v>
      </c>
      <c r="E84">
        <v>1481.1400149999999</v>
      </c>
      <c r="F84">
        <v>1545.790039</v>
      </c>
      <c r="G84">
        <v>1545.790039</v>
      </c>
      <c r="H84">
        <v>1406.099976</v>
      </c>
      <c r="I84">
        <v>0</v>
      </c>
      <c r="J84">
        <v>83</v>
      </c>
      <c r="K84">
        <v>0</v>
      </c>
    </row>
    <row r="85" spans="1:21" s="7" customFormat="1">
      <c r="A85" s="6">
        <v>39417</v>
      </c>
      <c r="B85" s="5">
        <f t="shared" si="2"/>
        <v>12</v>
      </c>
      <c r="C85" s="7">
        <f t="shared" si="3"/>
        <v>4</v>
      </c>
      <c r="D85" s="7">
        <v>4</v>
      </c>
      <c r="E85" s="7">
        <v>1468.3599850000001</v>
      </c>
      <c r="F85" s="7">
        <v>1479.630005</v>
      </c>
      <c r="G85" s="7">
        <v>1523.5699460000001</v>
      </c>
      <c r="H85" s="7">
        <v>1435.650024</v>
      </c>
      <c r="I85" s="7">
        <v>1</v>
      </c>
      <c r="J85" s="7">
        <v>84</v>
      </c>
      <c r="K85" s="7">
        <v>1</v>
      </c>
      <c r="L85"/>
      <c r="M85"/>
      <c r="N85"/>
      <c r="O85"/>
      <c r="P85"/>
      <c r="Q85"/>
      <c r="R85"/>
      <c r="S85"/>
      <c r="T85"/>
      <c r="U85"/>
    </row>
    <row r="86" spans="1:21">
      <c r="A86" s="1">
        <v>39448</v>
      </c>
      <c r="B86" s="5">
        <f t="shared" si="2"/>
        <v>1</v>
      </c>
      <c r="C86">
        <f t="shared" si="3"/>
        <v>1</v>
      </c>
      <c r="D86">
        <v>1</v>
      </c>
      <c r="E86">
        <v>1378.5500489999999</v>
      </c>
      <c r="F86">
        <v>1467.969971</v>
      </c>
      <c r="G86">
        <v>1471.7700199999999</v>
      </c>
      <c r="H86">
        <v>1270.0500489999999</v>
      </c>
      <c r="I86" s="8">
        <v>1</v>
      </c>
      <c r="J86">
        <v>85</v>
      </c>
      <c r="K86" s="8">
        <v>1</v>
      </c>
    </row>
    <row r="87" spans="1:21">
      <c r="A87" s="1">
        <v>39479</v>
      </c>
      <c r="B87" s="5">
        <f t="shared" si="2"/>
        <v>2</v>
      </c>
      <c r="C87">
        <f t="shared" si="3"/>
        <v>1</v>
      </c>
      <c r="D87">
        <v>1</v>
      </c>
      <c r="E87">
        <v>1330.630005</v>
      </c>
      <c r="F87">
        <v>1378.599976</v>
      </c>
      <c r="G87">
        <v>1396.0200199999999</v>
      </c>
      <c r="H87">
        <v>1316.75</v>
      </c>
      <c r="I87" s="8">
        <v>1</v>
      </c>
      <c r="J87">
        <v>86</v>
      </c>
      <c r="K87" s="8">
        <v>1</v>
      </c>
    </row>
    <row r="88" spans="1:21">
      <c r="A88" s="1">
        <v>39508</v>
      </c>
      <c r="B88" s="5">
        <f t="shared" si="2"/>
        <v>3</v>
      </c>
      <c r="C88">
        <f t="shared" si="3"/>
        <v>1</v>
      </c>
      <c r="D88">
        <v>1</v>
      </c>
      <c r="E88">
        <v>1322.6999510000001</v>
      </c>
      <c r="F88">
        <v>1330.4499510000001</v>
      </c>
      <c r="G88">
        <v>1359.6800539999999</v>
      </c>
      <c r="H88">
        <v>1256.9799800000001</v>
      </c>
      <c r="I88" s="8">
        <v>1</v>
      </c>
      <c r="J88">
        <v>87</v>
      </c>
      <c r="K88" s="8">
        <v>1</v>
      </c>
    </row>
    <row r="89" spans="1:21">
      <c r="A89" s="1">
        <v>39539</v>
      </c>
      <c r="B89" s="5">
        <f t="shared" si="2"/>
        <v>4</v>
      </c>
      <c r="C89">
        <f t="shared" si="3"/>
        <v>2</v>
      </c>
      <c r="D89">
        <v>2</v>
      </c>
      <c r="E89">
        <v>1385.589966</v>
      </c>
      <c r="F89">
        <v>1326.410034</v>
      </c>
      <c r="G89">
        <v>1404.5699460000001</v>
      </c>
      <c r="H89">
        <v>1324.349976</v>
      </c>
      <c r="I89" s="8">
        <v>1</v>
      </c>
      <c r="J89">
        <v>88</v>
      </c>
      <c r="K89" s="8">
        <v>1</v>
      </c>
    </row>
    <row r="90" spans="1:21">
      <c r="A90" s="1">
        <v>39569</v>
      </c>
      <c r="B90" s="5">
        <f t="shared" si="2"/>
        <v>5</v>
      </c>
      <c r="C90">
        <f t="shared" si="3"/>
        <v>2</v>
      </c>
      <c r="D90">
        <v>2</v>
      </c>
      <c r="E90">
        <v>1400.380005</v>
      </c>
      <c r="F90">
        <v>1385.969971</v>
      </c>
      <c r="G90">
        <v>1440.23999</v>
      </c>
      <c r="H90">
        <v>1373.0699460000001</v>
      </c>
      <c r="I90" s="8">
        <v>1</v>
      </c>
      <c r="J90">
        <v>89</v>
      </c>
      <c r="K90" s="8">
        <v>1</v>
      </c>
    </row>
    <row r="91" spans="1:21">
      <c r="A91" s="1">
        <v>39600</v>
      </c>
      <c r="B91" s="5">
        <f t="shared" si="2"/>
        <v>6</v>
      </c>
      <c r="C91">
        <f t="shared" si="3"/>
        <v>2</v>
      </c>
      <c r="D91">
        <v>2</v>
      </c>
      <c r="E91">
        <v>1280</v>
      </c>
      <c r="F91">
        <v>1399.619995</v>
      </c>
      <c r="G91">
        <v>1404.0500489999999</v>
      </c>
      <c r="H91">
        <v>1272</v>
      </c>
      <c r="I91" s="8">
        <v>1</v>
      </c>
      <c r="J91">
        <v>90</v>
      </c>
      <c r="K91" s="8">
        <v>1</v>
      </c>
    </row>
    <row r="92" spans="1:21">
      <c r="A92" s="1">
        <v>39630</v>
      </c>
      <c r="B92" s="5">
        <f t="shared" si="2"/>
        <v>7</v>
      </c>
      <c r="C92">
        <f t="shared" si="3"/>
        <v>3</v>
      </c>
      <c r="D92">
        <v>3</v>
      </c>
      <c r="E92">
        <v>1267.380005</v>
      </c>
      <c r="F92">
        <v>1276.6899410000001</v>
      </c>
      <c r="G92">
        <v>1292.170044</v>
      </c>
      <c r="H92">
        <v>1200.4399410000001</v>
      </c>
      <c r="I92" s="8">
        <v>1</v>
      </c>
      <c r="J92">
        <v>91</v>
      </c>
      <c r="K92" s="8">
        <v>1</v>
      </c>
    </row>
    <row r="93" spans="1:21">
      <c r="A93" s="1">
        <v>39661</v>
      </c>
      <c r="B93" s="5">
        <f t="shared" si="2"/>
        <v>8</v>
      </c>
      <c r="C93">
        <f t="shared" si="3"/>
        <v>3</v>
      </c>
      <c r="D93">
        <v>3</v>
      </c>
      <c r="E93">
        <v>1282.829956</v>
      </c>
      <c r="F93">
        <v>1269.420044</v>
      </c>
      <c r="G93">
        <v>1313.150024</v>
      </c>
      <c r="H93">
        <v>1247.4499510000001</v>
      </c>
      <c r="I93" s="8">
        <v>1</v>
      </c>
      <c r="J93">
        <v>92</v>
      </c>
      <c r="K93" s="8">
        <v>1</v>
      </c>
    </row>
    <row r="94" spans="1:21">
      <c r="A94" s="1">
        <v>39692</v>
      </c>
      <c r="B94" s="5">
        <f t="shared" si="2"/>
        <v>9</v>
      </c>
      <c r="C94">
        <f t="shared" si="3"/>
        <v>3</v>
      </c>
      <c r="D94">
        <v>3</v>
      </c>
      <c r="E94">
        <v>1166.3599850000001</v>
      </c>
      <c r="F94">
        <v>1287.829956</v>
      </c>
      <c r="G94">
        <v>1303.040039</v>
      </c>
      <c r="H94">
        <v>1106.420044</v>
      </c>
      <c r="I94" s="8">
        <v>1</v>
      </c>
      <c r="J94">
        <v>93</v>
      </c>
      <c r="K94" s="8">
        <v>1</v>
      </c>
    </row>
    <row r="95" spans="1:21">
      <c r="A95" s="1">
        <v>39722</v>
      </c>
      <c r="B95" s="5">
        <f t="shared" si="2"/>
        <v>10</v>
      </c>
      <c r="C95">
        <f t="shared" si="3"/>
        <v>4</v>
      </c>
      <c r="D95">
        <v>4</v>
      </c>
      <c r="E95">
        <v>968.75</v>
      </c>
      <c r="F95">
        <v>1164.170044</v>
      </c>
      <c r="G95">
        <v>1167.030029</v>
      </c>
      <c r="H95">
        <v>839.79998799999998</v>
      </c>
      <c r="I95" s="8">
        <v>1</v>
      </c>
      <c r="J95">
        <v>94</v>
      </c>
      <c r="K95" s="8">
        <v>1</v>
      </c>
    </row>
    <row r="96" spans="1:21">
      <c r="A96" s="1">
        <v>39753</v>
      </c>
      <c r="B96" s="5">
        <f t="shared" si="2"/>
        <v>11</v>
      </c>
      <c r="C96">
        <f t="shared" si="3"/>
        <v>4</v>
      </c>
      <c r="D96">
        <v>4</v>
      </c>
      <c r="E96">
        <v>896.23999000000003</v>
      </c>
      <c r="F96">
        <v>968.669983</v>
      </c>
      <c r="G96">
        <v>1007.51001</v>
      </c>
      <c r="H96">
        <v>741.02002000000005</v>
      </c>
      <c r="I96" s="8">
        <v>1</v>
      </c>
      <c r="J96">
        <v>95</v>
      </c>
      <c r="K96" s="8">
        <v>1</v>
      </c>
    </row>
    <row r="97" spans="1:11">
      <c r="A97" s="1">
        <v>39783</v>
      </c>
      <c r="B97" s="5">
        <f t="shared" si="2"/>
        <v>12</v>
      </c>
      <c r="C97">
        <f t="shared" si="3"/>
        <v>4</v>
      </c>
      <c r="D97">
        <v>4</v>
      </c>
      <c r="E97">
        <v>903.25</v>
      </c>
      <c r="F97">
        <v>888.60998500000005</v>
      </c>
      <c r="G97">
        <v>918.84997599999997</v>
      </c>
      <c r="H97">
        <v>815.69000200000005</v>
      </c>
      <c r="I97" s="8">
        <v>1</v>
      </c>
      <c r="J97">
        <v>96</v>
      </c>
      <c r="K97" s="8">
        <v>1</v>
      </c>
    </row>
    <row r="98" spans="1:11">
      <c r="A98" s="1">
        <v>39814</v>
      </c>
      <c r="B98" s="5">
        <f t="shared" si="2"/>
        <v>1</v>
      </c>
      <c r="C98">
        <f t="shared" si="3"/>
        <v>1</v>
      </c>
      <c r="D98">
        <v>1</v>
      </c>
      <c r="E98">
        <v>825.88000499999998</v>
      </c>
      <c r="F98">
        <v>902.98999000000003</v>
      </c>
      <c r="G98">
        <v>943.84997599999997</v>
      </c>
      <c r="H98">
        <v>804.29998799999998</v>
      </c>
      <c r="I98" s="8">
        <v>1</v>
      </c>
      <c r="J98">
        <v>97</v>
      </c>
      <c r="K98" s="8">
        <v>1</v>
      </c>
    </row>
    <row r="99" spans="1:11">
      <c r="A99" s="1">
        <v>39845</v>
      </c>
      <c r="B99" s="5">
        <f t="shared" si="2"/>
        <v>2</v>
      </c>
      <c r="C99">
        <f t="shared" si="3"/>
        <v>1</v>
      </c>
      <c r="D99">
        <v>1</v>
      </c>
      <c r="E99">
        <v>735.09002699999996</v>
      </c>
      <c r="F99">
        <v>823.09002699999996</v>
      </c>
      <c r="G99">
        <v>875.01000999999997</v>
      </c>
      <c r="H99">
        <v>734.52002000000005</v>
      </c>
      <c r="I99" s="8">
        <v>1</v>
      </c>
      <c r="J99">
        <v>98</v>
      </c>
      <c r="K99" s="8">
        <v>1</v>
      </c>
    </row>
    <row r="100" spans="1:11">
      <c r="A100" s="1">
        <v>39873</v>
      </c>
      <c r="B100" s="5">
        <f t="shared" si="2"/>
        <v>3</v>
      </c>
      <c r="C100">
        <f t="shared" si="3"/>
        <v>1</v>
      </c>
      <c r="D100">
        <v>1</v>
      </c>
      <c r="E100">
        <v>797.86999500000002</v>
      </c>
      <c r="F100">
        <v>729.57000700000003</v>
      </c>
      <c r="G100">
        <v>832.97997999999995</v>
      </c>
      <c r="H100">
        <v>666.78997800000002</v>
      </c>
      <c r="I100" s="8">
        <v>1</v>
      </c>
      <c r="J100">
        <v>99</v>
      </c>
      <c r="K100" s="8">
        <v>1</v>
      </c>
    </row>
    <row r="101" spans="1:11">
      <c r="A101" s="1">
        <v>39904</v>
      </c>
      <c r="B101" s="5">
        <f t="shared" si="2"/>
        <v>4</v>
      </c>
      <c r="C101">
        <f t="shared" si="3"/>
        <v>2</v>
      </c>
      <c r="D101">
        <v>2</v>
      </c>
      <c r="E101">
        <v>872.80999799999995</v>
      </c>
      <c r="F101">
        <v>793.59002699999996</v>
      </c>
      <c r="G101">
        <v>888.70001200000002</v>
      </c>
      <c r="H101">
        <v>783.32000700000003</v>
      </c>
      <c r="I101" s="8">
        <v>1</v>
      </c>
      <c r="J101">
        <v>100</v>
      </c>
      <c r="K101" s="8">
        <v>1</v>
      </c>
    </row>
    <row r="102" spans="1:11">
      <c r="A102" s="1">
        <v>39934</v>
      </c>
      <c r="B102" s="5">
        <f t="shared" si="2"/>
        <v>5</v>
      </c>
      <c r="C102">
        <f t="shared" si="3"/>
        <v>2</v>
      </c>
      <c r="D102">
        <v>2</v>
      </c>
      <c r="E102">
        <v>919.14001499999995</v>
      </c>
      <c r="F102">
        <v>872.73999000000003</v>
      </c>
      <c r="G102">
        <v>930.169983</v>
      </c>
      <c r="H102">
        <v>866.09997599999997</v>
      </c>
      <c r="I102" s="8">
        <v>1</v>
      </c>
      <c r="J102">
        <v>101</v>
      </c>
      <c r="K102" s="8">
        <v>1</v>
      </c>
    </row>
    <row r="103" spans="1:11">
      <c r="A103" s="1">
        <v>39965</v>
      </c>
      <c r="B103" s="5">
        <f t="shared" si="2"/>
        <v>6</v>
      </c>
      <c r="C103">
        <f t="shared" si="3"/>
        <v>2</v>
      </c>
      <c r="D103">
        <v>2</v>
      </c>
      <c r="E103">
        <v>919.32000700000003</v>
      </c>
      <c r="F103">
        <v>923.26000999999997</v>
      </c>
      <c r="G103">
        <v>956.22997999999995</v>
      </c>
      <c r="H103">
        <v>888.85998500000005</v>
      </c>
      <c r="I103" s="8">
        <v>1</v>
      </c>
      <c r="J103">
        <v>102</v>
      </c>
      <c r="K103" s="8">
        <v>1</v>
      </c>
    </row>
    <row r="104" spans="1:11">
      <c r="A104" s="1">
        <v>39995</v>
      </c>
      <c r="B104" s="5">
        <f t="shared" si="2"/>
        <v>7</v>
      </c>
      <c r="C104">
        <f t="shared" si="3"/>
        <v>3</v>
      </c>
      <c r="D104">
        <v>3</v>
      </c>
      <c r="E104">
        <v>987.47997999999995</v>
      </c>
      <c r="F104">
        <v>920.82000700000003</v>
      </c>
      <c r="G104">
        <v>996.67999299999997</v>
      </c>
      <c r="H104">
        <v>869.32000700000003</v>
      </c>
      <c r="I104" s="8">
        <v>1</v>
      </c>
      <c r="J104">
        <v>103</v>
      </c>
      <c r="K104" s="8">
        <v>1</v>
      </c>
    </row>
    <row r="105" spans="1:11">
      <c r="A105" s="1">
        <v>40026</v>
      </c>
      <c r="B105" s="5">
        <f t="shared" si="2"/>
        <v>8</v>
      </c>
      <c r="C105">
        <f t="shared" si="3"/>
        <v>3</v>
      </c>
      <c r="D105">
        <v>3</v>
      </c>
      <c r="E105">
        <v>1020.619995</v>
      </c>
      <c r="F105">
        <v>990.21997099999999</v>
      </c>
      <c r="G105">
        <v>1039.469971</v>
      </c>
      <c r="H105">
        <v>978.51000999999997</v>
      </c>
      <c r="I105" s="8">
        <v>1</v>
      </c>
      <c r="J105">
        <v>104</v>
      </c>
      <c r="K105" s="8">
        <v>1</v>
      </c>
    </row>
    <row r="106" spans="1:11">
      <c r="A106" s="1">
        <v>40057</v>
      </c>
      <c r="B106" s="5">
        <f t="shared" si="2"/>
        <v>9</v>
      </c>
      <c r="C106">
        <f t="shared" si="3"/>
        <v>3</v>
      </c>
      <c r="D106">
        <v>3</v>
      </c>
      <c r="E106">
        <v>1057.079956</v>
      </c>
      <c r="F106">
        <v>1019.52002</v>
      </c>
      <c r="G106">
        <v>1080.150024</v>
      </c>
      <c r="H106">
        <v>991.96997099999999</v>
      </c>
      <c r="I106" s="8">
        <v>1</v>
      </c>
      <c r="J106">
        <v>105</v>
      </c>
      <c r="K106" s="8">
        <v>1</v>
      </c>
    </row>
    <row r="107" spans="1:11">
      <c r="A107" s="1">
        <v>40087</v>
      </c>
      <c r="B107" s="5">
        <f t="shared" si="2"/>
        <v>10</v>
      </c>
      <c r="C107">
        <f t="shared" si="3"/>
        <v>4</v>
      </c>
      <c r="D107">
        <v>4</v>
      </c>
      <c r="E107">
        <v>1036.1899410000001</v>
      </c>
      <c r="F107">
        <v>1054.910034</v>
      </c>
      <c r="G107">
        <v>1101.3599850000001</v>
      </c>
      <c r="H107">
        <v>1019.950012</v>
      </c>
      <c r="I107" s="8">
        <v>1</v>
      </c>
      <c r="J107">
        <v>106</v>
      </c>
      <c r="K107" s="8">
        <v>1</v>
      </c>
    </row>
    <row r="108" spans="1:11">
      <c r="A108" s="1">
        <v>40118</v>
      </c>
      <c r="B108" s="5">
        <f t="shared" si="2"/>
        <v>11</v>
      </c>
      <c r="C108">
        <f t="shared" si="3"/>
        <v>4</v>
      </c>
      <c r="D108">
        <v>4</v>
      </c>
      <c r="E108">
        <v>1095.630005</v>
      </c>
      <c r="F108">
        <v>1036.1800539999999</v>
      </c>
      <c r="G108">
        <v>1113.6899410000001</v>
      </c>
      <c r="H108">
        <v>1029.380005</v>
      </c>
      <c r="I108" s="8">
        <v>1</v>
      </c>
      <c r="J108">
        <v>107</v>
      </c>
      <c r="K108" s="8">
        <v>1</v>
      </c>
    </row>
    <row r="109" spans="1:11">
      <c r="A109" s="1">
        <v>40148</v>
      </c>
      <c r="B109" s="5">
        <f t="shared" si="2"/>
        <v>12</v>
      </c>
      <c r="C109">
        <f t="shared" si="3"/>
        <v>4</v>
      </c>
      <c r="D109">
        <v>4</v>
      </c>
      <c r="E109">
        <v>1115.099976</v>
      </c>
      <c r="F109">
        <v>1098.8900149999999</v>
      </c>
      <c r="G109">
        <v>1130.380005</v>
      </c>
      <c r="H109">
        <v>1085.8900149999999</v>
      </c>
      <c r="I109" s="8">
        <v>1</v>
      </c>
      <c r="J109">
        <v>108</v>
      </c>
      <c r="K109" s="8">
        <v>1</v>
      </c>
    </row>
    <row r="110" spans="1:11">
      <c r="A110" s="1">
        <v>40179</v>
      </c>
      <c r="B110" s="5">
        <f t="shared" si="2"/>
        <v>1</v>
      </c>
      <c r="C110">
        <f t="shared" si="3"/>
        <v>1</v>
      </c>
      <c r="D110">
        <v>1</v>
      </c>
      <c r="E110">
        <v>1073.869995</v>
      </c>
      <c r="F110">
        <v>1116.5600589999999</v>
      </c>
      <c r="G110">
        <v>1150.4499510000001</v>
      </c>
      <c r="H110">
        <v>1071.589966</v>
      </c>
      <c r="I110" s="8">
        <v>1</v>
      </c>
      <c r="J110">
        <v>109</v>
      </c>
      <c r="K110" s="8">
        <v>1</v>
      </c>
    </row>
    <row r="111" spans="1:11">
      <c r="A111" s="1">
        <v>40210</v>
      </c>
      <c r="B111" s="5">
        <f t="shared" si="2"/>
        <v>2</v>
      </c>
      <c r="C111">
        <f t="shared" si="3"/>
        <v>1</v>
      </c>
      <c r="D111">
        <v>1</v>
      </c>
      <c r="E111">
        <v>1104.48999</v>
      </c>
      <c r="F111">
        <v>1073.8900149999999</v>
      </c>
      <c r="G111">
        <v>1112.420044</v>
      </c>
      <c r="H111">
        <v>1044.5</v>
      </c>
      <c r="I111" s="8">
        <v>1</v>
      </c>
      <c r="J111">
        <v>110</v>
      </c>
      <c r="K111" s="8">
        <v>1</v>
      </c>
    </row>
    <row r="112" spans="1:11">
      <c r="A112" s="1">
        <v>40238</v>
      </c>
      <c r="B112" s="5">
        <f t="shared" si="2"/>
        <v>3</v>
      </c>
      <c r="C112">
        <f t="shared" si="3"/>
        <v>1</v>
      </c>
      <c r="D112">
        <v>1</v>
      </c>
      <c r="E112">
        <v>1169.4300539999999</v>
      </c>
      <c r="F112">
        <v>1105.3599850000001</v>
      </c>
      <c r="G112">
        <v>1180.6899410000001</v>
      </c>
      <c r="H112">
        <v>1105.3599850000001</v>
      </c>
      <c r="I112" s="8">
        <v>1</v>
      </c>
      <c r="J112">
        <v>111</v>
      </c>
      <c r="K112" s="8">
        <v>1</v>
      </c>
    </row>
    <row r="113" spans="1:11">
      <c r="A113" s="1">
        <v>40269</v>
      </c>
      <c r="B113" s="5">
        <f t="shared" si="2"/>
        <v>4</v>
      </c>
      <c r="C113">
        <f t="shared" si="3"/>
        <v>2</v>
      </c>
      <c r="D113">
        <v>2</v>
      </c>
      <c r="E113">
        <v>1186.6899410000001</v>
      </c>
      <c r="F113">
        <v>1171.2299800000001</v>
      </c>
      <c r="G113">
        <v>1219.8000489999999</v>
      </c>
      <c r="H113">
        <v>1170.6899410000001</v>
      </c>
      <c r="I113" s="8">
        <v>1</v>
      </c>
      <c r="J113">
        <v>112</v>
      </c>
      <c r="K113" s="8">
        <v>1</v>
      </c>
    </row>
    <row r="114" spans="1:11">
      <c r="A114" s="1">
        <v>40299</v>
      </c>
      <c r="B114" s="5">
        <f t="shared" si="2"/>
        <v>5</v>
      </c>
      <c r="C114">
        <f t="shared" si="3"/>
        <v>2</v>
      </c>
      <c r="D114">
        <v>2</v>
      </c>
      <c r="E114">
        <v>1089.410034</v>
      </c>
      <c r="F114">
        <v>1188.579956</v>
      </c>
      <c r="G114">
        <v>1205.130005</v>
      </c>
      <c r="H114">
        <v>1040.780029</v>
      </c>
      <c r="I114" s="8">
        <v>1</v>
      </c>
      <c r="J114">
        <v>113</v>
      </c>
      <c r="K114" s="8">
        <v>1</v>
      </c>
    </row>
    <row r="115" spans="1:11">
      <c r="A115" s="1">
        <v>40330</v>
      </c>
      <c r="B115" s="5">
        <f t="shared" si="2"/>
        <v>6</v>
      </c>
      <c r="C115">
        <f t="shared" si="3"/>
        <v>2</v>
      </c>
      <c r="D115">
        <v>2</v>
      </c>
      <c r="E115">
        <v>1030.709961</v>
      </c>
      <c r="F115">
        <v>1087.3000489999999</v>
      </c>
      <c r="G115">
        <v>1131.2299800000001</v>
      </c>
      <c r="H115">
        <v>1028.329956</v>
      </c>
      <c r="I115" s="8">
        <v>1</v>
      </c>
      <c r="J115">
        <v>114</v>
      </c>
      <c r="K115" s="8">
        <v>1</v>
      </c>
    </row>
    <row r="116" spans="1:11">
      <c r="A116" s="1">
        <v>40360</v>
      </c>
      <c r="B116" s="5">
        <f t="shared" si="2"/>
        <v>7</v>
      </c>
      <c r="C116">
        <f t="shared" si="3"/>
        <v>3</v>
      </c>
      <c r="D116">
        <v>3</v>
      </c>
      <c r="E116">
        <v>1101.599976</v>
      </c>
      <c r="F116">
        <v>1031.099976</v>
      </c>
      <c r="G116">
        <v>1120.9499510000001</v>
      </c>
      <c r="H116">
        <v>1010.909973</v>
      </c>
      <c r="I116" s="8">
        <v>1</v>
      </c>
      <c r="J116">
        <v>115</v>
      </c>
      <c r="K116" s="8">
        <v>1</v>
      </c>
    </row>
    <row r="117" spans="1:11">
      <c r="A117" s="1">
        <v>40391</v>
      </c>
      <c r="B117" s="5">
        <f t="shared" si="2"/>
        <v>8</v>
      </c>
      <c r="C117">
        <f t="shared" si="3"/>
        <v>3</v>
      </c>
      <c r="D117">
        <v>3</v>
      </c>
      <c r="E117">
        <v>1049.329956</v>
      </c>
      <c r="F117">
        <v>1107.530029</v>
      </c>
      <c r="G117">
        <v>1129.23999</v>
      </c>
      <c r="H117">
        <v>1039.6999510000001</v>
      </c>
      <c r="I117" s="8">
        <v>1</v>
      </c>
      <c r="J117">
        <v>116</v>
      </c>
      <c r="K117" s="8">
        <v>1</v>
      </c>
    </row>
    <row r="118" spans="1:11">
      <c r="A118" s="1">
        <v>40422</v>
      </c>
      <c r="B118" s="5">
        <f t="shared" si="2"/>
        <v>9</v>
      </c>
      <c r="C118">
        <f t="shared" si="3"/>
        <v>3</v>
      </c>
      <c r="D118">
        <v>3</v>
      </c>
      <c r="E118">
        <v>1141.1999510000001</v>
      </c>
      <c r="F118">
        <v>1049.719971</v>
      </c>
      <c r="G118">
        <v>1157.160034</v>
      </c>
      <c r="H118">
        <v>1049.719971</v>
      </c>
      <c r="I118" s="8">
        <v>1</v>
      </c>
      <c r="J118">
        <v>117</v>
      </c>
      <c r="K118" s="8">
        <v>1</v>
      </c>
    </row>
    <row r="119" spans="1:11">
      <c r="A119" s="1">
        <v>40452</v>
      </c>
      <c r="B119" s="5">
        <f t="shared" si="2"/>
        <v>10</v>
      </c>
      <c r="C119">
        <f t="shared" si="3"/>
        <v>4</v>
      </c>
      <c r="D119">
        <v>4</v>
      </c>
      <c r="E119">
        <v>1183.26001</v>
      </c>
      <c r="F119">
        <v>1143.48999</v>
      </c>
      <c r="G119">
        <v>1196.1400149999999</v>
      </c>
      <c r="H119">
        <v>1131.869995</v>
      </c>
      <c r="I119" s="8">
        <v>1</v>
      </c>
      <c r="J119">
        <v>118</v>
      </c>
      <c r="K119" s="8">
        <v>1</v>
      </c>
    </row>
    <row r="120" spans="1:11">
      <c r="A120" s="1">
        <v>40483</v>
      </c>
      <c r="B120" s="5">
        <f t="shared" si="2"/>
        <v>11</v>
      </c>
      <c r="C120">
        <f t="shared" si="3"/>
        <v>4</v>
      </c>
      <c r="D120">
        <v>4</v>
      </c>
      <c r="E120">
        <v>1180.5500489999999</v>
      </c>
      <c r="F120">
        <v>1185.709961</v>
      </c>
      <c r="G120">
        <v>1227.079956</v>
      </c>
      <c r="H120">
        <v>1173</v>
      </c>
      <c r="I120" s="8">
        <v>1</v>
      </c>
      <c r="J120">
        <v>119</v>
      </c>
      <c r="K120" s="8">
        <v>1</v>
      </c>
    </row>
    <row r="121" spans="1:11">
      <c r="A121" s="1">
        <v>40513</v>
      </c>
      <c r="B121" s="5">
        <f t="shared" si="2"/>
        <v>12</v>
      </c>
      <c r="C121">
        <f t="shared" si="3"/>
        <v>4</v>
      </c>
      <c r="D121">
        <v>4</v>
      </c>
      <c r="E121">
        <v>1257.6400149999999</v>
      </c>
      <c r="F121">
        <v>1186.599976</v>
      </c>
      <c r="G121">
        <v>1262.599976</v>
      </c>
      <c r="H121">
        <v>1186.599976</v>
      </c>
      <c r="I121" s="8">
        <v>1</v>
      </c>
      <c r="J121">
        <v>120</v>
      </c>
      <c r="K121" s="8">
        <v>1</v>
      </c>
    </row>
    <row r="122" spans="1:11">
      <c r="A122" s="1">
        <v>40544</v>
      </c>
      <c r="B122" s="5">
        <f t="shared" si="2"/>
        <v>1</v>
      </c>
      <c r="C122">
        <f t="shared" si="3"/>
        <v>1</v>
      </c>
      <c r="D122">
        <v>1</v>
      </c>
      <c r="E122">
        <v>1286.119995</v>
      </c>
      <c r="F122">
        <v>1257.619995</v>
      </c>
      <c r="G122">
        <v>1302.670044</v>
      </c>
      <c r="H122">
        <v>1257.619995</v>
      </c>
      <c r="I122" s="8">
        <v>1</v>
      </c>
      <c r="J122">
        <v>121</v>
      </c>
      <c r="K122" s="8">
        <v>1</v>
      </c>
    </row>
    <row r="123" spans="1:11">
      <c r="A123" s="1">
        <v>40575</v>
      </c>
      <c r="B123" s="5">
        <f t="shared" si="2"/>
        <v>2</v>
      </c>
      <c r="C123">
        <f t="shared" si="3"/>
        <v>1</v>
      </c>
      <c r="D123">
        <v>1</v>
      </c>
      <c r="E123">
        <v>1327.219971</v>
      </c>
      <c r="F123">
        <v>1289.1400149999999</v>
      </c>
      <c r="G123">
        <v>1344.0699460000001</v>
      </c>
      <c r="H123">
        <v>1289.1400149999999</v>
      </c>
      <c r="I123" s="8">
        <v>1</v>
      </c>
      <c r="J123">
        <v>122</v>
      </c>
      <c r="K123" s="8">
        <v>1</v>
      </c>
    </row>
    <row r="124" spans="1:11">
      <c r="A124" s="1">
        <v>40603</v>
      </c>
      <c r="B124" s="5">
        <f t="shared" si="2"/>
        <v>3</v>
      </c>
      <c r="C124">
        <f t="shared" si="3"/>
        <v>1</v>
      </c>
      <c r="D124">
        <v>1</v>
      </c>
      <c r="E124">
        <v>1325.829956</v>
      </c>
      <c r="F124">
        <v>1328.6400149999999</v>
      </c>
      <c r="G124">
        <v>1332.280029</v>
      </c>
      <c r="H124">
        <v>1249.0500489999999</v>
      </c>
      <c r="I124" s="8">
        <v>1</v>
      </c>
      <c r="J124">
        <v>123</v>
      </c>
      <c r="K124" s="8">
        <v>1</v>
      </c>
    </row>
    <row r="125" spans="1:11">
      <c r="A125" s="1">
        <v>40634</v>
      </c>
      <c r="B125" s="5">
        <f t="shared" si="2"/>
        <v>4</v>
      </c>
      <c r="C125">
        <f t="shared" si="3"/>
        <v>2</v>
      </c>
      <c r="D125">
        <v>2</v>
      </c>
      <c r="E125">
        <v>1363.6099850000001</v>
      </c>
      <c r="F125">
        <v>1329.4799800000001</v>
      </c>
      <c r="G125">
        <v>1364.5600589999999</v>
      </c>
      <c r="H125">
        <v>1294.6999510000001</v>
      </c>
      <c r="I125" s="8">
        <v>1</v>
      </c>
      <c r="J125">
        <v>124</v>
      </c>
      <c r="K125" s="8">
        <v>1</v>
      </c>
    </row>
    <row r="126" spans="1:11">
      <c r="A126" s="1">
        <v>40664</v>
      </c>
      <c r="B126" s="5">
        <f t="shared" si="2"/>
        <v>5</v>
      </c>
      <c r="C126">
        <f t="shared" si="3"/>
        <v>2</v>
      </c>
      <c r="D126">
        <v>2</v>
      </c>
      <c r="E126">
        <v>1345.1999510000001</v>
      </c>
      <c r="F126">
        <v>1365.209961</v>
      </c>
      <c r="G126">
        <v>1370.579956</v>
      </c>
      <c r="H126">
        <v>1311.8000489999999</v>
      </c>
      <c r="I126" s="8">
        <v>1</v>
      </c>
      <c r="J126">
        <v>125</v>
      </c>
      <c r="K126" s="8">
        <v>1</v>
      </c>
    </row>
    <row r="127" spans="1:11">
      <c r="A127" s="1">
        <v>40695</v>
      </c>
      <c r="B127" s="5">
        <f t="shared" si="2"/>
        <v>6</v>
      </c>
      <c r="C127">
        <f t="shared" si="3"/>
        <v>2</v>
      </c>
      <c r="D127">
        <v>2</v>
      </c>
      <c r="E127">
        <v>1320.6400149999999</v>
      </c>
      <c r="F127">
        <v>1345.1999510000001</v>
      </c>
      <c r="G127">
        <v>1345.1999510000001</v>
      </c>
      <c r="H127">
        <v>1258.0699460000001</v>
      </c>
      <c r="I127" s="8">
        <v>1</v>
      </c>
      <c r="J127">
        <v>126</v>
      </c>
      <c r="K127" s="8">
        <v>1</v>
      </c>
    </row>
    <row r="128" spans="1:11">
      <c r="A128" s="1">
        <v>40725</v>
      </c>
      <c r="B128" s="5">
        <f t="shared" si="2"/>
        <v>7</v>
      </c>
      <c r="C128">
        <f t="shared" si="3"/>
        <v>3</v>
      </c>
      <c r="D128">
        <v>3</v>
      </c>
      <c r="E128">
        <v>1292.280029</v>
      </c>
      <c r="F128">
        <v>1320.6400149999999</v>
      </c>
      <c r="G128">
        <v>1356.4799800000001</v>
      </c>
      <c r="H128">
        <v>1282.8599850000001</v>
      </c>
      <c r="I128" s="8">
        <v>1</v>
      </c>
      <c r="J128">
        <v>127</v>
      </c>
      <c r="K128" s="8">
        <v>1</v>
      </c>
    </row>
    <row r="129" spans="1:11">
      <c r="A129" s="1">
        <v>40756</v>
      </c>
      <c r="B129" s="5">
        <f t="shared" si="2"/>
        <v>8</v>
      </c>
      <c r="C129">
        <f t="shared" si="3"/>
        <v>3</v>
      </c>
      <c r="D129">
        <v>3</v>
      </c>
      <c r="E129">
        <v>1218.8900149999999</v>
      </c>
      <c r="F129">
        <v>1292.589966</v>
      </c>
      <c r="G129">
        <v>1307.380005</v>
      </c>
      <c r="H129">
        <v>1101.540039</v>
      </c>
      <c r="I129" s="8">
        <v>1</v>
      </c>
      <c r="J129">
        <v>128</v>
      </c>
      <c r="K129" s="8">
        <v>1</v>
      </c>
    </row>
    <row r="130" spans="1:11">
      <c r="A130" s="1">
        <v>40787</v>
      </c>
      <c r="B130" s="5">
        <f t="shared" si="2"/>
        <v>9</v>
      </c>
      <c r="C130">
        <f t="shared" si="3"/>
        <v>3</v>
      </c>
      <c r="D130">
        <v>3</v>
      </c>
      <c r="E130">
        <v>1131.420044</v>
      </c>
      <c r="F130">
        <v>1219.119995</v>
      </c>
      <c r="G130">
        <v>1229.290039</v>
      </c>
      <c r="H130">
        <v>1114.219971</v>
      </c>
      <c r="I130" s="8">
        <v>1</v>
      </c>
      <c r="J130">
        <v>129</v>
      </c>
      <c r="K130" s="8">
        <v>1</v>
      </c>
    </row>
    <row r="131" spans="1:11">
      <c r="A131" s="1">
        <v>40817</v>
      </c>
      <c r="B131" s="5">
        <f t="shared" ref="B131:B194" si="4">MONTH(A131)</f>
        <v>10</v>
      </c>
      <c r="C131">
        <f t="shared" ref="C131:C194" si="5">ROUNDUP(MONTH(A131)/3,0)</f>
        <v>4</v>
      </c>
      <c r="D131">
        <v>4</v>
      </c>
      <c r="E131">
        <v>1253.3000489999999</v>
      </c>
      <c r="F131">
        <v>1131.209961</v>
      </c>
      <c r="G131">
        <v>1292.660034</v>
      </c>
      <c r="H131">
        <v>1074.7700199999999</v>
      </c>
      <c r="I131" s="8">
        <v>1</v>
      </c>
      <c r="J131">
        <v>130</v>
      </c>
      <c r="K131" s="8">
        <v>1</v>
      </c>
    </row>
    <row r="132" spans="1:11">
      <c r="A132" s="1">
        <v>40848</v>
      </c>
      <c r="B132" s="5">
        <f t="shared" si="4"/>
        <v>11</v>
      </c>
      <c r="C132">
        <f t="shared" si="5"/>
        <v>4</v>
      </c>
      <c r="D132">
        <v>4</v>
      </c>
      <c r="E132">
        <v>1246.959961</v>
      </c>
      <c r="F132">
        <v>1251</v>
      </c>
      <c r="G132">
        <v>1277.5500489999999</v>
      </c>
      <c r="H132">
        <v>1158.660034</v>
      </c>
      <c r="I132" s="8">
        <v>1</v>
      </c>
      <c r="J132">
        <v>131</v>
      </c>
      <c r="K132" s="8">
        <v>1</v>
      </c>
    </row>
    <row r="133" spans="1:11">
      <c r="A133" s="1">
        <v>40878</v>
      </c>
      <c r="B133" s="5">
        <f t="shared" si="4"/>
        <v>12</v>
      </c>
      <c r="C133">
        <f t="shared" si="5"/>
        <v>4</v>
      </c>
      <c r="D133">
        <v>4</v>
      </c>
      <c r="E133">
        <v>1257.599976</v>
      </c>
      <c r="F133">
        <v>1246.910034</v>
      </c>
      <c r="G133">
        <v>1269.369995</v>
      </c>
      <c r="H133">
        <v>1202.369995</v>
      </c>
      <c r="I133" s="8">
        <v>1</v>
      </c>
      <c r="J133">
        <v>132</v>
      </c>
      <c r="K133" s="8">
        <v>1</v>
      </c>
    </row>
    <row r="134" spans="1:11">
      <c r="A134" s="1">
        <v>40909</v>
      </c>
      <c r="B134" s="5">
        <f t="shared" si="4"/>
        <v>1</v>
      </c>
      <c r="C134">
        <f t="shared" si="5"/>
        <v>1</v>
      </c>
      <c r="D134">
        <v>1</v>
      </c>
      <c r="E134">
        <v>1312.410034</v>
      </c>
      <c r="F134">
        <v>1258.8599850000001</v>
      </c>
      <c r="G134">
        <v>1333.469971</v>
      </c>
      <c r="H134">
        <v>1258.8599850000001</v>
      </c>
      <c r="I134" s="8">
        <v>1</v>
      </c>
      <c r="J134">
        <v>133</v>
      </c>
      <c r="K134" s="8">
        <v>1</v>
      </c>
    </row>
    <row r="135" spans="1:11">
      <c r="A135" s="1">
        <v>40940</v>
      </c>
      <c r="B135" s="5">
        <f t="shared" si="4"/>
        <v>2</v>
      </c>
      <c r="C135">
        <f t="shared" si="5"/>
        <v>1</v>
      </c>
      <c r="D135">
        <v>1</v>
      </c>
      <c r="E135">
        <v>1365.6800539999999</v>
      </c>
      <c r="F135">
        <v>1312.4499510000001</v>
      </c>
      <c r="G135">
        <v>1378.040039</v>
      </c>
      <c r="H135">
        <v>1312.4499510000001</v>
      </c>
      <c r="I135" s="8">
        <v>1</v>
      </c>
      <c r="J135">
        <v>134</v>
      </c>
      <c r="K135" s="8">
        <v>1</v>
      </c>
    </row>
    <row r="136" spans="1:11">
      <c r="A136" s="1">
        <v>40969</v>
      </c>
      <c r="B136" s="5">
        <f t="shared" si="4"/>
        <v>3</v>
      </c>
      <c r="C136">
        <f t="shared" si="5"/>
        <v>1</v>
      </c>
      <c r="D136">
        <v>1</v>
      </c>
      <c r="E136">
        <v>1408.469971</v>
      </c>
      <c r="F136">
        <v>1365.900024</v>
      </c>
      <c r="G136">
        <v>1419.150024</v>
      </c>
      <c r="H136">
        <v>1340.030029</v>
      </c>
      <c r="I136" s="8">
        <v>1</v>
      </c>
      <c r="J136">
        <v>135</v>
      </c>
      <c r="K136" s="8">
        <v>1</v>
      </c>
    </row>
    <row r="137" spans="1:11">
      <c r="A137" s="1">
        <v>41000</v>
      </c>
      <c r="B137" s="5">
        <f t="shared" si="4"/>
        <v>4</v>
      </c>
      <c r="C137">
        <f t="shared" si="5"/>
        <v>2</v>
      </c>
      <c r="D137">
        <v>2</v>
      </c>
      <c r="E137">
        <v>1397.910034</v>
      </c>
      <c r="F137">
        <v>1408.469971</v>
      </c>
      <c r="G137">
        <v>1422.380005</v>
      </c>
      <c r="H137">
        <v>1357.380005</v>
      </c>
      <c r="I137" s="8">
        <v>1</v>
      </c>
      <c r="J137">
        <v>136</v>
      </c>
      <c r="K137" s="8">
        <v>1</v>
      </c>
    </row>
    <row r="138" spans="1:11">
      <c r="A138" s="1">
        <v>41030</v>
      </c>
      <c r="B138" s="5">
        <f t="shared" si="4"/>
        <v>5</v>
      </c>
      <c r="C138">
        <f t="shared" si="5"/>
        <v>2</v>
      </c>
      <c r="D138">
        <v>2</v>
      </c>
      <c r="E138">
        <v>1310.329956</v>
      </c>
      <c r="F138">
        <v>1397.8599850000001</v>
      </c>
      <c r="G138">
        <v>1415.3199460000001</v>
      </c>
      <c r="H138">
        <v>1291.9799800000001</v>
      </c>
      <c r="I138" s="8">
        <v>1</v>
      </c>
      <c r="J138">
        <v>137</v>
      </c>
      <c r="K138" s="8">
        <v>1</v>
      </c>
    </row>
    <row r="139" spans="1:11">
      <c r="A139" s="1">
        <v>41061</v>
      </c>
      <c r="B139" s="5">
        <f t="shared" si="4"/>
        <v>6</v>
      </c>
      <c r="C139">
        <f t="shared" si="5"/>
        <v>2</v>
      </c>
      <c r="D139">
        <v>2</v>
      </c>
      <c r="E139">
        <v>1362.160034</v>
      </c>
      <c r="F139">
        <v>1309.869995</v>
      </c>
      <c r="G139">
        <v>1363.459961</v>
      </c>
      <c r="H139">
        <v>1266.73999</v>
      </c>
      <c r="I139" s="8">
        <v>1</v>
      </c>
      <c r="J139">
        <v>138</v>
      </c>
      <c r="K139" s="8">
        <v>1</v>
      </c>
    </row>
    <row r="140" spans="1:11">
      <c r="A140" s="1">
        <v>41091</v>
      </c>
      <c r="B140" s="5">
        <f t="shared" si="4"/>
        <v>7</v>
      </c>
      <c r="C140">
        <f t="shared" si="5"/>
        <v>3</v>
      </c>
      <c r="D140">
        <v>3</v>
      </c>
      <c r="E140">
        <v>1379.3199460000001</v>
      </c>
      <c r="F140">
        <v>1362.329956</v>
      </c>
      <c r="G140">
        <v>1391.73999</v>
      </c>
      <c r="H140">
        <v>1325.410034</v>
      </c>
      <c r="I140" s="8">
        <v>1</v>
      </c>
      <c r="J140">
        <v>139</v>
      </c>
      <c r="K140" s="8">
        <v>1</v>
      </c>
    </row>
    <row r="141" spans="1:11">
      <c r="A141" s="1">
        <v>41122</v>
      </c>
      <c r="B141" s="5">
        <f t="shared" si="4"/>
        <v>8</v>
      </c>
      <c r="C141">
        <f t="shared" si="5"/>
        <v>3</v>
      </c>
      <c r="D141">
        <v>3</v>
      </c>
      <c r="E141">
        <v>1406.579956</v>
      </c>
      <c r="F141">
        <v>1379.3199460000001</v>
      </c>
      <c r="G141">
        <v>1426.6800539999999</v>
      </c>
      <c r="H141">
        <v>1354.650024</v>
      </c>
      <c r="I141" s="8">
        <v>1</v>
      </c>
      <c r="J141">
        <v>140</v>
      </c>
      <c r="K141" s="8">
        <v>1</v>
      </c>
    </row>
    <row r="142" spans="1:11">
      <c r="A142" s="1">
        <v>41153</v>
      </c>
      <c r="B142" s="5">
        <f t="shared" si="4"/>
        <v>9</v>
      </c>
      <c r="C142">
        <f t="shared" si="5"/>
        <v>3</v>
      </c>
      <c r="D142">
        <v>3</v>
      </c>
      <c r="E142">
        <v>1440.670044</v>
      </c>
      <c r="F142">
        <v>1406.540039</v>
      </c>
      <c r="G142">
        <v>1474.51001</v>
      </c>
      <c r="H142">
        <v>1396.5600589999999</v>
      </c>
      <c r="I142" s="8">
        <v>1</v>
      </c>
      <c r="J142">
        <v>141</v>
      </c>
      <c r="K142" s="8">
        <v>1</v>
      </c>
    </row>
    <row r="143" spans="1:11">
      <c r="A143" s="1">
        <v>41183</v>
      </c>
      <c r="B143" s="5">
        <f t="shared" si="4"/>
        <v>10</v>
      </c>
      <c r="C143">
        <f t="shared" si="5"/>
        <v>4</v>
      </c>
      <c r="D143">
        <v>4</v>
      </c>
      <c r="E143">
        <v>1412.160034</v>
      </c>
      <c r="F143">
        <v>1440.900024</v>
      </c>
      <c r="G143">
        <v>1470.959961</v>
      </c>
      <c r="H143">
        <v>1403.280029</v>
      </c>
      <c r="I143" s="8">
        <v>1</v>
      </c>
      <c r="J143">
        <v>142</v>
      </c>
      <c r="K143" s="8">
        <v>1</v>
      </c>
    </row>
    <row r="144" spans="1:11">
      <c r="A144" s="1">
        <v>41214</v>
      </c>
      <c r="B144" s="5">
        <f t="shared" si="4"/>
        <v>11</v>
      </c>
      <c r="C144">
        <f t="shared" si="5"/>
        <v>4</v>
      </c>
      <c r="D144">
        <v>4</v>
      </c>
      <c r="E144">
        <v>1416.1800539999999</v>
      </c>
      <c r="F144">
        <v>1412.1999510000001</v>
      </c>
      <c r="G144">
        <v>1434.2700199999999</v>
      </c>
      <c r="H144">
        <v>1343.349976</v>
      </c>
      <c r="I144" s="8">
        <v>1</v>
      </c>
      <c r="J144">
        <v>143</v>
      </c>
      <c r="K144" s="8">
        <v>1</v>
      </c>
    </row>
    <row r="145" spans="1:11">
      <c r="A145" s="1">
        <v>41244</v>
      </c>
      <c r="B145" s="5">
        <f t="shared" si="4"/>
        <v>12</v>
      </c>
      <c r="C145">
        <f t="shared" si="5"/>
        <v>4</v>
      </c>
      <c r="D145">
        <v>4</v>
      </c>
      <c r="E145">
        <v>1426.1899410000001</v>
      </c>
      <c r="F145">
        <v>1416.339966</v>
      </c>
      <c r="G145">
        <v>1448</v>
      </c>
      <c r="H145">
        <v>1398.1099850000001</v>
      </c>
      <c r="I145" s="8">
        <v>1</v>
      </c>
      <c r="J145">
        <v>144</v>
      </c>
      <c r="K145" s="8">
        <v>1</v>
      </c>
    </row>
    <row r="146" spans="1:11">
      <c r="A146" s="1">
        <v>41275</v>
      </c>
      <c r="B146" s="5">
        <f t="shared" si="4"/>
        <v>1</v>
      </c>
      <c r="C146">
        <f t="shared" si="5"/>
        <v>1</v>
      </c>
      <c r="D146">
        <v>1</v>
      </c>
      <c r="E146">
        <v>1498.1099850000001</v>
      </c>
      <c r="F146">
        <v>1426.1899410000001</v>
      </c>
      <c r="G146">
        <v>1509.9399410000001</v>
      </c>
      <c r="H146">
        <v>1426.1899410000001</v>
      </c>
      <c r="I146" s="8">
        <v>1</v>
      </c>
      <c r="J146">
        <v>145</v>
      </c>
      <c r="K146" s="8">
        <v>1</v>
      </c>
    </row>
    <row r="147" spans="1:11">
      <c r="A147" s="1">
        <v>41306</v>
      </c>
      <c r="B147" s="5">
        <f t="shared" si="4"/>
        <v>2</v>
      </c>
      <c r="C147">
        <f t="shared" si="5"/>
        <v>1</v>
      </c>
      <c r="D147">
        <v>1</v>
      </c>
      <c r="E147">
        <v>1514.6800539999999</v>
      </c>
      <c r="F147">
        <v>1498.1099850000001</v>
      </c>
      <c r="G147">
        <v>1530.9399410000001</v>
      </c>
      <c r="H147">
        <v>1485.01001</v>
      </c>
      <c r="I147" s="8">
        <v>1</v>
      </c>
      <c r="J147">
        <v>146</v>
      </c>
      <c r="K147" s="8">
        <v>1</v>
      </c>
    </row>
    <row r="148" spans="1:11">
      <c r="A148" s="1">
        <v>41334</v>
      </c>
      <c r="B148" s="5">
        <f t="shared" si="4"/>
        <v>3</v>
      </c>
      <c r="C148">
        <f t="shared" si="5"/>
        <v>1</v>
      </c>
      <c r="D148">
        <v>1</v>
      </c>
      <c r="E148">
        <v>1569.1899410000001</v>
      </c>
      <c r="F148">
        <v>1514.6800539999999</v>
      </c>
      <c r="G148">
        <v>1570.280029</v>
      </c>
      <c r="H148">
        <v>1501.4799800000001</v>
      </c>
      <c r="I148" s="8">
        <v>1</v>
      </c>
      <c r="J148">
        <v>147</v>
      </c>
      <c r="K148" s="8">
        <v>1</v>
      </c>
    </row>
    <row r="149" spans="1:11">
      <c r="A149" s="1">
        <v>41365</v>
      </c>
      <c r="B149" s="5">
        <f t="shared" si="4"/>
        <v>4</v>
      </c>
      <c r="C149">
        <f t="shared" si="5"/>
        <v>2</v>
      </c>
      <c r="D149">
        <v>2</v>
      </c>
      <c r="E149">
        <v>1597.5699460000001</v>
      </c>
      <c r="F149">
        <v>1569.1800539999999</v>
      </c>
      <c r="G149">
        <v>1597.5699460000001</v>
      </c>
      <c r="H149">
        <v>1536.030029</v>
      </c>
      <c r="I149" s="8">
        <v>1</v>
      </c>
      <c r="J149">
        <v>148</v>
      </c>
      <c r="K149" s="8">
        <v>1</v>
      </c>
    </row>
    <row r="150" spans="1:11">
      <c r="A150" s="1">
        <v>41395</v>
      </c>
      <c r="B150" s="5">
        <f t="shared" si="4"/>
        <v>5</v>
      </c>
      <c r="C150">
        <f t="shared" si="5"/>
        <v>2</v>
      </c>
      <c r="D150">
        <v>2</v>
      </c>
      <c r="E150">
        <v>1630.73999</v>
      </c>
      <c r="F150">
        <v>1597.5500489999999</v>
      </c>
      <c r="G150">
        <v>1687.1800539999999</v>
      </c>
      <c r="H150">
        <v>1581.280029</v>
      </c>
      <c r="I150" s="8">
        <v>1</v>
      </c>
      <c r="J150">
        <v>149</v>
      </c>
      <c r="K150" s="8">
        <v>1</v>
      </c>
    </row>
    <row r="151" spans="1:11">
      <c r="A151" s="1">
        <v>41426</v>
      </c>
      <c r="B151" s="5">
        <f t="shared" si="4"/>
        <v>6</v>
      </c>
      <c r="C151">
        <f t="shared" si="5"/>
        <v>2</v>
      </c>
      <c r="D151">
        <v>2</v>
      </c>
      <c r="E151">
        <v>1606.280029</v>
      </c>
      <c r="F151">
        <v>1631.709961</v>
      </c>
      <c r="G151">
        <v>1654.1899410000001</v>
      </c>
      <c r="H151">
        <v>1560.329956</v>
      </c>
      <c r="I151" s="8">
        <v>1</v>
      </c>
      <c r="J151">
        <v>150</v>
      </c>
      <c r="K151" s="8">
        <v>1</v>
      </c>
    </row>
    <row r="152" spans="1:11">
      <c r="A152" s="1">
        <v>41456</v>
      </c>
      <c r="B152" s="5">
        <f t="shared" si="4"/>
        <v>7</v>
      </c>
      <c r="C152">
        <f t="shared" si="5"/>
        <v>3</v>
      </c>
      <c r="D152">
        <v>3</v>
      </c>
      <c r="E152">
        <v>1685.7299800000001</v>
      </c>
      <c r="F152">
        <v>1609.780029</v>
      </c>
      <c r="G152">
        <v>1698.780029</v>
      </c>
      <c r="H152">
        <v>1604.5699460000001</v>
      </c>
      <c r="I152" s="8">
        <v>1</v>
      </c>
      <c r="J152">
        <v>151</v>
      </c>
      <c r="K152" s="8">
        <v>1</v>
      </c>
    </row>
    <row r="153" spans="1:11">
      <c r="A153" s="1">
        <v>41487</v>
      </c>
      <c r="B153" s="5">
        <f t="shared" si="4"/>
        <v>8</v>
      </c>
      <c r="C153">
        <f t="shared" si="5"/>
        <v>3</v>
      </c>
      <c r="D153">
        <v>3</v>
      </c>
      <c r="E153">
        <v>1632.969971</v>
      </c>
      <c r="F153">
        <v>1689.420044</v>
      </c>
      <c r="G153">
        <v>1709.670044</v>
      </c>
      <c r="H153">
        <v>1627.469971</v>
      </c>
      <c r="I153" s="8">
        <v>1</v>
      </c>
      <c r="J153">
        <v>152</v>
      </c>
      <c r="K153" s="8">
        <v>1</v>
      </c>
    </row>
    <row r="154" spans="1:11">
      <c r="A154" s="1">
        <v>41518</v>
      </c>
      <c r="B154" s="5">
        <f t="shared" si="4"/>
        <v>9</v>
      </c>
      <c r="C154">
        <f t="shared" si="5"/>
        <v>3</v>
      </c>
      <c r="D154">
        <v>3</v>
      </c>
      <c r="E154">
        <v>1681.5500489999999</v>
      </c>
      <c r="F154">
        <v>1635.9499510000001</v>
      </c>
      <c r="G154">
        <v>1729.8599850000001</v>
      </c>
      <c r="H154">
        <v>1633.410034</v>
      </c>
      <c r="I154" s="8">
        <v>1</v>
      </c>
      <c r="J154">
        <v>153</v>
      </c>
      <c r="K154" s="8">
        <v>1</v>
      </c>
    </row>
    <row r="155" spans="1:11">
      <c r="A155" s="1">
        <v>41548</v>
      </c>
      <c r="B155" s="5">
        <f t="shared" si="4"/>
        <v>10</v>
      </c>
      <c r="C155">
        <f t="shared" si="5"/>
        <v>4</v>
      </c>
      <c r="D155">
        <v>4</v>
      </c>
      <c r="E155">
        <v>1756.540039</v>
      </c>
      <c r="F155">
        <v>1682.410034</v>
      </c>
      <c r="G155">
        <v>1775.219971</v>
      </c>
      <c r="H155">
        <v>1646.469971</v>
      </c>
      <c r="I155" s="8">
        <v>1</v>
      </c>
      <c r="J155">
        <v>154</v>
      </c>
      <c r="K155" s="8">
        <v>1</v>
      </c>
    </row>
    <row r="156" spans="1:11">
      <c r="A156" s="1">
        <v>41579</v>
      </c>
      <c r="B156" s="5">
        <f t="shared" si="4"/>
        <v>11</v>
      </c>
      <c r="C156">
        <f t="shared" si="5"/>
        <v>4</v>
      </c>
      <c r="D156">
        <v>4</v>
      </c>
      <c r="E156">
        <v>1805.8100589999999</v>
      </c>
      <c r="F156">
        <v>1758.6999510000001</v>
      </c>
      <c r="G156">
        <v>1813.5500489999999</v>
      </c>
      <c r="H156">
        <v>1746.1999510000001</v>
      </c>
      <c r="I156" s="8">
        <v>1</v>
      </c>
      <c r="J156">
        <v>155</v>
      </c>
      <c r="K156" s="8">
        <v>1</v>
      </c>
    </row>
    <row r="157" spans="1:11">
      <c r="A157" s="1">
        <v>41609</v>
      </c>
      <c r="B157" s="5">
        <f t="shared" si="4"/>
        <v>12</v>
      </c>
      <c r="C157">
        <f t="shared" si="5"/>
        <v>4</v>
      </c>
      <c r="D157">
        <v>4</v>
      </c>
      <c r="E157">
        <v>1848.3599850000001</v>
      </c>
      <c r="F157">
        <v>1806.5500489999999</v>
      </c>
      <c r="G157">
        <v>1849.4399410000001</v>
      </c>
      <c r="H157">
        <v>1767.98999</v>
      </c>
      <c r="I157" s="8">
        <v>1</v>
      </c>
      <c r="J157">
        <v>156</v>
      </c>
      <c r="K157" s="8">
        <v>1</v>
      </c>
    </row>
    <row r="158" spans="1:11">
      <c r="A158" s="1">
        <v>41640</v>
      </c>
      <c r="B158" s="5">
        <f t="shared" si="4"/>
        <v>1</v>
      </c>
      <c r="C158">
        <f t="shared" si="5"/>
        <v>1</v>
      </c>
      <c r="D158">
        <v>1</v>
      </c>
      <c r="E158">
        <v>1782.589966</v>
      </c>
      <c r="F158">
        <v>1845.8599850000001</v>
      </c>
      <c r="G158">
        <v>1850.839966</v>
      </c>
      <c r="H158">
        <v>1770.4499510000001</v>
      </c>
      <c r="I158" s="8">
        <v>1</v>
      </c>
      <c r="J158">
        <v>157</v>
      </c>
      <c r="K158" s="8">
        <v>1</v>
      </c>
    </row>
    <row r="159" spans="1:11">
      <c r="A159" s="1">
        <v>41671</v>
      </c>
      <c r="B159" s="5">
        <f t="shared" si="4"/>
        <v>2</v>
      </c>
      <c r="C159">
        <f t="shared" si="5"/>
        <v>1</v>
      </c>
      <c r="D159">
        <v>1</v>
      </c>
      <c r="E159">
        <v>1859.4499510000001</v>
      </c>
      <c r="F159">
        <v>1782.6800539999999</v>
      </c>
      <c r="G159">
        <v>1867.920044</v>
      </c>
      <c r="H159">
        <v>1737.920044</v>
      </c>
      <c r="I159" s="8">
        <v>1</v>
      </c>
      <c r="J159">
        <v>158</v>
      </c>
      <c r="K159" s="8">
        <v>1</v>
      </c>
    </row>
    <row r="160" spans="1:11">
      <c r="A160" s="1">
        <v>41699</v>
      </c>
      <c r="B160" s="5">
        <f t="shared" si="4"/>
        <v>3</v>
      </c>
      <c r="C160">
        <f t="shared" si="5"/>
        <v>1</v>
      </c>
      <c r="D160">
        <v>1</v>
      </c>
      <c r="E160">
        <v>1872.339966</v>
      </c>
      <c r="F160">
        <v>1857.6800539999999</v>
      </c>
      <c r="G160">
        <v>1883.969971</v>
      </c>
      <c r="H160">
        <v>1834.4399410000001</v>
      </c>
      <c r="I160" s="8">
        <v>1</v>
      </c>
      <c r="J160">
        <v>159</v>
      </c>
      <c r="K160" s="8">
        <v>1</v>
      </c>
    </row>
    <row r="161" spans="1:11">
      <c r="A161" s="1">
        <v>41730</v>
      </c>
      <c r="B161" s="5">
        <f t="shared" si="4"/>
        <v>4</v>
      </c>
      <c r="C161">
        <f t="shared" si="5"/>
        <v>2</v>
      </c>
      <c r="D161">
        <v>2</v>
      </c>
      <c r="E161">
        <v>1883.9499510000001</v>
      </c>
      <c r="F161">
        <v>1873.959961</v>
      </c>
      <c r="G161">
        <v>1897.280029</v>
      </c>
      <c r="H161">
        <v>1814.3599850000001</v>
      </c>
      <c r="I161" s="8">
        <v>1</v>
      </c>
      <c r="J161">
        <v>160</v>
      </c>
      <c r="K161" s="8">
        <v>1</v>
      </c>
    </row>
    <row r="162" spans="1:11">
      <c r="A162" s="1">
        <v>41760</v>
      </c>
      <c r="B162" s="5">
        <f t="shared" si="4"/>
        <v>5</v>
      </c>
      <c r="C162">
        <f t="shared" si="5"/>
        <v>2</v>
      </c>
      <c r="D162">
        <v>2</v>
      </c>
      <c r="E162">
        <v>1923.5699460000001</v>
      </c>
      <c r="F162">
        <v>1884.3900149999999</v>
      </c>
      <c r="G162">
        <v>1924.030029</v>
      </c>
      <c r="H162">
        <v>1859.790039</v>
      </c>
      <c r="I162" s="8">
        <v>1</v>
      </c>
      <c r="J162">
        <v>161</v>
      </c>
      <c r="K162" s="8">
        <v>1</v>
      </c>
    </row>
    <row r="163" spans="1:11">
      <c r="A163" s="1">
        <v>41791</v>
      </c>
      <c r="B163" s="5">
        <f t="shared" si="4"/>
        <v>6</v>
      </c>
      <c r="C163">
        <f t="shared" si="5"/>
        <v>2</v>
      </c>
      <c r="D163">
        <v>2</v>
      </c>
      <c r="E163">
        <v>1960.2299800000001</v>
      </c>
      <c r="F163">
        <v>1923.869995</v>
      </c>
      <c r="G163">
        <v>1968.170044</v>
      </c>
      <c r="H163">
        <v>1915.9799800000001</v>
      </c>
      <c r="I163" s="8">
        <v>1</v>
      </c>
      <c r="J163">
        <v>162</v>
      </c>
      <c r="K163" s="8">
        <v>1</v>
      </c>
    </row>
    <row r="164" spans="1:11">
      <c r="A164" s="1">
        <v>41821</v>
      </c>
      <c r="B164" s="5">
        <f t="shared" si="4"/>
        <v>7</v>
      </c>
      <c r="C164">
        <f t="shared" si="5"/>
        <v>3</v>
      </c>
      <c r="D164">
        <v>3</v>
      </c>
      <c r="E164">
        <v>1930.670044</v>
      </c>
      <c r="F164">
        <v>1962.290039</v>
      </c>
      <c r="G164">
        <v>1991.3900149999999</v>
      </c>
      <c r="H164">
        <v>1930.670044</v>
      </c>
      <c r="I164" s="8">
        <v>1</v>
      </c>
      <c r="J164">
        <v>163</v>
      </c>
      <c r="K164" s="8">
        <v>1</v>
      </c>
    </row>
    <row r="165" spans="1:11">
      <c r="A165" s="1">
        <v>41852</v>
      </c>
      <c r="B165" s="5">
        <f t="shared" si="4"/>
        <v>8</v>
      </c>
      <c r="C165">
        <f t="shared" si="5"/>
        <v>3</v>
      </c>
      <c r="D165">
        <v>3</v>
      </c>
      <c r="E165">
        <v>2003.369995</v>
      </c>
      <c r="F165">
        <v>1929.8000489999999</v>
      </c>
      <c r="G165">
        <v>2005.040039</v>
      </c>
      <c r="H165">
        <v>1904.780029</v>
      </c>
      <c r="I165" s="8">
        <v>1</v>
      </c>
      <c r="J165">
        <v>164</v>
      </c>
      <c r="K165" s="8">
        <v>1</v>
      </c>
    </row>
    <row r="166" spans="1:11">
      <c r="A166" s="1">
        <v>41883</v>
      </c>
      <c r="B166" s="5">
        <f t="shared" si="4"/>
        <v>9</v>
      </c>
      <c r="C166">
        <f t="shared" si="5"/>
        <v>3</v>
      </c>
      <c r="D166">
        <v>3</v>
      </c>
      <c r="E166">
        <v>1972.290039</v>
      </c>
      <c r="F166">
        <v>2004.0699460000001</v>
      </c>
      <c r="G166">
        <v>2019.26001</v>
      </c>
      <c r="H166">
        <v>1964.040039</v>
      </c>
      <c r="I166" s="8">
        <v>1</v>
      </c>
      <c r="J166">
        <v>165</v>
      </c>
      <c r="K166" s="8">
        <v>1</v>
      </c>
    </row>
    <row r="167" spans="1:11">
      <c r="A167" s="1">
        <v>41913</v>
      </c>
      <c r="B167" s="5">
        <f t="shared" si="4"/>
        <v>10</v>
      </c>
      <c r="C167">
        <f t="shared" si="5"/>
        <v>4</v>
      </c>
      <c r="D167">
        <v>4</v>
      </c>
      <c r="E167">
        <v>2018.0500489999999</v>
      </c>
      <c r="F167">
        <v>1971.4399410000001</v>
      </c>
      <c r="G167">
        <v>2018.1899410000001</v>
      </c>
      <c r="H167">
        <v>1820.660034</v>
      </c>
      <c r="I167" s="8">
        <v>1</v>
      </c>
      <c r="J167">
        <v>166</v>
      </c>
      <c r="K167" s="8">
        <v>1</v>
      </c>
    </row>
    <row r="168" spans="1:11">
      <c r="A168" s="1">
        <v>41944</v>
      </c>
      <c r="B168" s="5">
        <f t="shared" si="4"/>
        <v>11</v>
      </c>
      <c r="C168">
        <f t="shared" si="5"/>
        <v>4</v>
      </c>
      <c r="D168">
        <v>4</v>
      </c>
      <c r="E168">
        <v>2067.5600589999999</v>
      </c>
      <c r="F168">
        <v>2018.209961</v>
      </c>
      <c r="G168">
        <v>2075.76001</v>
      </c>
      <c r="H168">
        <v>2001.01001</v>
      </c>
      <c r="I168" s="8">
        <v>1</v>
      </c>
      <c r="J168">
        <v>167</v>
      </c>
      <c r="K168" s="8">
        <v>1</v>
      </c>
    </row>
    <row r="169" spans="1:11">
      <c r="A169" s="1">
        <v>41974</v>
      </c>
      <c r="B169" s="5">
        <f t="shared" si="4"/>
        <v>12</v>
      </c>
      <c r="C169">
        <f t="shared" si="5"/>
        <v>4</v>
      </c>
      <c r="D169">
        <v>4</v>
      </c>
      <c r="E169">
        <v>2058.8999020000001</v>
      </c>
      <c r="F169">
        <v>2065.780029</v>
      </c>
      <c r="G169">
        <v>2093.5500489999999</v>
      </c>
      <c r="H169">
        <v>1972.5600589999999</v>
      </c>
      <c r="I169" s="8">
        <v>1</v>
      </c>
      <c r="J169">
        <v>168</v>
      </c>
      <c r="K169" s="8">
        <v>1</v>
      </c>
    </row>
    <row r="170" spans="1:11">
      <c r="A170" s="1">
        <v>42005</v>
      </c>
      <c r="B170" s="5">
        <f t="shared" si="4"/>
        <v>1</v>
      </c>
      <c r="C170">
        <f t="shared" si="5"/>
        <v>1</v>
      </c>
      <c r="D170">
        <v>1</v>
      </c>
      <c r="E170">
        <v>1994.98999</v>
      </c>
      <c r="F170">
        <v>2058.8999020000001</v>
      </c>
      <c r="G170">
        <v>2072.360107</v>
      </c>
      <c r="H170">
        <v>1988.119995</v>
      </c>
      <c r="I170" s="8">
        <v>1</v>
      </c>
      <c r="J170">
        <v>169</v>
      </c>
      <c r="K170" s="8">
        <v>1</v>
      </c>
    </row>
    <row r="171" spans="1:11">
      <c r="A171" s="1">
        <v>42036</v>
      </c>
      <c r="B171" s="5">
        <f t="shared" si="4"/>
        <v>2</v>
      </c>
      <c r="C171">
        <f t="shared" si="5"/>
        <v>1</v>
      </c>
      <c r="D171">
        <v>1</v>
      </c>
      <c r="E171">
        <v>2104.5</v>
      </c>
      <c r="F171">
        <v>1996.670044</v>
      </c>
      <c r="G171">
        <v>2119.5900879999999</v>
      </c>
      <c r="H171">
        <v>1980.900024</v>
      </c>
      <c r="I171" s="8">
        <v>1</v>
      </c>
      <c r="J171">
        <v>170</v>
      </c>
      <c r="K171" s="8">
        <v>1</v>
      </c>
    </row>
    <row r="172" spans="1:11">
      <c r="A172" s="1">
        <v>42064</v>
      </c>
      <c r="B172" s="5">
        <f t="shared" si="4"/>
        <v>3</v>
      </c>
      <c r="C172">
        <f t="shared" si="5"/>
        <v>1</v>
      </c>
      <c r="D172">
        <v>1</v>
      </c>
      <c r="E172">
        <v>2067.889893</v>
      </c>
      <c r="F172">
        <v>2105.2299800000001</v>
      </c>
      <c r="G172">
        <v>2117.5200199999999</v>
      </c>
      <c r="H172">
        <v>2039.6899410000001</v>
      </c>
      <c r="I172" s="8">
        <v>1</v>
      </c>
      <c r="J172">
        <v>171</v>
      </c>
      <c r="K172" s="8">
        <v>1</v>
      </c>
    </row>
    <row r="173" spans="1:11">
      <c r="A173" s="1">
        <v>42095</v>
      </c>
      <c r="B173" s="5">
        <f t="shared" si="4"/>
        <v>4</v>
      </c>
      <c r="C173">
        <f t="shared" si="5"/>
        <v>2</v>
      </c>
      <c r="D173">
        <v>2</v>
      </c>
      <c r="E173">
        <v>2085.51001</v>
      </c>
      <c r="F173">
        <v>2067.6298830000001</v>
      </c>
      <c r="G173">
        <v>2125.919922</v>
      </c>
      <c r="H173">
        <v>2048.3798830000001</v>
      </c>
      <c r="I173" s="8">
        <v>1</v>
      </c>
      <c r="J173">
        <v>172</v>
      </c>
      <c r="K173" s="8">
        <v>1</v>
      </c>
    </row>
    <row r="174" spans="1:11">
      <c r="A174" s="1">
        <v>42125</v>
      </c>
      <c r="B174" s="5">
        <f t="shared" si="4"/>
        <v>5</v>
      </c>
      <c r="C174">
        <f t="shared" si="5"/>
        <v>2</v>
      </c>
      <c r="D174">
        <v>2</v>
      </c>
      <c r="E174">
        <v>2107.389893</v>
      </c>
      <c r="F174">
        <v>2087.3798830000001</v>
      </c>
      <c r="G174">
        <v>2134.719971</v>
      </c>
      <c r="H174">
        <v>2067.929932</v>
      </c>
      <c r="I174" s="8">
        <v>1</v>
      </c>
      <c r="J174">
        <v>173</v>
      </c>
      <c r="K174" s="8">
        <v>1</v>
      </c>
    </row>
    <row r="175" spans="1:11">
      <c r="A175" s="1">
        <v>42156</v>
      </c>
      <c r="B175" s="5">
        <f t="shared" si="4"/>
        <v>6</v>
      </c>
      <c r="C175">
        <f t="shared" si="5"/>
        <v>2</v>
      </c>
      <c r="D175">
        <v>2</v>
      </c>
      <c r="E175">
        <v>2063.110107</v>
      </c>
      <c r="F175">
        <v>2108.639893</v>
      </c>
      <c r="G175">
        <v>2129.8701169999999</v>
      </c>
      <c r="H175">
        <v>2056.320068</v>
      </c>
      <c r="I175" s="8">
        <v>1</v>
      </c>
      <c r="J175">
        <v>174</v>
      </c>
      <c r="K175" s="8">
        <v>1</v>
      </c>
    </row>
    <row r="176" spans="1:11">
      <c r="A176" s="1">
        <v>42186</v>
      </c>
      <c r="B176" s="5">
        <f t="shared" si="4"/>
        <v>7</v>
      </c>
      <c r="C176">
        <f t="shared" si="5"/>
        <v>3</v>
      </c>
      <c r="D176">
        <v>3</v>
      </c>
      <c r="E176">
        <v>2103.8400879999999</v>
      </c>
      <c r="F176">
        <v>2067</v>
      </c>
      <c r="G176">
        <v>2132.820068</v>
      </c>
      <c r="H176">
        <v>2044.0200199999999</v>
      </c>
      <c r="I176" s="8">
        <v>1</v>
      </c>
      <c r="J176">
        <v>175</v>
      </c>
      <c r="K176" s="8">
        <v>1</v>
      </c>
    </row>
    <row r="177" spans="1:11">
      <c r="A177" s="1">
        <v>42217</v>
      </c>
      <c r="B177" s="5">
        <f t="shared" si="4"/>
        <v>8</v>
      </c>
      <c r="C177">
        <f t="shared" si="5"/>
        <v>3</v>
      </c>
      <c r="D177">
        <v>3</v>
      </c>
      <c r="E177">
        <v>1972.1800539999999</v>
      </c>
      <c r="F177">
        <v>2104.48999</v>
      </c>
      <c r="G177">
        <v>2112.6599120000001</v>
      </c>
      <c r="H177">
        <v>1867.01001</v>
      </c>
      <c r="I177" s="8">
        <v>1</v>
      </c>
      <c r="J177">
        <v>176</v>
      </c>
      <c r="K177" s="8">
        <v>1</v>
      </c>
    </row>
    <row r="178" spans="1:11">
      <c r="A178" s="1">
        <v>42248</v>
      </c>
      <c r="B178" s="5">
        <f t="shared" si="4"/>
        <v>9</v>
      </c>
      <c r="C178">
        <f t="shared" si="5"/>
        <v>3</v>
      </c>
      <c r="D178">
        <v>3</v>
      </c>
      <c r="E178">
        <v>1920.030029</v>
      </c>
      <c r="F178">
        <v>1970.089966</v>
      </c>
      <c r="G178">
        <v>2020.8599850000001</v>
      </c>
      <c r="H178">
        <v>1871.910034</v>
      </c>
      <c r="I178" s="8">
        <v>1</v>
      </c>
      <c r="J178">
        <v>177</v>
      </c>
      <c r="K178" s="8">
        <v>1</v>
      </c>
    </row>
    <row r="179" spans="1:11">
      <c r="A179" s="1">
        <v>42278</v>
      </c>
      <c r="B179" s="5">
        <f t="shared" si="4"/>
        <v>10</v>
      </c>
      <c r="C179">
        <f t="shared" si="5"/>
        <v>4</v>
      </c>
      <c r="D179">
        <v>4</v>
      </c>
      <c r="E179">
        <v>2079.360107</v>
      </c>
      <c r="F179">
        <v>1919.650024</v>
      </c>
      <c r="G179">
        <v>2094.320068</v>
      </c>
      <c r="H179">
        <v>1893.6999510000001</v>
      </c>
      <c r="I179" s="8">
        <v>1</v>
      </c>
      <c r="J179">
        <v>178</v>
      </c>
      <c r="K179" s="8">
        <v>1</v>
      </c>
    </row>
    <row r="180" spans="1:11">
      <c r="A180" s="1">
        <v>42309</v>
      </c>
      <c r="B180" s="5">
        <f t="shared" si="4"/>
        <v>11</v>
      </c>
      <c r="C180">
        <f t="shared" si="5"/>
        <v>4</v>
      </c>
      <c r="D180">
        <v>4</v>
      </c>
      <c r="E180">
        <v>2080.4099120000001</v>
      </c>
      <c r="F180">
        <v>2080.76001</v>
      </c>
      <c r="G180">
        <v>2116.4799800000001</v>
      </c>
      <c r="H180">
        <v>2019.3900149999999</v>
      </c>
      <c r="I180" s="8">
        <v>1</v>
      </c>
      <c r="J180">
        <v>179</v>
      </c>
      <c r="K180" s="8">
        <v>1</v>
      </c>
    </row>
    <row r="181" spans="1:11">
      <c r="A181" s="1">
        <v>42339</v>
      </c>
      <c r="B181" s="5">
        <f t="shared" si="4"/>
        <v>12</v>
      </c>
      <c r="C181">
        <f t="shared" si="5"/>
        <v>4</v>
      </c>
      <c r="D181">
        <v>4</v>
      </c>
      <c r="E181">
        <v>2043.9399410000001</v>
      </c>
      <c r="F181">
        <v>2082.929932</v>
      </c>
      <c r="G181">
        <v>2104.2700199999999</v>
      </c>
      <c r="H181">
        <v>1993.26001</v>
      </c>
      <c r="I181" s="8">
        <v>1</v>
      </c>
      <c r="J181">
        <v>180</v>
      </c>
      <c r="K181" s="8">
        <v>1</v>
      </c>
    </row>
    <row r="182" spans="1:11">
      <c r="A182" s="1">
        <v>42370</v>
      </c>
      <c r="B182" s="5">
        <f t="shared" si="4"/>
        <v>1</v>
      </c>
      <c r="C182">
        <f t="shared" si="5"/>
        <v>1</v>
      </c>
      <c r="D182">
        <v>1</v>
      </c>
      <c r="E182">
        <v>1940.23999</v>
      </c>
      <c r="F182">
        <v>2038.1999510000001</v>
      </c>
      <c r="G182">
        <v>2038.1999510000001</v>
      </c>
      <c r="H182">
        <v>1812.290039</v>
      </c>
      <c r="I182" s="8">
        <v>1</v>
      </c>
      <c r="J182">
        <v>181</v>
      </c>
      <c r="K182" s="8">
        <v>1</v>
      </c>
    </row>
    <row r="183" spans="1:11">
      <c r="A183" s="1">
        <v>42401</v>
      </c>
      <c r="B183" s="5">
        <f t="shared" si="4"/>
        <v>2</v>
      </c>
      <c r="C183">
        <f t="shared" si="5"/>
        <v>1</v>
      </c>
      <c r="D183">
        <v>1</v>
      </c>
      <c r="E183">
        <v>1932.2299800000001</v>
      </c>
      <c r="F183">
        <v>1936.9399410000001</v>
      </c>
      <c r="G183">
        <v>1962.959961</v>
      </c>
      <c r="H183">
        <v>1810.099976</v>
      </c>
      <c r="I183" s="8">
        <v>1</v>
      </c>
      <c r="J183">
        <v>182</v>
      </c>
      <c r="K183" s="8">
        <v>1</v>
      </c>
    </row>
    <row r="184" spans="1:11">
      <c r="A184" s="1">
        <v>42430</v>
      </c>
      <c r="B184" s="5">
        <f t="shared" si="4"/>
        <v>3</v>
      </c>
      <c r="C184">
        <f t="shared" si="5"/>
        <v>1</v>
      </c>
      <c r="D184">
        <v>1</v>
      </c>
      <c r="E184">
        <v>2059.73999</v>
      </c>
      <c r="F184">
        <v>1937.089966</v>
      </c>
      <c r="G184">
        <v>2072.209961</v>
      </c>
      <c r="H184">
        <v>1937.089966</v>
      </c>
      <c r="I184" s="8">
        <v>1</v>
      </c>
      <c r="J184">
        <v>183</v>
      </c>
      <c r="K184" s="8">
        <v>1</v>
      </c>
    </row>
    <row r="185" spans="1:11">
      <c r="A185" s="1">
        <v>42461</v>
      </c>
      <c r="B185" s="5">
        <f t="shared" si="4"/>
        <v>4</v>
      </c>
      <c r="C185">
        <f t="shared" si="5"/>
        <v>2</v>
      </c>
      <c r="D185">
        <v>2</v>
      </c>
      <c r="E185">
        <v>2065.3000489999999</v>
      </c>
      <c r="F185">
        <v>2056.6201169999999</v>
      </c>
      <c r="G185">
        <v>2111.0500489999999</v>
      </c>
      <c r="H185">
        <v>2033.8000489999999</v>
      </c>
      <c r="I185" s="8">
        <v>1</v>
      </c>
      <c r="J185">
        <v>184</v>
      </c>
      <c r="K185" s="8">
        <v>1</v>
      </c>
    </row>
    <row r="186" spans="1:11">
      <c r="A186" s="1">
        <v>42491</v>
      </c>
      <c r="B186" s="5">
        <f t="shared" si="4"/>
        <v>5</v>
      </c>
      <c r="C186">
        <f t="shared" si="5"/>
        <v>2</v>
      </c>
      <c r="D186">
        <v>2</v>
      </c>
      <c r="E186">
        <v>2096.9499510000001</v>
      </c>
      <c r="F186">
        <v>2067.169922</v>
      </c>
      <c r="G186">
        <v>2103.4799800000001</v>
      </c>
      <c r="H186">
        <v>2025.910034</v>
      </c>
      <c r="I186" s="8">
        <v>1</v>
      </c>
      <c r="J186">
        <v>185</v>
      </c>
      <c r="K186" s="8">
        <v>1</v>
      </c>
    </row>
    <row r="187" spans="1:11">
      <c r="A187" s="1">
        <v>42522</v>
      </c>
      <c r="B187" s="5">
        <f t="shared" si="4"/>
        <v>6</v>
      </c>
      <c r="C187">
        <f t="shared" si="5"/>
        <v>2</v>
      </c>
      <c r="D187">
        <v>2</v>
      </c>
      <c r="E187">
        <v>2098.860107</v>
      </c>
      <c r="F187">
        <v>2093.9399410000001</v>
      </c>
      <c r="G187">
        <v>2120.5500489999999</v>
      </c>
      <c r="H187">
        <v>1991.6800539999999</v>
      </c>
      <c r="I187" s="8">
        <v>1</v>
      </c>
      <c r="J187">
        <v>186</v>
      </c>
      <c r="K187" s="8">
        <v>1</v>
      </c>
    </row>
    <row r="188" spans="1:11">
      <c r="A188" s="1">
        <v>42552</v>
      </c>
      <c r="B188" s="5">
        <f t="shared" si="4"/>
        <v>7</v>
      </c>
      <c r="C188">
        <f t="shared" si="5"/>
        <v>3</v>
      </c>
      <c r="D188">
        <v>3</v>
      </c>
      <c r="E188">
        <v>2173.6000979999999</v>
      </c>
      <c r="F188">
        <v>2099.3400879999999</v>
      </c>
      <c r="G188">
        <v>2177.0900879999999</v>
      </c>
      <c r="H188">
        <v>2074.0200199999999</v>
      </c>
      <c r="I188" s="8">
        <v>1</v>
      </c>
      <c r="J188">
        <v>187</v>
      </c>
      <c r="K188" s="8">
        <v>1</v>
      </c>
    </row>
    <row r="189" spans="1:11">
      <c r="A189" s="1">
        <v>42583</v>
      </c>
      <c r="B189" s="5">
        <f t="shared" si="4"/>
        <v>8</v>
      </c>
      <c r="C189">
        <f t="shared" si="5"/>
        <v>3</v>
      </c>
      <c r="D189">
        <v>3</v>
      </c>
      <c r="E189">
        <v>2170.9499510000001</v>
      </c>
      <c r="F189">
        <v>2173.1499020000001</v>
      </c>
      <c r="G189">
        <v>2193.8100589999999</v>
      </c>
      <c r="H189">
        <v>2147.580078</v>
      </c>
      <c r="I189" s="8">
        <v>1</v>
      </c>
      <c r="J189">
        <v>188</v>
      </c>
      <c r="K189" s="8">
        <v>1</v>
      </c>
    </row>
    <row r="190" spans="1:11">
      <c r="A190" s="1">
        <v>42614</v>
      </c>
      <c r="B190" s="5">
        <f t="shared" si="4"/>
        <v>9</v>
      </c>
      <c r="C190">
        <f t="shared" si="5"/>
        <v>3</v>
      </c>
      <c r="D190">
        <v>3</v>
      </c>
      <c r="E190">
        <v>2168.2700199999999</v>
      </c>
      <c r="F190">
        <v>2171.330078</v>
      </c>
      <c r="G190">
        <v>2187.8701169999999</v>
      </c>
      <c r="H190">
        <v>2119.1201169999999</v>
      </c>
      <c r="I190" s="8">
        <v>1</v>
      </c>
      <c r="J190">
        <v>189</v>
      </c>
      <c r="K190" s="8">
        <v>1</v>
      </c>
    </row>
    <row r="191" spans="1:11">
      <c r="A191" s="1">
        <v>42644</v>
      </c>
      <c r="B191" s="5">
        <f t="shared" si="4"/>
        <v>10</v>
      </c>
      <c r="C191">
        <f t="shared" si="5"/>
        <v>4</v>
      </c>
      <c r="D191">
        <v>4</v>
      </c>
      <c r="E191">
        <v>2126.1499020000001</v>
      </c>
      <c r="F191">
        <v>2164.330078</v>
      </c>
      <c r="G191">
        <v>2169.6000979999999</v>
      </c>
      <c r="H191">
        <v>2114.719971</v>
      </c>
      <c r="I191" s="8">
        <v>1</v>
      </c>
      <c r="J191">
        <v>190</v>
      </c>
      <c r="K191" s="8">
        <v>1</v>
      </c>
    </row>
    <row r="192" spans="1:11">
      <c r="A192" s="1">
        <v>42675</v>
      </c>
      <c r="B192" s="5">
        <f t="shared" si="4"/>
        <v>11</v>
      </c>
      <c r="C192">
        <f t="shared" si="5"/>
        <v>4</v>
      </c>
      <c r="D192">
        <v>4</v>
      </c>
      <c r="E192">
        <v>2198.8100589999999</v>
      </c>
      <c r="F192">
        <v>2128.679932</v>
      </c>
      <c r="G192">
        <v>2214.1000979999999</v>
      </c>
      <c r="H192">
        <v>2083.790039</v>
      </c>
      <c r="I192" s="8">
        <v>1</v>
      </c>
      <c r="J192">
        <v>191</v>
      </c>
      <c r="K192" s="8">
        <v>1</v>
      </c>
    </row>
    <row r="193" spans="1:11">
      <c r="A193" s="1">
        <v>42705</v>
      </c>
      <c r="B193" s="5">
        <f t="shared" si="4"/>
        <v>12</v>
      </c>
      <c r="C193">
        <f t="shared" si="5"/>
        <v>4</v>
      </c>
      <c r="D193">
        <v>4</v>
      </c>
      <c r="E193">
        <v>2238.830078</v>
      </c>
      <c r="F193">
        <v>2200.169922</v>
      </c>
      <c r="G193">
        <v>2277.530029</v>
      </c>
      <c r="H193">
        <v>2187.4399410000001</v>
      </c>
      <c r="I193" s="8">
        <v>1</v>
      </c>
      <c r="J193">
        <v>192</v>
      </c>
      <c r="K193" s="8">
        <v>1</v>
      </c>
    </row>
    <row r="194" spans="1:11">
      <c r="A194" s="1">
        <v>42736</v>
      </c>
      <c r="B194" s="5">
        <f t="shared" si="4"/>
        <v>1</v>
      </c>
      <c r="C194">
        <f t="shared" si="5"/>
        <v>1</v>
      </c>
      <c r="D194">
        <v>1</v>
      </c>
      <c r="E194">
        <v>2278.8701169999999</v>
      </c>
      <c r="F194">
        <v>2251.570068</v>
      </c>
      <c r="G194">
        <v>2300.98999</v>
      </c>
      <c r="H194">
        <v>2245.1298830000001</v>
      </c>
      <c r="I194" s="8">
        <v>1</v>
      </c>
      <c r="J194">
        <v>193</v>
      </c>
      <c r="K194" s="8">
        <v>1</v>
      </c>
    </row>
    <row r="195" spans="1:11">
      <c r="A195" s="1">
        <v>42767</v>
      </c>
      <c r="B195" s="5">
        <f t="shared" ref="B195:B216" si="6">MONTH(A195)</f>
        <v>2</v>
      </c>
      <c r="C195">
        <f t="shared" ref="C195:C216" si="7">ROUNDUP(MONTH(A195)/3,0)</f>
        <v>1</v>
      </c>
      <c r="D195">
        <v>1</v>
      </c>
      <c r="E195">
        <v>2363.639893</v>
      </c>
      <c r="F195">
        <v>2285.5900879999999</v>
      </c>
      <c r="G195">
        <v>2371.540039</v>
      </c>
      <c r="H195">
        <v>2271.6499020000001</v>
      </c>
      <c r="I195" s="8">
        <v>1</v>
      </c>
      <c r="J195">
        <v>194</v>
      </c>
      <c r="K195" s="8">
        <v>1</v>
      </c>
    </row>
    <row r="196" spans="1:11">
      <c r="A196" s="1">
        <v>42795</v>
      </c>
      <c r="B196" s="5">
        <f t="shared" si="6"/>
        <v>3</v>
      </c>
      <c r="C196">
        <f t="shared" si="7"/>
        <v>1</v>
      </c>
      <c r="D196">
        <v>1</v>
      </c>
      <c r="E196">
        <v>2362.719971</v>
      </c>
      <c r="F196">
        <v>2380.1298830000001</v>
      </c>
      <c r="G196">
        <v>2400.9799800000001</v>
      </c>
      <c r="H196">
        <v>2322.25</v>
      </c>
      <c r="I196" s="8">
        <v>1</v>
      </c>
      <c r="J196">
        <v>195</v>
      </c>
      <c r="K196" s="8">
        <v>1</v>
      </c>
    </row>
    <row r="197" spans="1:11">
      <c r="A197" s="1">
        <v>42826</v>
      </c>
      <c r="B197" s="5">
        <f t="shared" si="6"/>
        <v>4</v>
      </c>
      <c r="C197">
        <f t="shared" si="7"/>
        <v>2</v>
      </c>
      <c r="D197">
        <v>2</v>
      </c>
      <c r="E197">
        <v>2384.1999510000001</v>
      </c>
      <c r="F197">
        <v>2362.3400879999999</v>
      </c>
      <c r="G197">
        <v>2398.1599120000001</v>
      </c>
      <c r="H197">
        <v>2328.9499510000001</v>
      </c>
      <c r="I197" s="8">
        <v>1</v>
      </c>
      <c r="J197">
        <v>196</v>
      </c>
      <c r="K197" s="8">
        <v>1</v>
      </c>
    </row>
    <row r="198" spans="1:11">
      <c r="A198" s="1">
        <v>42856</v>
      </c>
      <c r="B198" s="5">
        <f t="shared" si="6"/>
        <v>5</v>
      </c>
      <c r="C198">
        <f t="shared" si="7"/>
        <v>2</v>
      </c>
      <c r="D198">
        <v>2</v>
      </c>
      <c r="E198">
        <v>2411.8000489999999</v>
      </c>
      <c r="F198">
        <v>2388.5</v>
      </c>
      <c r="G198">
        <v>2418.709961</v>
      </c>
      <c r="H198">
        <v>2352.719971</v>
      </c>
      <c r="I198" s="8">
        <v>1</v>
      </c>
      <c r="J198">
        <v>197</v>
      </c>
      <c r="K198" s="8">
        <v>1</v>
      </c>
    </row>
    <row r="199" spans="1:11">
      <c r="A199" s="1">
        <v>42887</v>
      </c>
      <c r="B199" s="5">
        <f t="shared" si="6"/>
        <v>6</v>
      </c>
      <c r="C199">
        <f t="shared" si="7"/>
        <v>2</v>
      </c>
      <c r="D199">
        <v>2</v>
      </c>
      <c r="E199">
        <v>2423.4099120000001</v>
      </c>
      <c r="F199">
        <v>2415.6499020000001</v>
      </c>
      <c r="G199">
        <v>2453.820068</v>
      </c>
      <c r="H199">
        <v>2405.6999510000001</v>
      </c>
      <c r="I199" s="8">
        <v>1</v>
      </c>
      <c r="J199">
        <v>198</v>
      </c>
      <c r="K199" s="8">
        <v>1</v>
      </c>
    </row>
    <row r="200" spans="1:11">
      <c r="A200" s="1">
        <v>42917</v>
      </c>
      <c r="B200" s="5">
        <f t="shared" si="6"/>
        <v>7</v>
      </c>
      <c r="C200">
        <f t="shared" si="7"/>
        <v>3</v>
      </c>
      <c r="D200">
        <v>3</v>
      </c>
      <c r="E200">
        <v>2470.3000489999999</v>
      </c>
      <c r="F200">
        <v>2431.389893</v>
      </c>
      <c r="G200">
        <v>2484.040039</v>
      </c>
      <c r="H200">
        <v>2407.6999510000001</v>
      </c>
      <c r="I200" s="8">
        <v>1</v>
      </c>
      <c r="J200">
        <v>199</v>
      </c>
      <c r="K200" s="8">
        <v>1</v>
      </c>
    </row>
    <row r="201" spans="1:11">
      <c r="A201" s="1">
        <v>42948</v>
      </c>
      <c r="B201" s="5">
        <f t="shared" si="6"/>
        <v>8</v>
      </c>
      <c r="C201">
        <f t="shared" si="7"/>
        <v>3</v>
      </c>
      <c r="D201">
        <v>3</v>
      </c>
      <c r="E201">
        <v>2471.6499020000001</v>
      </c>
      <c r="F201">
        <v>2477.1000979999999</v>
      </c>
      <c r="G201">
        <v>2490.8701169999999</v>
      </c>
      <c r="H201">
        <v>2417.3500979999999</v>
      </c>
      <c r="I201" s="8">
        <v>1</v>
      </c>
      <c r="J201">
        <v>200</v>
      </c>
      <c r="K201" s="8">
        <v>1</v>
      </c>
    </row>
    <row r="202" spans="1:11">
      <c r="A202" s="1">
        <v>42979</v>
      </c>
      <c r="B202" s="5">
        <f t="shared" si="6"/>
        <v>9</v>
      </c>
      <c r="C202">
        <f t="shared" si="7"/>
        <v>3</v>
      </c>
      <c r="D202">
        <v>3</v>
      </c>
      <c r="E202">
        <v>2519.360107</v>
      </c>
      <c r="F202">
        <v>2474.419922</v>
      </c>
      <c r="G202">
        <v>2519.4399410000001</v>
      </c>
      <c r="H202">
        <v>2446.5500489999999</v>
      </c>
      <c r="I202" s="8">
        <v>1</v>
      </c>
      <c r="J202">
        <v>201</v>
      </c>
      <c r="K202" s="8">
        <v>1</v>
      </c>
    </row>
    <row r="203" spans="1:11">
      <c r="A203" s="1">
        <v>43009</v>
      </c>
      <c r="B203" s="5">
        <f t="shared" si="6"/>
        <v>10</v>
      </c>
      <c r="C203">
        <f t="shared" si="7"/>
        <v>4</v>
      </c>
      <c r="D203">
        <v>4</v>
      </c>
      <c r="E203">
        <v>2575.26001</v>
      </c>
      <c r="F203">
        <v>2521.1999510000001</v>
      </c>
      <c r="G203">
        <v>2582.9799800000001</v>
      </c>
      <c r="H203">
        <v>2520.3999020000001</v>
      </c>
      <c r="I203" s="8">
        <v>1</v>
      </c>
      <c r="J203">
        <v>202</v>
      </c>
      <c r="K203" s="8">
        <v>1</v>
      </c>
    </row>
    <row r="204" spans="1:11">
      <c r="A204" s="1">
        <v>43040</v>
      </c>
      <c r="B204" s="5">
        <f t="shared" si="6"/>
        <v>11</v>
      </c>
      <c r="C204">
        <f t="shared" si="7"/>
        <v>4</v>
      </c>
      <c r="D204">
        <v>4</v>
      </c>
      <c r="E204">
        <v>2584.8400879999999</v>
      </c>
      <c r="F204">
        <v>2583.209961</v>
      </c>
      <c r="G204">
        <v>2657.73999</v>
      </c>
      <c r="H204">
        <v>2557.4499510000001</v>
      </c>
      <c r="I204" s="8">
        <v>1</v>
      </c>
      <c r="J204">
        <v>203</v>
      </c>
      <c r="K204" s="8">
        <v>1</v>
      </c>
    </row>
    <row r="205" spans="1:11">
      <c r="A205" s="1">
        <v>43070</v>
      </c>
      <c r="B205" s="5">
        <f t="shared" si="6"/>
        <v>12</v>
      </c>
      <c r="C205">
        <f t="shared" si="7"/>
        <v>4</v>
      </c>
      <c r="D205">
        <v>4</v>
      </c>
      <c r="E205">
        <v>2673.610107</v>
      </c>
      <c r="F205">
        <v>2645.1000979999999</v>
      </c>
      <c r="G205">
        <v>2694.969971</v>
      </c>
      <c r="H205">
        <v>2605.5200199999999</v>
      </c>
      <c r="I205" s="8">
        <v>1</v>
      </c>
      <c r="J205">
        <v>204</v>
      </c>
      <c r="K205" s="8">
        <v>1</v>
      </c>
    </row>
    <row r="206" spans="1:11">
      <c r="A206" s="1">
        <v>43101</v>
      </c>
      <c r="B206" s="5">
        <f t="shared" si="6"/>
        <v>1</v>
      </c>
      <c r="C206">
        <f t="shared" si="7"/>
        <v>1</v>
      </c>
      <c r="D206">
        <v>1</v>
      </c>
      <c r="E206">
        <v>2823.8100589999999</v>
      </c>
      <c r="F206">
        <v>2683.7299800000001</v>
      </c>
      <c r="G206">
        <v>2872.8701169999999</v>
      </c>
      <c r="H206">
        <v>2682.360107</v>
      </c>
      <c r="I206" s="8">
        <v>1</v>
      </c>
      <c r="J206">
        <v>205</v>
      </c>
      <c r="K206" s="8">
        <v>1</v>
      </c>
    </row>
    <row r="207" spans="1:11">
      <c r="A207" s="1">
        <v>43132</v>
      </c>
      <c r="B207" s="5">
        <f t="shared" si="6"/>
        <v>2</v>
      </c>
      <c r="C207">
        <f t="shared" si="7"/>
        <v>1</v>
      </c>
      <c r="D207">
        <v>1</v>
      </c>
      <c r="E207">
        <v>2713.830078</v>
      </c>
      <c r="F207">
        <v>2816.4499510000001</v>
      </c>
      <c r="G207">
        <v>2835.959961</v>
      </c>
      <c r="H207">
        <v>2532.6899410000001</v>
      </c>
      <c r="I207" s="8">
        <v>1</v>
      </c>
      <c r="J207">
        <v>206</v>
      </c>
      <c r="K207" s="8">
        <v>1</v>
      </c>
    </row>
    <row r="208" spans="1:11">
      <c r="A208" s="1">
        <v>43160</v>
      </c>
      <c r="B208" s="5">
        <f t="shared" si="6"/>
        <v>3</v>
      </c>
      <c r="C208">
        <f t="shared" si="7"/>
        <v>1</v>
      </c>
      <c r="D208">
        <v>1</v>
      </c>
      <c r="E208">
        <v>2640.8701169999999</v>
      </c>
      <c r="F208">
        <v>2715.219971</v>
      </c>
      <c r="G208">
        <v>2801.8999020000001</v>
      </c>
      <c r="H208">
        <v>2585.889893</v>
      </c>
      <c r="I208" s="8">
        <v>1</v>
      </c>
      <c r="J208">
        <v>207</v>
      </c>
      <c r="K208" s="8">
        <v>1</v>
      </c>
    </row>
    <row r="209" spans="1:11">
      <c r="A209" s="1">
        <v>43191</v>
      </c>
      <c r="B209" s="5">
        <f t="shared" si="6"/>
        <v>4</v>
      </c>
      <c r="C209">
        <f t="shared" si="7"/>
        <v>2</v>
      </c>
      <c r="D209">
        <v>2</v>
      </c>
      <c r="E209">
        <v>2648.0500489999999</v>
      </c>
      <c r="F209">
        <v>2633.4499510000001</v>
      </c>
      <c r="G209">
        <v>2717.48999</v>
      </c>
      <c r="H209">
        <v>2553.8000489999999</v>
      </c>
      <c r="I209" s="8">
        <v>1</v>
      </c>
      <c r="J209">
        <v>208</v>
      </c>
      <c r="K209" s="8">
        <v>1</v>
      </c>
    </row>
    <row r="210" spans="1:11">
      <c r="A210" s="1">
        <v>43221</v>
      </c>
      <c r="B210" s="5">
        <f t="shared" si="6"/>
        <v>5</v>
      </c>
      <c r="C210">
        <f t="shared" si="7"/>
        <v>2</v>
      </c>
      <c r="D210">
        <v>2</v>
      </c>
      <c r="E210">
        <v>2705.2700199999999</v>
      </c>
      <c r="F210">
        <v>2642.959961</v>
      </c>
      <c r="G210">
        <v>2742.23999</v>
      </c>
      <c r="H210">
        <v>2594.6201169999999</v>
      </c>
      <c r="I210" s="8">
        <v>1</v>
      </c>
      <c r="J210">
        <v>209</v>
      </c>
      <c r="K210" s="8">
        <v>1</v>
      </c>
    </row>
    <row r="211" spans="1:11">
      <c r="A211" s="1">
        <v>43252</v>
      </c>
      <c r="B211" s="5">
        <f t="shared" si="6"/>
        <v>6</v>
      </c>
      <c r="C211">
        <f t="shared" si="7"/>
        <v>2</v>
      </c>
      <c r="D211">
        <v>2</v>
      </c>
      <c r="E211">
        <v>2718.3701169999999</v>
      </c>
      <c r="F211">
        <v>2718.6999510000001</v>
      </c>
      <c r="G211">
        <v>2791.469971</v>
      </c>
      <c r="H211">
        <v>2691.98999</v>
      </c>
      <c r="I211" s="8">
        <v>1</v>
      </c>
      <c r="J211">
        <v>210</v>
      </c>
      <c r="K211" s="8">
        <v>1</v>
      </c>
    </row>
    <row r="212" spans="1:11">
      <c r="A212" s="1">
        <v>43282</v>
      </c>
      <c r="B212" s="5">
        <f t="shared" si="6"/>
        <v>7</v>
      </c>
      <c r="C212">
        <f t="shared" si="7"/>
        <v>3</v>
      </c>
      <c r="D212">
        <v>3</v>
      </c>
      <c r="E212">
        <v>2816.290039</v>
      </c>
      <c r="F212">
        <v>2704.9499510000001</v>
      </c>
      <c r="G212">
        <v>2848.030029</v>
      </c>
      <c r="H212">
        <v>2698.9499510000001</v>
      </c>
      <c r="I212" s="8">
        <v>1</v>
      </c>
      <c r="J212">
        <v>211</v>
      </c>
      <c r="K212" s="8">
        <v>1</v>
      </c>
    </row>
    <row r="213" spans="1:11">
      <c r="A213" s="1">
        <v>43313</v>
      </c>
      <c r="B213" s="5">
        <f t="shared" si="6"/>
        <v>8</v>
      </c>
      <c r="C213">
        <f t="shared" si="7"/>
        <v>3</v>
      </c>
      <c r="D213">
        <v>3</v>
      </c>
      <c r="E213">
        <v>2901.5200199999999</v>
      </c>
      <c r="F213">
        <v>2821.169922</v>
      </c>
      <c r="G213">
        <v>2916.5</v>
      </c>
      <c r="H213">
        <v>2796.3400879999999</v>
      </c>
      <c r="I213" s="8">
        <v>1</v>
      </c>
      <c r="J213">
        <v>212</v>
      </c>
      <c r="K213" s="8">
        <v>1</v>
      </c>
    </row>
    <row r="214" spans="1:11">
      <c r="A214" s="1">
        <v>43344</v>
      </c>
      <c r="B214" s="5">
        <f t="shared" si="6"/>
        <v>9</v>
      </c>
      <c r="C214">
        <f t="shared" si="7"/>
        <v>3</v>
      </c>
      <c r="D214">
        <v>3</v>
      </c>
      <c r="E214">
        <v>2913.9799800000001</v>
      </c>
      <c r="F214">
        <v>2896.959961</v>
      </c>
      <c r="G214">
        <v>2940.9099120000001</v>
      </c>
      <c r="H214">
        <v>2864.1201169999999</v>
      </c>
      <c r="I214" s="8">
        <v>1</v>
      </c>
      <c r="J214">
        <v>213</v>
      </c>
      <c r="K214" s="8">
        <v>1</v>
      </c>
    </row>
    <row r="215" spans="1:11">
      <c r="A215" s="1">
        <v>43374</v>
      </c>
      <c r="B215" s="5">
        <f t="shared" si="6"/>
        <v>10</v>
      </c>
      <c r="C215">
        <f t="shared" si="7"/>
        <v>4</v>
      </c>
      <c r="D215">
        <v>4</v>
      </c>
      <c r="E215">
        <v>2711.73999</v>
      </c>
      <c r="F215">
        <v>2926.290039</v>
      </c>
      <c r="G215">
        <v>2939.860107</v>
      </c>
      <c r="H215">
        <v>2603.540039</v>
      </c>
      <c r="I215" s="8">
        <v>1</v>
      </c>
      <c r="J215">
        <v>214</v>
      </c>
      <c r="K215" s="8">
        <v>1</v>
      </c>
    </row>
    <row r="216" spans="1:11">
      <c r="A216" s="1">
        <v>43405</v>
      </c>
      <c r="B216" s="5">
        <f t="shared" si="6"/>
        <v>11</v>
      </c>
      <c r="C216">
        <f t="shared" si="7"/>
        <v>4</v>
      </c>
      <c r="D216">
        <v>4</v>
      </c>
      <c r="E216">
        <v>2743.790039</v>
      </c>
      <c r="F216">
        <v>2717.580078</v>
      </c>
      <c r="G216">
        <v>2815.1499020000001</v>
      </c>
      <c r="H216">
        <v>2631.0900879999999</v>
      </c>
      <c r="I216" s="8">
        <v>1</v>
      </c>
      <c r="J216">
        <v>215</v>
      </c>
      <c r="K216" s="8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9FA0-C74F-4B84-89C8-79177EC06010}">
  <dimension ref="A1:AL256"/>
  <sheetViews>
    <sheetView tabSelected="1" zoomScale="115" zoomScaleNormal="115" workbookViewId="0">
      <pane xSplit="1" ySplit="2" topLeftCell="S112" activePane="bottomRight" state="frozen"/>
      <selection pane="topRight" activeCell="B1" sqref="B1"/>
      <selection pane="bottomLeft" activeCell="A3" sqref="A3"/>
      <selection pane="bottomRight" activeCell="AJ119" sqref="AJ119"/>
    </sheetView>
  </sheetViews>
  <sheetFormatPr baseColWidth="10" defaultColWidth="8.83203125" defaultRowHeight="16"/>
  <cols>
    <col min="1" max="1" width="11.6640625" customWidth="1"/>
    <col min="4" max="4" width="11.33203125" customWidth="1"/>
    <col min="32" max="32" width="13.83203125" customWidth="1"/>
    <col min="33" max="33" width="17.5" customWidth="1"/>
  </cols>
  <sheetData>
    <row r="1" spans="1:29" ht="17" thickBot="1">
      <c r="E1" s="9">
        <v>-16.564996274171889</v>
      </c>
      <c r="F1" s="9">
        <v>-0.49247744969267609</v>
      </c>
      <c r="G1" s="9">
        <v>0.98098742351178503</v>
      </c>
      <c r="H1" s="9">
        <v>0.50695782188250083</v>
      </c>
      <c r="I1" s="9">
        <v>-25.366622731944549</v>
      </c>
      <c r="J1" s="9">
        <v>0.2445687789916868</v>
      </c>
      <c r="K1" s="10">
        <v>0.16168677698647971</v>
      </c>
      <c r="U1" s="9">
        <v>-16.564996274171889</v>
      </c>
      <c r="V1" s="9">
        <v>-0.49247744969267609</v>
      </c>
      <c r="W1" s="9">
        <v>0.98098742351178503</v>
      </c>
      <c r="X1" s="9">
        <v>0.50695782188250083</v>
      </c>
      <c r="Y1" s="9">
        <v>-25.366622731944549</v>
      </c>
      <c r="Z1" s="9">
        <v>0.2445687789916868</v>
      </c>
      <c r="AA1" s="10">
        <v>0.16168677698647971</v>
      </c>
    </row>
    <row r="2" spans="1:29">
      <c r="A2" t="s">
        <v>0</v>
      </c>
      <c r="B2" t="s">
        <v>69</v>
      </c>
      <c r="C2" t="s">
        <v>29</v>
      </c>
      <c r="D2" t="s">
        <v>30</v>
      </c>
      <c r="E2" t="s">
        <v>4</v>
      </c>
      <c r="F2" t="s">
        <v>1</v>
      </c>
      <c r="G2" t="s">
        <v>2</v>
      </c>
      <c r="H2" t="s">
        <v>3</v>
      </c>
      <c r="I2" t="s">
        <v>31</v>
      </c>
      <c r="J2" t="s">
        <v>25</v>
      </c>
      <c r="K2" t="s">
        <v>32</v>
      </c>
      <c r="L2" t="s">
        <v>82</v>
      </c>
      <c r="N2" t="s">
        <v>83</v>
      </c>
      <c r="P2" t="s">
        <v>85</v>
      </c>
      <c r="Q2" t="s">
        <v>86</v>
      </c>
      <c r="R2" t="s">
        <v>87</v>
      </c>
      <c r="S2" t="s">
        <v>82</v>
      </c>
      <c r="U2" t="s">
        <v>4</v>
      </c>
      <c r="V2" t="s">
        <v>1</v>
      </c>
      <c r="W2" t="s">
        <v>2</v>
      </c>
      <c r="X2" t="s">
        <v>3</v>
      </c>
      <c r="Y2" t="s">
        <v>31</v>
      </c>
      <c r="Z2" t="s">
        <v>25</v>
      </c>
      <c r="AA2" t="s">
        <v>32</v>
      </c>
      <c r="AC2" t="s">
        <v>91</v>
      </c>
    </row>
    <row r="3" spans="1:29">
      <c r="A3" s="1">
        <v>36892</v>
      </c>
      <c r="B3" s="5">
        <f>MONTH(A3)</f>
        <v>1</v>
      </c>
      <c r="C3">
        <f>ROUNDUP(MONTH(A3)/3,0)</f>
        <v>1</v>
      </c>
      <c r="D3">
        <v>1</v>
      </c>
      <c r="E3">
        <v>1366.01001</v>
      </c>
      <c r="F3">
        <v>1320.280029</v>
      </c>
      <c r="G3">
        <v>1383.369995</v>
      </c>
      <c r="H3">
        <v>1274.619995</v>
      </c>
      <c r="I3">
        <v>0</v>
      </c>
      <c r="J3">
        <v>1</v>
      </c>
      <c r="K3">
        <v>0</v>
      </c>
      <c r="L3">
        <f>$E$1+SUMPRODUCT($F$1:$K$1,F3:K3)</f>
        <v>1336.7185744943724</v>
      </c>
      <c r="N3">
        <f>ABS(L3-E3)/E3</f>
        <v>2.1443060659290143E-2</v>
      </c>
      <c r="P3">
        <v>1366.01001</v>
      </c>
      <c r="R3">
        <v>1336.7185744943724</v>
      </c>
      <c r="U3">
        <v>1366.01001</v>
      </c>
      <c r="V3">
        <v>1320.280029</v>
      </c>
      <c r="W3">
        <v>1383.369995</v>
      </c>
      <c r="X3">
        <v>1274.619995</v>
      </c>
      <c r="Y3">
        <v>0</v>
      </c>
      <c r="Z3">
        <v>1</v>
      </c>
      <c r="AA3">
        <v>0</v>
      </c>
    </row>
    <row r="4" spans="1:29">
      <c r="A4" s="1">
        <v>36923</v>
      </c>
      <c r="B4" s="5">
        <f t="shared" ref="B4:B67" si="0">MONTH(A4)</f>
        <v>2</v>
      </c>
      <c r="C4">
        <f t="shared" ref="C4:C67" si="1">ROUNDUP(MONTH(A4)/3,0)</f>
        <v>1</v>
      </c>
      <c r="D4">
        <v>1</v>
      </c>
      <c r="E4">
        <v>1239.9399410000001</v>
      </c>
      <c r="F4">
        <v>1366.01001</v>
      </c>
      <c r="G4">
        <v>1376.380005</v>
      </c>
      <c r="H4">
        <v>1215.4399410000001</v>
      </c>
      <c r="I4">
        <v>0</v>
      </c>
      <c r="J4">
        <v>2</v>
      </c>
      <c r="K4">
        <v>0</v>
      </c>
      <c r="L4">
        <f t="shared" ref="L4:L67" si="2">$E$1+SUMPRODUCT($F$1:$K$1,F4:K4)</f>
        <v>1277.5832753007878</v>
      </c>
      <c r="N4">
        <f t="shared" ref="N4:N67" si="3">ABS(L4-E4)/E4</f>
        <v>3.0358998090204859E-2</v>
      </c>
      <c r="P4">
        <v>1239.9399410000001</v>
      </c>
      <c r="R4">
        <v>1277.5832753007878</v>
      </c>
      <c r="U4">
        <v>1239.9399410000001</v>
      </c>
      <c r="V4">
        <v>1366.01001</v>
      </c>
      <c r="W4">
        <v>1376.380005</v>
      </c>
      <c r="X4">
        <v>1215.4399410000001</v>
      </c>
      <c r="Y4">
        <v>0</v>
      </c>
      <c r="Z4">
        <v>2</v>
      </c>
      <c r="AA4">
        <v>0</v>
      </c>
    </row>
    <row r="5" spans="1:29">
      <c r="A5" s="1">
        <v>36951</v>
      </c>
      <c r="B5" s="5">
        <f t="shared" si="0"/>
        <v>3</v>
      </c>
      <c r="C5">
        <f t="shared" si="1"/>
        <v>1</v>
      </c>
      <c r="D5">
        <v>1</v>
      </c>
      <c r="E5">
        <v>1160.329956</v>
      </c>
      <c r="F5">
        <v>1239.9399410000001</v>
      </c>
      <c r="G5">
        <v>1267.420044</v>
      </c>
      <c r="H5">
        <v>1081.1899410000001</v>
      </c>
      <c r="I5">
        <v>0</v>
      </c>
      <c r="J5">
        <v>3</v>
      </c>
      <c r="K5">
        <v>0</v>
      </c>
      <c r="L5">
        <f t="shared" si="2"/>
        <v>1164.9670711484187</v>
      </c>
      <c r="N5">
        <f t="shared" si="3"/>
        <v>3.996376310410981E-3</v>
      </c>
      <c r="P5">
        <v>1160.329956</v>
      </c>
      <c r="R5">
        <v>1164.9670711484187</v>
      </c>
      <c r="U5">
        <v>1160.329956</v>
      </c>
      <c r="V5">
        <v>1239.9399410000001</v>
      </c>
      <c r="W5">
        <v>1267.420044</v>
      </c>
      <c r="X5">
        <v>1081.1899410000001</v>
      </c>
      <c r="Y5">
        <v>0</v>
      </c>
      <c r="Z5">
        <v>3</v>
      </c>
      <c r="AA5">
        <v>0</v>
      </c>
    </row>
    <row r="6" spans="1:29">
      <c r="A6" s="1">
        <v>36982</v>
      </c>
      <c r="B6" s="5">
        <f t="shared" si="0"/>
        <v>4</v>
      </c>
      <c r="C6">
        <f t="shared" si="1"/>
        <v>2</v>
      </c>
      <c r="D6">
        <v>2</v>
      </c>
      <c r="E6">
        <v>1249.459961</v>
      </c>
      <c r="F6">
        <v>1160.329956</v>
      </c>
      <c r="G6">
        <v>1269.3000489999999</v>
      </c>
      <c r="H6">
        <v>1091.98999</v>
      </c>
      <c r="I6">
        <v>0</v>
      </c>
      <c r="J6">
        <v>4</v>
      </c>
      <c r="K6">
        <v>0</v>
      </c>
      <c r="L6">
        <f t="shared" si="2"/>
        <v>1211.7371928886862</v>
      </c>
      <c r="N6">
        <f t="shared" si="3"/>
        <v>3.0191258054497856E-2</v>
      </c>
      <c r="P6">
        <v>1249.459961</v>
      </c>
      <c r="R6">
        <v>1211.7371928886862</v>
      </c>
      <c r="U6">
        <v>1249.459961</v>
      </c>
      <c r="V6">
        <v>1160.329956</v>
      </c>
      <c r="W6">
        <v>1269.3000489999999</v>
      </c>
      <c r="X6">
        <v>1091.98999</v>
      </c>
      <c r="Y6">
        <v>0</v>
      </c>
      <c r="Z6">
        <v>4</v>
      </c>
      <c r="AA6">
        <v>0</v>
      </c>
    </row>
    <row r="7" spans="1:29">
      <c r="A7" s="1">
        <v>37012</v>
      </c>
      <c r="B7" s="5">
        <f t="shared" si="0"/>
        <v>5</v>
      </c>
      <c r="C7">
        <f t="shared" si="1"/>
        <v>2</v>
      </c>
      <c r="D7">
        <v>2</v>
      </c>
      <c r="E7">
        <v>1255.8199460000001</v>
      </c>
      <c r="F7">
        <v>1249.459961</v>
      </c>
      <c r="G7">
        <v>1315.9300539999999</v>
      </c>
      <c r="H7">
        <v>1232</v>
      </c>
      <c r="I7">
        <v>0</v>
      </c>
      <c r="J7">
        <v>5</v>
      </c>
      <c r="K7">
        <v>0</v>
      </c>
      <c r="L7">
        <f t="shared" si="2"/>
        <v>1284.8098622888213</v>
      </c>
      <c r="N7">
        <f t="shared" si="3"/>
        <v>2.3084452815994035E-2</v>
      </c>
      <c r="P7">
        <v>1255.8199460000001</v>
      </c>
      <c r="R7">
        <v>1284.8098622888213</v>
      </c>
      <c r="U7">
        <v>1255.8199460000001</v>
      </c>
      <c r="V7">
        <v>1249.459961</v>
      </c>
      <c r="W7">
        <v>1315.9300539999999</v>
      </c>
      <c r="X7">
        <v>1232</v>
      </c>
      <c r="Y7">
        <v>0</v>
      </c>
      <c r="Z7">
        <v>5</v>
      </c>
      <c r="AA7">
        <v>0</v>
      </c>
    </row>
    <row r="8" spans="1:29">
      <c r="A8" s="1">
        <v>37043</v>
      </c>
      <c r="B8" s="5">
        <f t="shared" si="0"/>
        <v>6</v>
      </c>
      <c r="C8">
        <f t="shared" si="1"/>
        <v>2</v>
      </c>
      <c r="D8">
        <v>2</v>
      </c>
      <c r="E8">
        <v>1224.380005</v>
      </c>
      <c r="F8">
        <v>1255.8199460000001</v>
      </c>
      <c r="G8">
        <v>1286.619995</v>
      </c>
      <c r="H8">
        <v>1203.030029</v>
      </c>
      <c r="I8">
        <v>0</v>
      </c>
      <c r="J8">
        <v>6</v>
      </c>
      <c r="K8">
        <v>0</v>
      </c>
      <c r="L8">
        <f t="shared" si="2"/>
        <v>1238.4829292153813</v>
      </c>
      <c r="N8">
        <f t="shared" si="3"/>
        <v>1.1518420880600165E-2</v>
      </c>
      <c r="P8">
        <v>1224.380005</v>
      </c>
      <c r="R8">
        <v>1238.4829292153813</v>
      </c>
      <c r="U8">
        <v>1224.380005</v>
      </c>
      <c r="V8">
        <v>1255.8199460000001</v>
      </c>
      <c r="W8">
        <v>1286.619995</v>
      </c>
      <c r="X8">
        <v>1203.030029</v>
      </c>
      <c r="Y8">
        <v>0</v>
      </c>
      <c r="Z8">
        <v>6</v>
      </c>
      <c r="AA8">
        <v>0</v>
      </c>
    </row>
    <row r="9" spans="1:29">
      <c r="A9" s="1">
        <v>37073</v>
      </c>
      <c r="B9" s="5">
        <f t="shared" si="0"/>
        <v>7</v>
      </c>
      <c r="C9">
        <f t="shared" si="1"/>
        <v>3</v>
      </c>
      <c r="D9">
        <v>3</v>
      </c>
      <c r="E9">
        <v>1211.2299800000001</v>
      </c>
      <c r="F9">
        <v>1224.420044</v>
      </c>
      <c r="G9">
        <v>1239.780029</v>
      </c>
      <c r="H9">
        <v>1165.540039</v>
      </c>
      <c r="I9">
        <v>0</v>
      </c>
      <c r="J9">
        <v>7</v>
      </c>
      <c r="K9">
        <v>0</v>
      </c>
      <c r="L9">
        <f t="shared" si="2"/>
        <v>1189.2359804154169</v>
      </c>
      <c r="N9">
        <f t="shared" si="3"/>
        <v>1.8158400921172053E-2</v>
      </c>
      <c r="P9">
        <v>1211.2299800000001</v>
      </c>
      <c r="R9">
        <v>1189.2359804154169</v>
      </c>
      <c r="U9">
        <v>1211.2299800000001</v>
      </c>
      <c r="V9">
        <v>1224.420044</v>
      </c>
      <c r="W9">
        <v>1239.780029</v>
      </c>
      <c r="X9">
        <v>1165.540039</v>
      </c>
      <c r="Y9">
        <v>0</v>
      </c>
      <c r="Z9">
        <v>7</v>
      </c>
      <c r="AA9">
        <v>0</v>
      </c>
    </row>
    <row r="10" spans="1:29">
      <c r="A10" s="1">
        <v>37104</v>
      </c>
      <c r="B10" s="5">
        <f t="shared" si="0"/>
        <v>8</v>
      </c>
      <c r="C10">
        <f t="shared" si="1"/>
        <v>3</v>
      </c>
      <c r="D10">
        <v>3</v>
      </c>
      <c r="E10">
        <v>1133.579956</v>
      </c>
      <c r="F10">
        <v>1211.2299800000001</v>
      </c>
      <c r="G10">
        <v>1226.2700199999999</v>
      </c>
      <c r="H10">
        <v>1124.869995</v>
      </c>
      <c r="I10">
        <v>0</v>
      </c>
      <c r="J10">
        <v>8</v>
      </c>
      <c r="K10">
        <v>0</v>
      </c>
      <c r="L10">
        <f t="shared" si="2"/>
        <v>1162.1052124317753</v>
      </c>
      <c r="N10">
        <f t="shared" si="3"/>
        <v>2.5163868045471362E-2</v>
      </c>
      <c r="P10">
        <v>1133.579956</v>
      </c>
      <c r="R10">
        <v>1162.1052124317753</v>
      </c>
      <c r="U10">
        <v>1133.579956</v>
      </c>
      <c r="V10">
        <v>1211.2299800000001</v>
      </c>
      <c r="W10">
        <v>1226.2700199999999</v>
      </c>
      <c r="X10">
        <v>1124.869995</v>
      </c>
      <c r="Y10">
        <v>0</v>
      </c>
      <c r="Z10">
        <v>8</v>
      </c>
      <c r="AA10">
        <v>0</v>
      </c>
    </row>
    <row r="11" spans="1:29">
      <c r="A11" s="1">
        <v>37135</v>
      </c>
      <c r="B11" s="5">
        <f t="shared" si="0"/>
        <v>9</v>
      </c>
      <c r="C11">
        <f t="shared" si="1"/>
        <v>3</v>
      </c>
      <c r="D11">
        <v>3</v>
      </c>
      <c r="E11">
        <v>1040.9399410000001</v>
      </c>
      <c r="F11">
        <v>1133.579956</v>
      </c>
      <c r="G11">
        <v>1155.400024</v>
      </c>
      <c r="H11">
        <v>944.75</v>
      </c>
      <c r="I11">
        <v>0</v>
      </c>
      <c r="J11">
        <v>9</v>
      </c>
      <c r="K11">
        <v>0</v>
      </c>
      <c r="L11">
        <f t="shared" si="2"/>
        <v>1039.7548518758447</v>
      </c>
      <c r="N11">
        <f t="shared" si="3"/>
        <v>1.1384798272001467E-3</v>
      </c>
      <c r="P11">
        <v>1040.9399410000001</v>
      </c>
      <c r="R11">
        <v>1039.7548518758447</v>
      </c>
      <c r="U11">
        <v>1040.9399410000001</v>
      </c>
      <c r="V11">
        <v>1133.579956</v>
      </c>
      <c r="W11">
        <v>1155.400024</v>
      </c>
      <c r="X11">
        <v>944.75</v>
      </c>
      <c r="Y11">
        <v>0</v>
      </c>
      <c r="Z11">
        <v>9</v>
      </c>
      <c r="AA11">
        <v>0</v>
      </c>
    </row>
    <row r="12" spans="1:29">
      <c r="A12" s="1">
        <v>37165</v>
      </c>
      <c r="B12" s="5">
        <f t="shared" si="0"/>
        <v>10</v>
      </c>
      <c r="C12">
        <f t="shared" si="1"/>
        <v>4</v>
      </c>
      <c r="D12">
        <v>4</v>
      </c>
      <c r="E12">
        <v>1059.780029</v>
      </c>
      <c r="F12">
        <v>1040.9399410000001</v>
      </c>
      <c r="G12">
        <v>1110.6099850000001</v>
      </c>
      <c r="H12">
        <v>1026.76001</v>
      </c>
      <c r="I12">
        <v>0</v>
      </c>
      <c r="J12">
        <v>10</v>
      </c>
      <c r="K12">
        <v>0</v>
      </c>
      <c r="L12">
        <f t="shared" si="2"/>
        <v>1083.2596900660874</v>
      </c>
      <c r="N12">
        <f t="shared" si="3"/>
        <v>2.2155221294595063E-2</v>
      </c>
      <c r="P12">
        <v>1059.780029</v>
      </c>
      <c r="R12">
        <v>1083.2596900660874</v>
      </c>
      <c r="U12">
        <v>1059.780029</v>
      </c>
      <c r="V12">
        <v>1040.9399410000001</v>
      </c>
      <c r="W12">
        <v>1110.6099850000001</v>
      </c>
      <c r="X12">
        <v>1026.76001</v>
      </c>
      <c r="Y12">
        <v>0</v>
      </c>
      <c r="Z12">
        <v>10</v>
      </c>
      <c r="AA12">
        <v>0</v>
      </c>
    </row>
    <row r="13" spans="1:29">
      <c r="A13" s="1">
        <v>37196</v>
      </c>
      <c r="B13" s="5">
        <f t="shared" si="0"/>
        <v>11</v>
      </c>
      <c r="C13">
        <f t="shared" si="1"/>
        <v>4</v>
      </c>
      <c r="D13">
        <v>4</v>
      </c>
      <c r="E13">
        <v>1139.4499510000001</v>
      </c>
      <c r="F13">
        <v>1059.780029</v>
      </c>
      <c r="G13">
        <v>1163.380005</v>
      </c>
      <c r="H13">
        <v>1054.3100589999999</v>
      </c>
      <c r="I13">
        <v>0</v>
      </c>
      <c r="J13">
        <v>11</v>
      </c>
      <c r="K13">
        <v>0</v>
      </c>
      <c r="L13">
        <f t="shared" si="2"/>
        <v>1139.959379147115</v>
      </c>
      <c r="N13">
        <f t="shared" si="3"/>
        <v>4.4708251263502098E-4</v>
      </c>
      <c r="P13">
        <v>1139.4499510000001</v>
      </c>
      <c r="R13">
        <v>1139.959379147115</v>
      </c>
      <c r="U13">
        <v>1139.4499510000001</v>
      </c>
      <c r="V13">
        <v>1059.780029</v>
      </c>
      <c r="W13">
        <v>1163.380005</v>
      </c>
      <c r="X13">
        <v>1054.3100589999999</v>
      </c>
      <c r="Y13">
        <v>0</v>
      </c>
      <c r="Z13">
        <v>11</v>
      </c>
      <c r="AA13">
        <v>0</v>
      </c>
    </row>
    <row r="14" spans="1:29">
      <c r="A14" s="1">
        <v>37226</v>
      </c>
      <c r="B14" s="5">
        <f t="shared" si="0"/>
        <v>12</v>
      </c>
      <c r="C14">
        <f t="shared" si="1"/>
        <v>4</v>
      </c>
      <c r="D14">
        <v>4</v>
      </c>
      <c r="E14">
        <v>1148.079956</v>
      </c>
      <c r="F14">
        <v>1139.4499510000001</v>
      </c>
      <c r="G14">
        <v>1173.619995</v>
      </c>
      <c r="H14">
        <v>1114.530029</v>
      </c>
      <c r="I14">
        <v>0</v>
      </c>
      <c r="J14">
        <v>12</v>
      </c>
      <c r="K14">
        <v>0</v>
      </c>
      <c r="L14">
        <f t="shared" si="2"/>
        <v>1141.542594154248</v>
      </c>
      <c r="N14">
        <f t="shared" si="3"/>
        <v>5.6941694797361326E-3</v>
      </c>
      <c r="P14">
        <v>1148.079956</v>
      </c>
      <c r="R14">
        <v>1141.542594154248</v>
      </c>
      <c r="U14">
        <v>1148.079956</v>
      </c>
      <c r="V14">
        <v>1139.4499510000001</v>
      </c>
      <c r="W14">
        <v>1173.619995</v>
      </c>
      <c r="X14">
        <v>1114.530029</v>
      </c>
      <c r="Y14">
        <v>0</v>
      </c>
      <c r="Z14">
        <v>12</v>
      </c>
      <c r="AA14">
        <v>0</v>
      </c>
    </row>
    <row r="15" spans="1:29">
      <c r="A15" s="1">
        <v>37257</v>
      </c>
      <c r="B15" s="5">
        <f t="shared" si="0"/>
        <v>1</v>
      </c>
      <c r="C15">
        <f t="shared" si="1"/>
        <v>1</v>
      </c>
      <c r="D15">
        <v>1</v>
      </c>
      <c r="E15">
        <v>1130.1999510000001</v>
      </c>
      <c r="F15">
        <v>1148.079956</v>
      </c>
      <c r="G15">
        <v>1176.969971</v>
      </c>
      <c r="H15">
        <v>1081.660034</v>
      </c>
      <c r="I15">
        <v>0</v>
      </c>
      <c r="J15">
        <v>13</v>
      </c>
      <c r="K15">
        <v>0</v>
      </c>
      <c r="L15">
        <f t="shared" si="2"/>
        <v>1124.1596633345825</v>
      </c>
      <c r="N15">
        <f t="shared" si="3"/>
        <v>5.3444416274067846E-3</v>
      </c>
      <c r="P15">
        <v>1130.1999510000001</v>
      </c>
      <c r="R15">
        <v>1124.1596633345825</v>
      </c>
      <c r="U15">
        <v>1130.1999510000001</v>
      </c>
      <c r="V15">
        <v>1148.079956</v>
      </c>
      <c r="W15">
        <v>1176.969971</v>
      </c>
      <c r="X15">
        <v>1081.660034</v>
      </c>
      <c r="Y15">
        <v>0</v>
      </c>
      <c r="Z15">
        <v>13</v>
      </c>
      <c r="AA15">
        <v>0</v>
      </c>
    </row>
    <row r="16" spans="1:29">
      <c r="A16" s="1">
        <v>37288</v>
      </c>
      <c r="B16" s="5">
        <f t="shared" si="0"/>
        <v>2</v>
      </c>
      <c r="C16">
        <f t="shared" si="1"/>
        <v>1</v>
      </c>
      <c r="D16">
        <v>1</v>
      </c>
      <c r="E16">
        <v>1106.7299800000001</v>
      </c>
      <c r="F16">
        <v>1130.1999510000001</v>
      </c>
      <c r="G16">
        <v>1130.1999510000001</v>
      </c>
      <c r="H16">
        <v>1074.3599850000001</v>
      </c>
      <c r="I16">
        <v>0</v>
      </c>
      <c r="J16">
        <v>14</v>
      </c>
      <c r="K16">
        <v>0</v>
      </c>
      <c r="L16">
        <f t="shared" si="2"/>
        <v>1083.6281130183963</v>
      </c>
      <c r="N16">
        <f t="shared" si="3"/>
        <v>2.0873986789084482E-2</v>
      </c>
      <c r="P16">
        <v>1106.7299800000001</v>
      </c>
      <c r="R16">
        <v>1083.6281130183963</v>
      </c>
      <c r="U16">
        <v>1106.7299800000001</v>
      </c>
      <c r="V16">
        <v>1130.1999510000001</v>
      </c>
      <c r="W16">
        <v>1130.1999510000001</v>
      </c>
      <c r="X16">
        <v>1074.3599850000001</v>
      </c>
      <c r="Y16">
        <v>0</v>
      </c>
      <c r="Z16">
        <v>14</v>
      </c>
      <c r="AA16">
        <v>0</v>
      </c>
    </row>
    <row r="17" spans="1:27">
      <c r="A17" s="1">
        <v>37316</v>
      </c>
      <c r="B17" s="5">
        <f t="shared" si="0"/>
        <v>3</v>
      </c>
      <c r="C17">
        <f t="shared" si="1"/>
        <v>1</v>
      </c>
      <c r="D17">
        <v>1</v>
      </c>
      <c r="E17">
        <v>1147.3900149999999</v>
      </c>
      <c r="F17">
        <v>1106.7299800000001</v>
      </c>
      <c r="G17">
        <v>1173.9399410000001</v>
      </c>
      <c r="H17">
        <v>1106.7299800000001</v>
      </c>
      <c r="I17">
        <v>0</v>
      </c>
      <c r="J17">
        <v>15</v>
      </c>
      <c r="K17">
        <v>0</v>
      </c>
      <c r="L17">
        <f t="shared" si="2"/>
        <v>1154.7497155139076</v>
      </c>
      <c r="N17">
        <f t="shared" si="3"/>
        <v>6.4142971593732084E-3</v>
      </c>
      <c r="P17">
        <v>1147.3900149999999</v>
      </c>
      <c r="R17">
        <v>1154.7497155139076</v>
      </c>
      <c r="U17">
        <v>1147.3900149999999</v>
      </c>
      <c r="V17">
        <v>1106.7299800000001</v>
      </c>
      <c r="W17">
        <v>1173.9399410000001</v>
      </c>
      <c r="X17">
        <v>1106.7299800000001</v>
      </c>
      <c r="Y17">
        <v>0</v>
      </c>
      <c r="Z17">
        <v>15</v>
      </c>
      <c r="AA17">
        <v>0</v>
      </c>
    </row>
    <row r="18" spans="1:27">
      <c r="A18" s="1">
        <v>37347</v>
      </c>
      <c r="B18" s="5">
        <f t="shared" si="0"/>
        <v>4</v>
      </c>
      <c r="C18">
        <f t="shared" si="1"/>
        <v>2</v>
      </c>
      <c r="D18">
        <v>2</v>
      </c>
      <c r="E18">
        <v>1076.920044</v>
      </c>
      <c r="F18">
        <v>1147.3900149999999</v>
      </c>
      <c r="G18">
        <v>1147.839966</v>
      </c>
      <c r="H18">
        <v>1063.459961</v>
      </c>
      <c r="I18">
        <v>0</v>
      </c>
      <c r="J18">
        <v>16</v>
      </c>
      <c r="K18">
        <v>0</v>
      </c>
      <c r="L18">
        <f t="shared" si="2"/>
        <v>1087.4303121376581</v>
      </c>
      <c r="N18">
        <f t="shared" si="3"/>
        <v>9.7595621849695634E-3</v>
      </c>
      <c r="P18">
        <v>1076.920044</v>
      </c>
      <c r="R18">
        <v>1087.4303121376581</v>
      </c>
      <c r="U18">
        <v>1076.920044</v>
      </c>
      <c r="V18">
        <v>1147.3900149999999</v>
      </c>
      <c r="W18">
        <v>1147.839966</v>
      </c>
      <c r="X18">
        <v>1063.459961</v>
      </c>
      <c r="Y18">
        <v>0</v>
      </c>
      <c r="Z18">
        <v>16</v>
      </c>
      <c r="AA18">
        <v>0</v>
      </c>
    </row>
    <row r="19" spans="1:27">
      <c r="A19" s="1">
        <v>37377</v>
      </c>
      <c r="B19" s="5">
        <f t="shared" si="0"/>
        <v>5</v>
      </c>
      <c r="C19">
        <f t="shared" si="1"/>
        <v>2</v>
      </c>
      <c r="D19">
        <v>2</v>
      </c>
      <c r="E19">
        <v>1067.1400149999999</v>
      </c>
      <c r="F19">
        <v>1076.920044</v>
      </c>
      <c r="G19">
        <v>1106.589966</v>
      </c>
      <c r="H19">
        <v>1048.959961</v>
      </c>
      <c r="I19">
        <v>0</v>
      </c>
      <c r="J19">
        <v>17</v>
      </c>
      <c r="K19">
        <v>0</v>
      </c>
      <c r="L19">
        <f t="shared" si="2"/>
        <v>1074.5631328774891</v>
      </c>
      <c r="N19">
        <f t="shared" si="3"/>
        <v>6.9560861490974794E-3</v>
      </c>
      <c r="P19">
        <v>1067.1400149999999</v>
      </c>
      <c r="R19">
        <v>1074.5631328774891</v>
      </c>
      <c r="U19">
        <v>1067.1400149999999</v>
      </c>
      <c r="V19">
        <v>1076.920044</v>
      </c>
      <c r="W19">
        <v>1106.589966</v>
      </c>
      <c r="X19">
        <v>1048.959961</v>
      </c>
      <c r="Y19">
        <v>0</v>
      </c>
      <c r="Z19">
        <v>17</v>
      </c>
      <c r="AA19">
        <v>0</v>
      </c>
    </row>
    <row r="20" spans="1:27">
      <c r="A20" s="1">
        <v>37408</v>
      </c>
      <c r="B20" s="5">
        <f t="shared" si="0"/>
        <v>6</v>
      </c>
      <c r="C20">
        <f t="shared" si="1"/>
        <v>2</v>
      </c>
      <c r="D20">
        <v>2</v>
      </c>
      <c r="E20">
        <v>989.82000700000003</v>
      </c>
      <c r="F20">
        <v>1067.1400149999999</v>
      </c>
      <c r="G20">
        <v>1070.73999</v>
      </c>
      <c r="H20">
        <v>952.919983</v>
      </c>
      <c r="I20">
        <v>0</v>
      </c>
      <c r="J20">
        <v>18</v>
      </c>
      <c r="K20">
        <v>0</v>
      </c>
      <c r="L20">
        <f t="shared" si="2"/>
        <v>995.76755174659866</v>
      </c>
      <c r="N20">
        <f t="shared" si="3"/>
        <v>6.008713407021104E-3</v>
      </c>
      <c r="P20">
        <v>989.82000700000003</v>
      </c>
      <c r="R20">
        <v>995.76755174659866</v>
      </c>
      <c r="U20">
        <v>989.82000700000003</v>
      </c>
      <c r="V20">
        <v>1067.1400149999999</v>
      </c>
      <c r="W20">
        <v>1070.73999</v>
      </c>
      <c r="X20">
        <v>952.919983</v>
      </c>
      <c r="Y20">
        <v>0</v>
      </c>
      <c r="Z20">
        <v>18</v>
      </c>
      <c r="AA20">
        <v>0</v>
      </c>
    </row>
    <row r="21" spans="1:27">
      <c r="A21" s="1">
        <v>37438</v>
      </c>
      <c r="B21" s="5">
        <f t="shared" si="0"/>
        <v>7</v>
      </c>
      <c r="C21">
        <f t="shared" si="1"/>
        <v>3</v>
      </c>
      <c r="D21">
        <v>3</v>
      </c>
      <c r="E21">
        <v>911.61999500000002</v>
      </c>
      <c r="F21">
        <v>989.82000700000003</v>
      </c>
      <c r="G21">
        <v>994.46002199999998</v>
      </c>
      <c r="H21">
        <v>775.67999299999997</v>
      </c>
      <c r="I21">
        <v>0</v>
      </c>
      <c r="J21">
        <v>19</v>
      </c>
      <c r="K21">
        <v>0</v>
      </c>
      <c r="L21">
        <f t="shared" si="2"/>
        <v>869.40759232088976</v>
      </c>
      <c r="N21">
        <f t="shared" si="3"/>
        <v>4.6304823183601032E-2</v>
      </c>
      <c r="P21">
        <v>911.61999500000002</v>
      </c>
      <c r="R21">
        <v>869.40759232088976</v>
      </c>
      <c r="U21">
        <v>911.61999500000002</v>
      </c>
      <c r="V21">
        <v>989.82000700000003</v>
      </c>
      <c r="W21">
        <v>994.46002199999998</v>
      </c>
      <c r="X21">
        <v>775.67999299999997</v>
      </c>
      <c r="Y21">
        <v>0</v>
      </c>
      <c r="Z21">
        <v>19</v>
      </c>
      <c r="AA21">
        <v>0</v>
      </c>
    </row>
    <row r="22" spans="1:27">
      <c r="A22" s="1">
        <v>37469</v>
      </c>
      <c r="B22" s="5">
        <f t="shared" si="0"/>
        <v>8</v>
      </c>
      <c r="C22">
        <f t="shared" si="1"/>
        <v>3</v>
      </c>
      <c r="D22">
        <v>3</v>
      </c>
      <c r="E22">
        <v>916.07000700000003</v>
      </c>
      <c r="F22">
        <v>911.61999500000002</v>
      </c>
      <c r="G22">
        <v>965</v>
      </c>
      <c r="H22">
        <v>833.44000200000005</v>
      </c>
      <c r="I22">
        <v>0</v>
      </c>
      <c r="J22">
        <v>20</v>
      </c>
      <c r="K22">
        <v>0</v>
      </c>
      <c r="L22">
        <f t="shared" si="2"/>
        <v>908.54588085175135</v>
      </c>
      <c r="N22">
        <f t="shared" si="3"/>
        <v>8.2134837848137111E-3</v>
      </c>
      <c r="P22">
        <v>916.07000700000003</v>
      </c>
      <c r="R22">
        <v>908.54588085175135</v>
      </c>
      <c r="U22">
        <v>916.07000700000003</v>
      </c>
      <c r="V22">
        <v>911.61999500000002</v>
      </c>
      <c r="W22">
        <v>965</v>
      </c>
      <c r="X22">
        <v>833.44000200000005</v>
      </c>
      <c r="Y22">
        <v>0</v>
      </c>
      <c r="Z22">
        <v>20</v>
      </c>
      <c r="AA22">
        <v>0</v>
      </c>
    </row>
    <row r="23" spans="1:27">
      <c r="A23" s="1">
        <v>37500</v>
      </c>
      <c r="B23" s="5">
        <f t="shared" si="0"/>
        <v>9</v>
      </c>
      <c r="C23">
        <f t="shared" si="1"/>
        <v>3</v>
      </c>
      <c r="D23">
        <v>3</v>
      </c>
      <c r="E23">
        <v>815.28002900000001</v>
      </c>
      <c r="F23">
        <v>916.07000700000003</v>
      </c>
      <c r="G23">
        <v>924.02002000000005</v>
      </c>
      <c r="H23">
        <v>800.20001200000002</v>
      </c>
      <c r="I23">
        <v>0</v>
      </c>
      <c r="J23">
        <v>21</v>
      </c>
      <c r="K23">
        <v>0</v>
      </c>
      <c r="L23">
        <f t="shared" si="2"/>
        <v>849.54680114432074</v>
      </c>
      <c r="N23">
        <f t="shared" si="3"/>
        <v>4.2030677712480459E-2</v>
      </c>
      <c r="P23">
        <v>815.28002900000001</v>
      </c>
      <c r="R23">
        <v>849.54680114432074</v>
      </c>
      <c r="U23">
        <v>815.28002900000001</v>
      </c>
      <c r="V23">
        <v>916.07000700000003</v>
      </c>
      <c r="W23">
        <v>924.02002000000005</v>
      </c>
      <c r="X23">
        <v>800.20001200000002</v>
      </c>
      <c r="Y23">
        <v>0</v>
      </c>
      <c r="Z23">
        <v>21</v>
      </c>
      <c r="AA23">
        <v>0</v>
      </c>
    </row>
    <row r="24" spans="1:27">
      <c r="A24" s="1">
        <v>37530</v>
      </c>
      <c r="B24" s="5">
        <f t="shared" si="0"/>
        <v>10</v>
      </c>
      <c r="C24">
        <f t="shared" si="1"/>
        <v>4</v>
      </c>
      <c r="D24">
        <v>4</v>
      </c>
      <c r="E24">
        <v>885.76000999999997</v>
      </c>
      <c r="F24">
        <v>815.28002900000001</v>
      </c>
      <c r="G24">
        <v>907.44000200000005</v>
      </c>
      <c r="H24">
        <v>768.63000499999998</v>
      </c>
      <c r="I24">
        <v>0</v>
      </c>
      <c r="J24">
        <v>22</v>
      </c>
      <c r="K24">
        <v>0</v>
      </c>
      <c r="L24">
        <f t="shared" si="2"/>
        <v>867.15871011819911</v>
      </c>
      <c r="N24">
        <f t="shared" si="3"/>
        <v>2.1000383480623445E-2</v>
      </c>
      <c r="P24">
        <v>885.76000999999997</v>
      </c>
      <c r="R24">
        <v>867.15871011819911</v>
      </c>
      <c r="U24">
        <v>885.76000999999997</v>
      </c>
      <c r="V24">
        <v>815.28002900000001</v>
      </c>
      <c r="W24">
        <v>907.44000200000005</v>
      </c>
      <c r="X24">
        <v>768.63000499999998</v>
      </c>
      <c r="Y24">
        <v>0</v>
      </c>
      <c r="Z24">
        <v>22</v>
      </c>
      <c r="AA24">
        <v>0</v>
      </c>
    </row>
    <row r="25" spans="1:27">
      <c r="A25" s="1">
        <v>37561</v>
      </c>
      <c r="B25" s="5">
        <f t="shared" si="0"/>
        <v>11</v>
      </c>
      <c r="C25">
        <f t="shared" si="1"/>
        <v>4</v>
      </c>
      <c r="D25">
        <v>4</v>
      </c>
      <c r="E25">
        <v>936.30999799999995</v>
      </c>
      <c r="F25">
        <v>885.76000999999997</v>
      </c>
      <c r="G25">
        <v>941.82000700000003</v>
      </c>
      <c r="H25">
        <v>872.04998799999998</v>
      </c>
      <c r="I25">
        <v>0</v>
      </c>
      <c r="J25">
        <v>23</v>
      </c>
      <c r="K25">
        <v>0</v>
      </c>
      <c r="L25">
        <f t="shared" si="2"/>
        <v>918.84939944599989</v>
      </c>
      <c r="N25">
        <f t="shared" si="3"/>
        <v>1.864830941813788E-2</v>
      </c>
      <c r="P25">
        <v>936.30999799999995</v>
      </c>
      <c r="R25">
        <v>918.84939944599989</v>
      </c>
      <c r="U25">
        <v>936.30999799999995</v>
      </c>
      <c r="V25">
        <v>885.76000999999997</v>
      </c>
      <c r="W25">
        <v>941.82000700000003</v>
      </c>
      <c r="X25">
        <v>872.04998799999998</v>
      </c>
      <c r="Y25">
        <v>0</v>
      </c>
      <c r="Z25">
        <v>23</v>
      </c>
      <c r="AA25">
        <v>0</v>
      </c>
    </row>
    <row r="26" spans="1:27">
      <c r="A26" s="1">
        <v>37591</v>
      </c>
      <c r="B26" s="5">
        <f t="shared" si="0"/>
        <v>12</v>
      </c>
      <c r="C26">
        <f t="shared" si="1"/>
        <v>4</v>
      </c>
      <c r="D26">
        <v>4</v>
      </c>
      <c r="E26">
        <v>879.82000700000003</v>
      </c>
      <c r="F26">
        <v>936.30999799999995</v>
      </c>
      <c r="G26">
        <v>954.28002900000001</v>
      </c>
      <c r="H26">
        <v>869.45001200000002</v>
      </c>
      <c r="I26">
        <v>0</v>
      </c>
      <c r="J26">
        <v>24</v>
      </c>
      <c r="K26">
        <v>0</v>
      </c>
      <c r="L26">
        <f t="shared" si="2"/>
        <v>905.10428576152958</v>
      </c>
      <c r="N26">
        <f t="shared" si="3"/>
        <v>2.8738012957608895E-2</v>
      </c>
      <c r="P26">
        <v>879.82000700000003</v>
      </c>
      <c r="R26">
        <v>905.10428576152958</v>
      </c>
      <c r="U26">
        <v>879.82000700000003</v>
      </c>
      <c r="V26">
        <v>936.30999799999995</v>
      </c>
      <c r="W26">
        <v>954.28002900000001</v>
      </c>
      <c r="X26">
        <v>869.45001200000002</v>
      </c>
      <c r="Y26">
        <v>0</v>
      </c>
      <c r="Z26">
        <v>24</v>
      </c>
      <c r="AA26">
        <v>0</v>
      </c>
    </row>
    <row r="27" spans="1:27">
      <c r="A27" s="1">
        <v>37622</v>
      </c>
      <c r="B27" s="5">
        <f t="shared" si="0"/>
        <v>1</v>
      </c>
      <c r="C27">
        <f t="shared" si="1"/>
        <v>1</v>
      </c>
      <c r="D27">
        <v>1</v>
      </c>
      <c r="E27">
        <v>855.70001200000002</v>
      </c>
      <c r="F27">
        <v>879.82000700000003</v>
      </c>
      <c r="G27">
        <v>935.04998799999998</v>
      </c>
      <c r="H27">
        <v>840.34002699999996</v>
      </c>
      <c r="I27">
        <v>0</v>
      </c>
      <c r="J27">
        <v>25</v>
      </c>
      <c r="K27">
        <v>0</v>
      </c>
      <c r="L27">
        <f t="shared" si="2"/>
        <v>899.54693827611527</v>
      </c>
      <c r="N27">
        <f t="shared" si="3"/>
        <v>5.124100229195188E-2</v>
      </c>
      <c r="P27">
        <v>855.70001200000002</v>
      </c>
      <c r="R27">
        <v>899.54693827611527</v>
      </c>
      <c r="U27">
        <v>855.70001200000002</v>
      </c>
      <c r="V27">
        <v>879.82000700000003</v>
      </c>
      <c r="W27">
        <v>935.04998799999998</v>
      </c>
      <c r="X27">
        <v>840.34002699999996</v>
      </c>
      <c r="Y27">
        <v>0</v>
      </c>
      <c r="Z27">
        <v>25</v>
      </c>
      <c r="AA27">
        <v>0</v>
      </c>
    </row>
    <row r="28" spans="1:27">
      <c r="A28" s="1">
        <v>37653</v>
      </c>
      <c r="B28" s="5">
        <f t="shared" si="0"/>
        <v>2</v>
      </c>
      <c r="C28">
        <f t="shared" si="1"/>
        <v>1</v>
      </c>
      <c r="D28">
        <v>1</v>
      </c>
      <c r="E28">
        <v>841.15002400000003</v>
      </c>
      <c r="F28">
        <v>855.70001200000002</v>
      </c>
      <c r="G28">
        <v>864.64001499999995</v>
      </c>
      <c r="H28">
        <v>806.28997800000002</v>
      </c>
      <c r="I28">
        <v>0</v>
      </c>
      <c r="J28">
        <v>26</v>
      </c>
      <c r="K28">
        <v>0</v>
      </c>
      <c r="L28">
        <f t="shared" si="2"/>
        <v>825.33682400047019</v>
      </c>
      <c r="N28">
        <f t="shared" si="3"/>
        <v>1.8799500146634774E-2</v>
      </c>
      <c r="P28">
        <v>841.15002400000003</v>
      </c>
      <c r="R28">
        <v>825.33682400047019</v>
      </c>
      <c r="U28">
        <v>841.15002400000003</v>
      </c>
      <c r="V28">
        <v>855.70001200000002</v>
      </c>
      <c r="W28">
        <v>864.64001499999995</v>
      </c>
      <c r="X28">
        <v>806.28997800000002</v>
      </c>
      <c r="Y28">
        <v>0</v>
      </c>
      <c r="Z28">
        <v>26</v>
      </c>
      <c r="AA28">
        <v>0</v>
      </c>
    </row>
    <row r="29" spans="1:27">
      <c r="A29" s="1">
        <v>37681</v>
      </c>
      <c r="B29" s="5">
        <f t="shared" si="0"/>
        <v>3</v>
      </c>
      <c r="C29">
        <f t="shared" si="1"/>
        <v>1</v>
      </c>
      <c r="D29">
        <v>1</v>
      </c>
      <c r="E29">
        <v>848.17999299999997</v>
      </c>
      <c r="F29">
        <v>841.15002400000003</v>
      </c>
      <c r="G29">
        <v>895.90002400000003</v>
      </c>
      <c r="H29">
        <v>788.90002400000003</v>
      </c>
      <c r="I29">
        <v>0</v>
      </c>
      <c r="J29">
        <v>27</v>
      </c>
      <c r="K29">
        <v>0</v>
      </c>
      <c r="L29">
        <f t="shared" si="2"/>
        <v>854.59663624814925</v>
      </c>
      <c r="N29">
        <f t="shared" si="3"/>
        <v>7.5651905268995009E-3</v>
      </c>
      <c r="P29">
        <v>848.17999299999997</v>
      </c>
      <c r="R29">
        <v>854.59663624814925</v>
      </c>
      <c r="U29">
        <v>848.17999299999997</v>
      </c>
      <c r="V29">
        <v>841.15002400000003</v>
      </c>
      <c r="W29">
        <v>895.90002400000003</v>
      </c>
      <c r="X29">
        <v>788.90002400000003</v>
      </c>
      <c r="Y29">
        <v>0</v>
      </c>
      <c r="Z29">
        <v>27</v>
      </c>
      <c r="AA29">
        <v>0</v>
      </c>
    </row>
    <row r="30" spans="1:27">
      <c r="A30" s="1">
        <v>37712</v>
      </c>
      <c r="B30" s="5">
        <f t="shared" si="0"/>
        <v>4</v>
      </c>
      <c r="C30">
        <f t="shared" si="1"/>
        <v>2</v>
      </c>
      <c r="D30">
        <v>2</v>
      </c>
      <c r="E30">
        <v>916.919983</v>
      </c>
      <c r="F30">
        <v>848.17999299999997</v>
      </c>
      <c r="G30">
        <v>924.23999000000003</v>
      </c>
      <c r="H30">
        <v>847.84997599999997</v>
      </c>
      <c r="I30">
        <v>0</v>
      </c>
      <c r="J30">
        <v>28</v>
      </c>
      <c r="K30">
        <v>0</v>
      </c>
      <c r="L30">
        <f t="shared" si="2"/>
        <v>909.06539331735212</v>
      </c>
      <c r="N30">
        <f t="shared" si="3"/>
        <v>8.566276041829796E-3</v>
      </c>
      <c r="P30">
        <v>916.919983</v>
      </c>
      <c r="R30">
        <v>909.06539331735212</v>
      </c>
      <c r="U30">
        <v>916.919983</v>
      </c>
      <c r="V30">
        <v>848.17999299999997</v>
      </c>
      <c r="W30">
        <v>924.23999000000003</v>
      </c>
      <c r="X30">
        <v>847.84997599999997</v>
      </c>
      <c r="Y30">
        <v>0</v>
      </c>
      <c r="Z30">
        <v>28</v>
      </c>
      <c r="AA30">
        <v>0</v>
      </c>
    </row>
    <row r="31" spans="1:27">
      <c r="A31" s="1">
        <v>37742</v>
      </c>
      <c r="B31" s="5">
        <f t="shared" si="0"/>
        <v>5</v>
      </c>
      <c r="C31">
        <f t="shared" si="1"/>
        <v>2</v>
      </c>
      <c r="D31">
        <v>2</v>
      </c>
      <c r="E31">
        <v>963.59002699999996</v>
      </c>
      <c r="F31">
        <v>916.919983</v>
      </c>
      <c r="G31">
        <v>965.38000499999998</v>
      </c>
      <c r="H31">
        <v>902.830017</v>
      </c>
      <c r="I31">
        <v>0</v>
      </c>
      <c r="J31">
        <v>29</v>
      </c>
      <c r="K31">
        <v>0</v>
      </c>
      <c r="L31">
        <f t="shared" si="2"/>
        <v>943.68746627970052</v>
      </c>
      <c r="N31">
        <f t="shared" si="3"/>
        <v>2.0654593927526659E-2</v>
      </c>
      <c r="P31">
        <v>963.59002699999996</v>
      </c>
      <c r="R31">
        <v>943.68746627970052</v>
      </c>
      <c r="U31">
        <v>963.59002699999996</v>
      </c>
      <c r="V31">
        <v>916.919983</v>
      </c>
      <c r="W31">
        <v>965.38000499999998</v>
      </c>
      <c r="X31">
        <v>902.830017</v>
      </c>
      <c r="Y31">
        <v>0</v>
      </c>
      <c r="Z31">
        <v>29</v>
      </c>
      <c r="AA31">
        <v>0</v>
      </c>
    </row>
    <row r="32" spans="1:27">
      <c r="A32" s="1">
        <v>37773</v>
      </c>
      <c r="B32" s="5">
        <f t="shared" si="0"/>
        <v>6</v>
      </c>
      <c r="C32">
        <f t="shared" si="1"/>
        <v>2</v>
      </c>
      <c r="D32">
        <v>2</v>
      </c>
      <c r="E32">
        <v>974.5</v>
      </c>
      <c r="F32">
        <v>963.59002699999996</v>
      </c>
      <c r="G32">
        <v>1015.330017</v>
      </c>
      <c r="H32">
        <v>963.59002699999996</v>
      </c>
      <c r="I32">
        <v>0</v>
      </c>
      <c r="J32">
        <v>30</v>
      </c>
      <c r="K32">
        <v>0</v>
      </c>
      <c r="L32">
        <f t="shared" si="2"/>
        <v>1000.7511867159487</v>
      </c>
      <c r="N32">
        <f t="shared" si="3"/>
        <v>2.6938108482246006E-2</v>
      </c>
      <c r="P32">
        <v>974.5</v>
      </c>
      <c r="R32">
        <v>1000.7511867159487</v>
      </c>
      <c r="U32">
        <v>974.5</v>
      </c>
      <c r="V32">
        <v>963.59002699999996</v>
      </c>
      <c r="W32">
        <v>1015.330017</v>
      </c>
      <c r="X32">
        <v>963.59002699999996</v>
      </c>
      <c r="Y32">
        <v>0</v>
      </c>
      <c r="Z32">
        <v>30</v>
      </c>
      <c r="AA32">
        <v>0</v>
      </c>
    </row>
    <row r="33" spans="1:27">
      <c r="A33" s="1">
        <v>37803</v>
      </c>
      <c r="B33" s="5">
        <f t="shared" si="0"/>
        <v>7</v>
      </c>
      <c r="C33">
        <f t="shared" si="1"/>
        <v>3</v>
      </c>
      <c r="D33">
        <v>3</v>
      </c>
      <c r="E33">
        <v>990.30999799999995</v>
      </c>
      <c r="F33">
        <v>974.5</v>
      </c>
      <c r="G33">
        <v>1015.409973</v>
      </c>
      <c r="H33">
        <v>962.09997599999997</v>
      </c>
      <c r="I33">
        <v>0</v>
      </c>
      <c r="J33">
        <v>31</v>
      </c>
      <c r="K33">
        <v>0</v>
      </c>
      <c r="L33">
        <f t="shared" si="2"/>
        <v>994.94588263666503</v>
      </c>
      <c r="N33">
        <f t="shared" si="3"/>
        <v>4.6812459189825148E-3</v>
      </c>
      <c r="P33">
        <v>990.30999799999995</v>
      </c>
      <c r="R33">
        <v>994.94588263666503</v>
      </c>
      <c r="U33">
        <v>990.30999799999995</v>
      </c>
      <c r="V33">
        <v>974.5</v>
      </c>
      <c r="W33">
        <v>1015.409973</v>
      </c>
      <c r="X33">
        <v>962.09997599999997</v>
      </c>
      <c r="Y33">
        <v>0</v>
      </c>
      <c r="Z33">
        <v>31</v>
      </c>
      <c r="AA33">
        <v>0</v>
      </c>
    </row>
    <row r="34" spans="1:27">
      <c r="A34" s="1">
        <v>37834</v>
      </c>
      <c r="B34" s="5">
        <f t="shared" si="0"/>
        <v>8</v>
      </c>
      <c r="C34">
        <f t="shared" si="1"/>
        <v>3</v>
      </c>
      <c r="D34">
        <v>3</v>
      </c>
      <c r="E34">
        <v>1008.01001</v>
      </c>
      <c r="F34">
        <v>990.30999799999995</v>
      </c>
      <c r="G34">
        <v>1011.01001</v>
      </c>
      <c r="H34">
        <v>960.84002699999996</v>
      </c>
      <c r="I34">
        <v>0</v>
      </c>
      <c r="J34">
        <v>32</v>
      </c>
      <c r="K34">
        <v>0</v>
      </c>
      <c r="L34">
        <f t="shared" si="2"/>
        <v>982.44933455333023</v>
      </c>
      <c r="N34">
        <f t="shared" si="3"/>
        <v>2.5357561128455199E-2</v>
      </c>
      <c r="P34">
        <v>1008.01001</v>
      </c>
      <c r="R34">
        <v>982.44933455333023</v>
      </c>
      <c r="U34">
        <v>1008.01001</v>
      </c>
      <c r="V34">
        <v>990.30999799999995</v>
      </c>
      <c r="W34">
        <v>1011.01001</v>
      </c>
      <c r="X34">
        <v>960.84002699999996</v>
      </c>
      <c r="Y34">
        <v>0</v>
      </c>
      <c r="Z34">
        <v>32</v>
      </c>
      <c r="AA34">
        <v>0</v>
      </c>
    </row>
    <row r="35" spans="1:27">
      <c r="A35" s="1">
        <v>37865</v>
      </c>
      <c r="B35" s="5">
        <f t="shared" si="0"/>
        <v>9</v>
      </c>
      <c r="C35">
        <f t="shared" si="1"/>
        <v>3</v>
      </c>
      <c r="D35">
        <v>3</v>
      </c>
      <c r="E35">
        <v>995.96997099999999</v>
      </c>
      <c r="F35">
        <v>1008.01001</v>
      </c>
      <c r="G35">
        <v>1040.290039</v>
      </c>
      <c r="H35">
        <v>990.35998500000005</v>
      </c>
      <c r="I35">
        <v>0</v>
      </c>
      <c r="J35">
        <v>33</v>
      </c>
      <c r="K35">
        <v>0</v>
      </c>
      <c r="L35">
        <f t="shared" si="2"/>
        <v>1017.6657603818354</v>
      </c>
      <c r="N35">
        <f t="shared" si="3"/>
        <v>2.1783577832223042E-2</v>
      </c>
      <c r="P35">
        <v>995.96997099999999</v>
      </c>
      <c r="R35">
        <v>1017.6657603818354</v>
      </c>
      <c r="U35">
        <v>995.96997099999999</v>
      </c>
      <c r="V35">
        <v>1008.01001</v>
      </c>
      <c r="W35">
        <v>1040.290039</v>
      </c>
      <c r="X35">
        <v>990.35998500000005</v>
      </c>
      <c r="Y35">
        <v>0</v>
      </c>
      <c r="Z35">
        <v>33</v>
      </c>
      <c r="AA35">
        <v>0</v>
      </c>
    </row>
    <row r="36" spans="1:27">
      <c r="A36" s="1">
        <v>37895</v>
      </c>
      <c r="B36" s="5">
        <f t="shared" si="0"/>
        <v>10</v>
      </c>
      <c r="C36">
        <f t="shared" si="1"/>
        <v>4</v>
      </c>
      <c r="D36">
        <v>4</v>
      </c>
      <c r="E36">
        <v>1050.709961</v>
      </c>
      <c r="F36">
        <v>995.96997099999999</v>
      </c>
      <c r="G36">
        <v>1053.790039</v>
      </c>
      <c r="H36">
        <v>995.96997099999999</v>
      </c>
      <c r="I36">
        <v>0</v>
      </c>
      <c r="J36">
        <v>34</v>
      </c>
      <c r="K36">
        <v>0</v>
      </c>
      <c r="L36">
        <f t="shared" si="2"/>
        <v>1039.9271333625079</v>
      </c>
      <c r="N36">
        <f t="shared" si="3"/>
        <v>1.0262420684800303E-2</v>
      </c>
      <c r="P36">
        <v>1050.709961</v>
      </c>
      <c r="R36">
        <v>1039.9271333625079</v>
      </c>
      <c r="U36">
        <v>1050.709961</v>
      </c>
      <c r="V36">
        <v>995.96997099999999</v>
      </c>
      <c r="W36">
        <v>1053.790039</v>
      </c>
      <c r="X36">
        <v>995.96997099999999</v>
      </c>
      <c r="Y36">
        <v>0</v>
      </c>
      <c r="Z36">
        <v>34</v>
      </c>
      <c r="AA36">
        <v>0</v>
      </c>
    </row>
    <row r="37" spans="1:27">
      <c r="A37" s="1">
        <v>37926</v>
      </c>
      <c r="B37" s="5">
        <f t="shared" si="0"/>
        <v>11</v>
      </c>
      <c r="C37">
        <f t="shared" si="1"/>
        <v>4</v>
      </c>
      <c r="D37">
        <v>4</v>
      </c>
      <c r="E37">
        <v>1058.1999510000001</v>
      </c>
      <c r="F37">
        <v>1050.709961</v>
      </c>
      <c r="G37">
        <v>1063.650024</v>
      </c>
      <c r="H37">
        <v>1031.1999510000001</v>
      </c>
      <c r="I37">
        <v>0</v>
      </c>
      <c r="J37">
        <v>35</v>
      </c>
      <c r="K37">
        <v>0</v>
      </c>
      <c r="L37">
        <f t="shared" si="2"/>
        <v>1040.746126676876</v>
      </c>
      <c r="N37">
        <f t="shared" si="3"/>
        <v>1.6493881242982671E-2</v>
      </c>
      <c r="P37">
        <v>1058.1999510000001</v>
      </c>
      <c r="R37">
        <v>1040.746126676876</v>
      </c>
      <c r="U37">
        <v>1058.1999510000001</v>
      </c>
      <c r="V37">
        <v>1050.709961</v>
      </c>
      <c r="W37">
        <v>1063.650024</v>
      </c>
      <c r="X37">
        <v>1031.1999510000001</v>
      </c>
      <c r="Y37">
        <v>0</v>
      </c>
      <c r="Z37">
        <v>35</v>
      </c>
      <c r="AA37">
        <v>0</v>
      </c>
    </row>
    <row r="38" spans="1:27">
      <c r="A38" s="1">
        <v>37956</v>
      </c>
      <c r="B38" s="5">
        <f t="shared" si="0"/>
        <v>12</v>
      </c>
      <c r="C38">
        <f t="shared" si="1"/>
        <v>4</v>
      </c>
      <c r="D38">
        <v>4</v>
      </c>
      <c r="E38">
        <v>1111.920044</v>
      </c>
      <c r="F38">
        <v>1058.1999510000001</v>
      </c>
      <c r="G38">
        <v>1112.5600589999999</v>
      </c>
      <c r="H38">
        <v>1053.410034</v>
      </c>
      <c r="I38">
        <v>0</v>
      </c>
      <c r="J38">
        <v>36</v>
      </c>
      <c r="K38">
        <v>0</v>
      </c>
      <c r="L38">
        <f t="shared" si="2"/>
        <v>1096.5417488024748</v>
      </c>
      <c r="N38">
        <f t="shared" si="3"/>
        <v>1.3830396601363161E-2</v>
      </c>
      <c r="P38">
        <v>1111.920044</v>
      </c>
      <c r="R38">
        <v>1096.5417488024748</v>
      </c>
      <c r="U38">
        <v>1111.920044</v>
      </c>
      <c r="V38">
        <v>1058.1999510000001</v>
      </c>
      <c r="W38">
        <v>1112.5600589999999</v>
      </c>
      <c r="X38">
        <v>1053.410034</v>
      </c>
      <c r="Y38">
        <v>0</v>
      </c>
      <c r="Z38">
        <v>36</v>
      </c>
      <c r="AA38">
        <v>0</v>
      </c>
    </row>
    <row r="39" spans="1:27">
      <c r="A39" s="1">
        <v>37987</v>
      </c>
      <c r="B39" s="5">
        <f t="shared" si="0"/>
        <v>1</v>
      </c>
      <c r="C39">
        <f t="shared" si="1"/>
        <v>1</v>
      </c>
      <c r="D39">
        <v>1</v>
      </c>
      <c r="E39">
        <v>1131.130005</v>
      </c>
      <c r="F39">
        <v>1111.920044</v>
      </c>
      <c r="G39">
        <v>1155.380005</v>
      </c>
      <c r="H39">
        <v>1105.079956</v>
      </c>
      <c r="I39">
        <v>0</v>
      </c>
      <c r="J39">
        <v>37</v>
      </c>
      <c r="K39">
        <v>0</v>
      </c>
      <c r="L39">
        <f t="shared" si="2"/>
        <v>1138.5306827989855</v>
      </c>
      <c r="N39">
        <f t="shared" si="3"/>
        <v>6.5427296299027079E-3</v>
      </c>
      <c r="P39">
        <v>1131.130005</v>
      </c>
      <c r="R39">
        <v>1138.5306827989855</v>
      </c>
      <c r="U39">
        <v>1131.130005</v>
      </c>
      <c r="V39">
        <v>1111.920044</v>
      </c>
      <c r="W39">
        <v>1155.380005</v>
      </c>
      <c r="X39">
        <v>1105.079956</v>
      </c>
      <c r="Y39">
        <v>0</v>
      </c>
      <c r="Z39">
        <v>37</v>
      </c>
      <c r="AA39">
        <v>0</v>
      </c>
    </row>
    <row r="40" spans="1:27">
      <c r="A40" s="1">
        <v>38018</v>
      </c>
      <c r="B40" s="5">
        <f t="shared" si="0"/>
        <v>2</v>
      </c>
      <c r="C40">
        <f t="shared" si="1"/>
        <v>1</v>
      </c>
      <c r="D40">
        <v>1</v>
      </c>
      <c r="E40">
        <v>1144.9399410000001</v>
      </c>
      <c r="F40">
        <v>1131.130005</v>
      </c>
      <c r="G40">
        <v>1158.9799800000001</v>
      </c>
      <c r="H40">
        <v>1124.4399410000001</v>
      </c>
      <c r="I40">
        <v>0</v>
      </c>
      <c r="J40">
        <v>38</v>
      </c>
      <c r="K40">
        <v>0</v>
      </c>
      <c r="L40">
        <f t="shared" si="2"/>
        <v>1142.6610050032361</v>
      </c>
      <c r="N40">
        <f t="shared" si="3"/>
        <v>1.9904415202543348E-3</v>
      </c>
      <c r="P40">
        <v>1144.9399410000001</v>
      </c>
      <c r="R40">
        <v>1142.6610050032361</v>
      </c>
      <c r="U40">
        <v>1144.9399410000001</v>
      </c>
      <c r="V40">
        <v>1131.130005</v>
      </c>
      <c r="W40">
        <v>1158.9799800000001</v>
      </c>
      <c r="X40">
        <v>1124.4399410000001</v>
      </c>
      <c r="Y40">
        <v>0</v>
      </c>
      <c r="Z40">
        <v>38</v>
      </c>
      <c r="AA40">
        <v>0</v>
      </c>
    </row>
    <row r="41" spans="1:27">
      <c r="A41" s="1">
        <v>38047</v>
      </c>
      <c r="B41" s="5">
        <f t="shared" si="0"/>
        <v>3</v>
      </c>
      <c r="C41">
        <f t="shared" si="1"/>
        <v>1</v>
      </c>
      <c r="D41">
        <v>1</v>
      </c>
      <c r="E41">
        <v>1126.209961</v>
      </c>
      <c r="F41">
        <v>1144.9399410000001</v>
      </c>
      <c r="G41">
        <v>1163.2299800000001</v>
      </c>
      <c r="H41">
        <v>1087.160034</v>
      </c>
      <c r="I41">
        <v>0</v>
      </c>
      <c r="J41">
        <v>39</v>
      </c>
      <c r="K41">
        <v>0</v>
      </c>
      <c r="L41">
        <f t="shared" si="2"/>
        <v>1121.3743478177519</v>
      </c>
      <c r="N41">
        <f t="shared" si="3"/>
        <v>4.2937048593980186E-3</v>
      </c>
      <c r="P41">
        <v>1126.209961</v>
      </c>
      <c r="R41">
        <v>1121.3743478177519</v>
      </c>
      <c r="U41">
        <v>1126.209961</v>
      </c>
      <c r="V41">
        <v>1144.9399410000001</v>
      </c>
      <c r="W41">
        <v>1163.2299800000001</v>
      </c>
      <c r="X41">
        <v>1087.160034</v>
      </c>
      <c r="Y41">
        <v>0</v>
      </c>
      <c r="Z41">
        <v>39</v>
      </c>
      <c r="AA41">
        <v>0</v>
      </c>
    </row>
    <row r="42" spans="1:27">
      <c r="A42" s="1">
        <v>38078</v>
      </c>
      <c r="B42" s="5">
        <f t="shared" si="0"/>
        <v>4</v>
      </c>
      <c r="C42">
        <f t="shared" si="1"/>
        <v>2</v>
      </c>
      <c r="D42">
        <v>2</v>
      </c>
      <c r="E42">
        <v>1107.3000489999999</v>
      </c>
      <c r="F42">
        <v>1126.209961</v>
      </c>
      <c r="G42">
        <v>1150.5699460000001</v>
      </c>
      <c r="H42">
        <v>1107.2299800000001</v>
      </c>
      <c r="I42">
        <v>0</v>
      </c>
      <c r="J42">
        <v>40</v>
      </c>
      <c r="K42">
        <v>0</v>
      </c>
      <c r="L42">
        <f t="shared" si="2"/>
        <v>1128.5982913541661</v>
      </c>
      <c r="N42">
        <f t="shared" si="3"/>
        <v>1.9234391232440178E-2</v>
      </c>
      <c r="P42">
        <v>1107.3000489999999</v>
      </c>
      <c r="R42">
        <v>1128.5982913541661</v>
      </c>
      <c r="U42">
        <v>1107.3000489999999</v>
      </c>
      <c r="V42">
        <v>1126.209961</v>
      </c>
      <c r="W42">
        <v>1150.5699460000001</v>
      </c>
      <c r="X42">
        <v>1107.2299800000001</v>
      </c>
      <c r="Y42">
        <v>0</v>
      </c>
      <c r="Z42">
        <v>40</v>
      </c>
      <c r="AA42">
        <v>0</v>
      </c>
    </row>
    <row r="43" spans="1:27">
      <c r="A43" s="1">
        <v>38108</v>
      </c>
      <c r="B43" s="5">
        <f t="shared" si="0"/>
        <v>5</v>
      </c>
      <c r="C43">
        <f t="shared" si="1"/>
        <v>2</v>
      </c>
      <c r="D43">
        <v>2</v>
      </c>
      <c r="E43">
        <v>1120.6800539999999</v>
      </c>
      <c r="F43">
        <v>1107.3000489999999</v>
      </c>
      <c r="G43">
        <v>1127.73999</v>
      </c>
      <c r="H43">
        <v>1076.3199460000001</v>
      </c>
      <c r="I43">
        <v>0</v>
      </c>
      <c r="J43">
        <v>41</v>
      </c>
      <c r="K43">
        <v>0</v>
      </c>
      <c r="L43">
        <f t="shared" si="2"/>
        <v>1100.0895821425493</v>
      </c>
      <c r="N43">
        <f t="shared" si="3"/>
        <v>1.8373193833474497E-2</v>
      </c>
      <c r="P43">
        <v>1120.6800539999999</v>
      </c>
      <c r="R43">
        <v>1100.0895821425493</v>
      </c>
      <c r="U43">
        <v>1120.6800539999999</v>
      </c>
      <c r="V43">
        <v>1107.3000489999999</v>
      </c>
      <c r="W43">
        <v>1127.73999</v>
      </c>
      <c r="X43">
        <v>1076.3199460000001</v>
      </c>
      <c r="Y43">
        <v>0</v>
      </c>
      <c r="Z43">
        <v>41</v>
      </c>
      <c r="AA43">
        <v>0</v>
      </c>
    </row>
    <row r="44" spans="1:27">
      <c r="A44" s="1">
        <v>38139</v>
      </c>
      <c r="B44" s="5">
        <f t="shared" si="0"/>
        <v>6</v>
      </c>
      <c r="C44">
        <f t="shared" si="1"/>
        <v>2</v>
      </c>
      <c r="D44">
        <v>2</v>
      </c>
      <c r="E44">
        <v>1140.839966</v>
      </c>
      <c r="F44">
        <v>1120.6800539999999</v>
      </c>
      <c r="G44">
        <v>1146.339966</v>
      </c>
      <c r="H44">
        <v>1113.3199460000001</v>
      </c>
      <c r="I44">
        <v>0</v>
      </c>
      <c r="J44">
        <v>42</v>
      </c>
      <c r="K44">
        <v>0</v>
      </c>
      <c r="L44">
        <f t="shared" si="2"/>
        <v>1130.7485821255393</v>
      </c>
      <c r="N44">
        <f t="shared" si="3"/>
        <v>8.8455735906964959E-3</v>
      </c>
      <c r="P44">
        <v>1140.839966</v>
      </c>
      <c r="R44">
        <v>1130.7485821255393</v>
      </c>
      <c r="U44">
        <v>1140.839966</v>
      </c>
      <c r="V44">
        <v>1120.6800539999999</v>
      </c>
      <c r="W44">
        <v>1146.339966</v>
      </c>
      <c r="X44">
        <v>1113.3199460000001</v>
      </c>
      <c r="Y44">
        <v>0</v>
      </c>
      <c r="Z44">
        <v>42</v>
      </c>
      <c r="AA44">
        <v>0</v>
      </c>
    </row>
    <row r="45" spans="1:27">
      <c r="A45" s="1">
        <v>38169</v>
      </c>
      <c r="B45" s="5">
        <f t="shared" si="0"/>
        <v>7</v>
      </c>
      <c r="C45">
        <f t="shared" si="1"/>
        <v>3</v>
      </c>
      <c r="D45">
        <v>3</v>
      </c>
      <c r="E45">
        <v>1101.719971</v>
      </c>
      <c r="F45">
        <v>1140.839966</v>
      </c>
      <c r="G45">
        <v>1140.839966</v>
      </c>
      <c r="H45">
        <v>1078.780029</v>
      </c>
      <c r="I45">
        <v>0</v>
      </c>
      <c r="J45">
        <v>43</v>
      </c>
      <c r="K45">
        <v>0</v>
      </c>
      <c r="L45">
        <f t="shared" si="2"/>
        <v>1098.1591369371049</v>
      </c>
      <c r="N45">
        <f t="shared" si="3"/>
        <v>3.2320681812303127E-3</v>
      </c>
      <c r="P45">
        <v>1101.719971</v>
      </c>
      <c r="R45">
        <v>1098.1591369371049</v>
      </c>
      <c r="U45">
        <v>1101.719971</v>
      </c>
      <c r="V45">
        <v>1140.839966</v>
      </c>
      <c r="W45">
        <v>1140.839966</v>
      </c>
      <c r="X45">
        <v>1078.780029</v>
      </c>
      <c r="Y45">
        <v>0</v>
      </c>
      <c r="Z45">
        <v>43</v>
      </c>
      <c r="AA45">
        <v>0</v>
      </c>
    </row>
    <row r="46" spans="1:27">
      <c r="A46" s="1">
        <v>38200</v>
      </c>
      <c r="B46" s="5">
        <f t="shared" si="0"/>
        <v>8</v>
      </c>
      <c r="C46">
        <f t="shared" si="1"/>
        <v>3</v>
      </c>
      <c r="D46">
        <v>3</v>
      </c>
      <c r="E46">
        <v>1104.23999</v>
      </c>
      <c r="F46">
        <v>1101.719971</v>
      </c>
      <c r="G46">
        <v>1109.6800539999999</v>
      </c>
      <c r="H46">
        <v>1060.719971</v>
      </c>
      <c r="I46">
        <v>0</v>
      </c>
      <c r="J46">
        <v>44</v>
      </c>
      <c r="K46">
        <v>0</v>
      </c>
      <c r="L46">
        <f t="shared" si="2"/>
        <v>1077.9462516292015</v>
      </c>
      <c r="N46">
        <f t="shared" si="3"/>
        <v>2.381161578000681E-2</v>
      </c>
      <c r="P46">
        <v>1104.23999</v>
      </c>
      <c r="R46">
        <v>1077.9462516292015</v>
      </c>
      <c r="U46">
        <v>1104.23999</v>
      </c>
      <c r="V46">
        <v>1101.719971</v>
      </c>
      <c r="W46">
        <v>1109.6800539999999</v>
      </c>
      <c r="X46">
        <v>1060.719971</v>
      </c>
      <c r="Y46">
        <v>0</v>
      </c>
      <c r="Z46">
        <v>44</v>
      </c>
      <c r="AA46">
        <v>0</v>
      </c>
    </row>
    <row r="47" spans="1:27">
      <c r="A47" s="1">
        <v>38231</v>
      </c>
      <c r="B47" s="5">
        <f t="shared" si="0"/>
        <v>9</v>
      </c>
      <c r="C47">
        <f t="shared" si="1"/>
        <v>3</v>
      </c>
      <c r="D47">
        <v>3</v>
      </c>
      <c r="E47">
        <v>1114.579956</v>
      </c>
      <c r="F47">
        <v>1104.23999</v>
      </c>
      <c r="G47">
        <v>1131.540039</v>
      </c>
      <c r="H47">
        <v>1099.1800539999999</v>
      </c>
      <c r="I47">
        <v>0</v>
      </c>
      <c r="J47">
        <v>45</v>
      </c>
      <c r="K47">
        <v>0</v>
      </c>
      <c r="L47">
        <f t="shared" si="2"/>
        <v>1117.8917781481521</v>
      </c>
      <c r="N47">
        <f t="shared" si="3"/>
        <v>2.9713634542985019E-3</v>
      </c>
      <c r="P47">
        <v>1114.579956</v>
      </c>
      <c r="R47">
        <v>1117.8917781481521</v>
      </c>
      <c r="U47">
        <v>1114.579956</v>
      </c>
      <c r="V47">
        <v>1104.23999</v>
      </c>
      <c r="W47">
        <v>1131.540039</v>
      </c>
      <c r="X47">
        <v>1099.1800539999999</v>
      </c>
      <c r="Y47">
        <v>0</v>
      </c>
      <c r="Z47">
        <v>45</v>
      </c>
      <c r="AA47">
        <v>0</v>
      </c>
    </row>
    <row r="48" spans="1:27">
      <c r="A48" s="1">
        <v>38261</v>
      </c>
      <c r="B48" s="5">
        <f t="shared" si="0"/>
        <v>10</v>
      </c>
      <c r="C48">
        <f t="shared" si="1"/>
        <v>4</v>
      </c>
      <c r="D48">
        <v>4</v>
      </c>
      <c r="E48">
        <v>1130.1999510000001</v>
      </c>
      <c r="F48">
        <v>1114.579956</v>
      </c>
      <c r="G48">
        <v>1142.0500489999999</v>
      </c>
      <c r="H48">
        <v>1090.290039</v>
      </c>
      <c r="I48">
        <v>0</v>
      </c>
      <c r="J48">
        <v>46</v>
      </c>
      <c r="K48">
        <v>0</v>
      </c>
      <c r="L48">
        <f t="shared" si="2"/>
        <v>1118.8474718316352</v>
      </c>
      <c r="N48">
        <f t="shared" si="3"/>
        <v>1.0044664360779892E-2</v>
      </c>
      <c r="P48">
        <v>1130.1999510000001</v>
      </c>
      <c r="R48">
        <v>1118.8474718316352</v>
      </c>
      <c r="U48">
        <v>1130.1999510000001</v>
      </c>
      <c r="V48">
        <v>1114.579956</v>
      </c>
      <c r="W48">
        <v>1142.0500489999999</v>
      </c>
      <c r="X48">
        <v>1090.290039</v>
      </c>
      <c r="Y48">
        <v>0</v>
      </c>
      <c r="Z48">
        <v>46</v>
      </c>
      <c r="AA48">
        <v>0</v>
      </c>
    </row>
    <row r="49" spans="1:33">
      <c r="A49" s="1">
        <v>38292</v>
      </c>
      <c r="B49" s="5">
        <f t="shared" si="0"/>
        <v>11</v>
      </c>
      <c r="C49">
        <f t="shared" si="1"/>
        <v>4</v>
      </c>
      <c r="D49">
        <v>4</v>
      </c>
      <c r="E49">
        <v>1173.8199460000001</v>
      </c>
      <c r="F49">
        <v>1130.1999510000001</v>
      </c>
      <c r="G49">
        <v>1188.459961</v>
      </c>
      <c r="H49">
        <v>1127.599976</v>
      </c>
      <c r="I49">
        <v>0</v>
      </c>
      <c r="J49">
        <v>47</v>
      </c>
      <c r="K49">
        <v>0</v>
      </c>
      <c r="L49">
        <f t="shared" si="2"/>
        <v>1175.8416497031967</v>
      </c>
      <c r="N49">
        <f t="shared" si="3"/>
        <v>1.7223286331825849E-3</v>
      </c>
      <c r="P49">
        <v>1173.8199460000001</v>
      </c>
      <c r="R49">
        <v>1175.8416497031967</v>
      </c>
      <c r="U49">
        <v>1173.8199460000001</v>
      </c>
      <c r="V49">
        <v>1130.1999510000001</v>
      </c>
      <c r="W49">
        <v>1188.459961</v>
      </c>
      <c r="X49">
        <v>1127.599976</v>
      </c>
      <c r="Y49">
        <v>0</v>
      </c>
      <c r="Z49">
        <v>47</v>
      </c>
      <c r="AA49">
        <v>0</v>
      </c>
    </row>
    <row r="50" spans="1:33">
      <c r="A50" s="1">
        <v>38322</v>
      </c>
      <c r="B50" s="5">
        <f t="shared" si="0"/>
        <v>12</v>
      </c>
      <c r="C50">
        <f t="shared" si="1"/>
        <v>4</v>
      </c>
      <c r="D50">
        <v>4</v>
      </c>
      <c r="E50">
        <v>1211.920044</v>
      </c>
      <c r="F50">
        <v>1173.780029</v>
      </c>
      <c r="G50">
        <v>1217.329956</v>
      </c>
      <c r="H50">
        <v>1173.780029</v>
      </c>
      <c r="I50">
        <v>0</v>
      </c>
      <c r="J50">
        <v>48</v>
      </c>
      <c r="K50">
        <v>0</v>
      </c>
      <c r="L50">
        <f t="shared" si="2"/>
        <v>1206.3564539064871</v>
      </c>
      <c r="N50">
        <f t="shared" si="3"/>
        <v>4.5907237206424629E-3</v>
      </c>
      <c r="P50">
        <v>1211.920044</v>
      </c>
      <c r="R50">
        <v>1206.3564539064871</v>
      </c>
      <c r="U50">
        <v>1211.920044</v>
      </c>
      <c r="V50">
        <v>1173.780029</v>
      </c>
      <c r="W50">
        <v>1217.329956</v>
      </c>
      <c r="X50">
        <v>1173.780029</v>
      </c>
      <c r="Y50">
        <v>0</v>
      </c>
      <c r="Z50">
        <v>48</v>
      </c>
      <c r="AA50">
        <v>0</v>
      </c>
    </row>
    <row r="51" spans="1:33">
      <c r="A51" s="1">
        <v>38353</v>
      </c>
      <c r="B51" s="5">
        <f t="shared" si="0"/>
        <v>1</v>
      </c>
      <c r="C51">
        <f t="shared" si="1"/>
        <v>1</v>
      </c>
      <c r="D51">
        <v>1</v>
      </c>
      <c r="E51">
        <v>1181.2700199999999</v>
      </c>
      <c r="F51">
        <v>1211.920044</v>
      </c>
      <c r="G51">
        <v>1217.8000489999999</v>
      </c>
      <c r="H51">
        <v>1163.75</v>
      </c>
      <c r="I51">
        <v>0</v>
      </c>
      <c r="J51">
        <v>49</v>
      </c>
      <c r="K51">
        <v>0</v>
      </c>
      <c r="L51">
        <f t="shared" si="2"/>
        <v>1183.1942790326609</v>
      </c>
      <c r="N51">
        <f t="shared" si="3"/>
        <v>1.6289747475864869E-3</v>
      </c>
      <c r="P51">
        <v>1181.2700199999999</v>
      </c>
      <c r="R51">
        <v>1183.1942790326609</v>
      </c>
      <c r="U51">
        <v>1181.2700199999999</v>
      </c>
      <c r="V51">
        <v>1211.920044</v>
      </c>
      <c r="W51">
        <v>1217.8000489999999</v>
      </c>
      <c r="X51">
        <v>1163.75</v>
      </c>
      <c r="Y51">
        <v>0</v>
      </c>
      <c r="Z51">
        <v>49</v>
      </c>
      <c r="AA51">
        <v>0</v>
      </c>
    </row>
    <row r="52" spans="1:33">
      <c r="A52" s="1">
        <v>38384</v>
      </c>
      <c r="B52" s="5">
        <f t="shared" si="0"/>
        <v>2</v>
      </c>
      <c r="C52">
        <f t="shared" si="1"/>
        <v>1</v>
      </c>
      <c r="D52">
        <v>1</v>
      </c>
      <c r="E52">
        <v>1203.599976</v>
      </c>
      <c r="F52">
        <v>1181.2700199999999</v>
      </c>
      <c r="G52">
        <v>1212.4399410000001</v>
      </c>
      <c r="H52">
        <v>1180.9499510000001</v>
      </c>
      <c r="I52">
        <v>0</v>
      </c>
      <c r="J52">
        <v>50</v>
      </c>
      <c r="K52">
        <v>0</v>
      </c>
      <c r="L52">
        <f t="shared" si="2"/>
        <v>1201.994744622973</v>
      </c>
      <c r="N52">
        <f t="shared" si="3"/>
        <v>1.3336917655662527E-3</v>
      </c>
      <c r="P52">
        <v>1203.599976</v>
      </c>
      <c r="R52">
        <v>1201.994744622973</v>
      </c>
      <c r="U52">
        <v>1203.599976</v>
      </c>
      <c r="V52">
        <v>1181.2700199999999</v>
      </c>
      <c r="W52">
        <v>1212.4399410000001</v>
      </c>
      <c r="X52">
        <v>1180.9499510000001</v>
      </c>
      <c r="Y52">
        <v>0</v>
      </c>
      <c r="Z52">
        <v>50</v>
      </c>
      <c r="AA52">
        <v>0</v>
      </c>
    </row>
    <row r="53" spans="1:33">
      <c r="A53" s="1">
        <v>38412</v>
      </c>
      <c r="B53" s="5">
        <f t="shared" si="0"/>
        <v>3</v>
      </c>
      <c r="C53">
        <f t="shared" si="1"/>
        <v>1</v>
      </c>
      <c r="D53">
        <v>1</v>
      </c>
      <c r="E53">
        <v>1180.589966</v>
      </c>
      <c r="F53">
        <v>1203.599976</v>
      </c>
      <c r="G53">
        <v>1229.1099850000001</v>
      </c>
      <c r="H53">
        <v>1163.6899410000001</v>
      </c>
      <c r="I53">
        <v>0</v>
      </c>
      <c r="J53">
        <v>51</v>
      </c>
      <c r="K53">
        <v>0</v>
      </c>
      <c r="L53">
        <f t="shared" si="2"/>
        <v>1198.8453200574529</v>
      </c>
      <c r="N53">
        <f t="shared" si="3"/>
        <v>1.5462908023269533E-2</v>
      </c>
      <c r="P53">
        <v>1180.589966</v>
      </c>
      <c r="R53">
        <v>1198.8453200574529</v>
      </c>
      <c r="U53">
        <v>1180.589966</v>
      </c>
      <c r="V53">
        <v>1203.599976</v>
      </c>
      <c r="W53">
        <v>1229.1099850000001</v>
      </c>
      <c r="X53">
        <v>1163.6899410000001</v>
      </c>
      <c r="Y53">
        <v>0</v>
      </c>
      <c r="Z53">
        <v>51</v>
      </c>
      <c r="AA53">
        <v>0</v>
      </c>
    </row>
    <row r="54" spans="1:33">
      <c r="A54" s="1">
        <v>38443</v>
      </c>
      <c r="B54" s="5">
        <f t="shared" si="0"/>
        <v>4</v>
      </c>
      <c r="C54">
        <f t="shared" si="1"/>
        <v>2</v>
      </c>
      <c r="D54">
        <v>2</v>
      </c>
      <c r="E54">
        <v>1156.849976</v>
      </c>
      <c r="F54">
        <v>1180.589966</v>
      </c>
      <c r="G54">
        <v>1191.880005</v>
      </c>
      <c r="H54">
        <v>1136.150024</v>
      </c>
      <c r="I54">
        <v>0</v>
      </c>
      <c r="J54">
        <v>52</v>
      </c>
      <c r="K54">
        <v>0</v>
      </c>
      <c r="L54">
        <f t="shared" si="2"/>
        <v>1159.938081383907</v>
      </c>
      <c r="N54">
        <f t="shared" si="3"/>
        <v>2.6694086942757366E-3</v>
      </c>
      <c r="P54">
        <v>1156.849976</v>
      </c>
      <c r="R54">
        <v>1159.938081383907</v>
      </c>
      <c r="U54">
        <v>1156.849976</v>
      </c>
      <c r="V54">
        <v>1180.589966</v>
      </c>
      <c r="W54">
        <v>1191.880005</v>
      </c>
      <c r="X54">
        <v>1136.150024</v>
      </c>
      <c r="Y54">
        <v>0</v>
      </c>
      <c r="Z54">
        <v>52</v>
      </c>
      <c r="AA54">
        <v>0</v>
      </c>
    </row>
    <row r="55" spans="1:33">
      <c r="A55" s="1">
        <v>38473</v>
      </c>
      <c r="B55" s="5">
        <f t="shared" si="0"/>
        <v>5</v>
      </c>
      <c r="C55">
        <f t="shared" si="1"/>
        <v>2</v>
      </c>
      <c r="D55">
        <v>2</v>
      </c>
      <c r="E55">
        <v>1191.5</v>
      </c>
      <c r="F55">
        <v>1156.849976</v>
      </c>
      <c r="G55">
        <v>1199.5600589999999</v>
      </c>
      <c r="H55">
        <v>1146.1800539999999</v>
      </c>
      <c r="I55">
        <v>0</v>
      </c>
      <c r="J55">
        <v>53</v>
      </c>
      <c r="K55">
        <v>0</v>
      </c>
      <c r="L55">
        <f t="shared" si="2"/>
        <v>1184.4928984419359</v>
      </c>
      <c r="N55">
        <f t="shared" si="3"/>
        <v>5.8809077281276123E-3</v>
      </c>
      <c r="P55">
        <v>1191.5</v>
      </c>
      <c r="R55">
        <v>1184.4928984419359</v>
      </c>
      <c r="U55">
        <v>1191.5</v>
      </c>
      <c r="V55">
        <v>1156.849976</v>
      </c>
      <c r="W55">
        <v>1199.5600589999999</v>
      </c>
      <c r="X55">
        <v>1146.1800539999999</v>
      </c>
      <c r="Y55">
        <v>0</v>
      </c>
      <c r="Z55">
        <v>53</v>
      </c>
      <c r="AA55">
        <v>0</v>
      </c>
    </row>
    <row r="56" spans="1:33">
      <c r="A56" s="1">
        <v>38504</v>
      </c>
      <c r="B56" s="5">
        <f t="shared" si="0"/>
        <v>6</v>
      </c>
      <c r="C56">
        <f t="shared" si="1"/>
        <v>2</v>
      </c>
      <c r="D56">
        <v>2</v>
      </c>
      <c r="E56">
        <v>1191.329956</v>
      </c>
      <c r="F56">
        <v>1191.5</v>
      </c>
      <c r="G56">
        <v>1219.589966</v>
      </c>
      <c r="H56">
        <v>1188.3000489999999</v>
      </c>
      <c r="I56">
        <v>0</v>
      </c>
      <c r="J56">
        <v>54</v>
      </c>
      <c r="K56">
        <v>0</v>
      </c>
      <c r="L56">
        <f t="shared" si="2"/>
        <v>1208.6752595536302</v>
      </c>
      <c r="N56">
        <f t="shared" si="3"/>
        <v>1.4559613368464792E-2</v>
      </c>
      <c r="P56">
        <v>1191.329956</v>
      </c>
      <c r="R56">
        <v>1208.6752595536302</v>
      </c>
      <c r="U56">
        <v>1191.329956</v>
      </c>
      <c r="V56">
        <v>1191.5</v>
      </c>
      <c r="W56">
        <v>1219.589966</v>
      </c>
      <c r="X56">
        <v>1188.3000489999999</v>
      </c>
      <c r="Y56">
        <v>0</v>
      </c>
      <c r="Z56">
        <v>54</v>
      </c>
      <c r="AA56">
        <v>0</v>
      </c>
    </row>
    <row r="57" spans="1:33">
      <c r="A57" s="1">
        <v>38534</v>
      </c>
      <c r="B57" s="5">
        <f t="shared" si="0"/>
        <v>7</v>
      </c>
      <c r="C57">
        <f t="shared" si="1"/>
        <v>3</v>
      </c>
      <c r="D57">
        <v>3</v>
      </c>
      <c r="E57">
        <v>1234.1800539999999</v>
      </c>
      <c r="F57">
        <v>1191.329956</v>
      </c>
      <c r="G57">
        <v>1245.150024</v>
      </c>
      <c r="H57">
        <v>1183.5500489999999</v>
      </c>
      <c r="I57">
        <v>0</v>
      </c>
      <c r="J57">
        <v>55</v>
      </c>
      <c r="K57">
        <v>0</v>
      </c>
      <c r="L57">
        <f t="shared" si="2"/>
        <v>1231.669616956367</v>
      </c>
      <c r="N57">
        <f t="shared" si="3"/>
        <v>2.0340930284009589E-3</v>
      </c>
      <c r="P57">
        <v>1234.1800539999999</v>
      </c>
      <c r="R57">
        <v>1231.669616956367</v>
      </c>
      <c r="U57">
        <v>1234.1800539999999</v>
      </c>
      <c r="V57">
        <v>1191.329956</v>
      </c>
      <c r="W57">
        <v>1245.150024</v>
      </c>
      <c r="X57">
        <v>1183.5500489999999</v>
      </c>
      <c r="Y57">
        <v>0</v>
      </c>
      <c r="Z57">
        <v>55</v>
      </c>
      <c r="AA57">
        <v>0</v>
      </c>
    </row>
    <row r="58" spans="1:33">
      <c r="A58" s="1">
        <v>38565</v>
      </c>
      <c r="B58" s="5">
        <f t="shared" si="0"/>
        <v>8</v>
      </c>
      <c r="C58">
        <f t="shared" si="1"/>
        <v>3</v>
      </c>
      <c r="D58">
        <v>3</v>
      </c>
      <c r="E58">
        <v>1220.329956</v>
      </c>
      <c r="F58">
        <v>1234.1800539999999</v>
      </c>
      <c r="G58">
        <v>1245.8599850000001</v>
      </c>
      <c r="H58">
        <v>1201.0699460000001</v>
      </c>
      <c r="I58">
        <v>0</v>
      </c>
      <c r="J58">
        <v>56</v>
      </c>
      <c r="K58">
        <v>0</v>
      </c>
      <c r="L58">
        <f t="shared" si="2"/>
        <v>1220.3897903881475</v>
      </c>
      <c r="N58">
        <f t="shared" si="3"/>
        <v>4.9031319647015839E-5</v>
      </c>
      <c r="P58">
        <v>1220.329956</v>
      </c>
      <c r="R58">
        <v>1220.3897903881475</v>
      </c>
      <c r="U58">
        <v>1220.329956</v>
      </c>
      <c r="V58">
        <v>1234.1800539999999</v>
      </c>
      <c r="W58">
        <v>1245.8599850000001</v>
      </c>
      <c r="X58">
        <v>1201.0699460000001</v>
      </c>
      <c r="Y58">
        <v>0</v>
      </c>
      <c r="Z58">
        <v>56</v>
      </c>
      <c r="AA58">
        <v>0</v>
      </c>
    </row>
    <row r="59" spans="1:33">
      <c r="A59" s="1">
        <v>38596</v>
      </c>
      <c r="B59" s="5">
        <f t="shared" si="0"/>
        <v>9</v>
      </c>
      <c r="C59">
        <f t="shared" si="1"/>
        <v>3</v>
      </c>
      <c r="D59">
        <v>3</v>
      </c>
      <c r="E59">
        <v>1228.8100589999999</v>
      </c>
      <c r="F59">
        <v>1220.329956</v>
      </c>
      <c r="G59">
        <v>1243.130005</v>
      </c>
      <c r="H59">
        <v>1205.349976</v>
      </c>
      <c r="I59">
        <v>0</v>
      </c>
      <c r="J59">
        <v>57</v>
      </c>
      <c r="K59">
        <v>0</v>
      </c>
      <c r="L59">
        <f t="shared" si="2"/>
        <v>1226.9469387481256</v>
      </c>
      <c r="N59">
        <f t="shared" si="3"/>
        <v>1.5161987308197212E-3</v>
      </c>
      <c r="P59">
        <v>1228.8100589999999</v>
      </c>
      <c r="R59">
        <v>1226.9469387481256</v>
      </c>
      <c r="U59">
        <v>1228.8100589999999</v>
      </c>
      <c r="V59">
        <v>1220.329956</v>
      </c>
      <c r="W59">
        <v>1243.130005</v>
      </c>
      <c r="X59">
        <v>1205.349976</v>
      </c>
      <c r="Y59">
        <v>0</v>
      </c>
      <c r="Z59">
        <v>57</v>
      </c>
      <c r="AA59">
        <v>0</v>
      </c>
      <c r="AE59" t="s">
        <v>0</v>
      </c>
      <c r="AF59" t="s">
        <v>92</v>
      </c>
      <c r="AG59" t="s">
        <v>93</v>
      </c>
    </row>
    <row r="60" spans="1:33">
      <c r="A60" s="1">
        <v>38626</v>
      </c>
      <c r="B60" s="5">
        <f t="shared" si="0"/>
        <v>10</v>
      </c>
      <c r="C60">
        <f t="shared" si="1"/>
        <v>4</v>
      </c>
      <c r="D60">
        <v>4</v>
      </c>
      <c r="E60">
        <v>1207.01001</v>
      </c>
      <c r="F60">
        <v>1228.8100589999999</v>
      </c>
      <c r="G60">
        <v>1233.339966</v>
      </c>
      <c r="H60">
        <v>1168.1999510000001</v>
      </c>
      <c r="I60">
        <v>0</v>
      </c>
      <c r="J60">
        <v>58</v>
      </c>
      <c r="K60">
        <v>0</v>
      </c>
      <c r="L60">
        <f t="shared" si="2"/>
        <v>1194.5778471369758</v>
      </c>
      <c r="N60">
        <f t="shared" si="3"/>
        <v>1.029996666143981E-2</v>
      </c>
      <c r="P60">
        <v>1207.01001</v>
      </c>
      <c r="R60">
        <v>1194.5778471369758</v>
      </c>
      <c r="U60">
        <v>1207.01001</v>
      </c>
      <c r="V60">
        <v>1228.8100589999999</v>
      </c>
      <c r="W60">
        <v>1233.339966</v>
      </c>
      <c r="X60">
        <v>1168.1999510000001</v>
      </c>
      <c r="Y60">
        <v>0</v>
      </c>
      <c r="Z60">
        <v>58</v>
      </c>
      <c r="AA60">
        <v>0</v>
      </c>
      <c r="AE60" s="24">
        <v>38534</v>
      </c>
      <c r="AF60" s="25">
        <v>1234.1800539999999</v>
      </c>
      <c r="AG60" s="25">
        <v>1231.669616956367</v>
      </c>
    </row>
    <row r="61" spans="1:33">
      <c r="A61" s="1">
        <v>38657</v>
      </c>
      <c r="B61" s="5">
        <f t="shared" si="0"/>
        <v>11</v>
      </c>
      <c r="C61">
        <f t="shared" si="1"/>
        <v>4</v>
      </c>
      <c r="D61">
        <v>4</v>
      </c>
      <c r="E61">
        <v>1249.4799800000001</v>
      </c>
      <c r="F61">
        <v>1207.01001</v>
      </c>
      <c r="G61">
        <v>1270.6400149999999</v>
      </c>
      <c r="H61">
        <v>1201.0699460000001</v>
      </c>
      <c r="I61">
        <v>0</v>
      </c>
      <c r="J61">
        <v>59</v>
      </c>
      <c r="K61">
        <v>0</v>
      </c>
      <c r="L61">
        <f t="shared" si="2"/>
        <v>1258.8130284865251</v>
      </c>
      <c r="N61">
        <f t="shared" si="3"/>
        <v>7.4695462399686132E-3</v>
      </c>
      <c r="P61">
        <v>1249.4799800000001</v>
      </c>
      <c r="R61">
        <v>1258.8130284865251</v>
      </c>
      <c r="U61">
        <v>1249.4799800000001</v>
      </c>
      <c r="V61">
        <v>1207.01001</v>
      </c>
      <c r="W61">
        <v>1270.6400149999999</v>
      </c>
      <c r="X61">
        <v>1201.0699460000001</v>
      </c>
      <c r="Y61">
        <v>0</v>
      </c>
      <c r="Z61">
        <v>59</v>
      </c>
      <c r="AA61">
        <v>0</v>
      </c>
      <c r="AE61" s="24">
        <v>38565</v>
      </c>
      <c r="AF61" s="25">
        <v>1220.329956</v>
      </c>
      <c r="AG61" s="25">
        <v>1220.3897903881475</v>
      </c>
    </row>
    <row r="62" spans="1:33">
      <c r="A62" s="1">
        <v>38687</v>
      </c>
      <c r="B62" s="5">
        <f t="shared" si="0"/>
        <v>12</v>
      </c>
      <c r="C62">
        <f t="shared" si="1"/>
        <v>4</v>
      </c>
      <c r="D62">
        <v>4</v>
      </c>
      <c r="E62">
        <v>1248.290039</v>
      </c>
      <c r="F62">
        <v>1249.4799800000001</v>
      </c>
      <c r="G62">
        <v>1275.8000489999999</v>
      </c>
      <c r="H62">
        <v>1246.589966</v>
      </c>
      <c r="I62">
        <v>0</v>
      </c>
      <c r="J62">
        <v>60</v>
      </c>
      <c r="K62">
        <v>0</v>
      </c>
      <c r="L62">
        <f t="shared" si="2"/>
        <v>1266.2807534015333</v>
      </c>
      <c r="N62">
        <f t="shared" si="3"/>
        <v>1.4412287080289115E-2</v>
      </c>
      <c r="P62">
        <v>1248.290039</v>
      </c>
      <c r="R62">
        <v>1266.2807534015333</v>
      </c>
      <c r="U62">
        <v>1248.290039</v>
      </c>
      <c r="V62">
        <v>1249.4799800000001</v>
      </c>
      <c r="W62">
        <v>1275.8000489999999</v>
      </c>
      <c r="X62">
        <v>1246.589966</v>
      </c>
      <c r="Y62">
        <v>0</v>
      </c>
      <c r="Z62">
        <v>60</v>
      </c>
      <c r="AA62">
        <v>0</v>
      </c>
      <c r="AE62" s="24">
        <v>38596</v>
      </c>
      <c r="AF62" s="25">
        <v>1228.8100589999999</v>
      </c>
      <c r="AG62" s="25">
        <v>1226.9469387481256</v>
      </c>
    </row>
    <row r="63" spans="1:33">
      <c r="A63" s="1">
        <v>38718</v>
      </c>
      <c r="B63" s="5">
        <f t="shared" si="0"/>
        <v>1</v>
      </c>
      <c r="C63">
        <f t="shared" si="1"/>
        <v>1</v>
      </c>
      <c r="D63">
        <v>1</v>
      </c>
      <c r="E63">
        <v>1280.079956</v>
      </c>
      <c r="F63">
        <v>1248.290039</v>
      </c>
      <c r="G63">
        <v>1294.900024</v>
      </c>
      <c r="H63">
        <v>1245.73999</v>
      </c>
      <c r="I63">
        <v>0</v>
      </c>
      <c r="J63">
        <v>61</v>
      </c>
      <c r="K63">
        <v>0</v>
      </c>
      <c r="L63">
        <f t="shared" si="2"/>
        <v>1285.4172745722672</v>
      </c>
      <c r="N63">
        <f t="shared" si="3"/>
        <v>4.1695196829307449E-3</v>
      </c>
      <c r="P63">
        <v>1280.079956</v>
      </c>
      <c r="R63">
        <v>1285.4172745722672</v>
      </c>
      <c r="U63">
        <v>1280.079956</v>
      </c>
      <c r="V63">
        <v>1248.290039</v>
      </c>
      <c r="W63">
        <v>1294.900024</v>
      </c>
      <c r="X63">
        <v>1245.73999</v>
      </c>
      <c r="Y63">
        <v>0</v>
      </c>
      <c r="Z63">
        <v>61</v>
      </c>
      <c r="AA63">
        <v>0</v>
      </c>
      <c r="AE63" s="24">
        <v>38626</v>
      </c>
      <c r="AF63" s="25">
        <v>1207.01001</v>
      </c>
      <c r="AG63" s="25">
        <v>1194.5778471369758</v>
      </c>
    </row>
    <row r="64" spans="1:33">
      <c r="A64" s="1">
        <v>38749</v>
      </c>
      <c r="B64" s="5">
        <f t="shared" si="0"/>
        <v>2</v>
      </c>
      <c r="C64">
        <f t="shared" si="1"/>
        <v>1</v>
      </c>
      <c r="D64">
        <v>1</v>
      </c>
      <c r="E64">
        <v>1280.660034</v>
      </c>
      <c r="F64">
        <v>1280.079956</v>
      </c>
      <c r="G64">
        <v>1297.5699460000001</v>
      </c>
      <c r="H64">
        <v>1253.6099850000001</v>
      </c>
      <c r="I64">
        <v>0</v>
      </c>
      <c r="J64">
        <v>62</v>
      </c>
      <c r="K64">
        <v>0</v>
      </c>
      <c r="L64">
        <f t="shared" si="2"/>
        <v>1276.6149415283403</v>
      </c>
      <c r="N64">
        <f t="shared" si="3"/>
        <v>3.1585997565843457E-3</v>
      </c>
      <c r="P64">
        <v>1280.660034</v>
      </c>
      <c r="R64">
        <v>1276.6149415283403</v>
      </c>
      <c r="U64">
        <v>1280.660034</v>
      </c>
      <c r="V64">
        <v>1280.079956</v>
      </c>
      <c r="W64">
        <v>1297.5699460000001</v>
      </c>
      <c r="X64">
        <v>1253.6099850000001</v>
      </c>
      <c r="Y64">
        <v>0</v>
      </c>
      <c r="Z64">
        <v>62</v>
      </c>
      <c r="AA64">
        <v>0</v>
      </c>
      <c r="AE64" s="24">
        <v>38657</v>
      </c>
      <c r="AF64" s="25">
        <v>1249.4799800000001</v>
      </c>
      <c r="AG64" s="25">
        <v>1258.8130284865251</v>
      </c>
    </row>
    <row r="65" spans="1:38">
      <c r="A65" s="1">
        <v>38777</v>
      </c>
      <c r="B65" s="5">
        <f t="shared" si="0"/>
        <v>3</v>
      </c>
      <c r="C65">
        <f t="shared" si="1"/>
        <v>1</v>
      </c>
      <c r="D65">
        <v>1</v>
      </c>
      <c r="E65">
        <v>1294.869995</v>
      </c>
      <c r="F65">
        <v>1280.660034</v>
      </c>
      <c r="G65">
        <v>1310.880005</v>
      </c>
      <c r="H65">
        <v>1268.420044</v>
      </c>
      <c r="I65">
        <v>0</v>
      </c>
      <c r="J65">
        <v>63</v>
      </c>
      <c r="K65">
        <v>0</v>
      </c>
      <c r="L65">
        <f t="shared" si="2"/>
        <v>1297.1389107110604</v>
      </c>
      <c r="N65">
        <f t="shared" si="3"/>
        <v>1.752234370880101E-3</v>
      </c>
      <c r="P65">
        <v>1294.869995</v>
      </c>
      <c r="R65">
        <v>1297.1389107110604</v>
      </c>
      <c r="U65">
        <v>1294.869995</v>
      </c>
      <c r="V65">
        <v>1280.660034</v>
      </c>
      <c r="W65">
        <v>1310.880005</v>
      </c>
      <c r="X65">
        <v>1268.420044</v>
      </c>
      <c r="Y65">
        <v>0</v>
      </c>
      <c r="Z65">
        <v>63</v>
      </c>
      <c r="AA65">
        <v>0</v>
      </c>
      <c r="AE65" s="24">
        <v>38687</v>
      </c>
      <c r="AF65" s="25">
        <v>1248.290039</v>
      </c>
      <c r="AG65" s="25">
        <v>1266.2807534015333</v>
      </c>
      <c r="AL65" s="1"/>
    </row>
    <row r="66" spans="1:38">
      <c r="A66" s="1">
        <v>38808</v>
      </c>
      <c r="B66" s="5">
        <f t="shared" si="0"/>
        <v>4</v>
      </c>
      <c r="C66">
        <f t="shared" si="1"/>
        <v>2</v>
      </c>
      <c r="D66">
        <v>2</v>
      </c>
      <c r="E66">
        <v>1310.6099850000001</v>
      </c>
      <c r="F66">
        <v>1302.880005</v>
      </c>
      <c r="G66">
        <v>1318.160034</v>
      </c>
      <c r="H66">
        <v>1280.73999</v>
      </c>
      <c r="I66">
        <v>0</v>
      </c>
      <c r="J66">
        <v>64</v>
      </c>
      <c r="K66">
        <v>0</v>
      </c>
      <c r="L66">
        <f t="shared" si="2"/>
        <v>1299.8279547213981</v>
      </c>
      <c r="N66">
        <f t="shared" si="3"/>
        <v>8.2267267928696191E-3</v>
      </c>
      <c r="P66">
        <v>1310.6099850000001</v>
      </c>
      <c r="R66">
        <v>1299.8279547213981</v>
      </c>
      <c r="U66">
        <v>1310.6099850000001</v>
      </c>
      <c r="V66">
        <v>1302.880005</v>
      </c>
      <c r="W66">
        <v>1318.160034</v>
      </c>
      <c r="X66">
        <v>1280.73999</v>
      </c>
      <c r="Y66">
        <v>0</v>
      </c>
      <c r="Z66">
        <v>64</v>
      </c>
      <c r="AA66">
        <v>0</v>
      </c>
      <c r="AE66" s="24">
        <v>38718</v>
      </c>
      <c r="AF66" s="25">
        <v>1280.079956</v>
      </c>
      <c r="AG66" s="25">
        <v>1285.4172745722672</v>
      </c>
      <c r="AL66" s="1"/>
    </row>
    <row r="67" spans="1:38">
      <c r="A67" s="1">
        <v>38838</v>
      </c>
      <c r="B67" s="5">
        <f t="shared" si="0"/>
        <v>5</v>
      </c>
      <c r="C67">
        <f t="shared" si="1"/>
        <v>2</v>
      </c>
      <c r="D67">
        <v>2</v>
      </c>
      <c r="E67">
        <v>1270.089966</v>
      </c>
      <c r="F67">
        <v>1310.6099850000001</v>
      </c>
      <c r="G67">
        <v>1326.6999510000001</v>
      </c>
      <c r="H67">
        <v>1245.339966</v>
      </c>
      <c r="I67">
        <v>0</v>
      </c>
      <c r="J67">
        <v>65</v>
      </c>
      <c r="K67">
        <v>0</v>
      </c>
      <c r="L67">
        <f t="shared" si="2"/>
        <v>1286.6969147770205</v>
      </c>
      <c r="N67">
        <f t="shared" si="3"/>
        <v>1.3075411365796534E-2</v>
      </c>
      <c r="P67">
        <v>1270.089966</v>
      </c>
      <c r="R67">
        <v>1286.6969147770205</v>
      </c>
      <c r="U67">
        <v>1270.089966</v>
      </c>
      <c r="V67">
        <v>1310.6099850000001</v>
      </c>
      <c r="W67">
        <v>1326.6999510000001</v>
      </c>
      <c r="X67">
        <v>1245.339966</v>
      </c>
      <c r="Y67">
        <v>0</v>
      </c>
      <c r="Z67">
        <v>65</v>
      </c>
      <c r="AA67">
        <v>0</v>
      </c>
      <c r="AE67" s="24">
        <v>38749</v>
      </c>
      <c r="AF67" s="25">
        <v>1280.660034</v>
      </c>
      <c r="AG67" s="25">
        <v>1276.6149415283403</v>
      </c>
      <c r="AL67" s="1"/>
    </row>
    <row r="68" spans="1:38">
      <c r="A68" s="1">
        <v>38869</v>
      </c>
      <c r="B68" s="5">
        <f t="shared" ref="B68:B131" si="4">MONTH(A68)</f>
        <v>6</v>
      </c>
      <c r="C68">
        <f t="shared" ref="C68:C131" si="5">ROUNDUP(MONTH(A68)/3,0)</f>
        <v>2</v>
      </c>
      <c r="D68">
        <v>2</v>
      </c>
      <c r="E68">
        <v>1270.1999510000001</v>
      </c>
      <c r="F68">
        <v>1270.0500489999999</v>
      </c>
      <c r="G68">
        <v>1290.6800539999999</v>
      </c>
      <c r="H68">
        <v>1219.290039</v>
      </c>
      <c r="I68">
        <v>0</v>
      </c>
      <c r="J68">
        <v>66</v>
      </c>
      <c r="K68">
        <v>0</v>
      </c>
      <c r="L68">
        <f t="shared" ref="L68:L131" si="6">$E$1+SUMPRODUCT($F$1:$K$1,F68:K68)</f>
        <v>1258.3750571916821</v>
      </c>
      <c r="N68">
        <f t="shared" ref="N68:N131" si="7">ABS(L68-E68)/E68</f>
        <v>9.309474306788048E-3</v>
      </c>
      <c r="P68">
        <v>1270.1999510000001</v>
      </c>
      <c r="R68">
        <v>1258.3750571916821</v>
      </c>
      <c r="U68">
        <v>1270.1999510000001</v>
      </c>
      <c r="V68">
        <v>1270.0500489999999</v>
      </c>
      <c r="W68">
        <v>1290.6800539999999</v>
      </c>
      <c r="X68">
        <v>1219.290039</v>
      </c>
      <c r="Y68">
        <v>0</v>
      </c>
      <c r="Z68">
        <v>66</v>
      </c>
      <c r="AA68">
        <v>0</v>
      </c>
      <c r="AE68" s="24">
        <v>38777</v>
      </c>
      <c r="AF68" s="25">
        <v>1294.869995</v>
      </c>
      <c r="AG68" s="25">
        <v>1297.1389107110604</v>
      </c>
      <c r="AL68" s="1"/>
    </row>
    <row r="69" spans="1:38">
      <c r="A69" s="1">
        <v>38899</v>
      </c>
      <c r="B69" s="5">
        <f t="shared" si="4"/>
        <v>7</v>
      </c>
      <c r="C69">
        <f t="shared" si="5"/>
        <v>3</v>
      </c>
      <c r="D69">
        <v>3</v>
      </c>
      <c r="E69">
        <v>1276.660034</v>
      </c>
      <c r="F69">
        <v>1270.0600589999999</v>
      </c>
      <c r="G69">
        <v>1280.420044</v>
      </c>
      <c r="H69">
        <v>1224.540039</v>
      </c>
      <c r="I69">
        <v>0</v>
      </c>
      <c r="J69">
        <v>67</v>
      </c>
      <c r="K69">
        <v>0</v>
      </c>
      <c r="L69">
        <f t="shared" si="6"/>
        <v>1251.2112840611805</v>
      </c>
      <c r="N69">
        <f t="shared" si="7"/>
        <v>1.9933850250707735E-2</v>
      </c>
      <c r="P69">
        <v>1276.660034</v>
      </c>
      <c r="R69">
        <v>1251.2112840611805</v>
      </c>
      <c r="U69">
        <v>1276.660034</v>
      </c>
      <c r="V69">
        <v>1270.0600589999999</v>
      </c>
      <c r="W69">
        <v>1280.420044</v>
      </c>
      <c r="X69">
        <v>1224.540039</v>
      </c>
      <c r="Y69">
        <v>0</v>
      </c>
      <c r="Z69">
        <v>67</v>
      </c>
      <c r="AA69">
        <v>0</v>
      </c>
      <c r="AE69" s="24">
        <v>38808</v>
      </c>
      <c r="AF69" s="25">
        <v>1310.6099850000001</v>
      </c>
      <c r="AG69" s="25">
        <v>1299.8279547213981</v>
      </c>
      <c r="AL69" s="1"/>
    </row>
    <row r="70" spans="1:38">
      <c r="A70" s="1">
        <v>38930</v>
      </c>
      <c r="B70" s="5">
        <f t="shared" si="4"/>
        <v>8</v>
      </c>
      <c r="C70">
        <f t="shared" si="5"/>
        <v>3</v>
      </c>
      <c r="D70">
        <v>3</v>
      </c>
      <c r="E70">
        <v>1303.8199460000001</v>
      </c>
      <c r="F70">
        <v>1278.530029</v>
      </c>
      <c r="G70">
        <v>1306.73999</v>
      </c>
      <c r="H70">
        <v>1261.3000489999999</v>
      </c>
      <c r="I70">
        <v>0</v>
      </c>
      <c r="J70">
        <v>68</v>
      </c>
      <c r="K70">
        <v>0</v>
      </c>
      <c r="L70">
        <f t="shared" si="6"/>
        <v>1291.739894231087</v>
      </c>
      <c r="N70">
        <f t="shared" si="7"/>
        <v>9.2651226927257854E-3</v>
      </c>
      <c r="P70">
        <v>1303.8199460000001</v>
      </c>
      <c r="R70">
        <v>1291.739894231087</v>
      </c>
      <c r="U70">
        <v>1303.8199460000001</v>
      </c>
      <c r="V70">
        <v>1278.530029</v>
      </c>
      <c r="W70">
        <v>1306.73999</v>
      </c>
      <c r="X70">
        <v>1261.3000489999999</v>
      </c>
      <c r="Y70">
        <v>0</v>
      </c>
      <c r="Z70">
        <v>68</v>
      </c>
      <c r="AA70">
        <v>0</v>
      </c>
      <c r="AE70" s="24">
        <v>38838</v>
      </c>
      <c r="AF70" s="25">
        <v>1270.089966</v>
      </c>
      <c r="AG70" s="25">
        <v>1286.6969147770205</v>
      </c>
      <c r="AL70" s="1"/>
    </row>
    <row r="71" spans="1:38">
      <c r="A71" s="1">
        <v>38961</v>
      </c>
      <c r="B71" s="5">
        <f t="shared" si="4"/>
        <v>9</v>
      </c>
      <c r="C71">
        <f t="shared" si="5"/>
        <v>3</v>
      </c>
      <c r="D71">
        <v>3</v>
      </c>
      <c r="E71">
        <v>1335.849976</v>
      </c>
      <c r="F71">
        <v>1303.8000489999999</v>
      </c>
      <c r="G71">
        <v>1340.280029</v>
      </c>
      <c r="H71">
        <v>1290.9300539999999</v>
      </c>
      <c r="I71">
        <v>0</v>
      </c>
      <c r="J71">
        <v>69</v>
      </c>
      <c r="K71">
        <v>0</v>
      </c>
      <c r="L71">
        <f t="shared" si="6"/>
        <v>1327.4630672470582</v>
      </c>
      <c r="N71">
        <f t="shared" si="7"/>
        <v>6.2783313273359195E-3</v>
      </c>
      <c r="P71">
        <v>1335.849976</v>
      </c>
      <c r="R71">
        <v>1327.4630672470582</v>
      </c>
      <c r="U71">
        <v>1335.849976</v>
      </c>
      <c r="V71">
        <v>1303.8000489999999</v>
      </c>
      <c r="W71">
        <v>1340.280029</v>
      </c>
      <c r="X71">
        <v>1290.9300539999999</v>
      </c>
      <c r="Y71">
        <v>0</v>
      </c>
      <c r="Z71">
        <v>69</v>
      </c>
      <c r="AA71">
        <v>0</v>
      </c>
      <c r="AE71" s="24">
        <v>38869</v>
      </c>
      <c r="AF71" s="25">
        <v>1270.1999510000001</v>
      </c>
      <c r="AG71" s="25">
        <v>1258.3750571916821</v>
      </c>
      <c r="AL71" s="1"/>
    </row>
    <row r="72" spans="1:38">
      <c r="A72" s="1">
        <v>38991</v>
      </c>
      <c r="B72" s="5">
        <f t="shared" si="4"/>
        <v>10</v>
      </c>
      <c r="C72">
        <f t="shared" si="5"/>
        <v>4</v>
      </c>
      <c r="D72">
        <v>4</v>
      </c>
      <c r="E72">
        <v>1377.9399410000001</v>
      </c>
      <c r="F72">
        <v>1335.8199460000001</v>
      </c>
      <c r="G72">
        <v>1389.4499510000001</v>
      </c>
      <c r="H72">
        <v>1327.099976</v>
      </c>
      <c r="I72">
        <v>0</v>
      </c>
      <c r="J72">
        <v>70</v>
      </c>
      <c r="K72">
        <v>0</v>
      </c>
      <c r="L72">
        <f t="shared" si="6"/>
        <v>1378.5102587839031</v>
      </c>
      <c r="N72">
        <f t="shared" si="7"/>
        <v>4.1389161235073376E-4</v>
      </c>
      <c r="P72">
        <v>1377.9399410000001</v>
      </c>
      <c r="R72">
        <v>1378.5102587839031</v>
      </c>
      <c r="U72">
        <v>1377.9399410000001</v>
      </c>
      <c r="V72">
        <v>1335.8199460000001</v>
      </c>
      <c r="W72">
        <v>1389.4499510000001</v>
      </c>
      <c r="X72">
        <v>1327.099976</v>
      </c>
      <c r="Y72">
        <v>0</v>
      </c>
      <c r="Z72">
        <v>70</v>
      </c>
      <c r="AA72">
        <v>0</v>
      </c>
      <c r="AE72" s="24">
        <v>38899</v>
      </c>
      <c r="AF72" s="25">
        <v>1276.660034</v>
      </c>
      <c r="AG72" s="25">
        <v>1251.2112840611805</v>
      </c>
      <c r="AL72" s="1"/>
    </row>
    <row r="73" spans="1:38">
      <c r="A73" s="1">
        <v>39022</v>
      </c>
      <c r="B73" s="5">
        <f t="shared" si="4"/>
        <v>11</v>
      </c>
      <c r="C73">
        <f t="shared" si="5"/>
        <v>4</v>
      </c>
      <c r="D73">
        <v>4</v>
      </c>
      <c r="E73">
        <v>1400.630005</v>
      </c>
      <c r="F73">
        <v>1377.76001</v>
      </c>
      <c r="G73">
        <v>1407.8900149999999</v>
      </c>
      <c r="H73">
        <v>1360.9799800000001</v>
      </c>
      <c r="I73">
        <v>0</v>
      </c>
      <c r="J73">
        <v>71</v>
      </c>
      <c r="K73">
        <v>0</v>
      </c>
      <c r="L73">
        <f t="shared" si="6"/>
        <v>1393.3654957101899</v>
      </c>
      <c r="N73">
        <f t="shared" si="7"/>
        <v>5.1866012179355827E-3</v>
      </c>
      <c r="P73">
        <v>1400.630005</v>
      </c>
      <c r="R73">
        <v>1393.3654957101899</v>
      </c>
      <c r="U73">
        <v>1400.630005</v>
      </c>
      <c r="V73">
        <v>1377.76001</v>
      </c>
      <c r="W73">
        <v>1407.8900149999999</v>
      </c>
      <c r="X73">
        <v>1360.9799800000001</v>
      </c>
      <c r="Y73">
        <v>0</v>
      </c>
      <c r="Z73">
        <v>71</v>
      </c>
      <c r="AA73">
        <v>0</v>
      </c>
      <c r="AE73" s="24">
        <v>38930</v>
      </c>
      <c r="AF73" s="25">
        <v>1303.8199460000001</v>
      </c>
      <c r="AG73" s="25">
        <v>1291.739894231087</v>
      </c>
      <c r="AL73" s="1"/>
    </row>
    <row r="74" spans="1:38">
      <c r="A74" s="1">
        <v>39052</v>
      </c>
      <c r="B74" s="5">
        <f t="shared" si="4"/>
        <v>12</v>
      </c>
      <c r="C74">
        <f t="shared" si="5"/>
        <v>4</v>
      </c>
      <c r="D74">
        <v>4</v>
      </c>
      <c r="E74">
        <v>1418.3000489999999</v>
      </c>
      <c r="F74">
        <v>1400.630005</v>
      </c>
      <c r="G74">
        <v>1431.8100589999999</v>
      </c>
      <c r="H74">
        <v>1385.9300539999999</v>
      </c>
      <c r="I74">
        <v>0</v>
      </c>
      <c r="J74">
        <v>72</v>
      </c>
      <c r="K74">
        <v>0</v>
      </c>
      <c r="L74">
        <f t="shared" si="6"/>
        <v>1418.4610051817929</v>
      </c>
      <c r="N74">
        <f t="shared" si="7"/>
        <v>1.1348528254399443E-4</v>
      </c>
      <c r="P74">
        <v>1418.3000489999999</v>
      </c>
      <c r="R74">
        <v>1418.4610051817929</v>
      </c>
      <c r="U74">
        <v>1418.3000489999999</v>
      </c>
      <c r="V74">
        <v>1400.630005</v>
      </c>
      <c r="W74">
        <v>1431.8100589999999</v>
      </c>
      <c r="X74">
        <v>1385.9300539999999</v>
      </c>
      <c r="Y74">
        <v>0</v>
      </c>
      <c r="Z74">
        <v>72</v>
      </c>
      <c r="AA74">
        <v>0</v>
      </c>
      <c r="AE74" s="24">
        <v>38961</v>
      </c>
      <c r="AF74" s="25">
        <v>1335.849976</v>
      </c>
      <c r="AG74" s="25">
        <v>1327.4630672470582</v>
      </c>
      <c r="AL74" s="1"/>
    </row>
    <row r="75" spans="1:38">
      <c r="A75" s="1">
        <v>39083</v>
      </c>
      <c r="B75" s="5">
        <f t="shared" si="4"/>
        <v>1</v>
      </c>
      <c r="C75">
        <f t="shared" si="5"/>
        <v>1</v>
      </c>
      <c r="D75">
        <v>1</v>
      </c>
      <c r="E75">
        <v>1438.23999</v>
      </c>
      <c r="F75">
        <v>1418.030029</v>
      </c>
      <c r="G75">
        <v>1441.6099850000001</v>
      </c>
      <c r="H75">
        <v>1403.969971</v>
      </c>
      <c r="I75">
        <v>0</v>
      </c>
      <c r="J75">
        <v>73</v>
      </c>
      <c r="K75">
        <v>0</v>
      </c>
      <c r="L75">
        <f t="shared" si="6"/>
        <v>1428.8955357032808</v>
      </c>
      <c r="N75">
        <f t="shared" si="7"/>
        <v>6.4971453732970376E-3</v>
      </c>
      <c r="P75">
        <v>1438.23999</v>
      </c>
      <c r="R75">
        <v>1428.8955357032808</v>
      </c>
      <c r="U75">
        <v>1438.23999</v>
      </c>
      <c r="V75">
        <v>1418.030029</v>
      </c>
      <c r="W75">
        <v>1441.6099850000001</v>
      </c>
      <c r="X75">
        <v>1403.969971</v>
      </c>
      <c r="Y75">
        <v>0</v>
      </c>
      <c r="Z75">
        <v>73</v>
      </c>
      <c r="AA75">
        <v>0</v>
      </c>
      <c r="AE75" s="24">
        <v>38991</v>
      </c>
      <c r="AF75" s="25">
        <v>1377.9399410000001</v>
      </c>
      <c r="AG75" s="25">
        <v>1378.5102587839031</v>
      </c>
      <c r="AL75" s="1"/>
    </row>
    <row r="76" spans="1:38">
      <c r="A76" s="1">
        <v>39114</v>
      </c>
      <c r="B76" s="5">
        <f t="shared" si="4"/>
        <v>2</v>
      </c>
      <c r="C76">
        <f t="shared" si="5"/>
        <v>1</v>
      </c>
      <c r="D76">
        <v>1</v>
      </c>
      <c r="E76">
        <v>1406.8199460000001</v>
      </c>
      <c r="F76">
        <v>1437.900024</v>
      </c>
      <c r="G76">
        <v>1461.5699460000001</v>
      </c>
      <c r="H76">
        <v>1389.420044</v>
      </c>
      <c r="I76">
        <v>0</v>
      </c>
      <c r="J76">
        <v>74</v>
      </c>
      <c r="K76">
        <v>0</v>
      </c>
      <c r="L76">
        <f t="shared" si="6"/>
        <v>1431.5588514335827</v>
      </c>
      <c r="N76">
        <f t="shared" si="7"/>
        <v>1.7584983425862413E-2</v>
      </c>
      <c r="P76">
        <v>1406.8199460000001</v>
      </c>
      <c r="R76">
        <v>1431.5588514335827</v>
      </c>
      <c r="U76">
        <v>1406.8199460000001</v>
      </c>
      <c r="V76">
        <v>1437.900024</v>
      </c>
      <c r="W76">
        <v>1461.5699460000001</v>
      </c>
      <c r="X76">
        <v>1389.420044</v>
      </c>
      <c r="Y76">
        <v>0</v>
      </c>
      <c r="Z76">
        <v>74</v>
      </c>
      <c r="AA76">
        <v>0</v>
      </c>
      <c r="AE76" s="24">
        <v>39022</v>
      </c>
      <c r="AF76" s="25">
        <v>1400.630005</v>
      </c>
      <c r="AG76" s="25">
        <v>1393.3654957101899</v>
      </c>
      <c r="AL76" s="1"/>
    </row>
    <row r="77" spans="1:38">
      <c r="A77" s="1">
        <v>39142</v>
      </c>
      <c r="B77" s="5">
        <f t="shared" si="4"/>
        <v>3</v>
      </c>
      <c r="C77">
        <f t="shared" si="5"/>
        <v>1</v>
      </c>
      <c r="D77">
        <v>1</v>
      </c>
      <c r="E77">
        <v>1420.8599850000001</v>
      </c>
      <c r="F77">
        <v>1406.8000489999999</v>
      </c>
      <c r="G77">
        <v>1438.8900149999999</v>
      </c>
      <c r="H77">
        <v>1363.9799800000001</v>
      </c>
      <c r="I77">
        <v>0</v>
      </c>
      <c r="J77">
        <v>75</v>
      </c>
      <c r="K77">
        <v>0</v>
      </c>
      <c r="L77">
        <f t="shared" si="6"/>
        <v>1411.973690074974</v>
      </c>
      <c r="N77">
        <f t="shared" si="7"/>
        <v>6.2541665039754423E-3</v>
      </c>
      <c r="P77">
        <v>1420.8599850000001</v>
      </c>
      <c r="R77">
        <v>1411.973690074974</v>
      </c>
      <c r="U77">
        <v>1420.8599850000001</v>
      </c>
      <c r="V77">
        <v>1406.8000489999999</v>
      </c>
      <c r="W77">
        <v>1438.8900149999999</v>
      </c>
      <c r="X77">
        <v>1363.9799800000001</v>
      </c>
      <c r="Y77">
        <v>0</v>
      </c>
      <c r="Z77">
        <v>75</v>
      </c>
      <c r="AA77">
        <v>0</v>
      </c>
      <c r="AE77" s="24">
        <v>39052</v>
      </c>
      <c r="AF77" s="25">
        <v>1418.3000489999999</v>
      </c>
      <c r="AG77" s="25">
        <v>1418.4610051817929</v>
      </c>
      <c r="AL77" s="1"/>
    </row>
    <row r="78" spans="1:38">
      <c r="A78" s="1">
        <v>39173</v>
      </c>
      <c r="B78" s="5">
        <f t="shared" si="4"/>
        <v>4</v>
      </c>
      <c r="C78">
        <f t="shared" si="5"/>
        <v>2</v>
      </c>
      <c r="D78">
        <v>2</v>
      </c>
      <c r="E78">
        <v>1482.369995</v>
      </c>
      <c r="F78">
        <v>1420.829956</v>
      </c>
      <c r="G78">
        <v>1498.0200199999999</v>
      </c>
      <c r="H78">
        <v>1416.369995</v>
      </c>
      <c r="I78">
        <v>0</v>
      </c>
      <c r="J78">
        <v>76</v>
      </c>
      <c r="K78">
        <v>0</v>
      </c>
      <c r="L78">
        <f t="shared" si="6"/>
        <v>1489.8741651851606</v>
      </c>
      <c r="N78">
        <f t="shared" si="7"/>
        <v>5.0622787903640389E-3</v>
      </c>
      <c r="P78">
        <v>1482.369995</v>
      </c>
      <c r="R78">
        <v>1489.8741651851606</v>
      </c>
      <c r="U78">
        <v>1482.369995</v>
      </c>
      <c r="V78">
        <v>1420.829956</v>
      </c>
      <c r="W78">
        <v>1498.0200199999999</v>
      </c>
      <c r="X78">
        <v>1416.369995</v>
      </c>
      <c r="Y78">
        <v>0</v>
      </c>
      <c r="Z78">
        <v>76</v>
      </c>
      <c r="AA78">
        <v>0</v>
      </c>
      <c r="AE78" s="24">
        <v>39083</v>
      </c>
      <c r="AF78" s="25">
        <v>1438.23999</v>
      </c>
      <c r="AG78" s="25">
        <v>1428.8955357032808</v>
      </c>
      <c r="AL78" s="1"/>
    </row>
    <row r="79" spans="1:38">
      <c r="A79" s="1">
        <v>39203</v>
      </c>
      <c r="B79" s="5">
        <f t="shared" si="4"/>
        <v>5</v>
      </c>
      <c r="C79">
        <f t="shared" si="5"/>
        <v>2</v>
      </c>
      <c r="D79">
        <v>2</v>
      </c>
      <c r="E79">
        <v>1530.619995</v>
      </c>
      <c r="F79">
        <v>1482.369995</v>
      </c>
      <c r="G79">
        <v>1535.5600589999999</v>
      </c>
      <c r="H79">
        <v>1476.6999510000001</v>
      </c>
      <c r="I79">
        <v>0</v>
      </c>
      <c r="J79">
        <v>77</v>
      </c>
      <c r="K79">
        <v>0</v>
      </c>
      <c r="L79">
        <f t="shared" si="6"/>
        <v>1527.2227017286134</v>
      </c>
      <c r="N79">
        <f t="shared" si="7"/>
        <v>2.2195536988177237E-3</v>
      </c>
      <c r="P79">
        <v>1530.619995</v>
      </c>
      <c r="R79">
        <v>1527.2227017286134</v>
      </c>
      <c r="U79">
        <v>1530.619995</v>
      </c>
      <c r="V79">
        <v>1482.369995</v>
      </c>
      <c r="W79">
        <v>1535.5600589999999</v>
      </c>
      <c r="X79">
        <v>1476.6999510000001</v>
      </c>
      <c r="Y79">
        <v>0</v>
      </c>
      <c r="Z79">
        <v>77</v>
      </c>
      <c r="AA79">
        <v>0</v>
      </c>
      <c r="AE79" s="24">
        <v>39114</v>
      </c>
      <c r="AF79" s="25">
        <v>1406.8199460000001</v>
      </c>
      <c r="AG79" s="25">
        <v>1431.5588514335827</v>
      </c>
      <c r="AL79" s="1"/>
    </row>
    <row r="80" spans="1:38">
      <c r="A80" s="1">
        <v>39234</v>
      </c>
      <c r="B80" s="5">
        <f t="shared" si="4"/>
        <v>6</v>
      </c>
      <c r="C80">
        <f t="shared" si="5"/>
        <v>2</v>
      </c>
      <c r="D80">
        <v>2</v>
      </c>
      <c r="E80">
        <v>1503.349976</v>
      </c>
      <c r="F80">
        <v>1530.619995</v>
      </c>
      <c r="G80">
        <v>1540.5600589999999</v>
      </c>
      <c r="H80">
        <v>1484.1800539999999</v>
      </c>
      <c r="I80">
        <v>0</v>
      </c>
      <c r="J80">
        <v>78</v>
      </c>
      <c r="K80">
        <v>0</v>
      </c>
      <c r="L80">
        <f t="shared" si="6"/>
        <v>1512.402267401829</v>
      </c>
      <c r="N80">
        <f t="shared" si="7"/>
        <v>6.0214132080639703E-3</v>
      </c>
      <c r="P80">
        <v>1503.349976</v>
      </c>
      <c r="R80">
        <v>1512.402267401829</v>
      </c>
      <c r="U80">
        <v>1503.349976</v>
      </c>
      <c r="V80">
        <v>1530.619995</v>
      </c>
      <c r="W80">
        <v>1540.5600589999999</v>
      </c>
      <c r="X80">
        <v>1484.1800539999999</v>
      </c>
      <c r="Y80">
        <v>0</v>
      </c>
      <c r="Z80">
        <v>78</v>
      </c>
      <c r="AA80">
        <v>0</v>
      </c>
      <c r="AE80" s="24">
        <v>39142</v>
      </c>
      <c r="AF80" s="25">
        <v>1420.8599850000001</v>
      </c>
      <c r="AG80" s="25">
        <v>1411.973690074974</v>
      </c>
      <c r="AL80" s="1"/>
    </row>
    <row r="81" spans="1:38">
      <c r="A81" s="1">
        <v>39264</v>
      </c>
      <c r="B81" s="5">
        <f t="shared" si="4"/>
        <v>7</v>
      </c>
      <c r="C81">
        <f t="shared" si="5"/>
        <v>3</v>
      </c>
      <c r="D81">
        <v>3</v>
      </c>
      <c r="E81">
        <v>1455.2700199999999</v>
      </c>
      <c r="F81">
        <v>1504.660034</v>
      </c>
      <c r="G81">
        <v>1555.900024</v>
      </c>
      <c r="H81">
        <v>1454.25</v>
      </c>
      <c r="I81">
        <v>0</v>
      </c>
      <c r="J81">
        <v>79</v>
      </c>
      <c r="K81">
        <v>0</v>
      </c>
      <c r="L81">
        <f t="shared" si="6"/>
        <v>1525.3065693256676</v>
      </c>
      <c r="N81">
        <f t="shared" si="7"/>
        <v>4.8126154159121408E-2</v>
      </c>
      <c r="P81">
        <v>1455.2700199999999</v>
      </c>
      <c r="R81">
        <v>1525.3065693256676</v>
      </c>
      <c r="U81">
        <v>1455.2700199999999</v>
      </c>
      <c r="V81">
        <v>1504.660034</v>
      </c>
      <c r="W81">
        <v>1555.900024</v>
      </c>
      <c r="X81">
        <v>1454.25</v>
      </c>
      <c r="Y81">
        <v>0</v>
      </c>
      <c r="Z81">
        <v>79</v>
      </c>
      <c r="AA81">
        <v>0</v>
      </c>
      <c r="AE81" s="24">
        <v>39173</v>
      </c>
      <c r="AF81" s="25">
        <v>1482.369995</v>
      </c>
      <c r="AG81" s="25">
        <v>1489.8741651851606</v>
      </c>
      <c r="AL81" s="1"/>
    </row>
    <row r="82" spans="1:38">
      <c r="A82" s="1">
        <v>39295</v>
      </c>
      <c r="B82" s="5">
        <f t="shared" si="4"/>
        <v>8</v>
      </c>
      <c r="C82">
        <f t="shared" si="5"/>
        <v>3</v>
      </c>
      <c r="D82">
        <v>3</v>
      </c>
      <c r="E82">
        <v>1473.98999</v>
      </c>
      <c r="F82">
        <v>1455.1800539999999</v>
      </c>
      <c r="G82">
        <v>1503.8900149999999</v>
      </c>
      <c r="H82">
        <v>1370.599976</v>
      </c>
      <c r="I82">
        <v>0</v>
      </c>
      <c r="J82">
        <v>80</v>
      </c>
      <c r="K82">
        <v>0</v>
      </c>
      <c r="L82">
        <f t="shared" si="6"/>
        <v>1456.49071377271</v>
      </c>
      <c r="N82">
        <f t="shared" si="7"/>
        <v>1.1872045499637355E-2</v>
      </c>
      <c r="P82">
        <v>1473.98999</v>
      </c>
      <c r="R82">
        <v>1456.49071377271</v>
      </c>
      <c r="U82">
        <v>1473.98999</v>
      </c>
      <c r="V82">
        <v>1455.1800539999999</v>
      </c>
      <c r="W82">
        <v>1503.8900149999999</v>
      </c>
      <c r="X82">
        <v>1370.599976</v>
      </c>
      <c r="Y82">
        <v>0</v>
      </c>
      <c r="Z82">
        <v>80</v>
      </c>
      <c r="AA82">
        <v>0</v>
      </c>
      <c r="AE82" s="24">
        <v>39203</v>
      </c>
      <c r="AF82" s="25">
        <v>1530.619995</v>
      </c>
      <c r="AG82" s="25">
        <v>1527.2227017286134</v>
      </c>
      <c r="AL82" s="1"/>
    </row>
    <row r="83" spans="1:38">
      <c r="A83" s="1">
        <v>39326</v>
      </c>
      <c r="B83" s="5">
        <f t="shared" si="4"/>
        <v>9</v>
      </c>
      <c r="C83">
        <f t="shared" si="5"/>
        <v>3</v>
      </c>
      <c r="D83">
        <v>3</v>
      </c>
      <c r="E83">
        <v>1526.75</v>
      </c>
      <c r="F83">
        <v>1473.959961</v>
      </c>
      <c r="G83">
        <v>1538.73999</v>
      </c>
      <c r="H83">
        <v>1439.290039</v>
      </c>
      <c r="I83">
        <v>0</v>
      </c>
      <c r="J83">
        <v>81</v>
      </c>
      <c r="K83">
        <v>0</v>
      </c>
      <c r="L83">
        <f t="shared" si="6"/>
        <v>1516.496953755028</v>
      </c>
      <c r="N83">
        <f t="shared" si="7"/>
        <v>6.7156025839017414E-3</v>
      </c>
      <c r="P83">
        <v>1526.75</v>
      </c>
      <c r="R83">
        <v>1516.496953755028</v>
      </c>
      <c r="U83">
        <v>1526.75</v>
      </c>
      <c r="V83">
        <v>1473.959961</v>
      </c>
      <c r="W83">
        <v>1538.73999</v>
      </c>
      <c r="X83">
        <v>1439.290039</v>
      </c>
      <c r="Y83">
        <v>0</v>
      </c>
      <c r="Z83">
        <v>81</v>
      </c>
      <c r="AA83">
        <v>0</v>
      </c>
      <c r="AE83" s="24">
        <v>39234</v>
      </c>
      <c r="AF83" s="25">
        <v>1503.349976</v>
      </c>
      <c r="AG83" s="25">
        <v>1512.402267401829</v>
      </c>
      <c r="AL83" s="1"/>
    </row>
    <row r="84" spans="1:38">
      <c r="A84" s="1">
        <v>39356</v>
      </c>
      <c r="B84" s="5">
        <f t="shared" si="4"/>
        <v>10</v>
      </c>
      <c r="C84">
        <f t="shared" si="5"/>
        <v>4</v>
      </c>
      <c r="D84">
        <v>4</v>
      </c>
      <c r="E84">
        <v>1549.380005</v>
      </c>
      <c r="F84">
        <v>1527.290039</v>
      </c>
      <c r="G84">
        <v>1576.089966</v>
      </c>
      <c r="H84">
        <v>1489.5600589999999</v>
      </c>
      <c r="I84">
        <v>0</v>
      </c>
      <c r="J84">
        <v>82</v>
      </c>
      <c r="K84">
        <v>0</v>
      </c>
      <c r="L84">
        <f t="shared" si="6"/>
        <v>1552.6022982983252</v>
      </c>
      <c r="N84">
        <f t="shared" si="7"/>
        <v>2.0797307877515898E-3</v>
      </c>
      <c r="P84">
        <v>1549.380005</v>
      </c>
      <c r="R84">
        <v>1552.6022982983252</v>
      </c>
      <c r="U84">
        <v>1549.380005</v>
      </c>
      <c r="V84">
        <v>1527.290039</v>
      </c>
      <c r="W84">
        <v>1576.089966</v>
      </c>
      <c r="X84">
        <v>1489.5600589999999</v>
      </c>
      <c r="Y84">
        <v>0</v>
      </c>
      <c r="Z84">
        <v>82</v>
      </c>
      <c r="AA84">
        <v>0</v>
      </c>
      <c r="AE84" s="24">
        <v>39264</v>
      </c>
      <c r="AF84" s="25">
        <v>1455.2700199999999</v>
      </c>
      <c r="AG84" s="25">
        <v>1525.3065693256676</v>
      </c>
      <c r="AL84" s="1"/>
    </row>
    <row r="85" spans="1:38">
      <c r="A85" s="1">
        <v>39387</v>
      </c>
      <c r="B85" s="5">
        <f t="shared" si="4"/>
        <v>11</v>
      </c>
      <c r="C85">
        <f t="shared" si="5"/>
        <v>4</v>
      </c>
      <c r="D85">
        <v>4</v>
      </c>
      <c r="E85">
        <v>1481.1400149999999</v>
      </c>
      <c r="F85">
        <v>1545.790039</v>
      </c>
      <c r="G85">
        <v>1545.790039</v>
      </c>
      <c r="H85">
        <v>1406.099976</v>
      </c>
      <c r="I85">
        <v>0</v>
      </c>
      <c r="J85">
        <v>83</v>
      </c>
      <c r="K85">
        <v>0</v>
      </c>
      <c r="L85">
        <f t="shared" si="6"/>
        <v>1471.7014450458641</v>
      </c>
      <c r="N85">
        <f t="shared" si="7"/>
        <v>6.3725035165806392E-3</v>
      </c>
      <c r="P85">
        <v>1481.1400149999999</v>
      </c>
      <c r="R85">
        <v>1471.7014450458641</v>
      </c>
      <c r="U85">
        <v>1481.1400149999999</v>
      </c>
      <c r="V85">
        <v>1545.790039</v>
      </c>
      <c r="W85">
        <v>1545.790039</v>
      </c>
      <c r="X85">
        <v>1406.099976</v>
      </c>
      <c r="Y85">
        <v>0</v>
      </c>
      <c r="Z85">
        <v>83</v>
      </c>
      <c r="AA85">
        <v>0</v>
      </c>
      <c r="AE85" s="24">
        <v>39295</v>
      </c>
      <c r="AF85" s="25">
        <v>1473.98999</v>
      </c>
      <c r="AG85" s="25">
        <v>1456.49071377271</v>
      </c>
      <c r="AL85" s="1"/>
    </row>
    <row r="86" spans="1:38">
      <c r="A86" s="6">
        <v>39417</v>
      </c>
      <c r="B86" s="5">
        <f t="shared" si="4"/>
        <v>12</v>
      </c>
      <c r="C86" s="7">
        <f t="shared" si="5"/>
        <v>4</v>
      </c>
      <c r="D86" s="7">
        <v>4</v>
      </c>
      <c r="E86" s="7">
        <v>1468.3599850000001</v>
      </c>
      <c r="F86" s="7">
        <v>1479.630005</v>
      </c>
      <c r="G86" s="7">
        <v>1523.5699460000001</v>
      </c>
      <c r="H86" s="7">
        <v>1435.650024</v>
      </c>
      <c r="I86" s="7">
        <v>1</v>
      </c>
      <c r="J86" s="7">
        <v>84</v>
      </c>
      <c r="K86" s="8">
        <v>1</v>
      </c>
      <c r="L86">
        <f t="shared" si="6"/>
        <v>1472.5063988741401</v>
      </c>
      <c r="N86">
        <f t="shared" si="7"/>
        <v>2.8238401458073512E-3</v>
      </c>
      <c r="P86" s="7"/>
      <c r="Q86" s="7"/>
      <c r="R86">
        <v>1472.5063988741401</v>
      </c>
      <c r="U86" s="26">
        <v>1468.3599850000001</v>
      </c>
      <c r="V86" s="26">
        <f>AVERAGE(V71:V77)</f>
        <v>1382.962873142857</v>
      </c>
      <c r="W86" s="26">
        <f>AVERAGE(W71:W77)</f>
        <v>1415.9285714285713</v>
      </c>
      <c r="X86" s="26">
        <f t="shared" ref="W86:X86" si="8">AVERAGE(X71:X77)</f>
        <v>1360.3300084285715</v>
      </c>
      <c r="Y86" s="26">
        <v>0</v>
      </c>
      <c r="Z86" s="26">
        <v>84</v>
      </c>
      <c r="AA86" s="26">
        <v>0</v>
      </c>
      <c r="AB86" s="26"/>
      <c r="AC86" s="26">
        <f>$U$1+SUMPRODUCT($V$1:$AA$1,V86:AA86)</f>
        <v>1401.5388116528693</v>
      </c>
      <c r="AE86" s="24">
        <v>39326</v>
      </c>
      <c r="AF86" s="25">
        <v>1526.75</v>
      </c>
      <c r="AG86" s="25">
        <v>1516.496953755028</v>
      </c>
      <c r="AL86" s="1"/>
    </row>
    <row r="87" spans="1:38">
      <c r="A87" s="1">
        <v>39448</v>
      </c>
      <c r="B87" s="5">
        <f t="shared" si="4"/>
        <v>1</v>
      </c>
      <c r="C87">
        <f t="shared" si="5"/>
        <v>1</v>
      </c>
      <c r="D87">
        <v>1</v>
      </c>
      <c r="E87">
        <v>1378.5500489999999</v>
      </c>
      <c r="F87">
        <v>1467.969971</v>
      </c>
      <c r="G87">
        <v>1471.7700199999999</v>
      </c>
      <c r="H87">
        <v>1270.0500489999999</v>
      </c>
      <c r="I87" s="8">
        <v>1</v>
      </c>
      <c r="J87">
        <v>85</v>
      </c>
      <c r="K87" s="8">
        <v>2</v>
      </c>
      <c r="L87">
        <f t="shared" si="6"/>
        <v>1343.88767966313</v>
      </c>
      <c r="N87">
        <f t="shared" si="7"/>
        <v>2.5144077548736075E-2</v>
      </c>
      <c r="R87">
        <v>1343.88767966313</v>
      </c>
      <c r="U87" s="26">
        <v>1378.5500489999999</v>
      </c>
      <c r="V87" s="26">
        <f t="shared" ref="V87:X150" si="9">AVERAGE(V72:V78)</f>
        <v>1399.6814312857143</v>
      </c>
      <c r="W87" s="26">
        <f t="shared" si="9"/>
        <v>1438.4628558571426</v>
      </c>
      <c r="X87" s="26">
        <f t="shared" si="9"/>
        <v>1378.25</v>
      </c>
      <c r="Y87" s="26">
        <v>0</v>
      </c>
      <c r="Z87" s="26">
        <v>85</v>
      </c>
      <c r="AA87" s="26">
        <v>0</v>
      </c>
      <c r="AB87" s="26"/>
      <c r="AC87" s="26">
        <f t="shared" ref="AC87:AC150" si="10">$U$1+SUMPRODUCT($V$1:$AA$1,V87:AA87)</f>
        <v>1424.7403970725975</v>
      </c>
      <c r="AE87" s="24">
        <v>39356</v>
      </c>
      <c r="AF87" s="25">
        <v>1549.380005</v>
      </c>
      <c r="AG87" s="25">
        <v>1552.6022982983252</v>
      </c>
      <c r="AL87" s="1"/>
    </row>
    <row r="88" spans="1:38">
      <c r="A88" s="1">
        <v>39479</v>
      </c>
      <c r="B88" s="5">
        <f t="shared" si="4"/>
        <v>2</v>
      </c>
      <c r="C88">
        <f t="shared" si="5"/>
        <v>1</v>
      </c>
      <c r="D88">
        <v>1</v>
      </c>
      <c r="E88">
        <v>1330.630005</v>
      </c>
      <c r="F88">
        <v>1378.599976</v>
      </c>
      <c r="G88">
        <v>1396.0200199999999</v>
      </c>
      <c r="H88">
        <v>1316.75</v>
      </c>
      <c r="I88" s="8">
        <v>1</v>
      </c>
      <c r="J88">
        <v>86</v>
      </c>
      <c r="K88" s="8">
        <v>3</v>
      </c>
      <c r="L88">
        <f t="shared" si="6"/>
        <v>1337.671750545717</v>
      </c>
      <c r="N88">
        <f t="shared" si="7"/>
        <v>5.29203874800422E-3</v>
      </c>
      <c r="R88">
        <v>1337.671750545717</v>
      </c>
      <c r="U88" s="26">
        <v>1330.630005</v>
      </c>
      <c r="V88" s="26">
        <f t="shared" si="9"/>
        <v>1420.6171525714287</v>
      </c>
      <c r="W88" s="26">
        <f t="shared" si="9"/>
        <v>1459.3357284285714</v>
      </c>
      <c r="X88" s="26">
        <f t="shared" si="9"/>
        <v>1399.6214249999998</v>
      </c>
      <c r="Y88" s="26">
        <v>0</v>
      </c>
      <c r="Z88" s="26">
        <v>86</v>
      </c>
      <c r="AA88" s="26">
        <v>0</v>
      </c>
      <c r="AB88" s="26"/>
      <c r="AC88" s="26">
        <f t="shared" si="10"/>
        <v>1445.9850317789849</v>
      </c>
      <c r="AE88" s="24">
        <v>39387</v>
      </c>
      <c r="AF88" s="25">
        <v>1481.1400149999999</v>
      </c>
      <c r="AG88" s="25">
        <v>1471.7014450458641</v>
      </c>
      <c r="AL88" s="1"/>
    </row>
    <row r="89" spans="1:38">
      <c r="A89" s="1">
        <v>39508</v>
      </c>
      <c r="B89" s="5">
        <f t="shared" si="4"/>
        <v>3</v>
      </c>
      <c r="C89">
        <f t="shared" si="5"/>
        <v>1</v>
      </c>
      <c r="D89">
        <v>1</v>
      </c>
      <c r="E89">
        <v>1322.6999510000001</v>
      </c>
      <c r="F89">
        <v>1330.4499510000001</v>
      </c>
      <c r="G89">
        <v>1359.6800539999999</v>
      </c>
      <c r="H89">
        <v>1256.9799800000001</v>
      </c>
      <c r="I89" s="8">
        <v>1</v>
      </c>
      <c r="J89">
        <v>87</v>
      </c>
      <c r="K89" s="8">
        <v>4</v>
      </c>
      <c r="L89">
        <f t="shared" si="6"/>
        <v>1295.8408788464146</v>
      </c>
      <c r="N89">
        <f t="shared" si="7"/>
        <v>2.0306247182725893E-2</v>
      </c>
      <c r="R89">
        <v>1295.8408788464146</v>
      </c>
      <c r="U89" s="26">
        <v>1322.6999510000001</v>
      </c>
      <c r="V89" s="26">
        <f t="shared" si="9"/>
        <v>1442.4542932857144</v>
      </c>
      <c r="W89" s="26">
        <f t="shared" si="9"/>
        <v>1478.2885918571428</v>
      </c>
      <c r="X89" s="26">
        <f t="shared" si="9"/>
        <v>1417.2214355714284</v>
      </c>
      <c r="Y89" s="26">
        <v>0</v>
      </c>
      <c r="Z89" s="26">
        <v>87</v>
      </c>
      <c r="AA89" s="26">
        <v>0</v>
      </c>
      <c r="AB89" s="26"/>
      <c r="AC89" s="26">
        <f t="shared" si="10"/>
        <v>1462.9902848777906</v>
      </c>
      <c r="AE89" s="28">
        <v>39417</v>
      </c>
      <c r="AF89" s="27">
        <v>1468.3599850000001</v>
      </c>
      <c r="AG89" s="27">
        <v>1401.5388116528693</v>
      </c>
      <c r="AL89" s="1"/>
    </row>
    <row r="90" spans="1:38">
      <c r="A90" s="1">
        <v>39539</v>
      </c>
      <c r="B90" s="5">
        <f t="shared" si="4"/>
        <v>4</v>
      </c>
      <c r="C90">
        <f t="shared" si="5"/>
        <v>2</v>
      </c>
      <c r="D90">
        <v>2</v>
      </c>
      <c r="E90">
        <v>1385.589966</v>
      </c>
      <c r="F90">
        <v>1326.410034</v>
      </c>
      <c r="G90">
        <v>1404.5699460000001</v>
      </c>
      <c r="H90">
        <v>1324.349976</v>
      </c>
      <c r="I90" s="8">
        <v>1</v>
      </c>
      <c r="J90">
        <v>88</v>
      </c>
      <c r="K90" s="8">
        <v>5</v>
      </c>
      <c r="L90">
        <f t="shared" si="6"/>
        <v>1376.426868350718</v>
      </c>
      <c r="N90">
        <f t="shared" si="7"/>
        <v>6.6131379947377651E-3</v>
      </c>
      <c r="R90">
        <v>1376.426868350718</v>
      </c>
      <c r="U90" s="26">
        <v>1385.589966</v>
      </c>
      <c r="V90" s="26">
        <f t="shared" si="9"/>
        <v>1457.315726</v>
      </c>
      <c r="W90" s="26">
        <f t="shared" si="9"/>
        <v>1496.0157297142855</v>
      </c>
      <c r="X90" s="26">
        <f t="shared" si="9"/>
        <v>1426.981427857143</v>
      </c>
      <c r="Y90" s="26">
        <v>0</v>
      </c>
      <c r="Z90" s="26">
        <v>88</v>
      </c>
      <c r="AA90" s="26">
        <v>0</v>
      </c>
      <c r="AB90" s="26"/>
      <c r="AC90" s="26">
        <f t="shared" si="10"/>
        <v>1478.2539368983439</v>
      </c>
      <c r="AE90" s="28">
        <v>39448</v>
      </c>
      <c r="AF90" s="27">
        <v>1378.5500489999999</v>
      </c>
      <c r="AG90" s="27">
        <v>1424.7403970725975</v>
      </c>
      <c r="AL90" s="1"/>
    </row>
    <row r="91" spans="1:38">
      <c r="A91" s="1">
        <v>39569</v>
      </c>
      <c r="B91" s="5">
        <f t="shared" si="4"/>
        <v>5</v>
      </c>
      <c r="C91">
        <f t="shared" si="5"/>
        <v>2</v>
      </c>
      <c r="D91">
        <v>2</v>
      </c>
      <c r="E91">
        <v>1400.380005</v>
      </c>
      <c r="F91">
        <v>1385.969971</v>
      </c>
      <c r="G91">
        <v>1440.23999</v>
      </c>
      <c r="H91">
        <v>1373.0699460000001</v>
      </c>
      <c r="I91" s="8">
        <v>1</v>
      </c>
      <c r="J91">
        <v>89</v>
      </c>
      <c r="K91" s="8">
        <v>6</v>
      </c>
      <c r="L91">
        <f t="shared" si="6"/>
        <v>1407.1920324625726</v>
      </c>
      <c r="N91">
        <f t="shared" si="7"/>
        <v>4.8644135436456673E-3</v>
      </c>
      <c r="R91">
        <v>1407.1920324625726</v>
      </c>
      <c r="U91" s="26">
        <v>1400.380005</v>
      </c>
      <c r="V91" s="26">
        <f t="shared" si="9"/>
        <v>1462.6228724285716</v>
      </c>
      <c r="W91" s="26">
        <f t="shared" si="9"/>
        <v>1504.9128768571427</v>
      </c>
      <c r="X91" s="26">
        <f t="shared" si="9"/>
        <v>1422.2142857142858</v>
      </c>
      <c r="Y91" s="26">
        <v>0</v>
      </c>
      <c r="Z91" s="26">
        <v>89</v>
      </c>
      <c r="AA91" s="26">
        <v>0</v>
      </c>
      <c r="AB91" s="26"/>
      <c r="AC91" s="26">
        <f t="shared" si="10"/>
        <v>1482.1961051939766</v>
      </c>
      <c r="AE91" s="28">
        <v>39479</v>
      </c>
      <c r="AF91" s="27">
        <v>1330.630005</v>
      </c>
      <c r="AG91" s="27">
        <v>1445.9850317789849</v>
      </c>
    </row>
    <row r="92" spans="1:38">
      <c r="A92" s="1">
        <v>39600</v>
      </c>
      <c r="B92" s="5">
        <f t="shared" si="4"/>
        <v>6</v>
      </c>
      <c r="C92">
        <f t="shared" si="5"/>
        <v>2</v>
      </c>
      <c r="D92">
        <v>2</v>
      </c>
      <c r="E92">
        <v>1280</v>
      </c>
      <c r="F92">
        <v>1399.619995</v>
      </c>
      <c r="G92">
        <v>1404.0500489999999</v>
      </c>
      <c r="H92">
        <v>1272</v>
      </c>
      <c r="I92" s="8">
        <v>1</v>
      </c>
      <c r="J92">
        <v>90</v>
      </c>
      <c r="K92" s="8">
        <v>7</v>
      </c>
      <c r="L92">
        <f t="shared" si="6"/>
        <v>1314.1358823502112</v>
      </c>
      <c r="N92">
        <f t="shared" si="7"/>
        <v>2.6668658086102505E-2</v>
      </c>
      <c r="R92">
        <v>1314.1358823502112</v>
      </c>
      <c r="U92" s="26">
        <v>1280</v>
      </c>
      <c r="V92" s="26">
        <f t="shared" si="9"/>
        <v>1467.7742920000001</v>
      </c>
      <c r="W92" s="26">
        <f t="shared" si="9"/>
        <v>1515.9371688571428</v>
      </c>
      <c r="X92" s="26">
        <f t="shared" si="9"/>
        <v>1429.3385707142857</v>
      </c>
      <c r="Y92" s="26">
        <v>0</v>
      </c>
      <c r="Z92" s="26">
        <v>90</v>
      </c>
      <c r="AA92" s="26">
        <v>0</v>
      </c>
      <c r="AB92" s="26"/>
      <c r="AC92" s="26">
        <f t="shared" si="10"/>
        <v>1494.3301198113263</v>
      </c>
      <c r="AE92" s="28">
        <v>39508</v>
      </c>
      <c r="AF92" s="27">
        <v>1322.6999510000001</v>
      </c>
      <c r="AG92" s="27">
        <v>1462.9902848777906</v>
      </c>
    </row>
    <row r="93" spans="1:38">
      <c r="A93" s="1">
        <v>39630</v>
      </c>
      <c r="B93" s="5">
        <f t="shared" si="4"/>
        <v>7</v>
      </c>
      <c r="C93">
        <f t="shared" si="5"/>
        <v>3</v>
      </c>
      <c r="D93">
        <v>3</v>
      </c>
      <c r="E93">
        <v>1267.380005</v>
      </c>
      <c r="F93">
        <v>1276.6899410000001</v>
      </c>
      <c r="G93">
        <v>1292.170044</v>
      </c>
      <c r="H93">
        <v>1200.4399410000001</v>
      </c>
      <c r="I93" s="8">
        <v>1</v>
      </c>
      <c r="J93">
        <v>91</v>
      </c>
      <c r="K93" s="8">
        <v>8</v>
      </c>
      <c r="L93">
        <f t="shared" si="6"/>
        <v>1229.0516078988333</v>
      </c>
      <c r="N93">
        <f t="shared" si="7"/>
        <v>3.0242229599611467E-2</v>
      </c>
      <c r="R93">
        <v>1229.0516078988333</v>
      </c>
      <c r="U93" s="26">
        <v>1267.380005</v>
      </c>
      <c r="V93" s="26">
        <f t="shared" si="9"/>
        <v>1484.9871477142858</v>
      </c>
      <c r="W93" s="26">
        <f t="shared" si="9"/>
        <v>1535.5371618571428</v>
      </c>
      <c r="X93" s="26">
        <f t="shared" si="9"/>
        <v>1447.2785819999997</v>
      </c>
      <c r="Y93" s="26">
        <v>0</v>
      </c>
      <c r="Z93" s="26">
        <v>91</v>
      </c>
      <c r="AA93" s="26">
        <v>0</v>
      </c>
      <c r="AB93" s="26"/>
      <c r="AC93" s="26">
        <f t="shared" si="10"/>
        <v>1514.4199209860906</v>
      </c>
      <c r="AE93" s="28">
        <v>39539</v>
      </c>
      <c r="AF93" s="27">
        <v>1385.589966</v>
      </c>
      <c r="AG93" s="27">
        <v>1478.2539368983439</v>
      </c>
    </row>
    <row r="94" spans="1:38">
      <c r="A94" s="1">
        <v>39661</v>
      </c>
      <c r="B94" s="5">
        <f t="shared" si="4"/>
        <v>8</v>
      </c>
      <c r="C94">
        <f t="shared" si="5"/>
        <v>3</v>
      </c>
      <c r="D94">
        <v>3</v>
      </c>
      <c r="E94">
        <v>1282.829956</v>
      </c>
      <c r="F94">
        <v>1269.420044</v>
      </c>
      <c r="G94">
        <v>1313.150024</v>
      </c>
      <c r="H94">
        <v>1247.4499510000001</v>
      </c>
      <c r="I94" s="8">
        <v>1</v>
      </c>
      <c r="J94">
        <v>92</v>
      </c>
      <c r="K94" s="8">
        <v>9</v>
      </c>
      <c r="L94">
        <f t="shared" si="6"/>
        <v>1277.4513125907038</v>
      </c>
      <c r="N94">
        <f t="shared" si="7"/>
        <v>4.1927952992830437E-3</v>
      </c>
      <c r="R94">
        <v>1277.4513125907038</v>
      </c>
      <c r="U94" s="26">
        <v>1282.829956</v>
      </c>
      <c r="V94" s="26">
        <f t="shared" si="9"/>
        <v>1502.8385881428571</v>
      </c>
      <c r="W94" s="26">
        <f t="shared" si="9"/>
        <v>1542.3614502857142</v>
      </c>
      <c r="X94" s="26">
        <f t="shared" si="9"/>
        <v>1445.8114364285714</v>
      </c>
      <c r="Y94" s="26">
        <v>0</v>
      </c>
      <c r="Z94" s="26">
        <v>92</v>
      </c>
      <c r="AA94" s="26">
        <v>0</v>
      </c>
      <c r="AB94" s="26"/>
      <c r="AC94" s="26">
        <f t="shared" si="10"/>
        <v>1511.8238181090485</v>
      </c>
      <c r="AE94" s="28">
        <v>39569</v>
      </c>
      <c r="AF94" s="27">
        <v>1400.380005</v>
      </c>
      <c r="AG94" s="27">
        <v>1482.1961051939766</v>
      </c>
    </row>
    <row r="95" spans="1:38">
      <c r="A95" s="1">
        <v>39692</v>
      </c>
      <c r="B95" s="5">
        <f t="shared" si="4"/>
        <v>9</v>
      </c>
      <c r="C95">
        <f t="shared" si="5"/>
        <v>3</v>
      </c>
      <c r="D95">
        <v>3</v>
      </c>
      <c r="E95">
        <v>1166.3599850000001</v>
      </c>
      <c r="F95">
        <v>1287.829956</v>
      </c>
      <c r="G95">
        <v>1303.040039</v>
      </c>
      <c r="H95">
        <v>1106.420044</v>
      </c>
      <c r="I95" s="8">
        <v>1</v>
      </c>
      <c r="J95">
        <v>93</v>
      </c>
      <c r="K95" s="8">
        <v>10</v>
      </c>
      <c r="L95">
        <f t="shared" si="6"/>
        <v>1187.3771190259504</v>
      </c>
      <c r="N95">
        <f t="shared" si="7"/>
        <v>1.8019423073700806E-2</v>
      </c>
      <c r="R95">
        <v>1187.3771190259504</v>
      </c>
      <c r="U95" s="26">
        <v>1166.3599850000001</v>
      </c>
      <c r="V95" s="26">
        <f>AVERAGE(V80:V86)</f>
        <v>1488.6375707346938</v>
      </c>
      <c r="W95" s="26">
        <f t="shared" ref="W95:X158" si="11">AVERAGE(W80:W86)</f>
        <v>1525.2712377755101</v>
      </c>
      <c r="X95" s="26">
        <f t="shared" si="11"/>
        <v>1429.187158918367</v>
      </c>
      <c r="Y95" s="26">
        <v>0</v>
      </c>
      <c r="Z95" s="26">
        <v>93</v>
      </c>
      <c r="AA95" s="26">
        <v>0</v>
      </c>
      <c r="AB95" s="26"/>
      <c r="AC95" s="26">
        <f t="shared" si="10"/>
        <v>1493.8689766696561</v>
      </c>
      <c r="AE95" s="28">
        <v>39600</v>
      </c>
      <c r="AF95" s="27">
        <v>1280</v>
      </c>
      <c r="AG95" s="27">
        <v>1494.3301198113263</v>
      </c>
    </row>
    <row r="96" spans="1:38">
      <c r="A96" s="1">
        <v>39722</v>
      </c>
      <c r="B96" s="5">
        <f t="shared" si="4"/>
        <v>10</v>
      </c>
      <c r="C96">
        <f t="shared" si="5"/>
        <v>4</v>
      </c>
      <c r="D96">
        <v>4</v>
      </c>
      <c r="E96">
        <v>968.75</v>
      </c>
      <c r="F96">
        <v>1164.170044</v>
      </c>
      <c r="G96">
        <v>1167.030029</v>
      </c>
      <c r="H96">
        <v>839.79998799999998</v>
      </c>
      <c r="I96" s="8">
        <v>1</v>
      </c>
      <c r="J96">
        <v>94</v>
      </c>
      <c r="K96" s="8">
        <v>11</v>
      </c>
      <c r="L96">
        <f t="shared" si="6"/>
        <v>980.09386053124695</v>
      </c>
      <c r="N96">
        <f t="shared" si="7"/>
        <v>1.1709791516125881E-2</v>
      </c>
      <c r="R96">
        <v>980.09386053124695</v>
      </c>
      <c r="U96" s="26">
        <v>968.75</v>
      </c>
      <c r="V96" s="26">
        <f t="shared" si="9"/>
        <v>1469.9320616326529</v>
      </c>
      <c r="W96" s="26">
        <f t="shared" si="11"/>
        <v>1510.6859230408159</v>
      </c>
      <c r="X96" s="26">
        <f t="shared" si="11"/>
        <v>1414.0542940612245</v>
      </c>
      <c r="Y96" s="26">
        <v>0</v>
      </c>
      <c r="Z96" s="26">
        <v>94</v>
      </c>
      <c r="AA96" s="26">
        <v>0</v>
      </c>
      <c r="AB96" s="26"/>
      <c r="AC96" s="26">
        <f t="shared" si="10"/>
        <v>1481.3458523369086</v>
      </c>
      <c r="AE96" s="28">
        <v>39630</v>
      </c>
      <c r="AF96" s="27">
        <v>1267.380005</v>
      </c>
      <c r="AG96" s="27">
        <v>1514.4199209860906</v>
      </c>
    </row>
    <row r="97" spans="1:33">
      <c r="A97" s="1">
        <v>39753</v>
      </c>
      <c r="B97" s="5">
        <f t="shared" si="4"/>
        <v>11</v>
      </c>
      <c r="C97">
        <f t="shared" si="5"/>
        <v>4</v>
      </c>
      <c r="D97">
        <v>4</v>
      </c>
      <c r="E97">
        <v>896.23999000000003</v>
      </c>
      <c r="F97">
        <v>968.669983</v>
      </c>
      <c r="G97">
        <v>1007.51001</v>
      </c>
      <c r="H97">
        <v>741.02002000000005</v>
      </c>
      <c r="I97" s="8">
        <v>1</v>
      </c>
      <c r="J97">
        <v>95</v>
      </c>
      <c r="K97" s="8">
        <v>12</v>
      </c>
      <c r="L97">
        <f t="shared" si="6"/>
        <v>870.21507768300364</v>
      </c>
      <c r="N97">
        <f t="shared" si="7"/>
        <v>2.9037883387681006E-2</v>
      </c>
      <c r="R97">
        <v>870.21507768300364</v>
      </c>
      <c r="U97" s="26">
        <v>896.23999000000003</v>
      </c>
      <c r="V97" s="26">
        <f t="shared" si="9"/>
        <v>1457.9259357142857</v>
      </c>
      <c r="W97" s="26">
        <f t="shared" si="11"/>
        <v>1496.8910236734696</v>
      </c>
      <c r="X97" s="26">
        <f t="shared" si="11"/>
        <v>1406.2502119183671</v>
      </c>
      <c r="Y97" s="26">
        <v>0</v>
      </c>
      <c r="Z97" s="26">
        <v>95</v>
      </c>
      <c r="AA97" s="26">
        <v>0</v>
      </c>
      <c r="AB97" s="26"/>
      <c r="AC97" s="26">
        <f t="shared" si="10"/>
        <v>1470.0142041159545</v>
      </c>
      <c r="AE97" s="28">
        <v>39661</v>
      </c>
      <c r="AF97" s="27">
        <v>1282.829956</v>
      </c>
      <c r="AG97" s="27">
        <v>1511.8238181090485</v>
      </c>
    </row>
    <row r="98" spans="1:33">
      <c r="A98" s="1">
        <v>39783</v>
      </c>
      <c r="B98" s="5">
        <f t="shared" si="4"/>
        <v>12</v>
      </c>
      <c r="C98">
        <f t="shared" si="5"/>
        <v>4</v>
      </c>
      <c r="D98">
        <v>4</v>
      </c>
      <c r="E98">
        <v>903.25</v>
      </c>
      <c r="F98">
        <v>888.60998500000005</v>
      </c>
      <c r="G98">
        <v>918.84997599999997</v>
      </c>
      <c r="H98">
        <v>815.69000200000005</v>
      </c>
      <c r="I98" s="8">
        <v>1</v>
      </c>
      <c r="J98">
        <v>96</v>
      </c>
      <c r="K98" s="8">
        <v>13</v>
      </c>
      <c r="L98">
        <f t="shared" si="6"/>
        <v>860.92922998902077</v>
      </c>
      <c r="N98">
        <f t="shared" si="7"/>
        <v>4.6853883211712404E-2</v>
      </c>
      <c r="R98">
        <v>860.92922998902077</v>
      </c>
      <c r="U98" s="26">
        <v>903.25</v>
      </c>
      <c r="V98" s="26">
        <f t="shared" si="9"/>
        <v>1456.107969897959</v>
      </c>
      <c r="W98" s="26">
        <f t="shared" si="11"/>
        <v>1493.2336775102042</v>
      </c>
      <c r="X98" s="26">
        <f t="shared" si="11"/>
        <v>1412.9104204285711</v>
      </c>
      <c r="Y98" s="26">
        <v>0</v>
      </c>
      <c r="Z98" s="26">
        <v>96</v>
      </c>
      <c r="AA98" s="26">
        <v>0</v>
      </c>
      <c r="AB98" s="26"/>
      <c r="AC98" s="26">
        <f t="shared" si="10"/>
        <v>1470.9427142738232</v>
      </c>
      <c r="AE98" s="28">
        <v>39692</v>
      </c>
      <c r="AF98" s="27">
        <v>1166.3599850000001</v>
      </c>
      <c r="AG98" s="27">
        <v>1493.8689766696561</v>
      </c>
    </row>
    <row r="99" spans="1:33">
      <c r="A99" s="1">
        <v>39814</v>
      </c>
      <c r="B99" s="5">
        <f t="shared" si="4"/>
        <v>1</v>
      </c>
      <c r="C99">
        <f t="shared" si="5"/>
        <v>1</v>
      </c>
      <c r="D99">
        <v>1</v>
      </c>
      <c r="E99">
        <v>825.88000499999998</v>
      </c>
      <c r="F99">
        <v>902.98999000000003</v>
      </c>
      <c r="G99">
        <v>943.84997599999997</v>
      </c>
      <c r="H99">
        <v>804.29998799999998</v>
      </c>
      <c r="I99" s="8">
        <v>1</v>
      </c>
      <c r="J99">
        <v>97</v>
      </c>
      <c r="K99" s="8">
        <v>14</v>
      </c>
      <c r="L99">
        <f t="shared" si="6"/>
        <v>873.00408625517446</v>
      </c>
      <c r="N99">
        <f t="shared" si="7"/>
        <v>5.7059234961348258E-2</v>
      </c>
      <c r="R99">
        <v>873.00408625517446</v>
      </c>
      <c r="U99" s="26">
        <v>825.88000499999998</v>
      </c>
      <c r="V99" s="26">
        <f t="shared" si="9"/>
        <v>1453.7302220408164</v>
      </c>
      <c r="W99" s="26">
        <f t="shared" si="11"/>
        <v>1487.130211755102</v>
      </c>
      <c r="X99" s="26">
        <f t="shared" si="11"/>
        <v>1411.1520474081631</v>
      </c>
      <c r="Y99" s="26">
        <v>0</v>
      </c>
      <c r="Z99" s="26">
        <v>97</v>
      </c>
      <c r="AA99" s="26">
        <v>0</v>
      </c>
      <c r="AB99" s="26"/>
      <c r="AC99" s="26">
        <f t="shared" si="10"/>
        <v>1465.4794261514394</v>
      </c>
      <c r="AE99" s="28">
        <v>39722</v>
      </c>
      <c r="AF99" s="27">
        <v>968.75</v>
      </c>
      <c r="AG99" s="27">
        <v>1481.3458523369086</v>
      </c>
    </row>
    <row r="100" spans="1:33">
      <c r="A100" s="1">
        <v>39845</v>
      </c>
      <c r="B100" s="5">
        <f t="shared" si="4"/>
        <v>2</v>
      </c>
      <c r="C100">
        <f t="shared" si="5"/>
        <v>1</v>
      </c>
      <c r="D100">
        <v>1</v>
      </c>
      <c r="E100">
        <v>735.09002699999996</v>
      </c>
      <c r="F100">
        <v>823.09002699999996</v>
      </c>
      <c r="G100">
        <v>875.01000999999997</v>
      </c>
      <c r="H100">
        <v>734.52002000000005</v>
      </c>
      <c r="I100" s="8">
        <v>1</v>
      </c>
      <c r="J100">
        <v>98</v>
      </c>
      <c r="K100" s="8">
        <v>15</v>
      </c>
      <c r="L100">
        <f t="shared" si="6"/>
        <v>809.85263035064236</v>
      </c>
      <c r="N100">
        <f t="shared" si="7"/>
        <v>0.10170537023302915</v>
      </c>
      <c r="R100">
        <v>809.85263035064236</v>
      </c>
      <c r="U100" s="26">
        <v>735.09002699999996</v>
      </c>
      <c r="V100" s="26">
        <f>AVERAGE(V85:V91)</f>
        <v>1444.4920553877553</v>
      </c>
      <c r="W100" s="26">
        <f t="shared" si="11"/>
        <v>1476.9620561632653</v>
      </c>
      <c r="X100" s="26">
        <f t="shared" si="11"/>
        <v>1401.5312226530611</v>
      </c>
      <c r="Y100" s="26">
        <v>0</v>
      </c>
      <c r="Z100" s="26">
        <v>98</v>
      </c>
      <c r="AA100" s="26">
        <v>0</v>
      </c>
      <c r="AB100" s="26"/>
      <c r="AC100" s="26">
        <f t="shared" si="10"/>
        <v>1455.4213985651043</v>
      </c>
      <c r="AE100" s="28">
        <v>39753</v>
      </c>
      <c r="AF100" s="27">
        <v>896.23999000000003</v>
      </c>
      <c r="AG100" s="27">
        <v>1470.0142041159545</v>
      </c>
    </row>
    <row r="101" spans="1:33">
      <c r="A101" s="1">
        <v>39873</v>
      </c>
      <c r="B101" s="5">
        <f t="shared" si="4"/>
        <v>3</v>
      </c>
      <c r="C101">
        <f t="shared" si="5"/>
        <v>1</v>
      </c>
      <c r="D101">
        <v>1</v>
      </c>
      <c r="E101">
        <v>797.86999500000002</v>
      </c>
      <c r="F101">
        <v>729.57000700000003</v>
      </c>
      <c r="G101">
        <v>832.97997999999995</v>
      </c>
      <c r="H101">
        <v>666.78997800000002</v>
      </c>
      <c r="I101" s="8">
        <v>1</v>
      </c>
      <c r="J101">
        <v>99</v>
      </c>
      <c r="K101" s="8">
        <v>16</v>
      </c>
      <c r="L101">
        <f t="shared" si="6"/>
        <v>780.74818144327526</v>
      </c>
      <c r="N101">
        <f t="shared" si="7"/>
        <v>2.1459402739821994E-2</v>
      </c>
      <c r="R101">
        <v>780.74818144327526</v>
      </c>
      <c r="U101" s="26">
        <v>797.86999500000002</v>
      </c>
      <c r="V101" s="26">
        <f t="shared" si="9"/>
        <v>1433.3469486734696</v>
      </c>
      <c r="W101" s="26">
        <f t="shared" si="11"/>
        <v>1472.6973604285711</v>
      </c>
      <c r="X101" s="26">
        <f t="shared" si="11"/>
        <v>1404.8510218979593</v>
      </c>
      <c r="Y101" s="26">
        <v>0</v>
      </c>
      <c r="Z101" s="26">
        <v>99</v>
      </c>
      <c r="AA101" s="26">
        <v>0</v>
      </c>
      <c r="AB101" s="26"/>
      <c r="AC101" s="26">
        <f t="shared" si="10"/>
        <v>1458.6540663887413</v>
      </c>
      <c r="AE101" s="28">
        <v>39783</v>
      </c>
      <c r="AF101" s="27">
        <v>903.25</v>
      </c>
      <c r="AG101" s="27">
        <v>1470.9427142738232</v>
      </c>
    </row>
    <row r="102" spans="1:33">
      <c r="A102" s="1">
        <v>39904</v>
      </c>
      <c r="B102" s="5">
        <f t="shared" si="4"/>
        <v>4</v>
      </c>
      <c r="C102">
        <f t="shared" si="5"/>
        <v>2</v>
      </c>
      <c r="D102">
        <v>2</v>
      </c>
      <c r="E102">
        <v>872.80999799999995</v>
      </c>
      <c r="F102">
        <v>793.59002699999996</v>
      </c>
      <c r="G102">
        <v>888.70001200000002</v>
      </c>
      <c r="H102">
        <v>783.32000700000003</v>
      </c>
      <c r="I102" s="8">
        <v>1</v>
      </c>
      <c r="J102">
        <v>100</v>
      </c>
      <c r="K102" s="8">
        <v>17</v>
      </c>
      <c r="L102">
        <f t="shared" si="6"/>
        <v>863.36248113579825</v>
      </c>
      <c r="N102">
        <f t="shared" si="7"/>
        <v>1.0824253715986538E-2</v>
      </c>
      <c r="R102">
        <v>863.36248113579825</v>
      </c>
      <c r="U102" s="26">
        <v>872.80999799999995</v>
      </c>
      <c r="V102" s="26">
        <f t="shared" si="9"/>
        <v>1447.9218450408164</v>
      </c>
      <c r="W102" s="26">
        <f t="shared" si="11"/>
        <v>1489.7843019183672</v>
      </c>
      <c r="X102" s="26">
        <f t="shared" si="11"/>
        <v>1417.2722466938774</v>
      </c>
      <c r="Y102" s="26">
        <v>0</v>
      </c>
      <c r="Z102" s="26">
        <v>100</v>
      </c>
      <c r="AA102" s="26">
        <v>0</v>
      </c>
      <c r="AB102" s="26"/>
      <c r="AC102" s="26">
        <f t="shared" si="10"/>
        <v>1474.7799391506301</v>
      </c>
      <c r="AE102" s="28">
        <v>39814</v>
      </c>
      <c r="AF102" s="27">
        <v>825.88000499999998</v>
      </c>
      <c r="AG102" s="27">
        <v>1465.4794261514394</v>
      </c>
    </row>
    <row r="103" spans="1:33">
      <c r="A103" s="1">
        <v>39934</v>
      </c>
      <c r="B103" s="5">
        <f t="shared" si="4"/>
        <v>5</v>
      </c>
      <c r="C103">
        <f t="shared" si="5"/>
        <v>2</v>
      </c>
      <c r="D103">
        <v>2</v>
      </c>
      <c r="E103">
        <v>919.14001499999995</v>
      </c>
      <c r="F103">
        <v>872.73999000000003</v>
      </c>
      <c r="G103">
        <v>930.169983</v>
      </c>
      <c r="H103">
        <v>866.09997599999997</v>
      </c>
      <c r="I103" s="8">
        <v>1</v>
      </c>
      <c r="J103">
        <v>101</v>
      </c>
      <c r="K103" s="8">
        <v>18</v>
      </c>
      <c r="L103">
        <f t="shared" si="6"/>
        <v>907.43663755440605</v>
      </c>
      <c r="N103">
        <f t="shared" si="7"/>
        <v>1.2732964787300552E-2</v>
      </c>
      <c r="R103">
        <v>907.43663755440605</v>
      </c>
      <c r="U103" s="26">
        <v>919.14001499999995</v>
      </c>
      <c r="V103" s="26">
        <f t="shared" si="9"/>
        <v>1462.6585817346938</v>
      </c>
      <c r="W103" s="26">
        <f t="shared" si="11"/>
        <v>1504.626958265306</v>
      </c>
      <c r="X103" s="26">
        <f t="shared" si="11"/>
        <v>1426.9238804693875</v>
      </c>
      <c r="Y103" s="26">
        <v>0</v>
      </c>
      <c r="Z103" s="26">
        <v>101</v>
      </c>
      <c r="AA103" s="26">
        <v>0</v>
      </c>
      <c r="AB103" s="26"/>
      <c r="AC103" s="26">
        <f t="shared" si="10"/>
        <v>1487.2204278701233</v>
      </c>
      <c r="AE103" s="28">
        <v>39845</v>
      </c>
      <c r="AF103" s="27">
        <v>735.09002699999996</v>
      </c>
      <c r="AG103" s="27">
        <v>1455.4213985651043</v>
      </c>
    </row>
    <row r="104" spans="1:33">
      <c r="A104" s="1">
        <v>39965</v>
      </c>
      <c r="B104" s="5">
        <f t="shared" si="4"/>
        <v>6</v>
      </c>
      <c r="C104">
        <f t="shared" si="5"/>
        <v>2</v>
      </c>
      <c r="D104">
        <v>2</v>
      </c>
      <c r="E104">
        <v>919.32000700000003</v>
      </c>
      <c r="F104">
        <v>923.26000999999997</v>
      </c>
      <c r="G104">
        <v>956.22997999999995</v>
      </c>
      <c r="H104">
        <v>888.85998500000005</v>
      </c>
      <c r="I104" s="8">
        <v>1</v>
      </c>
      <c r="J104">
        <v>102</v>
      </c>
      <c r="K104" s="8">
        <v>19</v>
      </c>
      <c r="L104">
        <f t="shared" si="6"/>
        <v>920.06581640478203</v>
      </c>
      <c r="N104">
        <f t="shared" si="7"/>
        <v>8.1126201877818385E-4</v>
      </c>
      <c r="R104">
        <v>920.06581640478203</v>
      </c>
      <c r="U104" s="26">
        <v>919.32000700000003</v>
      </c>
      <c r="V104" s="26">
        <f t="shared" si="9"/>
        <v>1472.3757843294461</v>
      </c>
      <c r="W104" s="26">
        <f t="shared" si="11"/>
        <v>1514.0463167434402</v>
      </c>
      <c r="X104" s="26">
        <f t="shared" si="11"/>
        <v>1431.1475567434402</v>
      </c>
      <c r="Y104" s="26">
        <v>0</v>
      </c>
      <c r="Z104" s="26">
        <v>102</v>
      </c>
      <c r="AA104" s="26">
        <v>0</v>
      </c>
      <c r="AB104" s="26"/>
      <c r="AC104" s="26">
        <f t="shared" si="10"/>
        <v>1494.0609914259335</v>
      </c>
      <c r="AE104" s="28">
        <v>39873</v>
      </c>
      <c r="AF104" s="27">
        <v>797.86999500000002</v>
      </c>
      <c r="AG104" s="27">
        <v>1458.6540663887413</v>
      </c>
    </row>
    <row r="105" spans="1:33">
      <c r="A105" s="1">
        <v>39995</v>
      </c>
      <c r="B105" s="5">
        <f t="shared" si="4"/>
        <v>7</v>
      </c>
      <c r="C105">
        <f t="shared" si="5"/>
        <v>3</v>
      </c>
      <c r="D105">
        <v>3</v>
      </c>
      <c r="E105">
        <v>987.47997999999995</v>
      </c>
      <c r="F105">
        <v>920.82000700000003</v>
      </c>
      <c r="G105">
        <v>996.67999299999997</v>
      </c>
      <c r="H105">
        <v>869.32000700000003</v>
      </c>
      <c r="I105" s="8">
        <v>1</v>
      </c>
      <c r="J105">
        <v>103</v>
      </c>
      <c r="K105" s="8">
        <v>20</v>
      </c>
      <c r="L105">
        <f t="shared" si="6"/>
        <v>951.4487277628192</v>
      </c>
      <c r="N105">
        <f t="shared" si="7"/>
        <v>3.6488083775815638E-2</v>
      </c>
      <c r="R105">
        <v>951.4487277628192</v>
      </c>
      <c r="U105" s="26">
        <v>987.47997999999995</v>
      </c>
      <c r="V105" s="26">
        <f t="shared" si="9"/>
        <v>1476.3011798075804</v>
      </c>
      <c r="W105" s="26">
        <f t="shared" si="11"/>
        <v>1518.6745069125361</v>
      </c>
      <c r="X105" s="26">
        <f t="shared" si="11"/>
        <v>1430.6951079562682</v>
      </c>
      <c r="Y105" s="26">
        <v>0</v>
      </c>
      <c r="Z105" s="26">
        <v>103</v>
      </c>
      <c r="AA105" s="26">
        <v>0</v>
      </c>
      <c r="AB105" s="26"/>
      <c r="AC105" s="26">
        <f t="shared" si="10"/>
        <v>1496.6832153486641</v>
      </c>
      <c r="AE105" s="28">
        <v>39904</v>
      </c>
      <c r="AF105" s="27">
        <v>872.80999799999995</v>
      </c>
      <c r="AG105" s="27">
        <v>1474.7799391506301</v>
      </c>
    </row>
    <row r="106" spans="1:33">
      <c r="A106" s="1">
        <v>40026</v>
      </c>
      <c r="B106" s="5">
        <f t="shared" si="4"/>
        <v>8</v>
      </c>
      <c r="C106">
        <f t="shared" si="5"/>
        <v>3</v>
      </c>
      <c r="D106">
        <v>3</v>
      </c>
      <c r="E106">
        <v>1020.619995</v>
      </c>
      <c r="F106">
        <v>990.21997099999999</v>
      </c>
      <c r="G106">
        <v>1039.469971</v>
      </c>
      <c r="H106">
        <v>978.51000999999997</v>
      </c>
      <c r="I106" s="8">
        <v>1</v>
      </c>
      <c r="J106">
        <v>104</v>
      </c>
      <c r="K106" s="8">
        <v>21</v>
      </c>
      <c r="L106">
        <f t="shared" si="6"/>
        <v>1015.0082224018835</v>
      </c>
      <c r="N106">
        <f t="shared" si="7"/>
        <v>5.4983957061477563E-3</v>
      </c>
      <c r="R106">
        <v>1015.0082224018835</v>
      </c>
      <c r="U106" s="26">
        <v>1020.619995</v>
      </c>
      <c r="V106" s="26">
        <f t="shared" si="9"/>
        <v>1476.3883526239067</v>
      </c>
      <c r="W106" s="26">
        <f t="shared" si="11"/>
        <v>1518.7995489067055</v>
      </c>
      <c r="X106" s="26">
        <f t="shared" si="11"/>
        <v>1427.7335056793002</v>
      </c>
      <c r="Y106" s="26">
        <v>0</v>
      </c>
      <c r="Z106" s="26">
        <v>104</v>
      </c>
      <c r="AA106" s="26">
        <v>0</v>
      </c>
      <c r="AB106" s="26"/>
      <c r="AC106" s="26">
        <f t="shared" si="10"/>
        <v>1495.5061106654662</v>
      </c>
      <c r="AE106" s="28">
        <v>39934</v>
      </c>
      <c r="AF106" s="27">
        <v>919.14001499999995</v>
      </c>
      <c r="AG106" s="27">
        <v>1487.2204278701233</v>
      </c>
    </row>
    <row r="107" spans="1:33">
      <c r="A107" s="1">
        <v>40057</v>
      </c>
      <c r="B107" s="5">
        <f t="shared" si="4"/>
        <v>9</v>
      </c>
      <c r="C107">
        <f t="shared" si="5"/>
        <v>3</v>
      </c>
      <c r="D107">
        <v>3</v>
      </c>
      <c r="E107">
        <v>1057.079956</v>
      </c>
      <c r="F107">
        <v>1019.52002</v>
      </c>
      <c r="G107">
        <v>1080.150024</v>
      </c>
      <c r="H107">
        <v>991.96997099999999</v>
      </c>
      <c r="I107" s="8">
        <v>1</v>
      </c>
      <c r="J107">
        <v>105</v>
      </c>
      <c r="K107" s="8">
        <v>22</v>
      </c>
      <c r="L107">
        <f t="shared" si="6"/>
        <v>1047.7151174424473</v>
      </c>
      <c r="N107">
        <f t="shared" si="7"/>
        <v>8.8591581974455016E-3</v>
      </c>
      <c r="R107">
        <v>1047.7151174424473</v>
      </c>
      <c r="U107" s="26">
        <v>1057.079956</v>
      </c>
      <c r="V107" s="26">
        <f t="shared" si="9"/>
        <v>1475.4576522623906</v>
      </c>
      <c r="W107" s="26">
        <f t="shared" si="11"/>
        <v>1517.131091857143</v>
      </c>
      <c r="X107" s="26">
        <f t="shared" si="11"/>
        <v>1426.4043820670552</v>
      </c>
      <c r="Y107" s="26">
        <v>0</v>
      </c>
      <c r="Z107" s="26">
        <v>105</v>
      </c>
      <c r="AA107" s="26">
        <v>0</v>
      </c>
      <c r="AB107" s="26"/>
      <c r="AC107" s="26">
        <f t="shared" si="10"/>
        <v>1493.8984833911586</v>
      </c>
      <c r="AE107" s="28">
        <v>39965</v>
      </c>
      <c r="AF107" s="27">
        <v>919.32000700000003</v>
      </c>
      <c r="AG107" s="27">
        <v>1494.0609914259335</v>
      </c>
    </row>
    <row r="108" spans="1:33">
      <c r="A108" s="1">
        <v>40087</v>
      </c>
      <c r="B108" s="5">
        <f t="shared" si="4"/>
        <v>10</v>
      </c>
      <c r="C108">
        <f t="shared" si="5"/>
        <v>4</v>
      </c>
      <c r="D108">
        <v>4</v>
      </c>
      <c r="E108">
        <v>1036.1899410000001</v>
      </c>
      <c r="F108">
        <v>1054.910034</v>
      </c>
      <c r="G108">
        <v>1101.3599850000001</v>
      </c>
      <c r="H108">
        <v>1019.950012</v>
      </c>
      <c r="I108" s="8">
        <v>1</v>
      </c>
      <c r="J108">
        <v>106</v>
      </c>
      <c r="K108" s="8">
        <v>23</v>
      </c>
      <c r="L108">
        <f t="shared" si="6"/>
        <v>1065.6839947948361</v>
      </c>
      <c r="N108">
        <f t="shared" si="7"/>
        <v>2.8463945294018213E-2</v>
      </c>
      <c r="R108">
        <v>1065.6839947948361</v>
      </c>
      <c r="U108" s="26">
        <v>1036.1899410000001</v>
      </c>
      <c r="V108" s="26">
        <f t="shared" si="9"/>
        <v>1473.451356553936</v>
      </c>
      <c r="W108" s="26">
        <f t="shared" si="11"/>
        <v>1513.0158122711371</v>
      </c>
      <c r="X108" s="26">
        <f t="shared" si="11"/>
        <v>1423.8063073090377</v>
      </c>
      <c r="Y108" s="26">
        <v>0</v>
      </c>
      <c r="Z108" s="26">
        <v>106</v>
      </c>
      <c r="AA108" s="26">
        <v>0</v>
      </c>
      <c r="AB108" s="26"/>
      <c r="AC108" s="26">
        <f t="shared" si="10"/>
        <v>1489.7769557254603</v>
      </c>
      <c r="AE108" s="28">
        <v>39995</v>
      </c>
      <c r="AF108" s="27">
        <v>987.47997999999995</v>
      </c>
      <c r="AG108" s="27">
        <v>1496.6832153486641</v>
      </c>
    </row>
    <row r="109" spans="1:33">
      <c r="A109" s="1">
        <v>40118</v>
      </c>
      <c r="B109" s="5">
        <f t="shared" si="4"/>
        <v>11</v>
      </c>
      <c r="C109">
        <f t="shared" si="5"/>
        <v>4</v>
      </c>
      <c r="D109">
        <v>4</v>
      </c>
      <c r="E109">
        <v>1095.630005</v>
      </c>
      <c r="F109">
        <v>1036.1800539999999</v>
      </c>
      <c r="G109">
        <v>1113.6899410000001</v>
      </c>
      <c r="H109">
        <v>1029.380005</v>
      </c>
      <c r="I109" s="8">
        <v>1</v>
      </c>
      <c r="J109">
        <v>107</v>
      </c>
      <c r="K109" s="8">
        <v>24</v>
      </c>
      <c r="L109">
        <f t="shared" si="6"/>
        <v>1092.1904836141102</v>
      </c>
      <c r="N109">
        <f t="shared" si="7"/>
        <v>3.1393092286567561E-3</v>
      </c>
      <c r="R109">
        <v>1092.1904836141102</v>
      </c>
      <c r="U109" s="26">
        <v>1095.630005</v>
      </c>
      <c r="V109" s="26">
        <f t="shared" si="9"/>
        <v>1467.6663433644314</v>
      </c>
      <c r="W109" s="26">
        <f t="shared" si="11"/>
        <v>1504.6479400291544</v>
      </c>
      <c r="X109" s="26">
        <f t="shared" si="11"/>
        <v>1417.270970259475</v>
      </c>
      <c r="Y109" s="26">
        <v>0</v>
      </c>
      <c r="Z109" s="26">
        <v>107</v>
      </c>
      <c r="AA109" s="26">
        <v>0</v>
      </c>
      <c r="AB109" s="26"/>
      <c r="AC109" s="26">
        <f t="shared" si="10"/>
        <v>1481.3485953796051</v>
      </c>
      <c r="AE109" s="28">
        <v>40026</v>
      </c>
      <c r="AF109" s="27">
        <v>1020.619995</v>
      </c>
      <c r="AG109" s="27">
        <v>1495.5061106654662</v>
      </c>
    </row>
    <row r="110" spans="1:33">
      <c r="A110" s="1">
        <v>40148</v>
      </c>
      <c r="B110" s="5">
        <f t="shared" si="4"/>
        <v>12</v>
      </c>
      <c r="C110">
        <f t="shared" si="5"/>
        <v>4</v>
      </c>
      <c r="D110">
        <v>4</v>
      </c>
      <c r="E110">
        <v>1115.099976</v>
      </c>
      <c r="F110">
        <v>1098.8900149999999</v>
      </c>
      <c r="G110">
        <v>1130.380005</v>
      </c>
      <c r="H110">
        <v>1085.8900149999999</v>
      </c>
      <c r="I110" s="8">
        <v>1</v>
      </c>
      <c r="J110">
        <v>108</v>
      </c>
      <c r="K110" s="8">
        <v>25</v>
      </c>
      <c r="L110">
        <f t="shared" si="6"/>
        <v>1106.7344319722461</v>
      </c>
      <c r="N110">
        <f t="shared" si="7"/>
        <v>7.5020574009535381E-3</v>
      </c>
      <c r="R110">
        <v>1106.7344319722461</v>
      </c>
      <c r="U110" s="26">
        <v>1115.099976</v>
      </c>
      <c r="V110" s="26">
        <f t="shared" si="9"/>
        <v>1457.7389662973762</v>
      </c>
      <c r="W110" s="26">
        <f t="shared" si="11"/>
        <v>1494.6959271924195</v>
      </c>
      <c r="X110" s="26">
        <f t="shared" si="11"/>
        <v>1411.4194824693875</v>
      </c>
      <c r="Y110" s="26">
        <v>0</v>
      </c>
      <c r="Z110" s="26">
        <v>108</v>
      </c>
      <c r="AA110" s="26">
        <v>0</v>
      </c>
      <c r="AB110" s="26"/>
      <c r="AC110" s="26">
        <f t="shared" si="10"/>
        <v>1473.752916562418</v>
      </c>
      <c r="AE110" s="28">
        <v>40057</v>
      </c>
      <c r="AF110" s="27">
        <v>1057.079956</v>
      </c>
      <c r="AG110" s="27">
        <v>1493.8984833911586</v>
      </c>
    </row>
    <row r="111" spans="1:33">
      <c r="A111" s="1">
        <v>40179</v>
      </c>
      <c r="B111" s="5">
        <f t="shared" si="4"/>
        <v>1</v>
      </c>
      <c r="C111">
        <f t="shared" si="5"/>
        <v>1</v>
      </c>
      <c r="D111">
        <v>1</v>
      </c>
      <c r="E111">
        <v>1073.869995</v>
      </c>
      <c r="F111">
        <v>1116.5600589999999</v>
      </c>
      <c r="G111">
        <v>1150.4499510000001</v>
      </c>
      <c r="H111">
        <v>1071.589966</v>
      </c>
      <c r="I111" s="8">
        <v>1</v>
      </c>
      <c r="J111">
        <v>109</v>
      </c>
      <c r="K111" s="8">
        <v>26</v>
      </c>
      <c r="L111">
        <f t="shared" si="6"/>
        <v>1110.8774322458546</v>
      </c>
      <c r="N111">
        <f t="shared" si="7"/>
        <v>3.4461748086978244E-2</v>
      </c>
      <c r="R111">
        <v>1110.8774322458546</v>
      </c>
      <c r="U111" s="26">
        <v>1073.869995</v>
      </c>
      <c r="V111" s="26">
        <f t="shared" si="9"/>
        <v>1451.9224340553938</v>
      </c>
      <c r="W111" s="26">
        <f t="shared" si="11"/>
        <v>1489.6263649271136</v>
      </c>
      <c r="X111" s="26">
        <f t="shared" si="11"/>
        <v>1409.7173521516036</v>
      </c>
      <c r="Y111" s="26">
        <v>0</v>
      </c>
      <c r="Z111" s="26">
        <v>109</v>
      </c>
      <c r="AA111" s="26">
        <v>0</v>
      </c>
      <c r="AB111" s="26"/>
      <c r="AC111" s="26">
        <f t="shared" si="10"/>
        <v>1471.0259112025578</v>
      </c>
      <c r="AE111" s="28">
        <v>40087</v>
      </c>
      <c r="AF111" s="27">
        <v>1036.1899410000001</v>
      </c>
      <c r="AG111" s="27">
        <v>1489.7769557254603</v>
      </c>
    </row>
    <row r="112" spans="1:33">
      <c r="A112" s="1">
        <v>40210</v>
      </c>
      <c r="B112" s="5">
        <f t="shared" si="4"/>
        <v>2</v>
      </c>
      <c r="C112">
        <f t="shared" si="5"/>
        <v>1</v>
      </c>
      <c r="D112">
        <v>1</v>
      </c>
      <c r="E112">
        <v>1104.48999</v>
      </c>
      <c r="F112">
        <v>1073.8900149999999</v>
      </c>
      <c r="G112">
        <v>1112.420044</v>
      </c>
      <c r="H112">
        <v>1044.5</v>
      </c>
      <c r="I112" s="8">
        <v>1</v>
      </c>
      <c r="J112">
        <v>110</v>
      </c>
      <c r="K112" s="8">
        <v>27</v>
      </c>
      <c r="L112">
        <f t="shared" si="6"/>
        <v>1081.2573916066733</v>
      </c>
      <c r="N112">
        <f t="shared" si="7"/>
        <v>2.1034684427811541E-2</v>
      </c>
      <c r="R112">
        <v>1081.2573916066733</v>
      </c>
      <c r="U112" s="26">
        <v>1104.48999</v>
      </c>
      <c r="V112" s="26">
        <f t="shared" si="9"/>
        <v>1450.8833654985424</v>
      </c>
      <c r="W112" s="26">
        <f t="shared" si="11"/>
        <v>1488.7607985306124</v>
      </c>
      <c r="X112" s="26">
        <f t="shared" si="11"/>
        <v>1411.5558644956266</v>
      </c>
      <c r="Y112" s="26">
        <v>0</v>
      </c>
      <c r="Z112" s="26">
        <v>110</v>
      </c>
      <c r="AA112" s="26">
        <v>0</v>
      </c>
      <c r="AB112" s="26"/>
      <c r="AC112" s="26">
        <f t="shared" si="10"/>
        <v>1471.8651362787311</v>
      </c>
      <c r="AE112" s="28">
        <v>40118</v>
      </c>
      <c r="AF112" s="27">
        <v>1095.630005</v>
      </c>
      <c r="AG112" s="27">
        <v>1481.3485953796051</v>
      </c>
    </row>
    <row r="113" spans="1:33">
      <c r="A113" s="1">
        <v>40238</v>
      </c>
      <c r="B113" s="5">
        <f t="shared" si="4"/>
        <v>3</v>
      </c>
      <c r="C113">
        <f t="shared" si="5"/>
        <v>1</v>
      </c>
      <c r="D113">
        <v>1</v>
      </c>
      <c r="E113">
        <v>1169.4300539999999</v>
      </c>
      <c r="F113">
        <v>1105.3599850000001</v>
      </c>
      <c r="G113">
        <v>1180.6899410000001</v>
      </c>
      <c r="H113">
        <v>1105.3599850000001</v>
      </c>
      <c r="I113" s="8">
        <v>1</v>
      </c>
      <c r="J113">
        <v>111</v>
      </c>
      <c r="K113" s="8">
        <v>28</v>
      </c>
      <c r="L113">
        <f t="shared" si="6"/>
        <v>1163.9907523919928</v>
      </c>
      <c r="N113">
        <f t="shared" si="7"/>
        <v>4.6512415081193898E-3</v>
      </c>
      <c r="R113">
        <v>1163.9907523919928</v>
      </c>
      <c r="U113" s="26">
        <v>1169.4300539999999</v>
      </c>
      <c r="V113" s="26">
        <f t="shared" si="9"/>
        <v>1452.9476295864224</v>
      </c>
      <c r="W113" s="26">
        <f t="shared" si="11"/>
        <v>1491.2115546834652</v>
      </c>
      <c r="X113" s="26">
        <f t="shared" si="11"/>
        <v>1415.1126280420656</v>
      </c>
      <c r="Y113" s="26">
        <v>0</v>
      </c>
      <c r="Z113" s="26">
        <v>111</v>
      </c>
      <c r="AA113" s="26">
        <v>0</v>
      </c>
      <c r="AB113" s="26"/>
      <c r="AC113" s="26">
        <f t="shared" si="10"/>
        <v>1475.3003916087282</v>
      </c>
      <c r="AE113" s="28">
        <v>40148</v>
      </c>
      <c r="AF113" s="27">
        <v>1115.099976</v>
      </c>
      <c r="AG113" s="27">
        <v>1473.752916562418</v>
      </c>
    </row>
    <row r="114" spans="1:33">
      <c r="A114" s="1">
        <v>40269</v>
      </c>
      <c r="B114" s="5">
        <f t="shared" si="4"/>
        <v>4</v>
      </c>
      <c r="C114">
        <f t="shared" si="5"/>
        <v>2</v>
      </c>
      <c r="D114">
        <v>2</v>
      </c>
      <c r="E114">
        <v>1186.6899410000001</v>
      </c>
      <c r="F114">
        <v>1171.2299800000001</v>
      </c>
      <c r="G114">
        <v>1219.8000489999999</v>
      </c>
      <c r="H114">
        <v>1170.6899410000001</v>
      </c>
      <c r="I114" s="8">
        <v>1</v>
      </c>
      <c r="J114">
        <v>112</v>
      </c>
      <c r="K114" s="8">
        <v>29</v>
      </c>
      <c r="L114">
        <f t="shared" si="6"/>
        <v>1203.4435770767291</v>
      </c>
      <c r="N114">
        <f t="shared" si="7"/>
        <v>1.4117955750607461E-2</v>
      </c>
      <c r="R114">
        <v>1203.4435770767291</v>
      </c>
      <c r="U114" s="26">
        <v>1186.6899410000001</v>
      </c>
      <c r="V114" s="26">
        <f t="shared" si="9"/>
        <v>1455.8323738592255</v>
      </c>
      <c r="W114" s="26">
        <f t="shared" si="11"/>
        <v>1494.8459588837982</v>
      </c>
      <c r="X114" s="26">
        <f t="shared" si="11"/>
        <v>1417.6532976888795</v>
      </c>
      <c r="Y114" s="26">
        <v>0</v>
      </c>
      <c r="Z114" s="26">
        <v>112</v>
      </c>
      <c r="AA114" s="26">
        <v>0</v>
      </c>
      <c r="AB114" s="26"/>
      <c r="AC114" s="26">
        <f t="shared" si="10"/>
        <v>1478.9776060479912</v>
      </c>
      <c r="AE114" s="28">
        <v>40179</v>
      </c>
      <c r="AF114" s="27">
        <v>1073.869995</v>
      </c>
      <c r="AG114" s="27">
        <v>1471.0259112025578</v>
      </c>
    </row>
    <row r="115" spans="1:33">
      <c r="A115" s="1">
        <v>40299</v>
      </c>
      <c r="B115" s="5">
        <f t="shared" si="4"/>
        <v>5</v>
      </c>
      <c r="C115">
        <f t="shared" si="5"/>
        <v>2</v>
      </c>
      <c r="D115">
        <v>2</v>
      </c>
      <c r="E115">
        <v>1089.410034</v>
      </c>
      <c r="F115">
        <v>1188.579956</v>
      </c>
      <c r="G115">
        <v>1205.130005</v>
      </c>
      <c r="H115">
        <v>1040.780029</v>
      </c>
      <c r="I115" s="8">
        <v>1</v>
      </c>
      <c r="J115">
        <v>113</v>
      </c>
      <c r="K115" s="8">
        <v>30</v>
      </c>
      <c r="L115">
        <f t="shared" si="6"/>
        <v>1115.0553860051664</v>
      </c>
      <c r="N115">
        <f t="shared" si="7"/>
        <v>2.3540587294761769E-2</v>
      </c>
      <c r="R115">
        <v>1115.0553860051664</v>
      </c>
      <c r="U115" s="26">
        <v>1089.410034</v>
      </c>
      <c r="V115" s="26">
        <f t="shared" si="9"/>
        <v>1459.0692496568097</v>
      </c>
      <c r="W115" s="26">
        <f t="shared" si="11"/>
        <v>1499.3701499054557</v>
      </c>
      <c r="X115" s="26">
        <f t="shared" si="11"/>
        <v>1420.0220774418992</v>
      </c>
      <c r="Y115" s="26">
        <v>0</v>
      </c>
      <c r="Z115" s="26">
        <v>113</v>
      </c>
      <c r="AA115" s="26">
        <v>0</v>
      </c>
      <c r="AB115" s="26"/>
      <c r="AC115" s="26">
        <f t="shared" si="10"/>
        <v>1483.2671324071378</v>
      </c>
      <c r="AE115" s="28">
        <v>40210</v>
      </c>
      <c r="AF115" s="27">
        <v>1104.48999</v>
      </c>
      <c r="AG115" s="27">
        <v>1471.8651362787311</v>
      </c>
    </row>
    <row r="116" spans="1:33">
      <c r="A116" s="1">
        <v>40330</v>
      </c>
      <c r="B116" s="5">
        <f t="shared" si="4"/>
        <v>6</v>
      </c>
      <c r="C116">
        <f t="shared" si="5"/>
        <v>2</v>
      </c>
      <c r="D116">
        <v>2</v>
      </c>
      <c r="E116">
        <v>1030.709961</v>
      </c>
      <c r="F116">
        <v>1087.3000489999999</v>
      </c>
      <c r="G116">
        <v>1131.2299800000001</v>
      </c>
      <c r="H116">
        <v>1028.329956</v>
      </c>
      <c r="I116" s="8">
        <v>1</v>
      </c>
      <c r="J116">
        <v>114</v>
      </c>
      <c r="K116" s="8">
        <v>31</v>
      </c>
      <c r="L116">
        <f t="shared" si="6"/>
        <v>1086.533054853051</v>
      </c>
      <c r="N116">
        <f t="shared" si="7"/>
        <v>5.4159847062010665E-2</v>
      </c>
      <c r="R116">
        <v>1086.533054853051</v>
      </c>
      <c r="U116" s="26">
        <v>1030.709961</v>
      </c>
      <c r="V116" s="26">
        <f t="shared" si="9"/>
        <v>1463.4929063531861</v>
      </c>
      <c r="W116" s="26">
        <f t="shared" si="11"/>
        <v>1505.10858357601</v>
      </c>
      <c r="X116" s="26">
        <f t="shared" si="11"/>
        <v>1423.5753859296126</v>
      </c>
      <c r="Y116" s="26">
        <v>0</v>
      </c>
      <c r="Z116" s="26">
        <v>114</v>
      </c>
      <c r="AA116" s="26">
        <v>0</v>
      </c>
      <c r="AB116" s="26"/>
      <c r="AC116" s="26">
        <f t="shared" si="10"/>
        <v>1488.76385881086</v>
      </c>
      <c r="AE116" s="28">
        <v>40238</v>
      </c>
      <c r="AF116" s="27">
        <v>1169.4300539999999</v>
      </c>
      <c r="AG116" s="27">
        <v>1475.3003916087282</v>
      </c>
    </row>
    <row r="117" spans="1:33">
      <c r="A117" s="1">
        <v>40360</v>
      </c>
      <c r="B117" s="5">
        <f t="shared" si="4"/>
        <v>7</v>
      </c>
      <c r="C117">
        <f t="shared" si="5"/>
        <v>3</v>
      </c>
      <c r="D117">
        <v>3</v>
      </c>
      <c r="E117">
        <v>1101.599976</v>
      </c>
      <c r="F117">
        <v>1031.099976</v>
      </c>
      <c r="G117">
        <v>1120.9499510000001</v>
      </c>
      <c r="H117">
        <v>1010.909973</v>
      </c>
      <c r="I117" s="8">
        <v>1</v>
      </c>
      <c r="J117">
        <v>115</v>
      </c>
      <c r="K117" s="8">
        <v>32</v>
      </c>
      <c r="L117">
        <f t="shared" si="6"/>
        <v>1095.7008032313649</v>
      </c>
      <c r="N117">
        <f t="shared" si="7"/>
        <v>5.3550952225465791E-3</v>
      </c>
      <c r="R117">
        <v>1095.7008032313649</v>
      </c>
      <c r="U117" s="26">
        <v>1101.599976</v>
      </c>
      <c r="V117" s="26">
        <f t="shared" si="9"/>
        <v>1469.2221074789672</v>
      </c>
      <c r="W117" s="26">
        <f t="shared" si="11"/>
        <v>1510.868362410662</v>
      </c>
      <c r="X117" s="26">
        <f t="shared" si="11"/>
        <v>1426.283283845481</v>
      </c>
      <c r="Y117" s="26">
        <v>0</v>
      </c>
      <c r="Z117" s="26">
        <v>115</v>
      </c>
      <c r="AA117" s="26">
        <v>0</v>
      </c>
      <c r="AB117" s="26"/>
      <c r="AC117" s="26">
        <f t="shared" si="10"/>
        <v>1493.2099858589627</v>
      </c>
      <c r="AE117" s="28">
        <v>40269</v>
      </c>
      <c r="AF117" s="27">
        <v>1186.6899410000001</v>
      </c>
      <c r="AG117" s="27">
        <v>1478.9776060479912</v>
      </c>
    </row>
    <row r="118" spans="1:33">
      <c r="A118" s="1">
        <v>40391</v>
      </c>
      <c r="B118" s="5">
        <f t="shared" si="4"/>
        <v>8</v>
      </c>
      <c r="C118">
        <f t="shared" si="5"/>
        <v>3</v>
      </c>
      <c r="D118">
        <v>3</v>
      </c>
      <c r="E118">
        <v>1049.329956</v>
      </c>
      <c r="F118">
        <v>1107.530029</v>
      </c>
      <c r="G118">
        <v>1129.23999</v>
      </c>
      <c r="H118">
        <v>1039.6999510000001</v>
      </c>
      <c r="I118" s="8">
        <v>1</v>
      </c>
      <c r="J118">
        <v>116</v>
      </c>
      <c r="K118" s="8">
        <v>33</v>
      </c>
      <c r="L118">
        <f t="shared" si="6"/>
        <v>1081.1947097443742</v>
      </c>
      <c r="N118">
        <f t="shared" si="7"/>
        <v>3.0366762677624524E-2</v>
      </c>
      <c r="R118">
        <v>1081.1947097443742</v>
      </c>
      <c r="U118" s="26">
        <v>1049.329956</v>
      </c>
      <c r="V118" s="26">
        <f t="shared" si="9"/>
        <v>1472.0427500966266</v>
      </c>
      <c r="W118" s="26">
        <f t="shared" si="11"/>
        <v>1512.9917392836317</v>
      </c>
      <c r="X118" s="26">
        <f t="shared" si="11"/>
        <v>1426.2831014977089</v>
      </c>
      <c r="Y118" s="26">
        <v>0</v>
      </c>
      <c r="Z118" s="26">
        <v>116</v>
      </c>
      <c r="AA118" s="26">
        <v>0</v>
      </c>
      <c r="AB118" s="26"/>
      <c r="AC118" s="26">
        <f t="shared" si="10"/>
        <v>1494.1483653202445</v>
      </c>
      <c r="AE118" s="28">
        <v>40299</v>
      </c>
      <c r="AF118" s="27">
        <v>1089.410034</v>
      </c>
      <c r="AG118" s="27">
        <v>1483.2671324071378</v>
      </c>
    </row>
    <row r="119" spans="1:33">
      <c r="A119" s="1">
        <v>40422</v>
      </c>
      <c r="B119" s="5">
        <f t="shared" si="4"/>
        <v>9</v>
      </c>
      <c r="C119">
        <f t="shared" si="5"/>
        <v>3</v>
      </c>
      <c r="D119">
        <v>3</v>
      </c>
      <c r="E119">
        <v>1141.1999510000001</v>
      </c>
      <c r="F119">
        <v>1049.719971</v>
      </c>
      <c r="G119">
        <v>1157.160034</v>
      </c>
      <c r="H119">
        <v>1049.719971</v>
      </c>
      <c r="I119" s="8">
        <v>1</v>
      </c>
      <c r="J119">
        <v>117</v>
      </c>
      <c r="K119" s="8">
        <v>34</v>
      </c>
      <c r="L119">
        <f t="shared" si="6"/>
        <v>1142.5400547730928</v>
      </c>
      <c r="N119">
        <f t="shared" si="7"/>
        <v>1.1742935774913805E-3</v>
      </c>
      <c r="R119">
        <v>1142.5400547730928</v>
      </c>
      <c r="U119" s="26">
        <v>1141.1999510000001</v>
      </c>
      <c r="V119" s="26">
        <f t="shared" si="9"/>
        <v>1471.3399478912957</v>
      </c>
      <c r="W119" s="26">
        <f t="shared" si="11"/>
        <v>1511.5730205589336</v>
      </c>
      <c r="X119" s="26">
        <f t="shared" si="11"/>
        <v>1424.0681874977092</v>
      </c>
      <c r="Y119" s="26">
        <v>0</v>
      </c>
      <c r="Z119" s="26">
        <v>117</v>
      </c>
      <c r="AA119" s="26">
        <v>0</v>
      </c>
      <c r="AB119" s="26"/>
      <c r="AC119" s="26">
        <f t="shared" si="10"/>
        <v>1492.2244351334293</v>
      </c>
      <c r="AE119" s="28">
        <v>40330</v>
      </c>
      <c r="AF119" s="27">
        <v>1030.709961</v>
      </c>
      <c r="AG119" s="27">
        <v>1488.76385881086</v>
      </c>
    </row>
    <row r="120" spans="1:33">
      <c r="A120" s="1">
        <v>40452</v>
      </c>
      <c r="B120" s="5">
        <f t="shared" si="4"/>
        <v>10</v>
      </c>
      <c r="C120">
        <f t="shared" si="5"/>
        <v>4</v>
      </c>
      <c r="D120">
        <v>4</v>
      </c>
      <c r="E120">
        <v>1183.26001</v>
      </c>
      <c r="F120">
        <v>1143.48999</v>
      </c>
      <c r="G120">
        <v>1196.1400149999999</v>
      </c>
      <c r="H120">
        <v>1131.869995</v>
      </c>
      <c r="I120" s="8">
        <v>1</v>
      </c>
      <c r="J120">
        <v>118</v>
      </c>
      <c r="K120" s="8">
        <v>35</v>
      </c>
      <c r="L120">
        <f t="shared" si="6"/>
        <v>1176.6521588786809</v>
      </c>
      <c r="N120">
        <f t="shared" si="7"/>
        <v>5.5844455702674109E-3</v>
      </c>
      <c r="R120">
        <v>1176.6521588786809</v>
      </c>
      <c r="U120" s="26">
        <v>1183.26001</v>
      </c>
      <c r="V120" s="26">
        <f t="shared" si="9"/>
        <v>1468.4180407092881</v>
      </c>
      <c r="W120" s="26">
        <f t="shared" si="11"/>
        <v>1508.0844560137441</v>
      </c>
      <c r="X120" s="26">
        <f t="shared" si="11"/>
        <v>1421.0067296988752</v>
      </c>
      <c r="Y120" s="26">
        <v>0</v>
      </c>
      <c r="Z120" s="26">
        <v>118</v>
      </c>
      <c r="AA120" s="26">
        <v>0</v>
      </c>
      <c r="AB120" s="26"/>
      <c r="AC120" s="26">
        <f t="shared" si="10"/>
        <v>1488.9337093872332</v>
      </c>
      <c r="AE120" s="28">
        <v>40360</v>
      </c>
      <c r="AF120" s="27">
        <v>1101.599976</v>
      </c>
      <c r="AG120" s="27">
        <v>1493.2099858589627</v>
      </c>
    </row>
    <row r="121" spans="1:33">
      <c r="A121" s="1">
        <v>40483</v>
      </c>
      <c r="B121" s="5">
        <f t="shared" si="4"/>
        <v>11</v>
      </c>
      <c r="C121">
        <f t="shared" si="5"/>
        <v>4</v>
      </c>
      <c r="D121">
        <v>4</v>
      </c>
      <c r="E121">
        <v>1180.5500489999999</v>
      </c>
      <c r="F121">
        <v>1185.709961</v>
      </c>
      <c r="G121">
        <v>1227.079956</v>
      </c>
      <c r="H121">
        <v>1173</v>
      </c>
      <c r="I121" s="8">
        <v>1</v>
      </c>
      <c r="J121">
        <v>119</v>
      </c>
      <c r="K121" s="8">
        <v>36</v>
      </c>
      <c r="L121">
        <f t="shared" si="6"/>
        <v>1207.4689015444933</v>
      </c>
      <c r="N121">
        <f t="shared" si="7"/>
        <v>2.2801957924016271E-2</v>
      </c>
      <c r="R121">
        <v>1207.4689015444933</v>
      </c>
      <c r="U121" s="26">
        <v>1180.5500489999999</v>
      </c>
      <c r="V121" s="26">
        <f t="shared" si="9"/>
        <v>1464.7869243794253</v>
      </c>
      <c r="W121" s="26">
        <f t="shared" si="11"/>
        <v>1503.8110691020411</v>
      </c>
      <c r="X121" s="26">
        <f t="shared" si="11"/>
        <v>1418.2725520616409</v>
      </c>
      <c r="Y121" s="26">
        <v>0</v>
      </c>
      <c r="Z121" s="26">
        <v>119</v>
      </c>
      <c r="AA121" s="26">
        <v>0</v>
      </c>
      <c r="AB121" s="26"/>
      <c r="AC121" s="26">
        <f t="shared" si="10"/>
        <v>1485.3882695201003</v>
      </c>
      <c r="AE121" s="28">
        <v>40391</v>
      </c>
      <c r="AF121" s="27">
        <v>1049.329956</v>
      </c>
      <c r="AG121" s="27">
        <v>1494.1483653202445</v>
      </c>
    </row>
    <row r="122" spans="1:33">
      <c r="A122" s="1">
        <v>40513</v>
      </c>
      <c r="B122" s="5">
        <f t="shared" si="4"/>
        <v>12</v>
      </c>
      <c r="C122">
        <f t="shared" si="5"/>
        <v>4</v>
      </c>
      <c r="D122">
        <v>4</v>
      </c>
      <c r="E122">
        <v>1257.6400149999999</v>
      </c>
      <c r="F122">
        <v>1186.599976</v>
      </c>
      <c r="G122">
        <v>1262.599976</v>
      </c>
      <c r="H122">
        <v>1186.599976</v>
      </c>
      <c r="I122" s="8">
        <v>1</v>
      </c>
      <c r="J122">
        <v>120</v>
      </c>
      <c r="K122" s="8">
        <v>37</v>
      </c>
      <c r="L122">
        <f t="shared" si="6"/>
        <v>1249.1761518965843</v>
      </c>
      <c r="N122">
        <f t="shared" si="7"/>
        <v>6.7299569053674187E-3</v>
      </c>
      <c r="R122">
        <v>1249.1761518965843</v>
      </c>
      <c r="U122" s="26">
        <v>1257.6400149999999</v>
      </c>
      <c r="V122" s="26">
        <f t="shared" si="9"/>
        <v>1461.4382496597848</v>
      </c>
      <c r="W122" s="26">
        <f t="shared" si="11"/>
        <v>1499.8699270701493</v>
      </c>
      <c r="X122" s="26">
        <f t="shared" si="11"/>
        <v>1416.4695695420357</v>
      </c>
      <c r="Y122" s="26">
        <v>0</v>
      </c>
      <c r="Z122" s="26">
        <v>120</v>
      </c>
      <c r="AA122" s="26">
        <v>0</v>
      </c>
      <c r="AB122" s="26"/>
      <c r="AC122" s="26">
        <f t="shared" si="10"/>
        <v>1482.5017382262799</v>
      </c>
      <c r="AE122" s="28">
        <v>40422</v>
      </c>
      <c r="AF122" s="27">
        <v>1141.1999510000001</v>
      </c>
      <c r="AG122" s="27">
        <v>1492.2244351334293</v>
      </c>
    </row>
    <row r="123" spans="1:33" s="14" customFormat="1">
      <c r="A123" s="15">
        <v>40544</v>
      </c>
      <c r="B123" s="16">
        <f t="shared" si="4"/>
        <v>1</v>
      </c>
      <c r="C123" s="14">
        <f t="shared" si="5"/>
        <v>1</v>
      </c>
      <c r="D123" s="14">
        <v>1</v>
      </c>
      <c r="E123" s="14">
        <v>1286.119995</v>
      </c>
      <c r="F123" s="14">
        <v>1257.619995</v>
      </c>
      <c r="G123" s="14">
        <v>1302.670044</v>
      </c>
      <c r="H123" s="14">
        <v>1257.619995</v>
      </c>
      <c r="I123" s="14">
        <v>1</v>
      </c>
      <c r="J123" s="14">
        <v>121</v>
      </c>
      <c r="K123" s="8">
        <v>38</v>
      </c>
      <c r="L123">
        <f t="shared" si="6"/>
        <v>1289.919036527873</v>
      </c>
      <c r="N123" s="14">
        <f t="shared" si="7"/>
        <v>2.9538779761160519E-3</v>
      </c>
      <c r="Q123" s="14">
        <v>1286.119995</v>
      </c>
      <c r="S123" s="14">
        <v>1289.919036527873</v>
      </c>
      <c r="U123" s="26">
        <v>1286.119995</v>
      </c>
      <c r="V123" s="26">
        <f t="shared" si="9"/>
        <v>1458.6346384593326</v>
      </c>
      <c r="W123" s="26">
        <f t="shared" si="11"/>
        <v>1496.6863366453856</v>
      </c>
      <c r="X123" s="26">
        <f t="shared" si="11"/>
        <v>1415.219414630868</v>
      </c>
      <c r="Y123" s="26">
        <v>0</v>
      </c>
      <c r="Z123" s="26">
        <v>121</v>
      </c>
      <c r="AA123" s="26">
        <v>0</v>
      </c>
      <c r="AB123" s="26"/>
      <c r="AC123" s="26">
        <f t="shared" si="10"/>
        <v>1480.3701843201134</v>
      </c>
      <c r="AE123" s="28">
        <v>40452</v>
      </c>
      <c r="AF123" s="27">
        <v>1183.26001</v>
      </c>
      <c r="AG123" s="27">
        <v>1488.9337093872332</v>
      </c>
    </row>
    <row r="124" spans="1:33">
      <c r="A124" s="1">
        <v>40575</v>
      </c>
      <c r="B124" s="5">
        <f t="shared" si="4"/>
        <v>2</v>
      </c>
      <c r="C124">
        <f t="shared" si="5"/>
        <v>1</v>
      </c>
      <c r="D124">
        <v>1</v>
      </c>
      <c r="E124">
        <v>1327.219971</v>
      </c>
      <c r="F124">
        <v>1289.1400149999999</v>
      </c>
      <c r="G124">
        <v>1344.0699460000001</v>
      </c>
      <c r="H124">
        <v>1289.1400149999999</v>
      </c>
      <c r="I124" s="8">
        <v>1</v>
      </c>
      <c r="J124">
        <v>122</v>
      </c>
      <c r="K124" s="8">
        <v>39</v>
      </c>
      <c r="L124">
        <f t="shared" si="6"/>
        <v>1331.3944969015026</v>
      </c>
      <c r="N124">
        <f t="shared" si="7"/>
        <v>3.1453157673308157E-3</v>
      </c>
      <c r="Q124">
        <v>1327.219971</v>
      </c>
      <c r="S124">
        <v>1331.3944969015026</v>
      </c>
      <c r="U124" s="26">
        <v>1327.219971</v>
      </c>
      <c r="V124" s="26">
        <f t="shared" si="9"/>
        <v>1456.5800517597434</v>
      </c>
      <c r="W124" s="26">
        <f t="shared" si="11"/>
        <v>1494.7369563074312</v>
      </c>
      <c r="X124" s="26">
        <f t="shared" si="11"/>
        <v>1414.6788103641338</v>
      </c>
      <c r="Y124" s="26">
        <v>0</v>
      </c>
      <c r="Z124" s="26">
        <v>122</v>
      </c>
      <c r="AA124" s="26">
        <v>0</v>
      </c>
      <c r="AB124" s="26"/>
      <c r="AC124" s="26">
        <f t="shared" si="10"/>
        <v>1479.4402095603525</v>
      </c>
      <c r="AE124" s="28">
        <v>40483</v>
      </c>
      <c r="AF124" s="27">
        <v>1180.5500489999999</v>
      </c>
      <c r="AG124" s="27">
        <v>1485.3882695201003</v>
      </c>
    </row>
    <row r="125" spans="1:33">
      <c r="A125" s="1">
        <v>40603</v>
      </c>
      <c r="B125" s="5">
        <f t="shared" si="4"/>
        <v>3</v>
      </c>
      <c r="C125">
        <f t="shared" si="5"/>
        <v>1</v>
      </c>
      <c r="D125">
        <v>1</v>
      </c>
      <c r="E125">
        <v>1325.829956</v>
      </c>
      <c r="F125">
        <v>1328.6400149999999</v>
      </c>
      <c r="G125">
        <v>1332.280029</v>
      </c>
      <c r="H125">
        <v>1249.0500489999999</v>
      </c>
      <c r="I125" s="8">
        <v>1</v>
      </c>
      <c r="J125">
        <v>123</v>
      </c>
      <c r="K125" s="8">
        <v>40</v>
      </c>
      <c r="L125">
        <f t="shared" si="6"/>
        <v>1280.4582110506685</v>
      </c>
      <c r="N125">
        <f t="shared" si="7"/>
        <v>3.4221390717567642E-2</v>
      </c>
      <c r="Q125">
        <v>1325.829956</v>
      </c>
      <c r="S125">
        <v>1280.4582110506685</v>
      </c>
      <c r="U125" s="26">
        <v>1325.829956</v>
      </c>
      <c r="V125" s="26">
        <f t="shared" si="9"/>
        <v>1455.9838464724221</v>
      </c>
      <c r="W125" s="26">
        <f t="shared" si="11"/>
        <v>1494.8027625284103</v>
      </c>
      <c r="X125" s="26">
        <f t="shared" si="11"/>
        <v>1415.5794411741535</v>
      </c>
      <c r="Y125" s="26">
        <v>0</v>
      </c>
      <c r="Z125" s="26">
        <v>123</v>
      </c>
      <c r="AA125" s="26">
        <v>0</v>
      </c>
      <c r="AB125" s="26"/>
      <c r="AC125" s="26">
        <f t="shared" si="10"/>
        <v>1480.4995329076748</v>
      </c>
      <c r="AE125" s="28">
        <v>40513</v>
      </c>
      <c r="AF125" s="27">
        <v>1257.6400149999999</v>
      </c>
      <c r="AG125" s="27">
        <v>1482.5017382262799</v>
      </c>
    </row>
    <row r="126" spans="1:33">
      <c r="A126" s="1">
        <v>40634</v>
      </c>
      <c r="B126" s="5">
        <f t="shared" si="4"/>
        <v>4</v>
      </c>
      <c r="C126">
        <f t="shared" si="5"/>
        <v>2</v>
      </c>
      <c r="D126">
        <v>2</v>
      </c>
      <c r="E126">
        <v>1363.6099850000001</v>
      </c>
      <c r="F126">
        <v>1329.4799800000001</v>
      </c>
      <c r="G126">
        <v>1364.5600589999999</v>
      </c>
      <c r="H126">
        <v>1294.6999510000001</v>
      </c>
      <c r="I126" s="8">
        <v>1</v>
      </c>
      <c r="J126">
        <v>124</v>
      </c>
      <c r="K126" s="8">
        <v>41</v>
      </c>
      <c r="L126">
        <f t="shared" si="6"/>
        <v>1335.2596811332685</v>
      </c>
      <c r="N126">
        <f t="shared" si="7"/>
        <v>2.0790625016383672E-2</v>
      </c>
      <c r="Q126">
        <v>1363.6099850000001</v>
      </c>
      <c r="S126">
        <v>1335.2596811332685</v>
      </c>
      <c r="U126" s="26">
        <v>1363.6099850000001</v>
      </c>
      <c r="V126" s="26">
        <f t="shared" si="9"/>
        <v>1457.6242952126497</v>
      </c>
      <c r="W126" s="26">
        <f t="shared" si="11"/>
        <v>1497.1131104167309</v>
      </c>
      <c r="X126" s="26">
        <f t="shared" si="11"/>
        <v>1417.7028413707383</v>
      </c>
      <c r="Y126" s="26">
        <v>0</v>
      </c>
      <c r="Z126" s="26">
        <v>124</v>
      </c>
      <c r="AA126" s="26">
        <v>0</v>
      </c>
      <c r="AB126" s="26"/>
      <c r="AC126" s="26">
        <f t="shared" si="10"/>
        <v>1483.2791142357528</v>
      </c>
      <c r="AE126" s="28">
        <v>40544</v>
      </c>
      <c r="AF126" s="27">
        <v>1286.119995</v>
      </c>
      <c r="AG126" s="27">
        <v>1480.3701843201134</v>
      </c>
    </row>
    <row r="127" spans="1:33">
      <c r="A127" s="1">
        <v>40664</v>
      </c>
      <c r="B127" s="5">
        <f t="shared" si="4"/>
        <v>5</v>
      </c>
      <c r="C127">
        <f t="shared" si="5"/>
        <v>2</v>
      </c>
      <c r="D127">
        <v>2</v>
      </c>
      <c r="E127">
        <v>1345.1999510000001</v>
      </c>
      <c r="F127">
        <v>1365.209961</v>
      </c>
      <c r="G127">
        <v>1370.579956</v>
      </c>
      <c r="H127">
        <v>1311.8000489999999</v>
      </c>
      <c r="I127" s="8">
        <v>1</v>
      </c>
      <c r="J127">
        <v>125</v>
      </c>
      <c r="K127" s="8">
        <v>42</v>
      </c>
      <c r="L127">
        <f t="shared" si="6"/>
        <v>1332.6441984526925</v>
      </c>
      <c r="N127">
        <f t="shared" si="7"/>
        <v>9.3337444280857836E-3</v>
      </c>
      <c r="Q127">
        <v>1345.1999510000001</v>
      </c>
      <c r="S127">
        <v>1332.6441984526925</v>
      </c>
      <c r="U127" s="26">
        <v>1345.1999510000001</v>
      </c>
      <c r="V127" s="26">
        <f t="shared" si="9"/>
        <v>1460.498626075683</v>
      </c>
      <c r="W127" s="26">
        <f t="shared" si="11"/>
        <v>1500.4510210390908</v>
      </c>
      <c r="X127" s="26">
        <f t="shared" si="11"/>
        <v>1420.0693769916106</v>
      </c>
      <c r="Y127" s="26">
        <v>0</v>
      </c>
      <c r="Z127" s="26">
        <v>125</v>
      </c>
      <c r="AA127" s="26">
        <v>0</v>
      </c>
      <c r="AB127" s="26"/>
      <c r="AC127" s="26">
        <f t="shared" si="10"/>
        <v>1486.5823219668512</v>
      </c>
      <c r="AE127" s="28">
        <v>40575</v>
      </c>
      <c r="AF127" s="27">
        <v>1327.219971</v>
      </c>
      <c r="AG127" s="27">
        <v>1479.4402095603525</v>
      </c>
    </row>
    <row r="128" spans="1:33">
      <c r="A128" s="1">
        <v>40695</v>
      </c>
      <c r="B128" s="5">
        <f t="shared" si="4"/>
        <v>6</v>
      </c>
      <c r="C128">
        <f t="shared" si="5"/>
        <v>2</v>
      </c>
      <c r="D128">
        <v>2</v>
      </c>
      <c r="E128">
        <v>1320.6400149999999</v>
      </c>
      <c r="F128">
        <v>1345.1999510000001</v>
      </c>
      <c r="G128">
        <v>1345.1999510000001</v>
      </c>
      <c r="H128">
        <v>1258.0699460000001</v>
      </c>
      <c r="I128" s="8">
        <v>1</v>
      </c>
      <c r="J128">
        <v>126</v>
      </c>
      <c r="K128" s="8">
        <v>43</v>
      </c>
      <c r="L128">
        <f t="shared" si="6"/>
        <v>1290.7685710017272</v>
      </c>
      <c r="N128">
        <f t="shared" si="7"/>
        <v>2.2618914813264047E-2</v>
      </c>
      <c r="Q128">
        <v>1320.6400149999999</v>
      </c>
      <c r="S128">
        <v>1290.7685710017272</v>
      </c>
      <c r="U128" s="26">
        <v>1320.6400149999999</v>
      </c>
      <c r="V128" s="26">
        <f t="shared" si="9"/>
        <v>1463.4209949889334</v>
      </c>
      <c r="W128" s="26">
        <f t="shared" si="11"/>
        <v>1503.7099099002794</v>
      </c>
      <c r="X128" s="26">
        <f t="shared" si="11"/>
        <v>1421.8568517061938</v>
      </c>
      <c r="Y128" s="26">
        <v>0</v>
      </c>
      <c r="Z128" s="26">
        <v>126</v>
      </c>
      <c r="AA128" s="26">
        <v>0</v>
      </c>
      <c r="AB128" s="26"/>
      <c r="AC128" s="26">
        <f t="shared" si="10"/>
        <v>1489.4907932318076</v>
      </c>
      <c r="AE128" s="28">
        <v>40603</v>
      </c>
      <c r="AF128" s="27">
        <v>1325.829956</v>
      </c>
      <c r="AG128" s="27">
        <v>1480.4995329076748</v>
      </c>
    </row>
    <row r="129" spans="1:33">
      <c r="A129" s="1">
        <v>40725</v>
      </c>
      <c r="B129" s="5">
        <f t="shared" si="4"/>
        <v>7</v>
      </c>
      <c r="C129">
        <f t="shared" si="5"/>
        <v>3</v>
      </c>
      <c r="D129">
        <v>3</v>
      </c>
      <c r="E129">
        <v>1292.280029</v>
      </c>
      <c r="F129">
        <v>1320.6400149999999</v>
      </c>
      <c r="G129">
        <v>1356.4799800000001</v>
      </c>
      <c r="H129">
        <v>1282.8599850000001</v>
      </c>
      <c r="I129" s="8">
        <v>1</v>
      </c>
      <c r="J129">
        <v>127</v>
      </c>
      <c r="K129" s="8">
        <v>44</v>
      </c>
      <c r="L129">
        <f t="shared" si="6"/>
        <v>1326.9031119652714</v>
      </c>
      <c r="N129">
        <f t="shared" si="7"/>
        <v>2.6792244860476253E-2</v>
      </c>
      <c r="Q129">
        <v>1292.280029</v>
      </c>
      <c r="S129">
        <v>1326.9031119652714</v>
      </c>
      <c r="U129" s="26">
        <v>1292.280029</v>
      </c>
      <c r="V129" s="26">
        <f t="shared" si="9"/>
        <v>1465.6310537207714</v>
      </c>
      <c r="W129" s="26">
        <f t="shared" si="11"/>
        <v>1506.1203243760338</v>
      </c>
      <c r="X129" s="26">
        <f t="shared" si="11"/>
        <v>1422.6988662285951</v>
      </c>
      <c r="Y129" s="26">
        <v>0</v>
      </c>
      <c r="Z129" s="26">
        <v>127</v>
      </c>
      <c r="AA129" s="26">
        <v>0</v>
      </c>
      <c r="AB129" s="26"/>
      <c r="AC129" s="26">
        <f t="shared" si="10"/>
        <v>1491.4384100573086</v>
      </c>
      <c r="AE129" s="28">
        <v>40634</v>
      </c>
      <c r="AF129" s="27">
        <v>1363.6099850000001</v>
      </c>
      <c r="AG129" s="27">
        <v>1483.2791142357528</v>
      </c>
    </row>
    <row r="130" spans="1:33">
      <c r="A130" s="1">
        <v>40756</v>
      </c>
      <c r="B130" s="5">
        <f t="shared" si="4"/>
        <v>8</v>
      </c>
      <c r="C130">
        <f t="shared" si="5"/>
        <v>3</v>
      </c>
      <c r="D130">
        <v>3</v>
      </c>
      <c r="E130">
        <v>1218.8900149999999</v>
      </c>
      <c r="F130">
        <v>1292.589966</v>
      </c>
      <c r="G130">
        <v>1307.380005</v>
      </c>
      <c r="H130">
        <v>1101.540039</v>
      </c>
      <c r="I130" s="8">
        <v>1</v>
      </c>
      <c r="J130">
        <v>128</v>
      </c>
      <c r="K130" s="8">
        <v>45</v>
      </c>
      <c r="L130">
        <f t="shared" si="6"/>
        <v>1201.0353612587678</v>
      </c>
      <c r="N130">
        <f t="shared" si="7"/>
        <v>1.464828944491119E-2</v>
      </c>
      <c r="Q130">
        <v>1218.8900149999999</v>
      </c>
      <c r="S130">
        <v>1201.0353612587678</v>
      </c>
      <c r="U130" s="26">
        <v>1218.8900149999999</v>
      </c>
      <c r="V130" s="26">
        <f t="shared" si="9"/>
        <v>1466.910275223657</v>
      </c>
      <c r="W130" s="26">
        <f t="shared" si="11"/>
        <v>1507.4010544072112</v>
      </c>
      <c r="X130" s="26">
        <f t="shared" si="11"/>
        <v>1422.7873311389897</v>
      </c>
      <c r="Y130" s="26">
        <v>0</v>
      </c>
      <c r="Z130" s="26">
        <v>128</v>
      </c>
      <c r="AA130" s="26">
        <v>0</v>
      </c>
      <c r="AB130" s="26"/>
      <c r="AC130" s="26">
        <f t="shared" si="10"/>
        <v>1492.3542191247527</v>
      </c>
      <c r="AE130" s="28">
        <v>40664</v>
      </c>
      <c r="AF130" s="27">
        <v>1345.1999510000001</v>
      </c>
      <c r="AG130" s="27">
        <v>1486.5823219668512</v>
      </c>
    </row>
    <row r="131" spans="1:33">
      <c r="A131" s="1">
        <v>40787</v>
      </c>
      <c r="B131" s="5">
        <f t="shared" si="4"/>
        <v>9</v>
      </c>
      <c r="C131">
        <f t="shared" si="5"/>
        <v>3</v>
      </c>
      <c r="D131">
        <v>3</v>
      </c>
      <c r="E131">
        <v>1131.420044</v>
      </c>
      <c r="F131">
        <v>1219.119995</v>
      </c>
      <c r="G131">
        <v>1229.290039</v>
      </c>
      <c r="H131">
        <v>1114.219971</v>
      </c>
      <c r="I131" s="8">
        <v>1</v>
      </c>
      <c r="J131">
        <v>129</v>
      </c>
      <c r="K131" s="8">
        <v>46</v>
      </c>
      <c r="L131">
        <f t="shared" si="6"/>
        <v>1167.4468369216963</v>
      </c>
      <c r="N131">
        <f t="shared" si="7"/>
        <v>3.1842102420536901E-2</v>
      </c>
      <c r="Q131">
        <v>1131.420044</v>
      </c>
      <c r="S131">
        <v>1167.4468369216963</v>
      </c>
      <c r="U131" s="26">
        <v>1131.420044</v>
      </c>
      <c r="V131" s="26">
        <f t="shared" si="9"/>
        <v>1467.2487037955104</v>
      </c>
      <c r="W131" s="26">
        <f t="shared" si="11"/>
        <v>1507.4724511450245</v>
      </c>
      <c r="X131" s="26">
        <f t="shared" si="11"/>
        <v>1422.2798300104375</v>
      </c>
      <c r="Y131" s="26">
        <v>0</v>
      </c>
      <c r="Z131" s="26">
        <v>129</v>
      </c>
      <c r="AA131" s="26">
        <v>0</v>
      </c>
      <c r="AB131" s="26"/>
      <c r="AC131" s="26">
        <f t="shared" si="10"/>
        <v>1492.244877098916</v>
      </c>
      <c r="AE131" s="28">
        <v>40695</v>
      </c>
      <c r="AF131" s="27">
        <v>1320.6400149999999</v>
      </c>
      <c r="AG131" s="27">
        <v>1489.4907932318076</v>
      </c>
    </row>
    <row r="132" spans="1:33">
      <c r="A132" s="1">
        <v>40817</v>
      </c>
      <c r="B132" s="5">
        <f t="shared" ref="B132:B195" si="12">MONTH(A132)</f>
        <v>10</v>
      </c>
      <c r="C132">
        <f t="shared" ref="C132:C195" si="13">ROUNDUP(MONTH(A132)/3,0)</f>
        <v>4</v>
      </c>
      <c r="D132">
        <v>4</v>
      </c>
      <c r="E132">
        <v>1253.3000489999999</v>
      </c>
      <c r="F132">
        <v>1131.209961</v>
      </c>
      <c r="G132">
        <v>1292.660034</v>
      </c>
      <c r="H132">
        <v>1074.7700199999999</v>
      </c>
      <c r="I132" s="8">
        <v>1</v>
      </c>
      <c r="J132">
        <v>130</v>
      </c>
      <c r="K132" s="8">
        <v>47</v>
      </c>
      <c r="L132">
        <f t="shared" ref="L132:L195" si="14">$E$1+SUMPRODUCT($F$1:$K$1,F132:K132)</f>
        <v>1253.3125087150645</v>
      </c>
      <c r="N132">
        <f t="shared" ref="N132:N195" si="15">ABS(L132-E132)/E132</f>
        <v>9.9415260332055947E-6</v>
      </c>
      <c r="Q132">
        <v>1253.3000489999999</v>
      </c>
      <c r="S132">
        <v>1253.3125087150645</v>
      </c>
      <c r="U132" s="26">
        <v>1253.3000489999999</v>
      </c>
      <c r="V132" s="26">
        <f t="shared" si="9"/>
        <v>1466.55466552496</v>
      </c>
      <c r="W132" s="26">
        <f t="shared" si="11"/>
        <v>1506.2692730120782</v>
      </c>
      <c r="X132" s="26">
        <f t="shared" si="11"/>
        <v>1421.0861198249027</v>
      </c>
      <c r="Y132" s="26">
        <v>0</v>
      </c>
      <c r="Z132" s="26">
        <v>130</v>
      </c>
      <c r="AA132" s="26">
        <v>0</v>
      </c>
      <c r="AB132" s="26"/>
      <c r="AC132" s="26">
        <f t="shared" si="10"/>
        <v>1491.0457807430948</v>
      </c>
      <c r="AE132" s="28">
        <v>40725</v>
      </c>
      <c r="AF132" s="27">
        <v>1292.280029</v>
      </c>
      <c r="AG132" s="27">
        <v>1491.4384100573086</v>
      </c>
    </row>
    <row r="133" spans="1:33">
      <c r="A133" s="1">
        <v>40848</v>
      </c>
      <c r="B133" s="5">
        <f t="shared" si="12"/>
        <v>11</v>
      </c>
      <c r="C133">
        <f t="shared" si="13"/>
        <v>4</v>
      </c>
      <c r="D133">
        <v>4</v>
      </c>
      <c r="E133">
        <v>1246.959961</v>
      </c>
      <c r="F133">
        <v>1251</v>
      </c>
      <c r="G133">
        <v>1277.5500489999999</v>
      </c>
      <c r="H133">
        <v>1158.660034</v>
      </c>
      <c r="I133" s="8">
        <v>1</v>
      </c>
      <c r="J133">
        <v>131</v>
      </c>
      <c r="K133" s="8">
        <v>48</v>
      </c>
      <c r="L133">
        <f t="shared" si="14"/>
        <v>1222.4308648864169</v>
      </c>
      <c r="N133">
        <f t="shared" si="15"/>
        <v>1.9671117662761216E-2</v>
      </c>
      <c r="Q133">
        <v>1246.959961</v>
      </c>
      <c r="S133">
        <v>1222.4308648864169</v>
      </c>
      <c r="U133" s="26">
        <v>1246.959961</v>
      </c>
      <c r="V133" s="26">
        <f t="shared" si="9"/>
        <v>1464.748657565071</v>
      </c>
      <c r="W133" s="26">
        <f t="shared" si="11"/>
        <v>1503.9647864259025</v>
      </c>
      <c r="X133" s="26">
        <f t="shared" si="11"/>
        <v>1419.4283378989962</v>
      </c>
      <c r="Y133" s="26">
        <v>0</v>
      </c>
      <c r="Z133" s="26">
        <v>131</v>
      </c>
      <c r="AA133" s="26">
        <v>0</v>
      </c>
      <c r="AB133" s="26"/>
      <c r="AC133" s="26">
        <f t="shared" si="10"/>
        <v>1489.0786698432937</v>
      </c>
      <c r="AE133" s="28">
        <v>40756</v>
      </c>
      <c r="AF133" s="27">
        <v>1218.8900149999999</v>
      </c>
      <c r="AG133" s="27">
        <v>1492.3542191247527</v>
      </c>
    </row>
    <row r="134" spans="1:33">
      <c r="A134" s="1">
        <v>40878</v>
      </c>
      <c r="B134" s="5">
        <f t="shared" si="12"/>
        <v>12</v>
      </c>
      <c r="C134">
        <f t="shared" si="13"/>
        <v>4</v>
      </c>
      <c r="D134">
        <v>4</v>
      </c>
      <c r="E134">
        <v>1257.599976</v>
      </c>
      <c r="F134">
        <v>1246.910034</v>
      </c>
      <c r="G134">
        <v>1269.369995</v>
      </c>
      <c r="H134">
        <v>1202.369995</v>
      </c>
      <c r="I134" s="8">
        <v>1</v>
      </c>
      <c r="J134">
        <v>132</v>
      </c>
      <c r="K134" s="8">
        <v>49</v>
      </c>
      <c r="L134">
        <f t="shared" si="14"/>
        <v>1238.9859129928868</v>
      </c>
      <c r="N134">
        <f t="shared" si="15"/>
        <v>1.4801259034942241E-2</v>
      </c>
      <c r="Q134">
        <v>1257.599976</v>
      </c>
      <c r="S134">
        <v>1238.9859129928868</v>
      </c>
      <c r="U134" s="26">
        <v>1257.599976</v>
      </c>
      <c r="V134" s="26">
        <f t="shared" si="9"/>
        <v>1462.4545284758988</v>
      </c>
      <c r="W134" s="26">
        <f t="shared" si="11"/>
        <v>1501.3663611751565</v>
      </c>
      <c r="X134" s="26">
        <f t="shared" si="11"/>
        <v>1417.8992435670596</v>
      </c>
      <c r="Y134" s="26">
        <v>0</v>
      </c>
      <c r="Z134" s="26">
        <v>132</v>
      </c>
      <c r="AA134" s="26">
        <v>0</v>
      </c>
      <c r="AB134" s="26"/>
      <c r="AC134" s="26">
        <f t="shared" si="10"/>
        <v>1487.1288366414981</v>
      </c>
      <c r="AE134" s="28">
        <v>40787</v>
      </c>
      <c r="AF134" s="27">
        <v>1131.420044</v>
      </c>
      <c r="AG134" s="27">
        <v>1492.244877098916</v>
      </c>
    </row>
    <row r="135" spans="1:33">
      <c r="A135" s="1">
        <v>40909</v>
      </c>
      <c r="B135" s="5">
        <f t="shared" si="12"/>
        <v>1</v>
      </c>
      <c r="C135">
        <f t="shared" si="13"/>
        <v>1</v>
      </c>
      <c r="D135">
        <v>1</v>
      </c>
      <c r="E135">
        <v>1312.410034</v>
      </c>
      <c r="F135">
        <v>1258.8599850000001</v>
      </c>
      <c r="G135">
        <v>1333.469971</v>
      </c>
      <c r="H135">
        <v>1258.8599850000001</v>
      </c>
      <c r="I135" s="8">
        <v>1</v>
      </c>
      <c r="J135">
        <v>133</v>
      </c>
      <c r="K135" s="8">
        <v>50</v>
      </c>
      <c r="L135">
        <f t="shared" si="14"/>
        <v>1325.0263997484037</v>
      </c>
      <c r="N135">
        <f t="shared" si="15"/>
        <v>9.6131280785405233E-3</v>
      </c>
      <c r="Q135">
        <v>1312.410034</v>
      </c>
      <c r="S135">
        <v>1325.0263997484037</v>
      </c>
      <c r="U135" s="26">
        <v>1312.410034</v>
      </c>
      <c r="V135" s="26">
        <f t="shared" si="9"/>
        <v>1460.4951495218068</v>
      </c>
      <c r="W135" s="26">
        <f t="shared" si="11"/>
        <v>1499.3006597262702</v>
      </c>
      <c r="X135" s="26">
        <f t="shared" si="11"/>
        <v>1416.9899084060635</v>
      </c>
      <c r="Y135" s="26">
        <v>0</v>
      </c>
      <c r="Z135" s="26">
        <v>133</v>
      </c>
      <c r="AA135" s="26">
        <v>0</v>
      </c>
      <c r="AB135" s="26"/>
      <c r="AC135" s="26">
        <f t="shared" si="10"/>
        <v>1485.8509336561151</v>
      </c>
      <c r="AE135" s="28">
        <v>40817</v>
      </c>
      <c r="AF135" s="27">
        <v>1253.3000489999999</v>
      </c>
      <c r="AG135" s="27">
        <v>1491.0457807430948</v>
      </c>
    </row>
    <row r="136" spans="1:33">
      <c r="A136" s="1">
        <v>40940</v>
      </c>
      <c r="B136" s="5">
        <f t="shared" si="12"/>
        <v>2</v>
      </c>
      <c r="C136">
        <f t="shared" si="13"/>
        <v>1</v>
      </c>
      <c r="D136">
        <v>1</v>
      </c>
      <c r="E136">
        <v>1365.6800539999999</v>
      </c>
      <c r="F136">
        <v>1312.4499510000001</v>
      </c>
      <c r="G136">
        <v>1378.040039</v>
      </c>
      <c r="H136">
        <v>1312.4499510000001</v>
      </c>
      <c r="I136" s="8">
        <v>1</v>
      </c>
      <c r="J136">
        <v>134</v>
      </c>
      <c r="K136" s="8">
        <v>51</v>
      </c>
      <c r="L136">
        <f t="shared" si="14"/>
        <v>1369.931334130767</v>
      </c>
      <c r="N136">
        <f t="shared" si="15"/>
        <v>3.1129400464737986E-3</v>
      </c>
      <c r="Q136">
        <v>1365.6800539999999</v>
      </c>
      <c r="S136">
        <v>1369.931334130767</v>
      </c>
      <c r="U136" s="26">
        <v>1365.6800539999999</v>
      </c>
      <c r="V136" s="26">
        <f t="shared" si="9"/>
        <v>1459.3638045741488</v>
      </c>
      <c r="W136" s="26">
        <f t="shared" si="11"/>
        <v>1498.2101690156055</v>
      </c>
      <c r="X136" s="26">
        <f t="shared" si="11"/>
        <v>1416.8560008764543</v>
      </c>
      <c r="Y136" s="26">
        <v>0</v>
      </c>
      <c r="Z136" s="26">
        <v>134</v>
      </c>
      <c r="AA136" s="26">
        <v>0</v>
      </c>
      <c r="AB136" s="26"/>
      <c r="AC136" s="26">
        <f t="shared" si="10"/>
        <v>1485.5150211674893</v>
      </c>
      <c r="AE136" s="28">
        <v>40848</v>
      </c>
      <c r="AF136" s="27">
        <v>1246.959961</v>
      </c>
      <c r="AG136" s="27">
        <v>1489.0786698432937</v>
      </c>
    </row>
    <row r="137" spans="1:33">
      <c r="A137" s="1">
        <v>40969</v>
      </c>
      <c r="B137" s="5">
        <f t="shared" si="12"/>
        <v>3</v>
      </c>
      <c r="C137">
        <f t="shared" si="13"/>
        <v>1</v>
      </c>
      <c r="D137">
        <v>1</v>
      </c>
      <c r="E137">
        <v>1408.469971</v>
      </c>
      <c r="F137">
        <v>1365.900024</v>
      </c>
      <c r="G137">
        <v>1419.150024</v>
      </c>
      <c r="H137">
        <v>1340.030029</v>
      </c>
      <c r="I137" s="8">
        <v>1</v>
      </c>
      <c r="J137">
        <v>135</v>
      </c>
      <c r="K137" s="8">
        <v>52</v>
      </c>
      <c r="L137">
        <f t="shared" si="14"/>
        <v>1398.3249485858057</v>
      </c>
      <c r="N137">
        <f t="shared" si="15"/>
        <v>7.2028673831018245E-3</v>
      </c>
      <c r="Q137">
        <v>1408.469971</v>
      </c>
      <c r="S137">
        <v>1398.3249485858057</v>
      </c>
      <c r="U137">
        <v>1408.469971</v>
      </c>
      <c r="V137">
        <f t="shared" si="9"/>
        <v>1459.1686718040783</v>
      </c>
      <c r="W137">
        <f t="shared" si="11"/>
        <v>1498.1957177010681</v>
      </c>
      <c r="X137">
        <f t="shared" si="11"/>
        <v>1417.3680436828192</v>
      </c>
      <c r="Y137" s="8">
        <v>0</v>
      </c>
      <c r="Z137">
        <v>135</v>
      </c>
      <c r="AA137">
        <v>0</v>
      </c>
      <c r="AC137">
        <f t="shared" si="10"/>
        <v>1486.1010959834477</v>
      </c>
      <c r="AE137" s="28">
        <v>40878</v>
      </c>
      <c r="AF137" s="27">
        <v>1257.599976</v>
      </c>
      <c r="AG137" s="27">
        <v>1487.1288366414981</v>
      </c>
    </row>
    <row r="138" spans="1:33">
      <c r="A138" s="1">
        <v>41000</v>
      </c>
      <c r="B138" s="5">
        <f t="shared" si="12"/>
        <v>4</v>
      </c>
      <c r="C138">
        <f t="shared" si="13"/>
        <v>2</v>
      </c>
      <c r="D138">
        <v>2</v>
      </c>
      <c r="E138">
        <v>1397.910034</v>
      </c>
      <c r="F138">
        <v>1408.469971</v>
      </c>
      <c r="G138">
        <v>1422.380005</v>
      </c>
      <c r="H138">
        <v>1357.380005</v>
      </c>
      <c r="I138" s="8">
        <v>1</v>
      </c>
      <c r="J138">
        <v>136</v>
      </c>
      <c r="K138" s="8">
        <v>53</v>
      </c>
      <c r="L138">
        <f t="shared" si="14"/>
        <v>1389.7307419915271</v>
      </c>
      <c r="N138">
        <f t="shared" si="15"/>
        <v>5.8510861282457076E-3</v>
      </c>
      <c r="Q138">
        <v>1397.910034</v>
      </c>
      <c r="S138">
        <v>1389.7307419915271</v>
      </c>
      <c r="U138">
        <v>1397.910034</v>
      </c>
      <c r="V138">
        <f t="shared" si="9"/>
        <v>1459.7676438127908</v>
      </c>
      <c r="W138">
        <f t="shared" si="11"/>
        <v>1499.0886316019089</v>
      </c>
      <c r="X138">
        <f t="shared" si="11"/>
        <v>1418.2579432094703</v>
      </c>
      <c r="Y138" s="8">
        <v>0</v>
      </c>
      <c r="Z138">
        <v>136</v>
      </c>
      <c r="AA138">
        <v>0</v>
      </c>
      <c r="AC138">
        <f t="shared" si="10"/>
        <v>1487.3777633878803</v>
      </c>
      <c r="AE138" s="28">
        <v>40909</v>
      </c>
      <c r="AF138" s="27">
        <v>1312.410034</v>
      </c>
      <c r="AG138" s="27">
        <v>1485.8509336561151</v>
      </c>
    </row>
    <row r="139" spans="1:33">
      <c r="A139" s="1">
        <v>41030</v>
      </c>
      <c r="B139" s="5">
        <f t="shared" si="12"/>
        <v>5</v>
      </c>
      <c r="C139">
        <f t="shared" si="13"/>
        <v>2</v>
      </c>
      <c r="D139">
        <v>2</v>
      </c>
      <c r="E139">
        <v>1310.329956</v>
      </c>
      <c r="F139">
        <v>1397.8599850000001</v>
      </c>
      <c r="G139">
        <v>1415.3199460000001</v>
      </c>
      <c r="H139">
        <v>1291.9799800000001</v>
      </c>
      <c r="I139" s="8">
        <v>1</v>
      </c>
      <c r="J139">
        <v>137</v>
      </c>
      <c r="K139" s="8">
        <v>54</v>
      </c>
      <c r="L139">
        <f t="shared" si="14"/>
        <v>1355.2812930807479</v>
      </c>
      <c r="N139">
        <f t="shared" si="15"/>
        <v>3.4305357116286413E-2</v>
      </c>
      <c r="Q139">
        <v>1310.329956</v>
      </c>
      <c r="S139">
        <v>1355.2812930807479</v>
      </c>
      <c r="U139">
        <v>1310.329956</v>
      </c>
      <c r="V139">
        <f t="shared" si="9"/>
        <v>1460.9498776362657</v>
      </c>
      <c r="W139">
        <f>AVERAGE(W124:W130)</f>
        <v>1500.6193055678839</v>
      </c>
      <c r="X139">
        <f t="shared" si="11"/>
        <v>1419.3390741392025</v>
      </c>
      <c r="Y139" s="8">
        <v>0</v>
      </c>
      <c r="Z139">
        <v>137</v>
      </c>
      <c r="AA139">
        <v>0</v>
      </c>
      <c r="AC139">
        <f t="shared" si="10"/>
        <v>1489.0897683599717</v>
      </c>
      <c r="AE139" s="28">
        <v>40940</v>
      </c>
      <c r="AF139" s="27">
        <v>1365.6800539999999</v>
      </c>
      <c r="AG139" s="27">
        <v>1485.5150211674893</v>
      </c>
    </row>
    <row r="140" spans="1:33">
      <c r="A140" s="1">
        <v>41061</v>
      </c>
      <c r="B140" s="5">
        <f t="shared" si="12"/>
        <v>6</v>
      </c>
      <c r="C140">
        <f t="shared" si="13"/>
        <v>2</v>
      </c>
      <c r="D140">
        <v>2</v>
      </c>
      <c r="E140">
        <v>1362.160034</v>
      </c>
      <c r="F140">
        <v>1309.869995</v>
      </c>
      <c r="G140">
        <v>1363.459961</v>
      </c>
      <c r="H140">
        <v>1266.73999</v>
      </c>
      <c r="I140" s="8">
        <v>1</v>
      </c>
      <c r="J140">
        <v>138</v>
      </c>
      <c r="K140" s="8">
        <v>55</v>
      </c>
      <c r="L140">
        <f t="shared" si="14"/>
        <v>1335.3510310871643</v>
      </c>
      <c r="N140">
        <f t="shared" si="15"/>
        <v>1.9681243204670101E-2</v>
      </c>
      <c r="Q140">
        <v>1362.160034</v>
      </c>
      <c r="S140">
        <v>1335.3510310871643</v>
      </c>
      <c r="U140">
        <v>1362.160034</v>
      </c>
      <c r="V140">
        <f t="shared" si="9"/>
        <v>1462.4739707842327</v>
      </c>
      <c r="W140">
        <f t="shared" si="11"/>
        <v>1502.4386619732543</v>
      </c>
      <c r="X140">
        <f t="shared" si="11"/>
        <v>1420.424934088674</v>
      </c>
      <c r="Y140" s="8">
        <v>0</v>
      </c>
      <c r="Z140">
        <v>138</v>
      </c>
      <c r="AA140">
        <v>0</v>
      </c>
      <c r="AC140">
        <f t="shared" si="10"/>
        <v>1490.9190065797661</v>
      </c>
    </row>
    <row r="141" spans="1:33">
      <c r="A141" s="1">
        <v>41091</v>
      </c>
      <c r="B141" s="5">
        <f t="shared" si="12"/>
        <v>7</v>
      </c>
      <c r="C141">
        <f t="shared" si="13"/>
        <v>3</v>
      </c>
      <c r="D141">
        <v>3</v>
      </c>
      <c r="E141">
        <v>1379.3199460000001</v>
      </c>
      <c r="F141">
        <v>1362.329956</v>
      </c>
      <c r="G141">
        <v>1391.73999</v>
      </c>
      <c r="H141">
        <v>1325.410034</v>
      </c>
      <c r="I141" s="8">
        <v>1</v>
      </c>
      <c r="J141">
        <v>139</v>
      </c>
      <c r="K141" s="8">
        <v>56</v>
      </c>
      <c r="L141">
        <f t="shared" si="14"/>
        <v>1367.4075293404242</v>
      </c>
      <c r="N141">
        <f t="shared" si="15"/>
        <v>8.6364419612155099E-3</v>
      </c>
      <c r="Q141">
        <v>1379.3199460000001</v>
      </c>
      <c r="S141">
        <v>1367.4075293404242</v>
      </c>
      <c r="U141">
        <v>1379.3199460000001</v>
      </c>
      <c r="V141">
        <f t="shared" si="9"/>
        <v>1463.9840877917377</v>
      </c>
      <c r="W141">
        <f t="shared" si="11"/>
        <v>1504.0767348994925</v>
      </c>
      <c r="X141">
        <f t="shared" si="11"/>
        <v>1421.2116024673523</v>
      </c>
      <c r="Y141" s="8">
        <v>0</v>
      </c>
      <c r="Z141">
        <v>139</v>
      </c>
      <c r="AA141">
        <v>0</v>
      </c>
      <c r="AC141">
        <f t="shared" si="10"/>
        <v>1492.4256134133977</v>
      </c>
    </row>
    <row r="142" spans="1:33">
      <c r="A142" s="1">
        <v>41122</v>
      </c>
      <c r="B142" s="5">
        <f t="shared" si="12"/>
        <v>8</v>
      </c>
      <c r="C142">
        <f t="shared" si="13"/>
        <v>3</v>
      </c>
      <c r="D142">
        <v>3</v>
      </c>
      <c r="E142">
        <v>1406.579956</v>
      </c>
      <c r="F142">
        <v>1379.3199460000001</v>
      </c>
      <c r="G142">
        <v>1426.6800539999999</v>
      </c>
      <c r="H142">
        <v>1354.650024</v>
      </c>
      <c r="I142" s="8">
        <v>1</v>
      </c>
      <c r="J142">
        <v>140</v>
      </c>
      <c r="K142" s="8">
        <v>57</v>
      </c>
      <c r="L142">
        <f t="shared" si="14"/>
        <v>1408.5458029538613</v>
      </c>
      <c r="N142">
        <f t="shared" si="15"/>
        <v>1.3976076834278971E-3</v>
      </c>
      <c r="Q142">
        <v>1406.579956</v>
      </c>
      <c r="S142">
        <v>1408.5458029538613</v>
      </c>
      <c r="U142">
        <v>1406.579956</v>
      </c>
      <c r="V142">
        <f t="shared" si="9"/>
        <v>1465.0018538420838</v>
      </c>
      <c r="W142">
        <f t="shared" si="11"/>
        <v>1505.0555457579455</v>
      </c>
      <c r="X142">
        <f t="shared" si="11"/>
        <v>1421.4581019713894</v>
      </c>
      <c r="Y142" s="8">
        <v>0</v>
      </c>
      <c r="Z142">
        <v>140</v>
      </c>
      <c r="AA142">
        <v>0</v>
      </c>
      <c r="AC142">
        <f t="shared" si="10"/>
        <v>1493.254121357332</v>
      </c>
    </row>
    <row r="143" spans="1:33">
      <c r="A143" s="1">
        <v>41153</v>
      </c>
      <c r="B143" s="5">
        <f t="shared" si="12"/>
        <v>9</v>
      </c>
      <c r="C143">
        <f t="shared" si="13"/>
        <v>3</v>
      </c>
      <c r="D143">
        <v>3</v>
      </c>
      <c r="E143">
        <v>1440.670044</v>
      </c>
      <c r="F143">
        <v>1406.540039</v>
      </c>
      <c r="G143">
        <v>1474.51001</v>
      </c>
      <c r="H143">
        <v>1396.5600589999999</v>
      </c>
      <c r="I143" s="8">
        <v>1</v>
      </c>
      <c r="J143">
        <v>141</v>
      </c>
      <c r="K143" s="8">
        <v>58</v>
      </c>
      <c r="L143">
        <f t="shared" si="14"/>
        <v>1463.7139818905432</v>
      </c>
      <c r="N143">
        <f t="shared" si="15"/>
        <v>1.5995291903593747E-2</v>
      </c>
      <c r="Q143">
        <v>1440.670044</v>
      </c>
      <c r="S143">
        <v>1463.7139818905432</v>
      </c>
      <c r="U143">
        <v>1440.670044</v>
      </c>
      <c r="V143">
        <f t="shared" si="9"/>
        <v>1465.281268470686</v>
      </c>
      <c r="W143">
        <f t="shared" si="11"/>
        <v>1505.1863086345263</v>
      </c>
      <c r="X143">
        <f t="shared" si="11"/>
        <v>1421.148082910739</v>
      </c>
      <c r="Y143" s="8">
        <v>0</v>
      </c>
      <c r="Z143">
        <v>141</v>
      </c>
      <c r="AA143">
        <v>0</v>
      </c>
      <c r="AC143">
        <f t="shared" si="10"/>
        <v>1493.3321948822816</v>
      </c>
    </row>
    <row r="144" spans="1:33">
      <c r="A144" s="1">
        <v>41183</v>
      </c>
      <c r="B144" s="5">
        <f t="shared" si="12"/>
        <v>10</v>
      </c>
      <c r="C144">
        <f t="shared" si="13"/>
        <v>4</v>
      </c>
      <c r="D144">
        <v>4</v>
      </c>
      <c r="E144">
        <v>1412.160034</v>
      </c>
      <c r="F144">
        <v>1440.900024</v>
      </c>
      <c r="G144">
        <v>1470.959961</v>
      </c>
      <c r="H144">
        <v>1403.280029</v>
      </c>
      <c r="I144" s="8">
        <v>1</v>
      </c>
      <c r="J144">
        <v>142</v>
      </c>
      <c r="K144" s="8">
        <v>59</v>
      </c>
      <c r="L144">
        <f t="shared" si="14"/>
        <v>1447.1229075947078</v>
      </c>
      <c r="N144">
        <f t="shared" si="15"/>
        <v>2.47584358379511E-2</v>
      </c>
      <c r="Q144">
        <v>1412.160034</v>
      </c>
      <c r="S144">
        <v>1447.1229075947078</v>
      </c>
      <c r="U144">
        <v>1412.160034</v>
      </c>
      <c r="V144">
        <f t="shared" si="9"/>
        <v>1464.863290546811</v>
      </c>
      <c r="W144">
        <f t="shared" si="11"/>
        <v>1504.5564157525253</v>
      </c>
      <c r="X144">
        <f t="shared" si="11"/>
        <v>1420.4528052964347</v>
      </c>
      <c r="Y144" s="8">
        <v>0</v>
      </c>
      <c r="Z144">
        <v>142</v>
      </c>
      <c r="AA144">
        <v>0</v>
      </c>
      <c r="AC144">
        <f t="shared" si="10"/>
        <v>1492.8122149428971</v>
      </c>
    </row>
    <row r="145" spans="1:29">
      <c r="A145" s="1">
        <v>41214</v>
      </c>
      <c r="B145" s="5">
        <f t="shared" si="12"/>
        <v>11</v>
      </c>
      <c r="C145">
        <f t="shared" si="13"/>
        <v>4</v>
      </c>
      <c r="D145">
        <v>4</v>
      </c>
      <c r="E145">
        <v>1416.1800539999999</v>
      </c>
      <c r="F145">
        <v>1412.1999510000001</v>
      </c>
      <c r="G145">
        <v>1434.2700199999999</v>
      </c>
      <c r="H145">
        <v>1343.349976</v>
      </c>
      <c r="I145" s="8">
        <v>1</v>
      </c>
      <c r="J145">
        <v>143</v>
      </c>
      <c r="K145" s="8">
        <v>60</v>
      </c>
      <c r="L145">
        <f t="shared" si="14"/>
        <v>1395.2889220831476</v>
      </c>
      <c r="N145">
        <f t="shared" si="15"/>
        <v>1.4751748450237934E-2</v>
      </c>
      <c r="Q145">
        <v>1416.1800539999999</v>
      </c>
      <c r="S145">
        <v>1395.2889220831476</v>
      </c>
      <c r="U145">
        <v>1416.1800539999999</v>
      </c>
      <c r="V145">
        <f t="shared" si="9"/>
        <v>1463.9679692401503</v>
      </c>
      <c r="W145">
        <f t="shared" si="11"/>
        <v>1503.4263935581782</v>
      </c>
      <c r="X145">
        <f t="shared" si="11"/>
        <v>1419.6181102461289</v>
      </c>
      <c r="Y145" s="8">
        <v>0</v>
      </c>
      <c r="Z145">
        <v>143</v>
      </c>
      <c r="AA145">
        <v>0</v>
      </c>
      <c r="AC145">
        <f t="shared" si="10"/>
        <v>1491.9660165300659</v>
      </c>
    </row>
    <row r="146" spans="1:29">
      <c r="A146" s="1">
        <v>41244</v>
      </c>
      <c r="B146" s="5">
        <f t="shared" si="12"/>
        <v>12</v>
      </c>
      <c r="C146">
        <f t="shared" si="13"/>
        <v>4</v>
      </c>
      <c r="D146">
        <v>4</v>
      </c>
      <c r="E146">
        <v>1426.1899410000001</v>
      </c>
      <c r="F146">
        <v>1416.339966</v>
      </c>
      <c r="G146">
        <v>1448</v>
      </c>
      <c r="H146">
        <v>1398.1099850000001</v>
      </c>
      <c r="I146" s="8">
        <v>1</v>
      </c>
      <c r="J146">
        <v>144</v>
      </c>
      <c r="K146" s="8">
        <v>61</v>
      </c>
      <c r="L146">
        <f t="shared" si="14"/>
        <v>1434.8862662042109</v>
      </c>
      <c r="N146">
        <f t="shared" si="15"/>
        <v>6.0975925816116657E-3</v>
      </c>
      <c r="Q146">
        <v>1426.1899410000001</v>
      </c>
      <c r="S146">
        <v>1434.8862662042109</v>
      </c>
      <c r="U146">
        <v>1426.1899410000001</v>
      </c>
      <c r="V146">
        <f t="shared" si="9"/>
        <v>1462.8620258944961</v>
      </c>
      <c r="W146">
        <f t="shared" si="11"/>
        <v>1502.1113454573008</v>
      </c>
      <c r="X146">
        <f t="shared" si="11"/>
        <v>1418.8439263238192</v>
      </c>
      <c r="Y146" s="8">
        <v>0</v>
      </c>
      <c r="Z146">
        <v>144</v>
      </c>
      <c r="AA146">
        <v>0</v>
      </c>
      <c r="AC146">
        <f t="shared" si="10"/>
        <v>1491.0727132241652</v>
      </c>
    </row>
    <row r="147" spans="1:29">
      <c r="A147" s="1">
        <v>41275</v>
      </c>
      <c r="B147" s="5">
        <f t="shared" si="12"/>
        <v>1</v>
      </c>
      <c r="C147">
        <f t="shared" si="13"/>
        <v>1</v>
      </c>
      <c r="D147">
        <v>1</v>
      </c>
      <c r="E147">
        <v>1498.1099850000001</v>
      </c>
      <c r="F147">
        <v>1426.1899410000001</v>
      </c>
      <c r="G147">
        <v>1509.9399410000001</v>
      </c>
      <c r="H147">
        <v>1426.1899410000001</v>
      </c>
      <c r="I147" s="8">
        <v>1</v>
      </c>
      <c r="J147">
        <v>145</v>
      </c>
      <c r="K147" s="8">
        <v>62</v>
      </c>
      <c r="L147">
        <f t="shared" si="14"/>
        <v>1505.4392876590307</v>
      </c>
      <c r="N147">
        <f t="shared" si="15"/>
        <v>4.8923662030265725E-3</v>
      </c>
      <c r="Q147">
        <v>1498.1099850000001</v>
      </c>
      <c r="S147">
        <v>1505.4392876590307</v>
      </c>
      <c r="U147">
        <v>1498.1099850000001</v>
      </c>
      <c r="V147">
        <f t="shared" si="9"/>
        <v>1461.7933030398221</v>
      </c>
      <c r="W147">
        <f t="shared" si="11"/>
        <v>1500.9136569511415</v>
      </c>
      <c r="X147">
        <f t="shared" si="11"/>
        <v>1418.2693710665378</v>
      </c>
      <c r="Y147" s="8">
        <v>0</v>
      </c>
      <c r="Z147">
        <v>145</v>
      </c>
      <c r="AA147">
        <v>0</v>
      </c>
      <c r="AC147">
        <f t="shared" si="10"/>
        <v>1490.3774112654457</v>
      </c>
    </row>
    <row r="148" spans="1:29">
      <c r="A148" s="1">
        <v>41306</v>
      </c>
      <c r="B148" s="5">
        <f t="shared" si="12"/>
        <v>2</v>
      </c>
      <c r="C148">
        <f t="shared" si="13"/>
        <v>1</v>
      </c>
      <c r="D148">
        <v>1</v>
      </c>
      <c r="E148">
        <v>1514.6800539999999</v>
      </c>
      <c r="F148">
        <v>1498.1099850000001</v>
      </c>
      <c r="G148">
        <v>1530.9399410000001</v>
      </c>
      <c r="H148">
        <v>1485.01001</v>
      </c>
      <c r="I148" s="8">
        <v>1</v>
      </c>
      <c r="J148">
        <v>146</v>
      </c>
      <c r="K148" s="8">
        <v>63</v>
      </c>
      <c r="L148">
        <f t="shared" si="14"/>
        <v>1520.8465733210699</v>
      </c>
      <c r="N148">
        <f t="shared" si="15"/>
        <v>4.0711695547751151E-3</v>
      </c>
      <c r="Q148">
        <v>1514.6800539999999</v>
      </c>
      <c r="S148">
        <v>1520.8465733210699</v>
      </c>
      <c r="U148">
        <v>1514.6800539999999</v>
      </c>
      <c r="V148">
        <f t="shared" si="9"/>
        <v>1460.9926190557228</v>
      </c>
      <c r="W148">
        <f t="shared" si="11"/>
        <v>1500.1065187448278</v>
      </c>
      <c r="X148">
        <f t="shared" si="11"/>
        <v>1418.019793111438</v>
      </c>
      <c r="Y148" s="8">
        <v>0</v>
      </c>
      <c r="Z148">
        <v>146</v>
      </c>
      <c r="AA148">
        <v>0</v>
      </c>
      <c r="AC148">
        <f t="shared" si="10"/>
        <v>1490.0979809249998</v>
      </c>
    </row>
    <row r="149" spans="1:29">
      <c r="A149" s="1">
        <v>41334</v>
      </c>
      <c r="B149" s="5">
        <f t="shared" si="12"/>
        <v>3</v>
      </c>
      <c r="C149">
        <f t="shared" si="13"/>
        <v>1</v>
      </c>
      <c r="D149">
        <v>1</v>
      </c>
      <c r="E149">
        <v>1569.1899410000001</v>
      </c>
      <c r="F149">
        <v>1514.6800539999999</v>
      </c>
      <c r="G149">
        <v>1570.280029</v>
      </c>
      <c r="H149">
        <v>1501.4799800000001</v>
      </c>
      <c r="I149" s="8">
        <v>1</v>
      </c>
      <c r="J149">
        <v>147</v>
      </c>
      <c r="K149" s="8">
        <v>64</v>
      </c>
      <c r="L149">
        <f t="shared" si="14"/>
        <v>1560.0341552402135</v>
      </c>
      <c r="N149">
        <f t="shared" si="15"/>
        <v>5.834721164444787E-3</v>
      </c>
      <c r="Q149">
        <v>1569.1899410000001</v>
      </c>
      <c r="S149">
        <v>1560.0341552402135</v>
      </c>
      <c r="U149">
        <v>1569.1899410000001</v>
      </c>
      <c r="V149">
        <f t="shared" si="9"/>
        <v>1460.6676638013175</v>
      </c>
      <c r="W149">
        <f t="shared" si="11"/>
        <v>1499.8885009658782</v>
      </c>
      <c r="X149">
        <f t="shared" si="11"/>
        <v>1418.1621639956777</v>
      </c>
      <c r="Y149" s="8">
        <v>0</v>
      </c>
      <c r="Z149">
        <v>147</v>
      </c>
      <c r="AA149">
        <v>0</v>
      </c>
      <c r="AC149">
        <f t="shared" si="10"/>
        <v>1490.3608861730672</v>
      </c>
    </row>
    <row r="150" spans="1:29">
      <c r="A150" s="1">
        <v>41365</v>
      </c>
      <c r="B150" s="5">
        <f t="shared" si="12"/>
        <v>4</v>
      </c>
      <c r="C150">
        <f t="shared" si="13"/>
        <v>2</v>
      </c>
      <c r="D150">
        <v>2</v>
      </c>
      <c r="E150">
        <v>1597.5699460000001</v>
      </c>
      <c r="F150">
        <v>1569.1800539999999</v>
      </c>
      <c r="G150">
        <v>1597.5699460000001</v>
      </c>
      <c r="H150">
        <v>1536.030029</v>
      </c>
      <c r="I150" s="8">
        <v>1</v>
      </c>
      <c r="J150">
        <v>148</v>
      </c>
      <c r="K150" s="8">
        <v>65</v>
      </c>
      <c r="L150">
        <f t="shared" si="14"/>
        <v>1577.8868727405948</v>
      </c>
      <c r="N150">
        <f t="shared" si="15"/>
        <v>1.2320633164568381E-2</v>
      </c>
      <c r="Q150">
        <v>1597.5699460000001</v>
      </c>
      <c r="S150">
        <v>1577.8868727405948</v>
      </c>
      <c r="U150">
        <v>1597.5699460000001</v>
      </c>
      <c r="V150">
        <f t="shared" si="9"/>
        <v>1460.8861722750087</v>
      </c>
      <c r="W150">
        <f t="shared" si="11"/>
        <v>1500.2756972122118</v>
      </c>
      <c r="X150">
        <f t="shared" si="11"/>
        <v>1418.6353581242909</v>
      </c>
      <c r="Y150" s="8">
        <v>0</v>
      </c>
      <c r="Z150">
        <v>148</v>
      </c>
      <c r="AA150">
        <v>0</v>
      </c>
      <c r="AC150">
        <f t="shared" si="10"/>
        <v>1491.1175685690525</v>
      </c>
    </row>
    <row r="151" spans="1:29">
      <c r="A151" s="1">
        <v>41395</v>
      </c>
      <c r="B151" s="5">
        <f t="shared" si="12"/>
        <v>5</v>
      </c>
      <c r="C151">
        <f t="shared" si="13"/>
        <v>2</v>
      </c>
      <c r="D151">
        <v>2</v>
      </c>
      <c r="E151">
        <v>1630.73999</v>
      </c>
      <c r="F151">
        <v>1597.5500489999999</v>
      </c>
      <c r="G151">
        <v>1687.1800539999999</v>
      </c>
      <c r="H151">
        <v>1581.280029</v>
      </c>
      <c r="I151" s="8">
        <v>1</v>
      </c>
      <c r="J151">
        <v>149</v>
      </c>
      <c r="K151" s="8">
        <v>66</v>
      </c>
      <c r="L151">
        <f t="shared" si="14"/>
        <v>1675.1677759188949</v>
      </c>
      <c r="N151">
        <f t="shared" si="15"/>
        <v>2.7243942131384702E-2</v>
      </c>
      <c r="Q151">
        <v>1630.73999</v>
      </c>
      <c r="S151">
        <v>1675.1677759188949</v>
      </c>
      <c r="U151">
        <v>1630.73999</v>
      </c>
      <c r="V151">
        <f t="shared" ref="V151:X214" si="16">AVERAGE(V136:V142)</f>
        <v>1461.5299871779057</v>
      </c>
      <c r="W151">
        <f t="shared" si="11"/>
        <v>1501.0978237881657</v>
      </c>
      <c r="X151">
        <f t="shared" si="11"/>
        <v>1419.273671490766</v>
      </c>
      <c r="Y151" s="8">
        <v>0</v>
      </c>
      <c r="Z151">
        <v>149</v>
      </c>
      <c r="AA151">
        <v>0</v>
      </c>
      <c r="AC151">
        <f t="shared" ref="AC151:AC214" si="17">$U$1+SUMPRODUCT($V$1:$AA$1,V151:AA151)</f>
        <v>1492.1751668120839</v>
      </c>
    </row>
    <row r="152" spans="1:29">
      <c r="A152" s="1">
        <v>41426</v>
      </c>
      <c r="B152" s="5">
        <f t="shared" si="12"/>
        <v>6</v>
      </c>
      <c r="C152">
        <f t="shared" si="13"/>
        <v>2</v>
      </c>
      <c r="D152">
        <v>2</v>
      </c>
      <c r="E152">
        <v>1606.280029</v>
      </c>
      <c r="F152">
        <v>1631.709961</v>
      </c>
      <c r="G152">
        <v>1654.1899410000001</v>
      </c>
      <c r="H152">
        <v>1560.329956</v>
      </c>
      <c r="I152" s="8">
        <v>1</v>
      </c>
      <c r="J152">
        <v>150</v>
      </c>
      <c r="K152" s="8">
        <v>67</v>
      </c>
      <c r="L152">
        <f t="shared" si="14"/>
        <v>1615.767355801795</v>
      </c>
      <c r="N152">
        <f t="shared" si="15"/>
        <v>5.9063965376581337E-3</v>
      </c>
      <c r="Q152">
        <v>1606.280029</v>
      </c>
      <c r="S152">
        <v>1615.767355801795</v>
      </c>
      <c r="U152">
        <v>1606.280029</v>
      </c>
      <c r="V152">
        <f t="shared" si="16"/>
        <v>1462.3753391631251</v>
      </c>
      <c r="W152">
        <f t="shared" si="11"/>
        <v>1502.0944151622969</v>
      </c>
      <c r="X152">
        <f t="shared" si="11"/>
        <v>1419.8868260670922</v>
      </c>
      <c r="Y152" s="8">
        <v>0</v>
      </c>
      <c r="Z152">
        <v>150</v>
      </c>
      <c r="AA152">
        <v>0</v>
      </c>
      <c r="AC152">
        <f t="shared" si="17"/>
        <v>1493.2919059141966</v>
      </c>
    </row>
    <row r="153" spans="1:29">
      <c r="A153" s="1">
        <v>41456</v>
      </c>
      <c r="B153" s="5">
        <f t="shared" si="12"/>
        <v>7</v>
      </c>
      <c r="C153">
        <f t="shared" si="13"/>
        <v>3</v>
      </c>
      <c r="D153">
        <v>3</v>
      </c>
      <c r="E153">
        <v>1685.7299800000001</v>
      </c>
      <c r="F153">
        <v>1609.780029</v>
      </c>
      <c r="G153">
        <v>1698.780029</v>
      </c>
      <c r="H153">
        <v>1604.5699460000001</v>
      </c>
      <c r="I153" s="8">
        <v>1</v>
      </c>
      <c r="J153">
        <v>151</v>
      </c>
      <c r="K153" s="8">
        <v>68</v>
      </c>
      <c r="L153">
        <f t="shared" si="14"/>
        <v>1693.1437328528543</v>
      </c>
      <c r="N153">
        <f t="shared" si="15"/>
        <v>4.3979480348651442E-3</v>
      </c>
      <c r="Q153">
        <v>1685.7299800000001</v>
      </c>
      <c r="S153">
        <v>1693.1437328528543</v>
      </c>
      <c r="U153">
        <v>1685.7299800000001</v>
      </c>
      <c r="V153">
        <f t="shared" si="16"/>
        <v>1463.1888561263727</v>
      </c>
      <c r="W153">
        <f t="shared" si="11"/>
        <v>1503.0030863125053</v>
      </c>
      <c r="X153">
        <f t="shared" si="11"/>
        <v>1420.3275062976088</v>
      </c>
      <c r="Y153" s="8">
        <v>0</v>
      </c>
      <c r="Z153">
        <v>151</v>
      </c>
      <c r="AA153">
        <v>0</v>
      </c>
      <c r="AC153">
        <f t="shared" si="17"/>
        <v>1494.2506371941181</v>
      </c>
    </row>
    <row r="154" spans="1:29">
      <c r="A154" s="1">
        <v>41487</v>
      </c>
      <c r="B154" s="5">
        <f t="shared" si="12"/>
        <v>8</v>
      </c>
      <c r="C154">
        <f t="shared" si="13"/>
        <v>3</v>
      </c>
      <c r="D154">
        <v>3</v>
      </c>
      <c r="E154">
        <v>1632.969971</v>
      </c>
      <c r="F154">
        <v>1689.420044</v>
      </c>
      <c r="G154">
        <v>1709.670044</v>
      </c>
      <c r="H154">
        <v>1627.469971</v>
      </c>
      <c r="I154" s="8">
        <v>1</v>
      </c>
      <c r="J154">
        <v>152</v>
      </c>
      <c r="K154" s="8">
        <v>69</v>
      </c>
      <c r="L154">
        <f t="shared" si="14"/>
        <v>1676.6213914800555</v>
      </c>
      <c r="N154">
        <f t="shared" si="15"/>
        <v>2.6731306304012586E-2</v>
      </c>
      <c r="Q154">
        <v>1632.969971</v>
      </c>
      <c r="S154">
        <v>1676.6213914800555</v>
      </c>
      <c r="U154">
        <v>1632.969971</v>
      </c>
      <c r="V154">
        <f t="shared" si="16"/>
        <v>1463.7889026159951</v>
      </c>
      <c r="W154">
        <f t="shared" si="11"/>
        <v>1503.6227665919723</v>
      </c>
      <c r="X154">
        <f t="shared" si="11"/>
        <v>1420.5218158742744</v>
      </c>
      <c r="Y154" s="8">
        <v>0</v>
      </c>
      <c r="Z154">
        <v>152</v>
      </c>
      <c r="AA154">
        <v>0</v>
      </c>
      <c r="AC154">
        <f t="shared" si="17"/>
        <v>1494.9061019287165</v>
      </c>
    </row>
    <row r="155" spans="1:29">
      <c r="A155" s="1">
        <v>41518</v>
      </c>
      <c r="B155" s="5">
        <f t="shared" si="12"/>
        <v>9</v>
      </c>
      <c r="C155">
        <f t="shared" si="13"/>
        <v>3</v>
      </c>
      <c r="D155">
        <v>3</v>
      </c>
      <c r="E155">
        <v>1681.5500489999999</v>
      </c>
      <c r="F155">
        <v>1635.9499510000001</v>
      </c>
      <c r="G155">
        <v>1729.8599850000001</v>
      </c>
      <c r="H155">
        <v>1633.410034</v>
      </c>
      <c r="I155" s="8">
        <v>1</v>
      </c>
      <c r="J155">
        <v>153</v>
      </c>
      <c r="K155" s="8">
        <v>70</v>
      </c>
      <c r="L155">
        <f t="shared" si="14"/>
        <v>1726.1779016742737</v>
      </c>
      <c r="N155">
        <f t="shared" si="15"/>
        <v>2.6539711203251708E-2</v>
      </c>
      <c r="Q155">
        <v>1681.5500489999999</v>
      </c>
      <c r="S155">
        <v>1726.1779016742737</v>
      </c>
      <c r="U155">
        <v>1681.5500489999999</v>
      </c>
      <c r="V155">
        <f t="shared" si="16"/>
        <v>1464.0620666528853</v>
      </c>
      <c r="W155">
        <f t="shared" si="11"/>
        <v>1503.8359151476031</v>
      </c>
      <c r="X155">
        <f t="shared" si="11"/>
        <v>1420.4510804720769</v>
      </c>
      <c r="Y155" s="8">
        <v>0</v>
      </c>
      <c r="Z155">
        <v>153</v>
      </c>
      <c r="AA155">
        <v>0</v>
      </c>
      <c r="AC155">
        <f t="shared" si="17"/>
        <v>1495.1893797664582</v>
      </c>
    </row>
    <row r="156" spans="1:29">
      <c r="A156" s="1">
        <v>41548</v>
      </c>
      <c r="B156" s="5">
        <f t="shared" si="12"/>
        <v>10</v>
      </c>
      <c r="C156">
        <f t="shared" si="13"/>
        <v>4</v>
      </c>
      <c r="D156">
        <v>4</v>
      </c>
      <c r="E156">
        <v>1756.540039</v>
      </c>
      <c r="F156">
        <v>1682.410034</v>
      </c>
      <c r="G156">
        <v>1775.219971</v>
      </c>
      <c r="H156">
        <v>1646.469971</v>
      </c>
      <c r="I156" s="8">
        <v>1</v>
      </c>
      <c r="J156">
        <v>154</v>
      </c>
      <c r="K156" s="8">
        <v>71</v>
      </c>
      <c r="L156">
        <f t="shared" si="14"/>
        <v>1754.8220270540151</v>
      </c>
      <c r="N156">
        <f>ABS(L156-E156)/E156</f>
        <v>9.7806591813471709E-4</v>
      </c>
      <c r="Q156">
        <v>1756.540039</v>
      </c>
      <c r="S156">
        <v>1754.8220270540151</v>
      </c>
      <c r="U156">
        <v>1756.540039</v>
      </c>
      <c r="V156">
        <f t="shared" si="16"/>
        <v>1463.9648284036837</v>
      </c>
      <c r="W156">
        <f t="shared" si="11"/>
        <v>1503.6180572873016</v>
      </c>
      <c r="X156">
        <f t="shared" si="11"/>
        <v>1420.1431428974859</v>
      </c>
      <c r="Y156" s="8">
        <v>0</v>
      </c>
      <c r="Z156">
        <v>154</v>
      </c>
      <c r="AA156">
        <v>0</v>
      </c>
      <c r="AC156">
        <f t="shared" si="17"/>
        <v>1495.1120090072695</v>
      </c>
    </row>
    <row r="157" spans="1:29">
      <c r="A157" s="1">
        <v>41579</v>
      </c>
      <c r="B157" s="5">
        <f t="shared" si="12"/>
        <v>11</v>
      </c>
      <c r="C157">
        <f t="shared" si="13"/>
        <v>4</v>
      </c>
      <c r="D157">
        <v>4</v>
      </c>
      <c r="E157">
        <v>1805.8100589999999</v>
      </c>
      <c r="F157">
        <v>1758.6999510000001</v>
      </c>
      <c r="G157">
        <v>1813.5500489999999</v>
      </c>
      <c r="H157">
        <v>1746.1999510000001</v>
      </c>
      <c r="I157" s="8">
        <v>1</v>
      </c>
      <c r="J157">
        <v>155</v>
      </c>
      <c r="K157" s="8">
        <v>72</v>
      </c>
      <c r="L157">
        <f t="shared" si="14"/>
        <v>1805.8174367459785</v>
      </c>
      <c r="N157">
        <f t="shared" si="15"/>
        <v>4.0855603510632151E-6</v>
      </c>
      <c r="Q157">
        <v>1805.8100589999999</v>
      </c>
      <c r="S157">
        <v>1805.8174367459785</v>
      </c>
      <c r="U157">
        <v>1805.8100589999999</v>
      </c>
      <c r="V157">
        <f t="shared" si="16"/>
        <v>1463.5374757271104</v>
      </c>
      <c r="W157">
        <f t="shared" si="11"/>
        <v>1503.0508835509208</v>
      </c>
      <c r="X157">
        <f t="shared" si="11"/>
        <v>1419.687170132355</v>
      </c>
      <c r="Y157" s="8">
        <v>0</v>
      </c>
      <c r="Z157">
        <v>155</v>
      </c>
      <c r="AA157">
        <v>0</v>
      </c>
      <c r="AC157">
        <f t="shared" si="17"/>
        <v>1494.7794900803556</v>
      </c>
    </row>
    <row r="158" spans="1:29">
      <c r="A158" s="1">
        <v>41609</v>
      </c>
      <c r="B158" s="5">
        <f t="shared" si="12"/>
        <v>12</v>
      </c>
      <c r="C158">
        <f t="shared" si="13"/>
        <v>4</v>
      </c>
      <c r="D158">
        <v>4</v>
      </c>
      <c r="E158">
        <v>1848.3599850000001</v>
      </c>
      <c r="F158">
        <v>1806.5500489999999</v>
      </c>
      <c r="G158">
        <v>1849.4399410000001</v>
      </c>
      <c r="H158">
        <v>1767.98999</v>
      </c>
      <c r="I158" s="8">
        <v>1</v>
      </c>
      <c r="J158">
        <v>156</v>
      </c>
      <c r="K158" s="8">
        <v>73</v>
      </c>
      <c r="L158">
        <f t="shared" si="14"/>
        <v>1828.9127614647432</v>
      </c>
      <c r="N158">
        <f t="shared" si="15"/>
        <v>1.0521339832649999E-2</v>
      </c>
      <c r="Q158">
        <v>1848.3599850000001</v>
      </c>
      <c r="S158">
        <v>1828.9127614647432</v>
      </c>
      <c r="U158">
        <v>1848.3599850000001</v>
      </c>
      <c r="V158">
        <f t="shared" si="16"/>
        <v>1462.9183057212867</v>
      </c>
      <c r="W158">
        <f t="shared" si="11"/>
        <v>1502.3127342949113</v>
      </c>
      <c r="X158">
        <f t="shared" si="11"/>
        <v>1419.2163218501105</v>
      </c>
      <c r="Y158" s="8">
        <v>0</v>
      </c>
      <c r="Z158">
        <v>156</v>
      </c>
      <c r="AA158">
        <v>0</v>
      </c>
      <c r="AC158">
        <f t="shared" si="17"/>
        <v>1494.3661707683175</v>
      </c>
    </row>
    <row r="159" spans="1:29">
      <c r="A159" s="1">
        <v>41640</v>
      </c>
      <c r="B159" s="5">
        <f t="shared" si="12"/>
        <v>1</v>
      </c>
      <c r="C159">
        <f t="shared" si="13"/>
        <v>1</v>
      </c>
      <c r="D159">
        <v>1</v>
      </c>
      <c r="E159">
        <v>1782.589966</v>
      </c>
      <c r="F159">
        <v>1845.8599850000001</v>
      </c>
      <c r="G159">
        <v>1850.839966</v>
      </c>
      <c r="H159">
        <v>1770.4499510000001</v>
      </c>
      <c r="I159" s="8">
        <v>1</v>
      </c>
      <c r="J159">
        <v>157</v>
      </c>
      <c r="K159" s="8">
        <v>74</v>
      </c>
      <c r="L159">
        <f t="shared" si="14"/>
        <v>1812.5802633799367</v>
      </c>
      <c r="N159">
        <f t="shared" si="15"/>
        <v>1.6824002127215323E-2</v>
      </c>
      <c r="Q159">
        <v>1782.589966</v>
      </c>
      <c r="S159">
        <v>1812.5802633799367</v>
      </c>
      <c r="U159">
        <v>1782.589966</v>
      </c>
      <c r="V159">
        <f t="shared" si="16"/>
        <v>1462.2904348361897</v>
      </c>
      <c r="W159">
        <f t="shared" si="16"/>
        <v>1501.6112183774378</v>
      </c>
      <c r="X159">
        <f t="shared" si="16"/>
        <v>1418.8573611663326</v>
      </c>
      <c r="Y159" s="8">
        <v>0</v>
      </c>
      <c r="Z159">
        <v>157</v>
      </c>
      <c r="AA159">
        <v>0</v>
      </c>
      <c r="AC159">
        <f t="shared" si="17"/>
        <v>1494.0497955807136</v>
      </c>
    </row>
    <row r="160" spans="1:29">
      <c r="A160" s="1">
        <v>41671</v>
      </c>
      <c r="B160" s="5">
        <f t="shared" si="12"/>
        <v>2</v>
      </c>
      <c r="C160">
        <f t="shared" si="13"/>
        <v>1</v>
      </c>
      <c r="D160">
        <v>1</v>
      </c>
      <c r="E160">
        <v>1859.4499510000001</v>
      </c>
      <c r="F160">
        <v>1782.6800539999999</v>
      </c>
      <c r="G160">
        <v>1867.920044</v>
      </c>
      <c r="H160">
        <v>1737.920044</v>
      </c>
      <c r="I160" s="8">
        <v>1</v>
      </c>
      <c r="J160">
        <v>158</v>
      </c>
      <c r="K160" s="8">
        <v>75</v>
      </c>
      <c r="L160">
        <f t="shared" si="14"/>
        <v>1844.3652611383941</v>
      </c>
      <c r="N160">
        <f t="shared" si="15"/>
        <v>8.1124473683701556E-3</v>
      </c>
      <c r="Q160">
        <v>1859.4499510000001</v>
      </c>
      <c r="S160">
        <v>1844.3652611383941</v>
      </c>
      <c r="U160">
        <v>1859.4499510000001</v>
      </c>
      <c r="V160">
        <f t="shared" si="16"/>
        <v>1461.8142486406321</v>
      </c>
      <c r="W160">
        <f t="shared" si="16"/>
        <v>1501.1171338111005</v>
      </c>
      <c r="X160">
        <f t="shared" si="16"/>
        <v>1418.6889134798082</v>
      </c>
      <c r="Y160" s="8">
        <v>0</v>
      </c>
      <c r="Z160">
        <v>158</v>
      </c>
      <c r="AA160">
        <v>0</v>
      </c>
      <c r="AC160">
        <f t="shared" si="17"/>
        <v>1493.9587887048829</v>
      </c>
    </row>
    <row r="161" spans="1:29">
      <c r="A161" s="1">
        <v>41699</v>
      </c>
      <c r="B161" s="5">
        <f t="shared" si="12"/>
        <v>3</v>
      </c>
      <c r="C161">
        <f t="shared" si="13"/>
        <v>1</v>
      </c>
      <c r="D161">
        <v>1</v>
      </c>
      <c r="E161">
        <v>1872.339966</v>
      </c>
      <c r="F161">
        <v>1857.6800539999999</v>
      </c>
      <c r="G161">
        <v>1883.969971</v>
      </c>
      <c r="H161">
        <v>1834.4399410000001</v>
      </c>
      <c r="I161" s="8">
        <v>1</v>
      </c>
      <c r="J161">
        <v>159</v>
      </c>
      <c r="K161" s="8">
        <v>76</v>
      </c>
      <c r="L161">
        <f t="shared" si="14"/>
        <v>1872.5120012541472</v>
      </c>
      <c r="N161">
        <f t="shared" si="15"/>
        <v>9.1882487834051758E-5</v>
      </c>
      <c r="Q161">
        <v>1872.339966</v>
      </c>
      <c r="S161">
        <v>1872.5120012541472</v>
      </c>
      <c r="U161">
        <v>1872.339966</v>
      </c>
      <c r="V161">
        <f t="shared" si="16"/>
        <v>1461.5867300581997</v>
      </c>
      <c r="W161">
        <f t="shared" si="16"/>
        <v>1500.9268511831176</v>
      </c>
      <c r="X161">
        <f t="shared" si="16"/>
        <v>1418.7273014542316</v>
      </c>
      <c r="Y161" s="8">
        <v>0</v>
      </c>
      <c r="Z161">
        <v>159</v>
      </c>
      <c r="AA161">
        <v>0</v>
      </c>
      <c r="AC161">
        <f t="shared" si="17"/>
        <v>1494.1482014740448</v>
      </c>
    </row>
    <row r="162" spans="1:29">
      <c r="A162" s="1">
        <v>41730</v>
      </c>
      <c r="B162" s="5">
        <f t="shared" si="12"/>
        <v>4</v>
      </c>
      <c r="C162">
        <f t="shared" si="13"/>
        <v>2</v>
      </c>
      <c r="D162">
        <v>2</v>
      </c>
      <c r="E162">
        <v>1883.9499510000001</v>
      </c>
      <c r="F162">
        <v>1873.959961</v>
      </c>
      <c r="G162">
        <v>1897.280029</v>
      </c>
      <c r="H162">
        <v>1814.3599850000001</v>
      </c>
      <c r="I162" s="8">
        <v>1</v>
      </c>
      <c r="J162">
        <v>160</v>
      </c>
      <c r="K162" s="8">
        <v>77</v>
      </c>
      <c r="L162">
        <f t="shared" si="14"/>
        <v>1867.7780784764875</v>
      </c>
      <c r="N162">
        <f t="shared" si="15"/>
        <v>8.5840244932879044E-3</v>
      </c>
      <c r="Q162">
        <v>1883.9499510000001</v>
      </c>
      <c r="S162">
        <v>1867.7780784764875</v>
      </c>
      <c r="U162">
        <v>1883.9499510000001</v>
      </c>
      <c r="V162">
        <f t="shared" si="16"/>
        <v>1461.633420091325</v>
      </c>
      <c r="W162">
        <f t="shared" si="16"/>
        <v>1501.0542427338607</v>
      </c>
      <c r="X162">
        <f t="shared" si="16"/>
        <v>1418.9392414504873</v>
      </c>
      <c r="Y162" s="8">
        <v>0</v>
      </c>
      <c r="Z162">
        <v>160</v>
      </c>
      <c r="AA162">
        <v>0</v>
      </c>
      <c r="AC162">
        <f t="shared" si="17"/>
        <v>1494.6021906126091</v>
      </c>
    </row>
    <row r="163" spans="1:29">
      <c r="A163" s="1">
        <v>41760</v>
      </c>
      <c r="B163" s="5">
        <f t="shared" si="12"/>
        <v>5</v>
      </c>
      <c r="C163">
        <f t="shared" si="13"/>
        <v>2</v>
      </c>
      <c r="D163">
        <v>2</v>
      </c>
      <c r="E163">
        <v>1923.5699460000001</v>
      </c>
      <c r="F163">
        <v>1884.3900149999999</v>
      </c>
      <c r="G163">
        <v>1924.030029</v>
      </c>
      <c r="H163">
        <v>1859.790039</v>
      </c>
      <c r="I163" s="8">
        <v>1</v>
      </c>
      <c r="J163">
        <v>161</v>
      </c>
      <c r="K163" s="8">
        <v>78</v>
      </c>
      <c r="L163">
        <f t="shared" si="14"/>
        <v>1912.3203024411735</v>
      </c>
      <c r="N163">
        <f t="shared" si="15"/>
        <v>5.8483153067658807E-3</v>
      </c>
      <c r="Q163">
        <v>1923.5699460000001</v>
      </c>
      <c r="S163">
        <v>1912.3203024411735</v>
      </c>
      <c r="U163">
        <v>1923.5699460000001</v>
      </c>
      <c r="V163">
        <f t="shared" si="16"/>
        <v>1461.9185057450643</v>
      </c>
      <c r="W163">
        <f t="shared" si="16"/>
        <v>1501.4412583968369</v>
      </c>
      <c r="X163">
        <f t="shared" si="16"/>
        <v>1419.261019280164</v>
      </c>
      <c r="Y163" s="8">
        <v>0</v>
      </c>
      <c r="Z163">
        <v>161</v>
      </c>
      <c r="AA163">
        <v>0</v>
      </c>
      <c r="AC163">
        <f t="shared" si="17"/>
        <v>1495.249146421648</v>
      </c>
    </row>
    <row r="164" spans="1:29">
      <c r="A164" s="1">
        <v>41791</v>
      </c>
      <c r="B164" s="5">
        <f t="shared" si="12"/>
        <v>6</v>
      </c>
      <c r="C164">
        <f t="shared" si="13"/>
        <v>2</v>
      </c>
      <c r="D164">
        <v>2</v>
      </c>
      <c r="E164">
        <v>1960.2299800000001</v>
      </c>
      <c r="F164">
        <v>1923.869995</v>
      </c>
      <c r="G164">
        <v>1968.170044</v>
      </c>
      <c r="H164">
        <v>1915.9799800000001</v>
      </c>
      <c r="I164" s="8">
        <v>1</v>
      </c>
      <c r="J164">
        <v>162</v>
      </c>
      <c r="K164" s="8">
        <v>79</v>
      </c>
      <c r="L164">
        <f t="shared" si="14"/>
        <v>1965.0702878225213</v>
      </c>
      <c r="N164">
        <f t="shared" si="15"/>
        <v>2.4692550730814012E-3</v>
      </c>
      <c r="Q164">
        <v>1960.2299800000001</v>
      </c>
      <c r="S164">
        <v>1965.0702878225213</v>
      </c>
      <c r="U164">
        <v>1960.2299800000001</v>
      </c>
      <c r="V164">
        <f t="shared" si="16"/>
        <v>1462.3569982589445</v>
      </c>
      <c r="W164">
        <f t="shared" si="16"/>
        <v>1501.9740293115192</v>
      </c>
      <c r="X164">
        <f t="shared" si="16"/>
        <v>1419.6083460459697</v>
      </c>
      <c r="Y164" s="8">
        <v>0</v>
      </c>
      <c r="Z164">
        <v>162</v>
      </c>
      <c r="AA164">
        <v>0</v>
      </c>
      <c r="AC164">
        <f t="shared" si="17"/>
        <v>1495.9764891132852</v>
      </c>
    </row>
    <row r="165" spans="1:29">
      <c r="A165" s="1">
        <v>41821</v>
      </c>
      <c r="B165" s="5">
        <f t="shared" si="12"/>
        <v>7</v>
      </c>
      <c r="C165">
        <f t="shared" si="13"/>
        <v>3</v>
      </c>
      <c r="D165">
        <v>3</v>
      </c>
      <c r="E165">
        <v>1930.670044</v>
      </c>
      <c r="F165">
        <v>1962.290039</v>
      </c>
      <c r="G165">
        <v>1991.3900149999999</v>
      </c>
      <c r="H165">
        <v>1930.670044</v>
      </c>
      <c r="I165" s="8">
        <v>1</v>
      </c>
      <c r="J165">
        <v>163</v>
      </c>
      <c r="K165" s="8">
        <v>80</v>
      </c>
      <c r="L165">
        <f t="shared" si="14"/>
        <v>1976.7812804663622</v>
      </c>
      <c r="N165">
        <f t="shared" si="15"/>
        <v>2.3883540644173501E-2</v>
      </c>
      <c r="Q165">
        <v>1930.670044</v>
      </c>
      <c r="S165">
        <v>1976.7812804663622</v>
      </c>
      <c r="U165">
        <v>1930.670044</v>
      </c>
      <c r="V165">
        <f t="shared" si="16"/>
        <v>1462.828021773568</v>
      </c>
      <c r="W165">
        <f t="shared" si="16"/>
        <v>1502.5068230717225</v>
      </c>
      <c r="X165">
        <f t="shared" si="16"/>
        <v>1419.8913430319424</v>
      </c>
      <c r="Y165" s="8">
        <v>0</v>
      </c>
      <c r="Z165">
        <v>163</v>
      </c>
      <c r="AA165">
        <v>0</v>
      </c>
      <c r="AC165">
        <f t="shared" si="17"/>
        <v>1496.6552209467429</v>
      </c>
    </row>
    <row r="166" spans="1:29">
      <c r="A166" s="1">
        <v>41852</v>
      </c>
      <c r="B166" s="5">
        <f t="shared" si="12"/>
        <v>8</v>
      </c>
      <c r="C166">
        <f t="shared" si="13"/>
        <v>3</v>
      </c>
      <c r="D166">
        <v>3</v>
      </c>
      <c r="E166">
        <v>2003.369995</v>
      </c>
      <c r="F166">
        <v>1929.8000489999999</v>
      </c>
      <c r="G166">
        <v>2005.040039</v>
      </c>
      <c r="H166">
        <v>1904.780029</v>
      </c>
      <c r="I166" s="8">
        <v>1</v>
      </c>
      <c r="J166">
        <v>164</v>
      </c>
      <c r="K166" s="8">
        <v>81</v>
      </c>
      <c r="L166">
        <f t="shared" si="14"/>
        <v>1993.4534796998096</v>
      </c>
      <c r="N166">
        <f t="shared" si="15"/>
        <v>4.9499170522369932E-3</v>
      </c>
      <c r="Q166">
        <v>2003.369995</v>
      </c>
      <c r="S166">
        <v>1993.4534796998096</v>
      </c>
      <c r="U166">
        <v>2003.369995</v>
      </c>
      <c r="V166">
        <f t="shared" si="16"/>
        <v>1463.2067794095824</v>
      </c>
      <c r="W166">
        <f t="shared" si="16"/>
        <v>1502.9032782629668</v>
      </c>
      <c r="X166">
        <f t="shared" si="16"/>
        <v>1420.0416018902372</v>
      </c>
      <c r="Y166" s="8">
        <v>0</v>
      </c>
      <c r="Z166">
        <v>164</v>
      </c>
      <c r="AA166">
        <v>0</v>
      </c>
      <c r="AC166">
        <f t="shared" si="17"/>
        <v>1497.1783525912147</v>
      </c>
    </row>
    <row r="167" spans="1:29">
      <c r="A167" s="1">
        <v>41883</v>
      </c>
      <c r="B167" s="5">
        <f t="shared" si="12"/>
        <v>9</v>
      </c>
      <c r="C167">
        <f t="shared" si="13"/>
        <v>3</v>
      </c>
      <c r="D167">
        <v>3</v>
      </c>
      <c r="E167">
        <v>1972.290039</v>
      </c>
      <c r="F167">
        <v>2004.0699460000001</v>
      </c>
      <c r="G167">
        <v>2019.26001</v>
      </c>
      <c r="H167">
        <v>1964.040039</v>
      </c>
      <c r="I167" s="8">
        <v>1</v>
      </c>
      <c r="J167">
        <v>165</v>
      </c>
      <c r="K167" s="8">
        <v>82</v>
      </c>
      <c r="L167">
        <f t="shared" si="14"/>
        <v>2001.2754241003272</v>
      </c>
      <c r="N167">
        <f t="shared" si="15"/>
        <v>1.4696309633558526E-2</v>
      </c>
      <c r="Q167">
        <v>1972.290039</v>
      </c>
      <c r="S167">
        <v>2001.2754241003272</v>
      </c>
      <c r="U167">
        <v>1972.290039</v>
      </c>
      <c r="V167">
        <f t="shared" si="16"/>
        <v>1463.4051106300653</v>
      </c>
      <c r="W167">
        <f t="shared" si="16"/>
        <v>1503.0768369067875</v>
      </c>
      <c r="X167">
        <f t="shared" si="16"/>
        <v>1420.0334090844287</v>
      </c>
      <c r="Y167" s="8">
        <v>0</v>
      </c>
      <c r="Z167">
        <v>165</v>
      </c>
      <c r="AA167">
        <v>0</v>
      </c>
      <c r="AC167">
        <f t="shared" si="17"/>
        <v>1497.4913531563907</v>
      </c>
    </row>
    <row r="168" spans="1:29">
      <c r="A168" s="1">
        <v>41913</v>
      </c>
      <c r="B168" s="5">
        <f t="shared" si="12"/>
        <v>10</v>
      </c>
      <c r="C168">
        <f t="shared" si="13"/>
        <v>4</v>
      </c>
      <c r="D168">
        <v>4</v>
      </c>
      <c r="E168">
        <v>2018.0500489999999</v>
      </c>
      <c r="F168">
        <v>1971.4399410000001</v>
      </c>
      <c r="G168">
        <v>2018.1899410000001</v>
      </c>
      <c r="H168">
        <v>1820.660034</v>
      </c>
      <c r="I168" s="8">
        <v>1</v>
      </c>
      <c r="J168">
        <v>166</v>
      </c>
      <c r="K168" s="8">
        <v>83</v>
      </c>
      <c r="L168">
        <f t="shared" si="14"/>
        <v>1944.013882034573</v>
      </c>
      <c r="N168">
        <f t="shared" si="15"/>
        <v>3.6686982566222222E-2</v>
      </c>
      <c r="Q168">
        <v>2018.0500489999999</v>
      </c>
      <c r="S168">
        <v>1944.013882034573</v>
      </c>
      <c r="U168">
        <v>2018.0500489999999</v>
      </c>
      <c r="V168">
        <f t="shared" si="16"/>
        <v>1463.3929814405035</v>
      </c>
      <c r="W168">
        <f t="shared" si="16"/>
        <v>1503.0078087946647</v>
      </c>
      <c r="X168">
        <f t="shared" si="16"/>
        <v>1419.886342670035</v>
      </c>
      <c r="Y168" s="8">
        <v>0</v>
      </c>
      <c r="Z168">
        <v>166</v>
      </c>
      <c r="AA168">
        <v>0</v>
      </c>
      <c r="AC168">
        <f t="shared" si="17"/>
        <v>1497.5996231087504</v>
      </c>
    </row>
    <row r="169" spans="1:29">
      <c r="A169" s="1">
        <v>41944</v>
      </c>
      <c r="B169" s="5">
        <f t="shared" si="12"/>
        <v>11</v>
      </c>
      <c r="C169">
        <f t="shared" si="13"/>
        <v>4</v>
      </c>
      <c r="D169">
        <v>4</v>
      </c>
      <c r="E169">
        <v>2067.5600589999999</v>
      </c>
      <c r="F169">
        <v>2018.209961</v>
      </c>
      <c r="G169">
        <v>2075.76001</v>
      </c>
      <c r="H169">
        <v>2001.01001</v>
      </c>
      <c r="I169" s="8">
        <v>1</v>
      </c>
      <c r="J169">
        <v>167</v>
      </c>
      <c r="K169" s="8">
        <v>84</v>
      </c>
      <c r="L169">
        <f t="shared" si="14"/>
        <v>2069.2923020881026</v>
      </c>
      <c r="N169">
        <f t="shared" si="15"/>
        <v>8.378199610513358E-4</v>
      </c>
      <c r="Q169">
        <v>2067.5600589999999</v>
      </c>
      <c r="S169">
        <v>2069.2923020881026</v>
      </c>
      <c r="U169">
        <v>2067.5600589999999</v>
      </c>
      <c r="V169">
        <f t="shared" si="16"/>
        <v>1463.1966089425405</v>
      </c>
      <c r="W169">
        <f t="shared" si="16"/>
        <v>1502.7383870087494</v>
      </c>
      <c r="X169">
        <f t="shared" si="16"/>
        <v>1419.6522579817774</v>
      </c>
      <c r="Y169" s="8">
        <v>0</v>
      </c>
      <c r="Z169">
        <v>167</v>
      </c>
      <c r="AA169">
        <v>0</v>
      </c>
      <c r="AC169">
        <f t="shared" si="17"/>
        <v>1497.5579304674307</v>
      </c>
    </row>
    <row r="170" spans="1:29">
      <c r="A170" s="1">
        <v>41974</v>
      </c>
      <c r="B170" s="5">
        <f t="shared" si="12"/>
        <v>12</v>
      </c>
      <c r="C170">
        <f t="shared" si="13"/>
        <v>4</v>
      </c>
      <c r="D170">
        <v>4</v>
      </c>
      <c r="E170">
        <v>2058.8999020000001</v>
      </c>
      <c r="F170">
        <v>2065.780029</v>
      </c>
      <c r="G170">
        <v>2093.5500489999999</v>
      </c>
      <c r="H170">
        <v>1972.5600589999999</v>
      </c>
      <c r="I170" s="8">
        <v>1</v>
      </c>
      <c r="J170">
        <v>168</v>
      </c>
      <c r="K170" s="8">
        <v>85</v>
      </c>
      <c r="L170">
        <f t="shared" si="14"/>
        <v>2049.3002512048943</v>
      </c>
      <c r="N170">
        <f t="shared" si="15"/>
        <v>4.6625145718744336E-3</v>
      </c>
      <c r="Q170">
        <v>2058.8999020000001</v>
      </c>
      <c r="S170">
        <v>2049.3002512048943</v>
      </c>
      <c r="U170">
        <v>2058.8999020000001</v>
      </c>
      <c r="V170">
        <f t="shared" si="16"/>
        <v>1462.8820128628554</v>
      </c>
      <c r="W170">
        <f t="shared" si="16"/>
        <v>1502.353256236056</v>
      </c>
      <c r="X170">
        <f t="shared" si="16"/>
        <v>1419.3958987789142</v>
      </c>
      <c r="Y170" s="8">
        <v>0</v>
      </c>
      <c r="Z170">
        <v>168</v>
      </c>
      <c r="AA170">
        <v>0</v>
      </c>
      <c r="AC170">
        <f t="shared" si="17"/>
        <v>1497.4496589739058</v>
      </c>
    </row>
    <row r="171" spans="1:29">
      <c r="A171" s="1">
        <v>42005</v>
      </c>
      <c r="B171" s="5">
        <f t="shared" si="12"/>
        <v>1</v>
      </c>
      <c r="C171">
        <f t="shared" si="13"/>
        <v>1</v>
      </c>
      <c r="D171">
        <v>1</v>
      </c>
      <c r="E171">
        <v>1994.98999</v>
      </c>
      <c r="F171">
        <v>2058.8999020000001</v>
      </c>
      <c r="G171">
        <v>2072.360107</v>
      </c>
      <c r="H171">
        <v>1988.119995</v>
      </c>
      <c r="I171" s="8">
        <v>1</v>
      </c>
      <c r="J171">
        <v>169</v>
      </c>
      <c r="K171" s="8">
        <v>86</v>
      </c>
      <c r="L171">
        <f t="shared" si="14"/>
        <v>2040.195978815641</v>
      </c>
      <c r="N171">
        <f t="shared" si="15"/>
        <v>2.2659757212937656E-2</v>
      </c>
      <c r="Q171">
        <v>1994.98999</v>
      </c>
      <c r="S171">
        <v>2040.195978815641</v>
      </c>
      <c r="U171">
        <v>1994.98999</v>
      </c>
      <c r="V171">
        <f t="shared" si="16"/>
        <v>1462.5350633540609</v>
      </c>
      <c r="W171">
        <f t="shared" si="16"/>
        <v>1501.9558744626643</v>
      </c>
      <c r="X171">
        <f t="shared" si="16"/>
        <v>1419.1799217758303</v>
      </c>
      <c r="Y171" s="8">
        <v>0</v>
      </c>
      <c r="Z171">
        <v>169</v>
      </c>
      <c r="AA171">
        <v>0</v>
      </c>
      <c r="AC171">
        <f t="shared" si="17"/>
        <v>1497.3657748090707</v>
      </c>
    </row>
    <row r="172" spans="1:29">
      <c r="A172" s="1">
        <v>42036</v>
      </c>
      <c r="B172" s="5">
        <f t="shared" si="12"/>
        <v>2</v>
      </c>
      <c r="C172">
        <f t="shared" si="13"/>
        <v>1</v>
      </c>
      <c r="D172">
        <v>1</v>
      </c>
      <c r="E172">
        <v>2104.5</v>
      </c>
      <c r="F172">
        <v>1996.670044</v>
      </c>
      <c r="G172">
        <v>2119.5900879999999</v>
      </c>
      <c r="H172">
        <v>1980.900024</v>
      </c>
      <c r="I172" s="8">
        <v>1</v>
      </c>
      <c r="J172">
        <v>170</v>
      </c>
      <c r="K172" s="8">
        <v>87</v>
      </c>
      <c r="L172">
        <f t="shared" si="14"/>
        <v>2113.9208327356823</v>
      </c>
      <c r="N172">
        <f t="shared" si="15"/>
        <v>4.4765182873282607E-3</v>
      </c>
      <c r="Q172">
        <v>2104.5</v>
      </c>
      <c r="S172">
        <v>2113.9208327356823</v>
      </c>
      <c r="U172">
        <v>2104.5</v>
      </c>
      <c r="V172">
        <f t="shared" si="16"/>
        <v>1462.2427315456869</v>
      </c>
      <c r="W172">
        <f t="shared" si="16"/>
        <v>1501.6449031925981</v>
      </c>
      <c r="X172">
        <f t="shared" si="16"/>
        <v>1419.0539041162126</v>
      </c>
      <c r="Y172" s="8">
        <v>0</v>
      </c>
      <c r="Z172">
        <v>170</v>
      </c>
      <c r="AA172">
        <v>0</v>
      </c>
      <c r="AC172">
        <f t="shared" si="17"/>
        <v>1497.3853658682679</v>
      </c>
    </row>
    <row r="173" spans="1:29">
      <c r="A173" s="1">
        <v>42064</v>
      </c>
      <c r="B173" s="5">
        <f t="shared" si="12"/>
        <v>3</v>
      </c>
      <c r="C173">
        <f t="shared" si="13"/>
        <v>1</v>
      </c>
      <c r="D173">
        <v>1</v>
      </c>
      <c r="E173">
        <v>2067.889893</v>
      </c>
      <c r="F173">
        <v>2105.2299800000001</v>
      </c>
      <c r="G173">
        <v>2117.5200199999999</v>
      </c>
      <c r="H173">
        <v>2039.6899410000001</v>
      </c>
      <c r="I173" s="8">
        <v>1</v>
      </c>
      <c r="J173">
        <v>171</v>
      </c>
      <c r="K173" s="8">
        <v>88</v>
      </c>
      <c r="L173">
        <f t="shared" si="14"/>
        <v>2088.6370654687394</v>
      </c>
      <c r="N173">
        <f t="shared" si="15"/>
        <v>1.0033016041603785E-2</v>
      </c>
      <c r="Q173">
        <v>2067.889893</v>
      </c>
      <c r="S173">
        <v>2088.6370654687394</v>
      </c>
      <c r="U173">
        <v>2067.889893</v>
      </c>
      <c r="V173">
        <f t="shared" si="16"/>
        <v>1462.0740919073776</v>
      </c>
      <c r="W173">
        <f t="shared" si="16"/>
        <v>1501.4910668726836</v>
      </c>
      <c r="X173">
        <f t="shared" si="16"/>
        <v>1419.0426435324437</v>
      </c>
      <c r="Y173" s="8">
        <v>0</v>
      </c>
      <c r="Z173">
        <v>171</v>
      </c>
      <c r="AA173">
        <v>0</v>
      </c>
      <c r="AC173">
        <f t="shared" si="17"/>
        <v>1497.5563657301147</v>
      </c>
    </row>
    <row r="174" spans="1:29">
      <c r="A174" s="1">
        <v>42095</v>
      </c>
      <c r="B174" s="5">
        <f t="shared" si="12"/>
        <v>4</v>
      </c>
      <c r="C174">
        <f t="shared" si="13"/>
        <v>2</v>
      </c>
      <c r="D174">
        <v>2</v>
      </c>
      <c r="E174">
        <v>2085.51001</v>
      </c>
      <c r="F174">
        <v>2067.6298830000001</v>
      </c>
      <c r="G174">
        <v>2125.919922</v>
      </c>
      <c r="H174">
        <v>2048.3798830000001</v>
      </c>
      <c r="I174" s="8">
        <v>1</v>
      </c>
      <c r="J174">
        <v>172</v>
      </c>
      <c r="K174" s="8">
        <v>89</v>
      </c>
      <c r="L174">
        <f t="shared" si="14"/>
        <v>2120.2061531928111</v>
      </c>
      <c r="N174">
        <f t="shared" si="15"/>
        <v>1.6636766558992051E-2</v>
      </c>
      <c r="Q174">
        <v>2085.51001</v>
      </c>
      <c r="S174">
        <v>2120.2061531928111</v>
      </c>
      <c r="U174">
        <v>2085.51001</v>
      </c>
      <c r="V174">
        <f t="shared" si="16"/>
        <v>1462.0611942005605</v>
      </c>
      <c r="W174">
        <f t="shared" si="16"/>
        <v>1501.5187938407994</v>
      </c>
      <c r="X174">
        <f t="shared" si="16"/>
        <v>1419.1390751298479</v>
      </c>
      <c r="Y174" s="8">
        <v>0</v>
      </c>
      <c r="Z174">
        <v>172</v>
      </c>
      <c r="AA174">
        <v>0</v>
      </c>
      <c r="AC174">
        <f t="shared" si="17"/>
        <v>1497.8833728984612</v>
      </c>
    </row>
    <row r="175" spans="1:29">
      <c r="A175" s="1">
        <v>42125</v>
      </c>
      <c r="B175" s="5">
        <f t="shared" si="12"/>
        <v>5</v>
      </c>
      <c r="C175">
        <f t="shared" si="13"/>
        <v>2</v>
      </c>
      <c r="D175">
        <v>2</v>
      </c>
      <c r="E175">
        <v>2107.389893</v>
      </c>
      <c r="F175">
        <v>2087.3798830000001</v>
      </c>
      <c r="G175">
        <v>2134.719971</v>
      </c>
      <c r="H175">
        <v>2067.929932</v>
      </c>
      <c r="I175" s="8">
        <v>1</v>
      </c>
      <c r="J175">
        <v>173</v>
      </c>
      <c r="K175" s="8">
        <v>90</v>
      </c>
      <c r="L175">
        <f t="shared" si="14"/>
        <v>2129.4297667713827</v>
      </c>
      <c r="N175">
        <f t="shared" si="15"/>
        <v>1.0458374999610309E-2</v>
      </c>
      <c r="Q175">
        <v>2107.389893</v>
      </c>
      <c r="S175">
        <v>2129.4297667713827</v>
      </c>
      <c r="U175">
        <v>2107.389893</v>
      </c>
      <c r="V175">
        <f t="shared" si="16"/>
        <v>1462.1921005681877</v>
      </c>
      <c r="W175">
        <f t="shared" si="16"/>
        <v>1501.7033738244465</v>
      </c>
      <c r="X175">
        <f t="shared" si="16"/>
        <v>1419.3082523761202</v>
      </c>
      <c r="Y175" s="8">
        <v>0</v>
      </c>
      <c r="Z175">
        <v>173</v>
      </c>
      <c r="AA175">
        <v>0</v>
      </c>
      <c r="AC175">
        <f t="shared" si="17"/>
        <v>1498.3303096142474</v>
      </c>
    </row>
    <row r="176" spans="1:29">
      <c r="A176" s="1">
        <v>42156</v>
      </c>
      <c r="B176" s="5">
        <f t="shared" si="12"/>
        <v>6</v>
      </c>
      <c r="C176">
        <f t="shared" si="13"/>
        <v>2</v>
      </c>
      <c r="D176">
        <v>2</v>
      </c>
      <c r="E176">
        <v>2063.110107</v>
      </c>
      <c r="F176">
        <v>2108.639893</v>
      </c>
      <c r="G176">
        <v>2129.8701169999999</v>
      </c>
      <c r="H176">
        <v>2056.320068</v>
      </c>
      <c r="I176" s="8">
        <v>1</v>
      </c>
      <c r="J176">
        <v>174</v>
      </c>
      <c r="K176" s="8">
        <v>91</v>
      </c>
      <c r="L176">
        <f t="shared" si="14"/>
        <v>2108.7225896764598</v>
      </c>
      <c r="N176">
        <f t="shared" si="15"/>
        <v>2.2108603182011303E-2</v>
      </c>
      <c r="Q176">
        <v>2063.110107</v>
      </c>
      <c r="S176">
        <v>2108.7225896764598</v>
      </c>
      <c r="U176">
        <v>2063.110107</v>
      </c>
      <c r="V176">
        <f t="shared" si="16"/>
        <v>1462.4193665666785</v>
      </c>
      <c r="W176">
        <f t="shared" si="16"/>
        <v>1501.9833314095447</v>
      </c>
      <c r="X176">
        <f t="shared" si="16"/>
        <v>1419.5003231767801</v>
      </c>
      <c r="Y176" s="8">
        <v>0</v>
      </c>
      <c r="Z176">
        <v>174</v>
      </c>
      <c r="AA176">
        <v>0</v>
      </c>
      <c r="AC176">
        <f t="shared" si="17"/>
        <v>1498.8349616787482</v>
      </c>
    </row>
    <row r="177" spans="1:29">
      <c r="A177" s="1">
        <v>42186</v>
      </c>
      <c r="B177" s="5">
        <f t="shared" si="12"/>
        <v>7</v>
      </c>
      <c r="C177">
        <f t="shared" si="13"/>
        <v>3</v>
      </c>
      <c r="D177">
        <v>3</v>
      </c>
      <c r="E177">
        <v>2103.8400879999999</v>
      </c>
      <c r="F177">
        <v>2067</v>
      </c>
      <c r="G177">
        <v>2132.820068</v>
      </c>
      <c r="H177">
        <v>2044.0200199999999</v>
      </c>
      <c r="I177" s="8">
        <v>1</v>
      </c>
      <c r="J177">
        <v>175</v>
      </c>
      <c r="K177" s="8">
        <v>92</v>
      </c>
      <c r="L177">
        <f t="shared" si="14"/>
        <v>2126.2938128303995</v>
      </c>
      <c r="N177">
        <f t="shared" si="15"/>
        <v>1.0672733616244103E-2</v>
      </c>
      <c r="Q177">
        <v>2103.8400879999999</v>
      </c>
      <c r="S177">
        <v>2126.2938128303995</v>
      </c>
      <c r="U177">
        <v>2103.8400879999999</v>
      </c>
      <c r="V177">
        <f t="shared" si="16"/>
        <v>1462.6774024784361</v>
      </c>
      <c r="W177">
        <f t="shared" si="16"/>
        <v>1502.2806110683366</v>
      </c>
      <c r="X177">
        <f t="shared" si="16"/>
        <v>1419.6659004933233</v>
      </c>
      <c r="Y177" s="8">
        <v>0</v>
      </c>
      <c r="Z177">
        <v>175</v>
      </c>
      <c r="AA177">
        <v>0</v>
      </c>
      <c r="AC177">
        <f t="shared" si="17"/>
        <v>1499.3280219122773</v>
      </c>
    </row>
    <row r="178" spans="1:29">
      <c r="A178" s="1">
        <v>42217</v>
      </c>
      <c r="B178" s="5">
        <f t="shared" si="12"/>
        <v>8</v>
      </c>
      <c r="C178">
        <f t="shared" si="13"/>
        <v>3</v>
      </c>
      <c r="D178">
        <v>3</v>
      </c>
      <c r="E178">
        <v>1972.1800539999999</v>
      </c>
      <c r="F178">
        <v>2104.48999</v>
      </c>
      <c r="G178">
        <v>2112.6599120000001</v>
      </c>
      <c r="H178">
        <v>1867.01001</v>
      </c>
      <c r="I178" s="8">
        <v>1</v>
      </c>
      <c r="J178">
        <v>176</v>
      </c>
      <c r="K178" s="8">
        <v>93</v>
      </c>
      <c r="L178">
        <f t="shared" si="14"/>
        <v>1998.7236251091385</v>
      </c>
      <c r="N178">
        <f t="shared" si="15"/>
        <v>1.3458999879500156E-2</v>
      </c>
      <c r="Q178">
        <v>1972.1800539999999</v>
      </c>
      <c r="S178">
        <v>1998.7236251091385</v>
      </c>
      <c r="U178">
        <v>1972.1800539999999</v>
      </c>
      <c r="V178">
        <f t="shared" si="16"/>
        <v>1462.9007151714668</v>
      </c>
      <c r="W178">
        <f t="shared" si="16"/>
        <v>1502.5212031076064</v>
      </c>
      <c r="X178">
        <f t="shared" si="16"/>
        <v>1419.7677599977935</v>
      </c>
      <c r="Y178" s="8">
        <v>0</v>
      </c>
      <c r="Z178">
        <v>176</v>
      </c>
      <c r="AA178">
        <v>0</v>
      </c>
      <c r="AC178">
        <f t="shared" si="17"/>
        <v>1499.750270462966</v>
      </c>
    </row>
    <row r="179" spans="1:29">
      <c r="A179" s="1">
        <v>42248</v>
      </c>
      <c r="B179" s="5">
        <f t="shared" si="12"/>
        <v>9</v>
      </c>
      <c r="C179">
        <f t="shared" si="13"/>
        <v>3</v>
      </c>
      <c r="D179">
        <v>3</v>
      </c>
      <c r="E179">
        <v>1920.030029</v>
      </c>
      <c r="F179">
        <v>1970.089966</v>
      </c>
      <c r="G179">
        <v>2020.8599850000001</v>
      </c>
      <c r="H179">
        <v>1871.910034</v>
      </c>
      <c r="I179" s="8">
        <v>1</v>
      </c>
      <c r="J179">
        <v>177</v>
      </c>
      <c r="K179" s="8">
        <v>94</v>
      </c>
      <c r="L179">
        <f t="shared" si="14"/>
        <v>1977.748393351183</v>
      </c>
      <c r="N179">
        <f t="shared" si="15"/>
        <v>3.0061177939620144E-2</v>
      </c>
      <c r="Q179">
        <v>1920.030029</v>
      </c>
      <c r="S179">
        <v>1977.748393351183</v>
      </c>
      <c r="U179">
        <v>1920.030029</v>
      </c>
      <c r="V179">
        <f t="shared" si="16"/>
        <v>1463.0383590454371</v>
      </c>
      <c r="W179">
        <f t="shared" si="16"/>
        <v>1502.6514885132094</v>
      </c>
      <c r="X179">
        <f t="shared" si="16"/>
        <v>1419.7870284976148</v>
      </c>
      <c r="Y179" s="8">
        <v>0</v>
      </c>
      <c r="Z179">
        <v>177</v>
      </c>
      <c r="AA179">
        <v>0</v>
      </c>
      <c r="AC179">
        <f t="shared" si="17"/>
        <v>1500.064629399003</v>
      </c>
    </row>
    <row r="180" spans="1:29">
      <c r="A180" s="1">
        <v>42278</v>
      </c>
      <c r="B180" s="5">
        <f t="shared" si="12"/>
        <v>10</v>
      </c>
      <c r="C180">
        <f t="shared" si="13"/>
        <v>4</v>
      </c>
      <c r="D180">
        <v>4</v>
      </c>
      <c r="E180">
        <v>2079.360107</v>
      </c>
      <c r="F180">
        <v>1919.650024</v>
      </c>
      <c r="G180">
        <v>2094.320068</v>
      </c>
      <c r="H180">
        <v>1893.6999510000001</v>
      </c>
      <c r="I180" s="8">
        <v>1</v>
      </c>
      <c r="J180">
        <v>178</v>
      </c>
      <c r="K180" s="8">
        <v>95</v>
      </c>
      <c r="L180">
        <f t="shared" si="14"/>
        <v>2086.1051693204199</v>
      </c>
      <c r="N180">
        <f t="shared" si="15"/>
        <v>3.2438163537490371E-3</v>
      </c>
      <c r="Q180">
        <v>2079.360107</v>
      </c>
      <c r="S180">
        <v>2086.1051693204199</v>
      </c>
      <c r="U180">
        <v>2079.360107</v>
      </c>
      <c r="V180">
        <f t="shared" si="16"/>
        <v>1463.0637969161678</v>
      </c>
      <c r="W180">
        <f t="shared" si="16"/>
        <v>1502.6488949633731</v>
      </c>
      <c r="X180">
        <f t="shared" si="16"/>
        <v>1419.7258250304524</v>
      </c>
      <c r="Y180" s="8">
        <v>0</v>
      </c>
      <c r="Z180">
        <v>178</v>
      </c>
      <c r="AA180">
        <v>0</v>
      </c>
      <c r="AC180">
        <f t="shared" si="17"/>
        <v>1500.2630987841155</v>
      </c>
    </row>
    <row r="181" spans="1:29">
      <c r="A181" s="1">
        <v>42309</v>
      </c>
      <c r="B181" s="5">
        <f t="shared" si="12"/>
        <v>11</v>
      </c>
      <c r="C181">
        <f t="shared" si="13"/>
        <v>4</v>
      </c>
      <c r="D181">
        <v>4</v>
      </c>
      <c r="E181">
        <v>2080.4099120000001</v>
      </c>
      <c r="F181">
        <v>2080.76001</v>
      </c>
      <c r="G181">
        <v>2116.4799800000001</v>
      </c>
      <c r="H181">
        <v>2019.3900149999999</v>
      </c>
      <c r="I181" s="8">
        <v>1</v>
      </c>
      <c r="J181">
        <v>179</v>
      </c>
      <c r="K181" s="8">
        <v>96</v>
      </c>
      <c r="L181">
        <f t="shared" si="14"/>
        <v>2092.6265459069355</v>
      </c>
      <c r="N181">
        <f t="shared" si="15"/>
        <v>5.8722244286900822E-3</v>
      </c>
      <c r="Q181">
        <v>2080.4099120000001</v>
      </c>
      <c r="S181">
        <v>2092.6265459069355</v>
      </c>
      <c r="U181">
        <v>2080.4099120000001</v>
      </c>
      <c r="V181">
        <f t="shared" si="16"/>
        <v>1462.9801840264704</v>
      </c>
      <c r="W181">
        <f t="shared" si="16"/>
        <v>1502.5257635520697</v>
      </c>
      <c r="X181">
        <f t="shared" si="16"/>
        <v>1419.6061908996337</v>
      </c>
      <c r="Y181" s="8">
        <v>0</v>
      </c>
      <c r="Z181">
        <v>179</v>
      </c>
      <c r="AA181">
        <v>0</v>
      </c>
      <c r="AC181">
        <f t="shared" si="17"/>
        <v>1500.3674052014762</v>
      </c>
    </row>
    <row r="182" spans="1:29">
      <c r="A182" s="1">
        <v>42339</v>
      </c>
      <c r="B182" s="5">
        <f t="shared" si="12"/>
        <v>12</v>
      </c>
      <c r="C182">
        <f t="shared" si="13"/>
        <v>4</v>
      </c>
      <c r="D182">
        <v>4</v>
      </c>
      <c r="E182">
        <v>2043.9399410000001</v>
      </c>
      <c r="F182">
        <v>2082.929932</v>
      </c>
      <c r="G182">
        <v>2104.2700199999999</v>
      </c>
      <c r="H182">
        <v>1993.26001</v>
      </c>
      <c r="I182" s="8">
        <v>1</v>
      </c>
      <c r="J182">
        <v>180</v>
      </c>
      <c r="K182" s="8">
        <v>97</v>
      </c>
      <c r="L182">
        <f t="shared" si="14"/>
        <v>2066.7395361881604</v>
      </c>
      <c r="N182">
        <f t="shared" si="15"/>
        <v>1.1154728537182742E-2</v>
      </c>
      <c r="Q182">
        <v>2043.9399410000001</v>
      </c>
      <c r="S182">
        <v>2066.7395361881604</v>
      </c>
      <c r="U182">
        <v>2043.9399410000001</v>
      </c>
      <c r="V182">
        <f t="shared" si="16"/>
        <v>1462.8183715261559</v>
      </c>
      <c r="W182">
        <f t="shared" si="16"/>
        <v>1502.3240190677436</v>
      </c>
      <c r="X182">
        <f t="shared" si="16"/>
        <v>1419.4634825628059</v>
      </c>
      <c r="Y182" s="8">
        <v>0</v>
      </c>
      <c r="Z182">
        <v>180</v>
      </c>
      <c r="AA182">
        <v>0</v>
      </c>
      <c r="AC182">
        <f t="shared" si="17"/>
        <v>1500.4214070784619</v>
      </c>
    </row>
    <row r="183" spans="1:29">
      <c r="A183" s="1">
        <v>42370</v>
      </c>
      <c r="B183" s="5">
        <f t="shared" si="12"/>
        <v>1</v>
      </c>
      <c r="C183">
        <f t="shared" si="13"/>
        <v>1</v>
      </c>
      <c r="D183">
        <v>1</v>
      </c>
      <c r="E183">
        <v>1940.23999</v>
      </c>
      <c r="F183">
        <v>2038.1999510000001</v>
      </c>
      <c r="G183">
        <v>2038.1999510000001</v>
      </c>
      <c r="H183">
        <v>1812.290039</v>
      </c>
      <c r="I183" s="8">
        <v>1</v>
      </c>
      <c r="J183">
        <v>181</v>
      </c>
      <c r="K183" s="8">
        <v>98</v>
      </c>
      <c r="L183">
        <f t="shared" si="14"/>
        <v>1932.6162496279655</v>
      </c>
      <c r="N183">
        <f t="shared" si="15"/>
        <v>3.9292770024982786E-3</v>
      </c>
      <c r="Q183">
        <v>1940.23999</v>
      </c>
      <c r="S183">
        <v>1932.6162496279655</v>
      </c>
      <c r="U183">
        <v>1940.23999</v>
      </c>
      <c r="V183">
        <f t="shared" si="16"/>
        <v>1462.626383464798</v>
      </c>
      <c r="W183">
        <f t="shared" si="16"/>
        <v>1502.1014414868882</v>
      </c>
      <c r="X183">
        <f t="shared" si="16"/>
        <v>1419.3357205692944</v>
      </c>
      <c r="Y183" s="8">
        <v>0</v>
      </c>
      <c r="Z183">
        <v>181</v>
      </c>
      <c r="AA183">
        <v>0</v>
      </c>
      <c r="AC183">
        <f t="shared" si="17"/>
        <v>1500.4774098987577</v>
      </c>
    </row>
    <row r="184" spans="1:29">
      <c r="A184" s="1">
        <v>42401</v>
      </c>
      <c r="B184" s="5">
        <f t="shared" si="12"/>
        <v>2</v>
      </c>
      <c r="C184">
        <f t="shared" si="13"/>
        <v>1</v>
      </c>
      <c r="D184">
        <v>1</v>
      </c>
      <c r="E184">
        <v>1932.2299800000001</v>
      </c>
      <c r="F184">
        <v>1936.9399410000001</v>
      </c>
      <c r="G184">
        <v>1962.959961</v>
      </c>
      <c r="H184">
        <v>1810.099976</v>
      </c>
      <c r="I184" s="8">
        <v>1</v>
      </c>
      <c r="J184">
        <v>182</v>
      </c>
      <c r="K184" s="8">
        <v>99</v>
      </c>
      <c r="L184">
        <f t="shared" si="14"/>
        <v>1907.9710231611807</v>
      </c>
      <c r="N184">
        <f t="shared" si="15"/>
        <v>1.2554901378157561E-2</v>
      </c>
      <c r="Q184">
        <v>1932.2299800000001</v>
      </c>
      <c r="S184">
        <v>1907.9710231611807</v>
      </c>
      <c r="U184">
        <v>1932.2299800000001</v>
      </c>
      <c r="V184">
        <f t="shared" si="16"/>
        <v>1462.4548290544669</v>
      </c>
      <c r="W184">
        <f t="shared" si="16"/>
        <v>1501.9150936339995</v>
      </c>
      <c r="X184">
        <f t="shared" si="16"/>
        <v>1419.2531362415923</v>
      </c>
      <c r="Y184" s="8">
        <v>0</v>
      </c>
      <c r="Z184">
        <v>182</v>
      </c>
      <c r="AA184">
        <v>0</v>
      </c>
      <c r="AC184">
        <f t="shared" si="17"/>
        <v>1500.5817936852573</v>
      </c>
    </row>
    <row r="185" spans="1:29">
      <c r="A185" s="1">
        <v>42430</v>
      </c>
      <c r="B185" s="5">
        <f t="shared" si="12"/>
        <v>3</v>
      </c>
      <c r="C185">
        <f t="shared" si="13"/>
        <v>1</v>
      </c>
      <c r="D185">
        <v>1</v>
      </c>
      <c r="E185">
        <v>2059.73999</v>
      </c>
      <c r="F185">
        <v>1937.089966</v>
      </c>
      <c r="G185">
        <v>2072.209961</v>
      </c>
      <c r="H185">
        <v>1937.089966</v>
      </c>
      <c r="I185" s="8">
        <v>1</v>
      </c>
      <c r="J185">
        <v>183</v>
      </c>
      <c r="K185" s="8">
        <v>100</v>
      </c>
      <c r="L185">
        <f t="shared" si="14"/>
        <v>2079.854839537712</v>
      </c>
      <c r="N185">
        <f t="shared" si="15"/>
        <v>9.7657226811972333E-3</v>
      </c>
      <c r="Q185">
        <v>2059.73999</v>
      </c>
      <c r="S185">
        <v>2079.854839537712</v>
      </c>
      <c r="U185">
        <v>2059.73999</v>
      </c>
      <c r="V185">
        <f t="shared" si="16"/>
        <v>1462.3437944293439</v>
      </c>
      <c r="W185">
        <f t="shared" si="16"/>
        <v>1501.8072285483991</v>
      </c>
      <c r="X185">
        <f t="shared" si="16"/>
        <v>1419.23143126945</v>
      </c>
      <c r="Y185" s="8">
        <v>0</v>
      </c>
      <c r="Z185">
        <v>183</v>
      </c>
      <c r="AA185">
        <v>0</v>
      </c>
      <c r="AC185">
        <f t="shared" si="17"/>
        <v>1500.7642267154458</v>
      </c>
    </row>
    <row r="186" spans="1:29">
      <c r="A186" s="1">
        <v>42461</v>
      </c>
      <c r="B186" s="5">
        <f t="shared" si="12"/>
        <v>4</v>
      </c>
      <c r="C186">
        <f t="shared" si="13"/>
        <v>2</v>
      </c>
      <c r="D186">
        <v>2</v>
      </c>
      <c r="E186">
        <v>2065.3000489999999</v>
      </c>
      <c r="F186">
        <v>2056.6201169999999</v>
      </c>
      <c r="G186">
        <v>2111.0500489999999</v>
      </c>
      <c r="H186">
        <v>2033.8000489999999</v>
      </c>
      <c r="I186" s="8">
        <v>1</v>
      </c>
      <c r="J186">
        <v>184</v>
      </c>
      <c r="K186" s="8">
        <v>101</v>
      </c>
      <c r="L186">
        <f t="shared" si="14"/>
        <v>2108.5247620556765</v>
      </c>
      <c r="N186">
        <f t="shared" si="15"/>
        <v>2.0929023401033486E-2</v>
      </c>
      <c r="Q186">
        <v>2065.3000489999999</v>
      </c>
      <c r="S186">
        <v>2108.5247620556765</v>
      </c>
      <c r="U186">
        <v>2065.3000489999999</v>
      </c>
      <c r="V186">
        <f t="shared" si="16"/>
        <v>1462.3145643744267</v>
      </c>
      <c r="W186">
        <f t="shared" si="16"/>
        <v>1501.7968506672962</v>
      </c>
      <c r="X186">
        <f t="shared" si="16"/>
        <v>1419.2700029429366</v>
      </c>
      <c r="Y186" s="8">
        <v>0</v>
      </c>
      <c r="Z186">
        <v>184</v>
      </c>
      <c r="AA186">
        <v>0</v>
      </c>
      <c r="AC186">
        <f t="shared" si="17"/>
        <v>1501.0325642780699</v>
      </c>
    </row>
    <row r="187" spans="1:29">
      <c r="A187" s="1">
        <v>42491</v>
      </c>
      <c r="B187" s="5">
        <f t="shared" si="12"/>
        <v>5</v>
      </c>
      <c r="C187">
        <f t="shared" si="13"/>
        <v>2</v>
      </c>
      <c r="D187">
        <v>2</v>
      </c>
      <c r="E187">
        <v>2096.9499510000001</v>
      </c>
      <c r="F187">
        <v>2067.169922</v>
      </c>
      <c r="G187">
        <v>2103.4799800000001</v>
      </c>
      <c r="H187">
        <v>2025.910034</v>
      </c>
      <c r="I187" s="8">
        <v>1</v>
      </c>
      <c r="J187">
        <v>185</v>
      </c>
      <c r="K187" s="8">
        <v>102</v>
      </c>
      <c r="L187">
        <f t="shared" si="14"/>
        <v>2092.3094292473625</v>
      </c>
      <c r="N187">
        <f t="shared" si="15"/>
        <v>2.2129864141128453E-3</v>
      </c>
      <c r="Q187">
        <v>2096.9499510000001</v>
      </c>
      <c r="S187">
        <v>2092.3094292473625</v>
      </c>
      <c r="U187">
        <v>2096.9499510000001</v>
      </c>
      <c r="V187">
        <f t="shared" si="16"/>
        <v>1462.3668003483419</v>
      </c>
      <c r="W187">
        <f t="shared" si="16"/>
        <v>1501.8776119022878</v>
      </c>
      <c r="X187">
        <f t="shared" si="16"/>
        <v>1419.3539798317888</v>
      </c>
      <c r="Y187" s="8">
        <v>0</v>
      </c>
      <c r="Z187">
        <v>185</v>
      </c>
      <c r="AA187">
        <v>0</v>
      </c>
      <c r="AC187">
        <f t="shared" si="17"/>
        <v>1501.3732065143404</v>
      </c>
    </row>
    <row r="188" spans="1:29">
      <c r="A188" s="1">
        <v>42522</v>
      </c>
      <c r="B188" s="5">
        <f t="shared" si="12"/>
        <v>6</v>
      </c>
      <c r="C188">
        <f t="shared" si="13"/>
        <v>2</v>
      </c>
      <c r="D188">
        <v>2</v>
      </c>
      <c r="E188">
        <v>2098.860107</v>
      </c>
      <c r="F188">
        <v>2093.9399410000001</v>
      </c>
      <c r="G188">
        <v>2120.5500489999999</v>
      </c>
      <c r="H188">
        <v>1991.6800539999999</v>
      </c>
      <c r="I188" s="8">
        <v>1</v>
      </c>
      <c r="J188">
        <v>186</v>
      </c>
      <c r="K188" s="8">
        <v>103</v>
      </c>
      <c r="L188">
        <f t="shared" si="14"/>
        <v>2078.9244210215934</v>
      </c>
      <c r="N188">
        <f t="shared" si="15"/>
        <v>9.4983395567518787E-3</v>
      </c>
      <c r="Q188">
        <v>2098.860107</v>
      </c>
      <c r="S188">
        <v>2078.9244210215934</v>
      </c>
      <c r="U188">
        <v>2098.860107</v>
      </c>
      <c r="V188">
        <f t="shared" si="16"/>
        <v>1462.4804614197346</v>
      </c>
      <c r="W188">
        <f t="shared" si="16"/>
        <v>1502.0214098052325</v>
      </c>
      <c r="X188">
        <f t="shared" si="16"/>
        <v>1419.4587118862746</v>
      </c>
      <c r="Y188" s="8">
        <v>0</v>
      </c>
      <c r="Z188">
        <v>186</v>
      </c>
      <c r="AA188">
        <v>0</v>
      </c>
      <c r="AC188">
        <f t="shared" si="17"/>
        <v>1501.7559584473029</v>
      </c>
    </row>
    <row r="189" spans="1:29">
      <c r="A189" s="1">
        <v>42552</v>
      </c>
      <c r="B189" s="5">
        <f t="shared" si="12"/>
        <v>7</v>
      </c>
      <c r="C189">
        <f t="shared" si="13"/>
        <v>3</v>
      </c>
      <c r="D189">
        <v>3</v>
      </c>
      <c r="E189">
        <v>2173.6000979999999</v>
      </c>
      <c r="F189">
        <v>2099.3400879999999</v>
      </c>
      <c r="G189">
        <v>2177.0900879999999</v>
      </c>
      <c r="H189">
        <v>2074.0200199999999</v>
      </c>
      <c r="I189" s="8">
        <v>1</v>
      </c>
      <c r="J189">
        <v>187</v>
      </c>
      <c r="K189" s="8">
        <v>104</v>
      </c>
      <c r="L189">
        <f t="shared" si="14"/>
        <v>2173.879182956151</v>
      </c>
      <c r="N189">
        <f t="shared" si="15"/>
        <v>1.2839756329046206E-4</v>
      </c>
      <c r="Q189">
        <v>2173.6000979999999</v>
      </c>
      <c r="S189">
        <v>2173.879182956151</v>
      </c>
      <c r="U189">
        <v>2173.6000979999999</v>
      </c>
      <c r="V189">
        <f t="shared" si="16"/>
        <v>1462.6218478495618</v>
      </c>
      <c r="W189">
        <f t="shared" si="16"/>
        <v>1502.1868138181883</v>
      </c>
      <c r="X189">
        <f t="shared" si="16"/>
        <v>1419.5563092431332</v>
      </c>
      <c r="Y189" s="8">
        <v>0</v>
      </c>
      <c r="Z189">
        <v>187</v>
      </c>
      <c r="AA189">
        <v>0</v>
      </c>
      <c r="AC189">
        <f t="shared" si="17"/>
        <v>1502.1426345978746</v>
      </c>
    </row>
    <row r="190" spans="1:29">
      <c r="A190" s="1">
        <v>42583</v>
      </c>
      <c r="B190" s="5">
        <f t="shared" si="12"/>
        <v>8</v>
      </c>
      <c r="C190">
        <f t="shared" si="13"/>
        <v>3</v>
      </c>
      <c r="D190">
        <v>3</v>
      </c>
      <c r="E190">
        <v>2170.9499510000001</v>
      </c>
      <c r="F190">
        <v>2173.1499020000001</v>
      </c>
      <c r="G190">
        <v>2193.8100589999999</v>
      </c>
      <c r="H190">
        <v>2147.580078</v>
      </c>
      <c r="I190" s="8">
        <v>1</v>
      </c>
      <c r="J190">
        <v>188</v>
      </c>
      <c r="K190" s="8">
        <v>105</v>
      </c>
      <c r="L190">
        <f t="shared" si="14"/>
        <v>2191.6296976048302</v>
      </c>
      <c r="N190">
        <f t="shared" si="15"/>
        <v>9.5256671372384583E-3</v>
      </c>
      <c r="Q190">
        <v>2170.9499510000001</v>
      </c>
      <c r="S190">
        <v>2191.6296976048302</v>
      </c>
      <c r="U190">
        <v>2170.9499510000001</v>
      </c>
      <c r="V190">
        <f t="shared" si="16"/>
        <v>1462.7531321104063</v>
      </c>
      <c r="W190">
        <f t="shared" si="16"/>
        <v>1502.3306666340839</v>
      </c>
      <c r="X190">
        <f t="shared" si="16"/>
        <v>1419.6230400673885</v>
      </c>
      <c r="Y190" s="8">
        <v>0</v>
      </c>
      <c r="Z190">
        <v>188</v>
      </c>
      <c r="AA190">
        <v>0</v>
      </c>
      <c r="AC190">
        <f t="shared" si="17"/>
        <v>1502.4974963554482</v>
      </c>
    </row>
    <row r="191" spans="1:29">
      <c r="A191" s="1">
        <v>42614</v>
      </c>
      <c r="B191" s="5">
        <f t="shared" si="12"/>
        <v>9</v>
      </c>
      <c r="C191">
        <f t="shared" si="13"/>
        <v>3</v>
      </c>
      <c r="D191">
        <v>3</v>
      </c>
      <c r="E191">
        <v>2168.2700199999999</v>
      </c>
      <c r="F191">
        <v>2171.330078</v>
      </c>
      <c r="G191">
        <v>2187.8701169999999</v>
      </c>
      <c r="H191">
        <v>2119.1201169999999</v>
      </c>
      <c r="I191" s="8">
        <v>1</v>
      </c>
      <c r="J191">
        <v>189</v>
      </c>
      <c r="K191" s="8">
        <v>106</v>
      </c>
      <c r="L191">
        <f t="shared" si="14"/>
        <v>2172.6771672054078</v>
      </c>
      <c r="N191">
        <f t="shared" si="15"/>
        <v>2.0325638249648953E-3</v>
      </c>
      <c r="Q191">
        <v>2168.2700199999999</v>
      </c>
      <c r="S191">
        <v>2172.6771672054078</v>
      </c>
      <c r="U191">
        <v>2168.2700199999999</v>
      </c>
      <c r="V191">
        <f t="shared" si="16"/>
        <v>1462.8425993901162</v>
      </c>
      <c r="W191">
        <f t="shared" si="16"/>
        <v>1502.4193302402691</v>
      </c>
      <c r="X191">
        <f t="shared" si="16"/>
        <v>1419.6452158083432</v>
      </c>
      <c r="Y191" s="8">
        <v>0</v>
      </c>
      <c r="Z191">
        <v>189</v>
      </c>
      <c r="AA191">
        <v>0</v>
      </c>
      <c r="AC191">
        <f t="shared" si="17"/>
        <v>1502.7962245646213</v>
      </c>
    </row>
    <row r="192" spans="1:29">
      <c r="A192" s="1">
        <v>42644</v>
      </c>
      <c r="B192" s="5">
        <f t="shared" si="12"/>
        <v>10</v>
      </c>
      <c r="C192">
        <f t="shared" si="13"/>
        <v>4</v>
      </c>
      <c r="D192">
        <v>4</v>
      </c>
      <c r="E192">
        <v>2126.1499020000001</v>
      </c>
      <c r="F192">
        <v>2164.330078</v>
      </c>
      <c r="G192">
        <v>2169.6000979999999</v>
      </c>
      <c r="H192">
        <v>2114.719971</v>
      </c>
      <c r="I192" s="8">
        <v>1</v>
      </c>
      <c r="J192">
        <v>190</v>
      </c>
      <c r="K192" s="8">
        <v>107</v>
      </c>
      <c r="L192">
        <f t="shared" si="14"/>
        <v>2156.3774176107886</v>
      </c>
      <c r="N192">
        <f t="shared" si="15"/>
        <v>1.421701996757352E-2</v>
      </c>
      <c r="Q192">
        <v>2126.1499020000001</v>
      </c>
      <c r="S192">
        <v>2156.3774176107886</v>
      </c>
      <c r="U192">
        <v>2126.1499020000001</v>
      </c>
      <c r="V192">
        <f t="shared" si="16"/>
        <v>1462.8721732327049</v>
      </c>
      <c r="W192">
        <f t="shared" si="16"/>
        <v>1502.4362031084609</v>
      </c>
      <c r="X192">
        <f t="shared" si="16"/>
        <v>1419.6217011501308</v>
      </c>
      <c r="Y192" s="8">
        <v>0</v>
      </c>
      <c r="Z192">
        <v>190</v>
      </c>
      <c r="AA192">
        <v>0</v>
      </c>
      <c r="AC192">
        <f t="shared" si="17"/>
        <v>1503.0308600246224</v>
      </c>
    </row>
    <row r="193" spans="1:29">
      <c r="A193" s="1">
        <v>42675</v>
      </c>
      <c r="B193" s="5">
        <f t="shared" si="12"/>
        <v>11</v>
      </c>
      <c r="C193">
        <f t="shared" si="13"/>
        <v>4</v>
      </c>
      <c r="D193">
        <v>4</v>
      </c>
      <c r="E193">
        <v>2198.8100589999999</v>
      </c>
      <c r="F193">
        <v>2128.679932</v>
      </c>
      <c r="G193">
        <v>2214.1000979999999</v>
      </c>
      <c r="H193">
        <v>2083.790039</v>
      </c>
      <c r="I193" s="8">
        <v>1</v>
      </c>
      <c r="J193">
        <v>191</v>
      </c>
      <c r="K193" s="8">
        <v>108</v>
      </c>
      <c r="L193">
        <f t="shared" si="14"/>
        <v>2202.3143355385982</v>
      </c>
      <c r="N193">
        <f t="shared" si="15"/>
        <v>1.5937149842729244E-3</v>
      </c>
      <c r="Q193">
        <v>2198.8100589999999</v>
      </c>
      <c r="S193">
        <v>2202.3143355385982</v>
      </c>
      <c r="U193">
        <v>2198.8100589999999</v>
      </c>
      <c r="V193">
        <f t="shared" si="16"/>
        <v>1462.8403770292805</v>
      </c>
      <c r="W193">
        <f t="shared" si="16"/>
        <v>1502.3839863321271</v>
      </c>
      <c r="X193">
        <f t="shared" si="16"/>
        <v>1419.5627348284549</v>
      </c>
      <c r="Y193" s="8">
        <v>0</v>
      </c>
      <c r="Z193">
        <v>191</v>
      </c>
      <c r="AA193">
        <v>0</v>
      </c>
      <c r="AC193">
        <f t="shared" si="17"/>
        <v>1503.2099702779055</v>
      </c>
    </row>
    <row r="194" spans="1:29">
      <c r="A194" s="1">
        <v>42705</v>
      </c>
      <c r="B194" s="5">
        <f t="shared" si="12"/>
        <v>12</v>
      </c>
      <c r="C194">
        <f t="shared" si="13"/>
        <v>4</v>
      </c>
      <c r="D194">
        <v>4</v>
      </c>
      <c r="E194">
        <v>2238.830078</v>
      </c>
      <c r="F194">
        <v>2200.169922</v>
      </c>
      <c r="G194">
        <v>2277.530029</v>
      </c>
      <c r="H194">
        <v>2187.4399410000001</v>
      </c>
      <c r="I194" s="8">
        <v>1</v>
      </c>
      <c r="J194">
        <v>192</v>
      </c>
      <c r="K194" s="8">
        <v>109</v>
      </c>
      <c r="L194">
        <f t="shared" si="14"/>
        <v>2282.2834762822972</v>
      </c>
      <c r="N194">
        <f t="shared" si="15"/>
        <v>1.9408975566879649E-2</v>
      </c>
      <c r="Q194">
        <v>2238.830078</v>
      </c>
      <c r="S194">
        <v>2282.2834762822972</v>
      </c>
      <c r="U194">
        <v>2238.830078</v>
      </c>
      <c r="V194">
        <f t="shared" si="16"/>
        <v>1462.7608169232628</v>
      </c>
      <c r="W194">
        <f t="shared" si="16"/>
        <v>1502.2819899665262</v>
      </c>
      <c r="X194">
        <f t="shared" si="16"/>
        <v>1419.4861164386923</v>
      </c>
      <c r="Y194" s="8">
        <v>0</v>
      </c>
      <c r="Z194">
        <v>192</v>
      </c>
      <c r="AA194">
        <v>0</v>
      </c>
      <c r="AC194">
        <f t="shared" si="17"/>
        <v>1503.3548211711172</v>
      </c>
    </row>
    <row r="195" spans="1:29">
      <c r="A195" s="1">
        <v>42736</v>
      </c>
      <c r="B195" s="5">
        <f t="shared" si="12"/>
        <v>1</v>
      </c>
      <c r="C195">
        <f t="shared" si="13"/>
        <v>1</v>
      </c>
      <c r="D195">
        <v>1</v>
      </c>
      <c r="E195">
        <v>2278.8701169999999</v>
      </c>
      <c r="F195">
        <v>2251.570068</v>
      </c>
      <c r="G195">
        <v>2300.98999</v>
      </c>
      <c r="H195">
        <v>2245.1298830000001</v>
      </c>
      <c r="I195" s="8">
        <v>1</v>
      </c>
      <c r="J195">
        <v>193</v>
      </c>
      <c r="K195" s="8">
        <v>110</v>
      </c>
      <c r="L195">
        <f t="shared" si="14"/>
        <v>2309.6366130602887</v>
      </c>
      <c r="N195">
        <f t="shared" si="15"/>
        <v>1.350076769657723E-2</v>
      </c>
      <c r="Q195">
        <v>2278.8701169999999</v>
      </c>
      <c r="S195">
        <v>2309.6366130602887</v>
      </c>
      <c r="U195">
        <v>2278.8701169999999</v>
      </c>
      <c r="V195">
        <f t="shared" si="16"/>
        <v>1462.6574176845472</v>
      </c>
      <c r="W195">
        <f t="shared" si="16"/>
        <v>1502.1598988456815</v>
      </c>
      <c r="X195">
        <f t="shared" si="16"/>
        <v>1419.4122556451664</v>
      </c>
      <c r="Y195" s="8">
        <v>0</v>
      </c>
      <c r="Z195">
        <v>193</v>
      </c>
      <c r="AA195">
        <v>0</v>
      </c>
      <c r="AC195">
        <f t="shared" si="17"/>
        <v>1503.4930975824122</v>
      </c>
    </row>
    <row r="196" spans="1:29">
      <c r="A196" s="1">
        <v>42767</v>
      </c>
      <c r="B196" s="5">
        <f t="shared" ref="B196:B217" si="18">MONTH(A196)</f>
        <v>2</v>
      </c>
      <c r="C196">
        <f t="shared" ref="C196:C217" si="19">ROUNDUP(MONTH(A196)/3,0)</f>
        <v>1</v>
      </c>
      <c r="D196">
        <v>1</v>
      </c>
      <c r="E196">
        <v>2363.639893</v>
      </c>
      <c r="F196">
        <v>2285.5900879999999</v>
      </c>
      <c r="G196">
        <v>2371.540039</v>
      </c>
      <c r="H196">
        <v>2271.6499020000001</v>
      </c>
      <c r="I196" s="8">
        <v>1</v>
      </c>
      <c r="J196">
        <v>194</v>
      </c>
      <c r="K196" s="8">
        <v>111</v>
      </c>
      <c r="L196">
        <f t="shared" ref="L196:L216" si="20">$E$1+SUMPRODUCT($F$1:$K$1,F196:K196)</f>
        <v>2375.9420177938359</v>
      </c>
      <c r="N196">
        <f t="shared" ref="N196:N217" si="21">ABS(L196-E196)/E196</f>
        <v>5.2047373334106698E-3</v>
      </c>
      <c r="Q196">
        <v>2363.639893</v>
      </c>
      <c r="S196">
        <v>2375.9420177938359</v>
      </c>
      <c r="U196">
        <v>2363.639893</v>
      </c>
      <c r="V196">
        <f t="shared" si="16"/>
        <v>1462.5578467462863</v>
      </c>
      <c r="W196">
        <f t="shared" si="16"/>
        <v>1502.0497155512408</v>
      </c>
      <c r="X196">
        <f t="shared" si="16"/>
        <v>1419.3591349025003</v>
      </c>
      <c r="Y196" s="8">
        <v>0</v>
      </c>
      <c r="Z196">
        <v>194</v>
      </c>
      <c r="AA196">
        <v>0</v>
      </c>
      <c r="AC196">
        <f t="shared" si="17"/>
        <v>1503.6516844010162</v>
      </c>
    </row>
    <row r="197" spans="1:29">
      <c r="A197" s="1">
        <v>42795</v>
      </c>
      <c r="B197" s="5">
        <f t="shared" si="18"/>
        <v>3</v>
      </c>
      <c r="C197">
        <f t="shared" si="19"/>
        <v>1</v>
      </c>
      <c r="D197">
        <v>1</v>
      </c>
      <c r="E197">
        <v>2362.719971</v>
      </c>
      <c r="F197">
        <v>2380.1298830000001</v>
      </c>
      <c r="G197">
        <v>2400.9799800000001</v>
      </c>
      <c r="H197">
        <v>2322.25</v>
      </c>
      <c r="I197" s="8">
        <v>1</v>
      </c>
      <c r="J197">
        <v>195</v>
      </c>
      <c r="K197" s="8">
        <v>112</v>
      </c>
      <c r="L197">
        <f t="shared" si="20"/>
        <v>2384.3218835527955</v>
      </c>
      <c r="N197">
        <f t="shared" si="21"/>
        <v>9.1428154067926624E-3</v>
      </c>
      <c r="Q197">
        <v>2362.719971</v>
      </c>
      <c r="S197">
        <v>2384.3218835527955</v>
      </c>
      <c r="U197">
        <v>2362.719971</v>
      </c>
      <c r="V197">
        <f t="shared" si="16"/>
        <v>1462.4864578024667</v>
      </c>
      <c r="W197">
        <f t="shared" si="16"/>
        <v>1501.9776650159783</v>
      </c>
      <c r="X197">
        <f t="shared" si="16"/>
        <v>1419.3380664720203</v>
      </c>
      <c r="Y197" s="8">
        <v>0</v>
      </c>
      <c r="Z197">
        <v>195</v>
      </c>
      <c r="AA197">
        <v>0</v>
      </c>
      <c r="AC197">
        <f t="shared" si="17"/>
        <v>1503.8500491504201</v>
      </c>
    </row>
    <row r="198" spans="1:29">
      <c r="A198" s="1">
        <v>42826</v>
      </c>
      <c r="B198" s="5">
        <f t="shared" si="18"/>
        <v>4</v>
      </c>
      <c r="C198">
        <f t="shared" si="19"/>
        <v>2</v>
      </c>
      <c r="D198">
        <v>2</v>
      </c>
      <c r="E198">
        <v>2384.1999510000001</v>
      </c>
      <c r="F198">
        <v>2362.3400879999999</v>
      </c>
      <c r="G198">
        <v>2398.1599120000001</v>
      </c>
      <c r="H198">
        <v>2328.9499510000001</v>
      </c>
      <c r="I198" s="8">
        <v>1</v>
      </c>
      <c r="J198">
        <v>196</v>
      </c>
      <c r="K198" s="8">
        <v>113</v>
      </c>
      <c r="L198">
        <f t="shared" si="20"/>
        <v>2394.119353305161</v>
      </c>
      <c r="N198">
        <f t="shared" si="21"/>
        <v>4.160474167026325E-3</v>
      </c>
      <c r="Q198">
        <v>2384.1999510000001</v>
      </c>
      <c r="S198">
        <v>2394.119353305161</v>
      </c>
      <c r="U198">
        <v>2384.1999510000001</v>
      </c>
      <c r="V198">
        <f t="shared" si="16"/>
        <v>1462.4583829915246</v>
      </c>
      <c r="W198">
        <f t="shared" si="16"/>
        <v>1501.9580642660417</v>
      </c>
      <c r="X198">
        <f t="shared" si="16"/>
        <v>1419.3513274263528</v>
      </c>
      <c r="Y198" s="8">
        <v>0</v>
      </c>
      <c r="Z198">
        <v>196</v>
      </c>
      <c r="AA198">
        <v>0</v>
      </c>
      <c r="AC198">
        <f t="shared" si="17"/>
        <v>1504.0959387960502</v>
      </c>
    </row>
    <row r="199" spans="1:29">
      <c r="A199" s="1">
        <v>42856</v>
      </c>
      <c r="B199" s="5">
        <f t="shared" si="18"/>
        <v>5</v>
      </c>
      <c r="C199">
        <f t="shared" si="19"/>
        <v>2</v>
      </c>
      <c r="D199">
        <v>2</v>
      </c>
      <c r="E199">
        <v>2411.8000489999999</v>
      </c>
      <c r="F199">
        <v>2388.5</v>
      </c>
      <c r="G199">
        <v>2418.709961</v>
      </c>
      <c r="H199">
        <v>2352.719971</v>
      </c>
      <c r="I199" s="8">
        <v>1</v>
      </c>
      <c r="J199">
        <v>197</v>
      </c>
      <c r="K199" s="8">
        <v>114</v>
      </c>
      <c r="L199">
        <f t="shared" si="20"/>
        <v>2413.8521793020482</v>
      </c>
      <c r="N199">
        <f t="shared" si="21"/>
        <v>8.5087082691581229E-4</v>
      </c>
      <c r="Q199">
        <v>2411.8000489999999</v>
      </c>
      <c r="S199">
        <v>2413.8521793020482</v>
      </c>
      <c r="U199">
        <v>2411.8000489999999</v>
      </c>
      <c r="V199">
        <f t="shared" si="16"/>
        <v>1462.4764899408976</v>
      </c>
      <c r="W199">
        <f t="shared" si="16"/>
        <v>1501.9908107156409</v>
      </c>
      <c r="X199">
        <f t="shared" si="16"/>
        <v>1419.3923730689378</v>
      </c>
      <c r="Y199" s="8">
        <v>0</v>
      </c>
      <c r="Z199">
        <v>197</v>
      </c>
      <c r="AA199">
        <v>0</v>
      </c>
      <c r="AC199">
        <f t="shared" si="17"/>
        <v>1504.3845225755772</v>
      </c>
    </row>
    <row r="200" spans="1:29">
      <c r="A200" s="1">
        <v>42887</v>
      </c>
      <c r="B200" s="5">
        <f t="shared" si="18"/>
        <v>6</v>
      </c>
      <c r="C200">
        <f t="shared" si="19"/>
        <v>2</v>
      </c>
      <c r="D200">
        <v>2</v>
      </c>
      <c r="E200">
        <v>2423.4099120000001</v>
      </c>
      <c r="F200">
        <v>2415.6499020000001</v>
      </c>
      <c r="G200">
        <v>2453.820068</v>
      </c>
      <c r="H200">
        <v>2405.6999510000001</v>
      </c>
      <c r="I200" s="8">
        <v>1</v>
      </c>
      <c r="J200">
        <v>198</v>
      </c>
      <c r="K200" s="8">
        <v>115</v>
      </c>
      <c r="L200">
        <f t="shared" si="20"/>
        <v>2462.1889090309924</v>
      </c>
      <c r="N200">
        <f t="shared" si="21"/>
        <v>1.6001831485036973E-2</v>
      </c>
      <c r="Q200">
        <v>2423.4099120000001</v>
      </c>
      <c r="S200">
        <v>2462.1889090309924</v>
      </c>
      <c r="U200">
        <v>2423.4099120000001</v>
      </c>
      <c r="V200">
        <f t="shared" si="16"/>
        <v>1462.5318857031332</v>
      </c>
      <c r="W200">
        <f t="shared" si="16"/>
        <v>1502.0628445165366</v>
      </c>
      <c r="X200">
        <f t="shared" si="16"/>
        <v>1419.4483844356164</v>
      </c>
      <c r="Y200" s="8">
        <v>0</v>
      </c>
      <c r="Z200">
        <v>198</v>
      </c>
      <c r="AA200">
        <v>0</v>
      </c>
      <c r="AC200">
        <f t="shared" si="17"/>
        <v>1504.7008698440577</v>
      </c>
    </row>
    <row r="201" spans="1:29">
      <c r="A201" s="1">
        <v>42917</v>
      </c>
      <c r="B201" s="5">
        <f t="shared" si="18"/>
        <v>7</v>
      </c>
      <c r="C201">
        <f t="shared" si="19"/>
        <v>3</v>
      </c>
      <c r="D201">
        <v>3</v>
      </c>
      <c r="E201">
        <v>2470.3000489999999</v>
      </c>
      <c r="F201">
        <v>2431.389893</v>
      </c>
      <c r="G201">
        <v>2484.040039</v>
      </c>
      <c r="H201">
        <v>2407.6999510000001</v>
      </c>
      <c r="I201" s="8">
        <v>1</v>
      </c>
      <c r="J201">
        <v>199</v>
      </c>
      <c r="K201" s="8">
        <v>116</v>
      </c>
      <c r="L201">
        <f t="shared" si="20"/>
        <v>2485.5029010947605</v>
      </c>
      <c r="N201">
        <f t="shared" si="21"/>
        <v>6.1542532458414741E-3</v>
      </c>
      <c r="Q201">
        <v>2470.3000489999999</v>
      </c>
      <c r="S201">
        <v>2485.5029010947605</v>
      </c>
      <c r="U201">
        <v>2470.3000489999999</v>
      </c>
      <c r="V201">
        <f t="shared" si="16"/>
        <v>1462.6073683893276</v>
      </c>
      <c r="W201">
        <f t="shared" si="16"/>
        <v>1502.1526980251167</v>
      </c>
      <c r="X201">
        <f t="shared" si="16"/>
        <v>1419.5041372757134</v>
      </c>
      <c r="Y201" s="8">
        <v>0</v>
      </c>
      <c r="Z201">
        <v>199</v>
      </c>
      <c r="AA201">
        <v>0</v>
      </c>
      <c r="AC201">
        <f t="shared" si="17"/>
        <v>1505.0246746025111</v>
      </c>
    </row>
    <row r="202" spans="1:29">
      <c r="A202" s="1">
        <v>42948</v>
      </c>
      <c r="B202" s="5">
        <f t="shared" si="18"/>
        <v>8</v>
      </c>
      <c r="C202">
        <f t="shared" si="19"/>
        <v>3</v>
      </c>
      <c r="D202">
        <v>3</v>
      </c>
      <c r="E202">
        <v>2471.6499020000001</v>
      </c>
      <c r="F202">
        <v>2477.1000979999999</v>
      </c>
      <c r="G202">
        <v>2490.8701169999999</v>
      </c>
      <c r="H202">
        <v>2417.3500979999999</v>
      </c>
      <c r="I202" s="8">
        <v>1</v>
      </c>
      <c r="J202">
        <v>200</v>
      </c>
      <c r="K202" s="8">
        <v>117</v>
      </c>
      <c r="L202">
        <f t="shared" si="20"/>
        <v>2474.9903495909798</v>
      </c>
      <c r="N202">
        <f t="shared" si="21"/>
        <v>1.3515051578610233E-3</v>
      </c>
      <c r="Q202">
        <v>2471.6499020000001</v>
      </c>
      <c r="S202">
        <v>2474.9903495909798</v>
      </c>
      <c r="U202">
        <v>2471.6499020000001</v>
      </c>
      <c r="V202">
        <f t="shared" si="16"/>
        <v>1462.6824844828782</v>
      </c>
      <c r="W202">
        <f t="shared" si="16"/>
        <v>1502.2365745486641</v>
      </c>
      <c r="X202">
        <f t="shared" si="16"/>
        <v>1419.5459561165019</v>
      </c>
      <c r="Y202" s="8">
        <v>0</v>
      </c>
      <c r="Z202">
        <v>200</v>
      </c>
      <c r="AA202">
        <v>0</v>
      </c>
      <c r="AC202">
        <f t="shared" si="17"/>
        <v>1505.3357326024877</v>
      </c>
    </row>
    <row r="203" spans="1:29">
      <c r="A203" s="1">
        <v>42979</v>
      </c>
      <c r="B203" s="5">
        <f t="shared" si="18"/>
        <v>9</v>
      </c>
      <c r="C203">
        <f t="shared" si="19"/>
        <v>3</v>
      </c>
      <c r="D203">
        <v>3</v>
      </c>
      <c r="E203">
        <v>2519.360107</v>
      </c>
      <c r="F203">
        <v>2474.419922</v>
      </c>
      <c r="G203">
        <v>2519.4399410000001</v>
      </c>
      <c r="H203">
        <v>2446.5500489999999</v>
      </c>
      <c r="I203" s="8">
        <v>1</v>
      </c>
      <c r="J203">
        <v>201</v>
      </c>
      <c r="K203" s="8">
        <v>118</v>
      </c>
      <c r="L203">
        <f t="shared" si="20"/>
        <v>2519.5463129821464</v>
      </c>
      <c r="N203">
        <f t="shared" si="21"/>
        <v>7.3910030419670935E-5</v>
      </c>
      <c r="Q203">
        <v>2519.360107</v>
      </c>
      <c r="S203">
        <v>2519.5463129821464</v>
      </c>
      <c r="U203">
        <v>2519.360107</v>
      </c>
      <c r="V203">
        <f t="shared" si="16"/>
        <v>1462.7387725650096</v>
      </c>
      <c r="W203">
        <f t="shared" si="16"/>
        <v>1502.2943428435556</v>
      </c>
      <c r="X203">
        <f t="shared" si="16"/>
        <v>1419.564832774631</v>
      </c>
      <c r="Y203" s="8">
        <v>0</v>
      </c>
      <c r="Z203">
        <v>201</v>
      </c>
      <c r="AA203">
        <v>0</v>
      </c>
      <c r="AC203">
        <f t="shared" si="17"/>
        <v>1505.6188204105993</v>
      </c>
    </row>
    <row r="204" spans="1:29">
      <c r="A204" s="1">
        <v>43009</v>
      </c>
      <c r="B204" s="5">
        <f t="shared" si="18"/>
        <v>10</v>
      </c>
      <c r="C204">
        <f t="shared" si="19"/>
        <v>4</v>
      </c>
      <c r="D204">
        <v>4</v>
      </c>
      <c r="E204">
        <v>2575.26001</v>
      </c>
      <c r="F204">
        <v>2521.1999510000001</v>
      </c>
      <c r="G204">
        <v>2582.9799800000001</v>
      </c>
      <c r="H204">
        <v>2520.3999020000001</v>
      </c>
      <c r="I204" s="8">
        <v>1</v>
      </c>
      <c r="J204">
        <v>202</v>
      </c>
      <c r="K204" s="8">
        <v>119</v>
      </c>
      <c r="L204">
        <f t="shared" si="20"/>
        <v>2596.6851989313268</v>
      </c>
      <c r="N204">
        <f t="shared" si="21"/>
        <v>8.3196216491269286E-3</v>
      </c>
      <c r="Q204">
        <v>2575.26001</v>
      </c>
      <c r="S204">
        <v>2596.6851989313268</v>
      </c>
      <c r="U204">
        <v>2575.26001</v>
      </c>
      <c r="V204">
        <f t="shared" si="16"/>
        <v>1462.7640520314114</v>
      </c>
      <c r="W204">
        <f t="shared" si="16"/>
        <v>1502.3141269921909</v>
      </c>
      <c r="X204">
        <f t="shared" si="16"/>
        <v>1419.5581961687583</v>
      </c>
      <c r="Y204" s="8">
        <v>0</v>
      </c>
      <c r="Z204">
        <v>202</v>
      </c>
      <c r="AA204">
        <v>0</v>
      </c>
      <c r="AC204">
        <f t="shared" si="17"/>
        <v>1505.866983144186</v>
      </c>
    </row>
    <row r="205" spans="1:29">
      <c r="A205" s="1">
        <v>43040</v>
      </c>
      <c r="B205" s="5">
        <f t="shared" si="18"/>
        <v>11</v>
      </c>
      <c r="C205">
        <f t="shared" si="19"/>
        <v>4</v>
      </c>
      <c r="D205">
        <v>4</v>
      </c>
      <c r="E205">
        <v>2584.8400879999999</v>
      </c>
      <c r="F205">
        <v>2583.209961</v>
      </c>
      <c r="G205">
        <v>2657.73999</v>
      </c>
      <c r="H205">
        <v>2557.4499510000001</v>
      </c>
      <c r="I205" s="8">
        <v>1</v>
      </c>
      <c r="J205">
        <v>203</v>
      </c>
      <c r="K205" s="8">
        <v>120</v>
      </c>
      <c r="L205">
        <f t="shared" si="20"/>
        <v>2658.674364640382</v>
      </c>
      <c r="N205">
        <f t="shared" si="21"/>
        <v>2.8564349873384541E-2</v>
      </c>
      <c r="Q205">
        <v>2584.8400879999999</v>
      </c>
      <c r="S205">
        <v>2658.674364640382</v>
      </c>
      <c r="U205">
        <v>2584.8400879999999</v>
      </c>
      <c r="V205">
        <f t="shared" si="16"/>
        <v>1462.7549090166576</v>
      </c>
      <c r="W205">
        <f t="shared" si="16"/>
        <v>1502.2945415254842</v>
      </c>
      <c r="X205">
        <f t="shared" si="16"/>
        <v>1419.5300284058108</v>
      </c>
      <c r="Y205" s="8">
        <v>0</v>
      </c>
      <c r="Z205">
        <v>203</v>
      </c>
      <c r="AA205">
        <v>0</v>
      </c>
      <c r="AC205">
        <f t="shared" si="17"/>
        <v>1506.082561687492</v>
      </c>
    </row>
    <row r="206" spans="1:29">
      <c r="A206" s="1">
        <v>43070</v>
      </c>
      <c r="B206" s="5">
        <f t="shared" si="18"/>
        <v>12</v>
      </c>
      <c r="C206">
        <f t="shared" si="19"/>
        <v>4</v>
      </c>
      <c r="D206">
        <v>4</v>
      </c>
      <c r="E206">
        <v>2673.610107</v>
      </c>
      <c r="F206">
        <v>2645.1000979999999</v>
      </c>
      <c r="G206">
        <v>2694.969971</v>
      </c>
      <c r="H206">
        <v>2605.5200199999999</v>
      </c>
      <c r="I206" s="8">
        <v>1</v>
      </c>
      <c r="J206">
        <v>204</v>
      </c>
      <c r="K206" s="8">
        <v>121</v>
      </c>
      <c r="L206">
        <f t="shared" si="20"/>
        <v>2689.4927639820339</v>
      </c>
      <c r="N206">
        <f t="shared" si="21"/>
        <v>5.9405284788721629E-3</v>
      </c>
      <c r="Q206">
        <v>2673.610107</v>
      </c>
      <c r="S206">
        <v>2689.4927639820339</v>
      </c>
      <c r="U206">
        <v>2673.610107</v>
      </c>
      <c r="V206">
        <f t="shared" si="16"/>
        <v>1462.7168126869522</v>
      </c>
      <c r="W206">
        <f t="shared" si="16"/>
        <v>1502.2441127228979</v>
      </c>
      <c r="X206">
        <f t="shared" si="16"/>
        <v>1419.489317892187</v>
      </c>
      <c r="Y206" s="8">
        <v>0</v>
      </c>
      <c r="Z206">
        <v>204</v>
      </c>
      <c r="AA206">
        <v>0</v>
      </c>
      <c r="AC206">
        <f t="shared" si="17"/>
        <v>1506.2757835153452</v>
      </c>
    </row>
    <row r="207" spans="1:29">
      <c r="A207" s="1">
        <v>43101</v>
      </c>
      <c r="B207" s="5">
        <f t="shared" si="18"/>
        <v>1</v>
      </c>
      <c r="C207">
        <f t="shared" si="19"/>
        <v>1</v>
      </c>
      <c r="D207">
        <v>1</v>
      </c>
      <c r="E207">
        <v>2823.8100589999999</v>
      </c>
      <c r="F207">
        <v>2683.7299800000001</v>
      </c>
      <c r="G207">
        <v>2872.8701169999999</v>
      </c>
      <c r="H207">
        <v>2682.360107</v>
      </c>
      <c r="I207" s="8">
        <v>1</v>
      </c>
      <c r="J207">
        <v>205</v>
      </c>
      <c r="K207" s="8">
        <v>122</v>
      </c>
      <c r="L207">
        <f t="shared" si="20"/>
        <v>2884.3471627744157</v>
      </c>
      <c r="N207">
        <f t="shared" si="21"/>
        <v>2.1438093394940964E-2</v>
      </c>
      <c r="Q207">
        <v>2823.8100589999999</v>
      </c>
      <c r="S207">
        <v>2884.3471627744157</v>
      </c>
      <c r="U207">
        <v>2823.8100589999999</v>
      </c>
      <c r="V207">
        <f t="shared" si="16"/>
        <v>1462.6619246300104</v>
      </c>
      <c r="W207">
        <f t="shared" si="16"/>
        <v>1502.1782175837222</v>
      </c>
      <c r="X207">
        <f t="shared" si="16"/>
        <v>1419.447333837617</v>
      </c>
      <c r="Y207" s="8">
        <v>0</v>
      </c>
      <c r="Z207">
        <v>205</v>
      </c>
      <c r="AA207">
        <v>0</v>
      </c>
      <c r="AC207">
        <f t="shared" si="17"/>
        <v>1506.4614569769776</v>
      </c>
    </row>
    <row r="208" spans="1:29">
      <c r="A208" s="1">
        <v>43132</v>
      </c>
      <c r="B208" s="5">
        <f t="shared" si="18"/>
        <v>2</v>
      </c>
      <c r="C208">
        <f t="shared" si="19"/>
        <v>1</v>
      </c>
      <c r="D208">
        <v>1</v>
      </c>
      <c r="E208">
        <v>2713.830078</v>
      </c>
      <c r="F208">
        <v>2816.4499510000001</v>
      </c>
      <c r="G208">
        <v>2835.959961</v>
      </c>
      <c r="H208">
        <v>2532.6899410000001</v>
      </c>
      <c r="I208" s="8">
        <v>1</v>
      </c>
      <c r="J208">
        <v>206</v>
      </c>
      <c r="K208" s="8">
        <v>123</v>
      </c>
      <c r="L208">
        <f t="shared" si="20"/>
        <v>2707.3069652970175</v>
      </c>
      <c r="N208">
        <f t="shared" si="21"/>
        <v>2.4036555405081692E-3</v>
      </c>
      <c r="Q208">
        <v>2713.830078</v>
      </c>
      <c r="S208">
        <v>2707.3069652970175</v>
      </c>
      <c r="U208">
        <v>2713.830078</v>
      </c>
      <c r="V208">
        <f t="shared" si="16"/>
        <v>1462.6053984454666</v>
      </c>
      <c r="W208">
        <f t="shared" si="16"/>
        <v>1502.1145900990339</v>
      </c>
      <c r="X208">
        <f t="shared" si="16"/>
        <v>1419.4145726831609</v>
      </c>
      <c r="Y208" s="8">
        <v>0</v>
      </c>
      <c r="Z208">
        <v>206</v>
      </c>
      <c r="AA208">
        <v>0</v>
      </c>
      <c r="AC208">
        <f t="shared" si="17"/>
        <v>1506.6548373414003</v>
      </c>
    </row>
    <row r="209" spans="1:29">
      <c r="A209" s="1">
        <v>43160</v>
      </c>
      <c r="B209" s="5">
        <f t="shared" si="18"/>
        <v>3</v>
      </c>
      <c r="C209">
        <f t="shared" si="19"/>
        <v>1</v>
      </c>
      <c r="D209">
        <v>1</v>
      </c>
      <c r="E209">
        <v>2640.8701169999999</v>
      </c>
      <c r="F209">
        <v>2715.219971</v>
      </c>
      <c r="G209">
        <v>2801.8999020000001</v>
      </c>
      <c r="H209">
        <v>2585.889893</v>
      </c>
      <c r="I209" s="8">
        <v>1</v>
      </c>
      <c r="J209">
        <v>207</v>
      </c>
      <c r="K209" s="8">
        <v>124</v>
      </c>
      <c r="L209">
        <f t="shared" si="20"/>
        <v>2751.1243455029407</v>
      </c>
      <c r="N209">
        <f t="shared" si="21"/>
        <v>4.1749205230959416E-2</v>
      </c>
      <c r="Q209">
        <v>2640.8701169999999</v>
      </c>
      <c r="S209">
        <v>2751.1243455029407</v>
      </c>
      <c r="U209">
        <v>2640.8701169999999</v>
      </c>
      <c r="V209">
        <f t="shared" si="16"/>
        <v>1462.5613282560168</v>
      </c>
      <c r="W209">
        <f t="shared" si="16"/>
        <v>1502.0687126968064</v>
      </c>
      <c r="X209">
        <f t="shared" si="16"/>
        <v>1419.3982369127552</v>
      </c>
      <c r="Y209" s="8">
        <v>0</v>
      </c>
      <c r="Z209">
        <v>207</v>
      </c>
      <c r="AA209">
        <v>0</v>
      </c>
      <c r="AC209">
        <f t="shared" si="17"/>
        <v>1506.8678229937073</v>
      </c>
    </row>
    <row r="210" spans="1:29">
      <c r="A210" s="1">
        <v>43191</v>
      </c>
      <c r="B210" s="5">
        <f t="shared" si="18"/>
        <v>4</v>
      </c>
      <c r="C210">
        <f t="shared" si="19"/>
        <v>2</v>
      </c>
      <c r="D210">
        <v>2</v>
      </c>
      <c r="E210">
        <v>2648.0500489999999</v>
      </c>
      <c r="F210">
        <v>2633.4499510000001</v>
      </c>
      <c r="G210">
        <v>2717.48999</v>
      </c>
      <c r="H210">
        <v>2553.8000489999999</v>
      </c>
      <c r="I210" s="8">
        <v>1</v>
      </c>
      <c r="J210">
        <v>208</v>
      </c>
      <c r="K210" s="8">
        <v>125</v>
      </c>
      <c r="L210">
        <f t="shared" si="20"/>
        <v>2692.7272324593123</v>
      </c>
      <c r="N210">
        <f t="shared" si="21"/>
        <v>1.6871729247029933E-2</v>
      </c>
      <c r="Q210">
        <v>2648.0500489999999</v>
      </c>
      <c r="S210">
        <v>2692.7272324593123</v>
      </c>
      <c r="U210">
        <v>2648.0500489999999</v>
      </c>
      <c r="V210">
        <f t="shared" si="16"/>
        <v>1462.5394070368834</v>
      </c>
      <c r="W210">
        <f t="shared" si="16"/>
        <v>1502.0502424194622</v>
      </c>
      <c r="X210">
        <f t="shared" si="16"/>
        <v>1419.4008113180439</v>
      </c>
      <c r="Y210" s="8">
        <v>0</v>
      </c>
      <c r="Z210">
        <v>208</v>
      </c>
      <c r="AA210">
        <v>0</v>
      </c>
      <c r="AC210">
        <f t="shared" si="17"/>
        <v>1507.1063734839063</v>
      </c>
    </row>
    <row r="211" spans="1:29">
      <c r="A211" s="1">
        <v>43221</v>
      </c>
      <c r="B211" s="5">
        <f t="shared" si="18"/>
        <v>5</v>
      </c>
      <c r="C211">
        <f t="shared" si="19"/>
        <v>2</v>
      </c>
      <c r="D211">
        <v>2</v>
      </c>
      <c r="E211">
        <v>2705.2700199999999</v>
      </c>
      <c r="F211">
        <v>2642.959961</v>
      </c>
      <c r="G211">
        <v>2742.23999</v>
      </c>
      <c r="H211">
        <v>2594.6201169999999</v>
      </c>
      <c r="I211" s="8">
        <v>1</v>
      </c>
      <c r="J211">
        <v>209</v>
      </c>
      <c r="K211" s="8">
        <v>126</v>
      </c>
      <c r="L211">
        <f t="shared" si="20"/>
        <v>2733.4235140382302</v>
      </c>
      <c r="N211">
        <f t="shared" si="21"/>
        <v>1.0406907195988626E-2</v>
      </c>
      <c r="Q211">
        <v>2705.2700199999999</v>
      </c>
      <c r="S211">
        <v>2733.4235140382302</v>
      </c>
      <c r="U211">
        <v>2705.2700199999999</v>
      </c>
      <c r="V211">
        <f t="shared" si="16"/>
        <v>1462.5429880080735</v>
      </c>
      <c r="W211">
        <f t="shared" si="16"/>
        <v>1502.061196091317</v>
      </c>
      <c r="X211">
        <f t="shared" si="16"/>
        <v>1419.4199113853776</v>
      </c>
      <c r="Y211" s="8">
        <v>0</v>
      </c>
      <c r="Z211">
        <v>209</v>
      </c>
      <c r="AA211">
        <v>0</v>
      </c>
      <c r="AC211">
        <f t="shared" si="17"/>
        <v>1507.3696070582032</v>
      </c>
    </row>
    <row r="212" spans="1:29">
      <c r="A212" s="1">
        <v>43252</v>
      </c>
      <c r="B212" s="5">
        <f t="shared" si="18"/>
        <v>6</v>
      </c>
      <c r="C212">
        <f t="shared" si="19"/>
        <v>2</v>
      </c>
      <c r="D212">
        <v>2</v>
      </c>
      <c r="E212">
        <v>2718.3701169999999</v>
      </c>
      <c r="F212">
        <v>2718.6999510000001</v>
      </c>
      <c r="G212">
        <v>2791.469971</v>
      </c>
      <c r="H212">
        <v>2691.98999</v>
      </c>
      <c r="I212" s="8">
        <v>1</v>
      </c>
      <c r="J212">
        <v>210</v>
      </c>
      <c r="K212" s="8">
        <v>127</v>
      </c>
      <c r="L212">
        <f t="shared" si="20"/>
        <v>2794.1859434330399</v>
      </c>
      <c r="N212">
        <f t="shared" si="21"/>
        <v>2.7890178000010733E-2</v>
      </c>
      <c r="Q212">
        <v>2718.3701169999999</v>
      </c>
      <c r="S212">
        <v>2794.1859434330399</v>
      </c>
      <c r="U212">
        <v>2718.3701169999999</v>
      </c>
      <c r="V212">
        <f t="shared" si="16"/>
        <v>1462.5688345536055</v>
      </c>
      <c r="W212">
        <f t="shared" si="16"/>
        <v>1502.096142847362</v>
      </c>
      <c r="X212">
        <f t="shared" si="16"/>
        <v>1419.4492967956819</v>
      </c>
      <c r="Y212" s="8">
        <v>0</v>
      </c>
      <c r="Z212">
        <v>210</v>
      </c>
      <c r="AA212">
        <v>0</v>
      </c>
      <c r="AC212">
        <f t="shared" si="17"/>
        <v>1507.6506264881434</v>
      </c>
    </row>
    <row r="213" spans="1:29">
      <c r="A213" s="1">
        <v>43282</v>
      </c>
      <c r="B213" s="5">
        <f t="shared" si="18"/>
        <v>7</v>
      </c>
      <c r="C213">
        <f t="shared" si="19"/>
        <v>3</v>
      </c>
      <c r="D213">
        <v>3</v>
      </c>
      <c r="E213">
        <v>2816.290039</v>
      </c>
      <c r="F213">
        <v>2704.9499510000001</v>
      </c>
      <c r="G213">
        <v>2848.030029</v>
      </c>
      <c r="H213">
        <v>2698.9499510000001</v>
      </c>
      <c r="I213" s="8">
        <v>1</v>
      </c>
      <c r="J213">
        <v>211</v>
      </c>
      <c r="K213" s="8">
        <v>128</v>
      </c>
      <c r="L213">
        <f t="shared" si="20"/>
        <v>2860.3768761623364</v>
      </c>
      <c r="N213">
        <f t="shared" si="21"/>
        <v>1.5654224725373343E-2</v>
      </c>
      <c r="Q213">
        <v>2816.290039</v>
      </c>
      <c r="S213">
        <v>2860.3768761623364</v>
      </c>
      <c r="U213">
        <v>2816.290039</v>
      </c>
      <c r="V213">
        <f t="shared" si="16"/>
        <v>1462.6084908720259</v>
      </c>
      <c r="W213">
        <f t="shared" si="16"/>
        <v>1502.1442088439637</v>
      </c>
      <c r="X213">
        <f t="shared" si="16"/>
        <v>1419.4807438952159</v>
      </c>
      <c r="Y213" s="8">
        <v>0</v>
      </c>
      <c r="Z213">
        <v>211</v>
      </c>
      <c r="AA213">
        <v>0</v>
      </c>
      <c r="AC213">
        <f t="shared" si="17"/>
        <v>1507.9387599158244</v>
      </c>
    </row>
    <row r="214" spans="1:29">
      <c r="A214" s="1">
        <v>43313</v>
      </c>
      <c r="B214" s="5">
        <f t="shared" si="18"/>
        <v>8</v>
      </c>
      <c r="C214">
        <f t="shared" si="19"/>
        <v>3</v>
      </c>
      <c r="D214">
        <v>3</v>
      </c>
      <c r="E214">
        <v>2901.5200199999999</v>
      </c>
      <c r="F214">
        <v>2821.169922</v>
      </c>
      <c r="G214">
        <v>2916.5</v>
      </c>
      <c r="H214">
        <v>2796.3400879999999</v>
      </c>
      <c r="I214" s="8">
        <v>1</v>
      </c>
      <c r="J214">
        <v>212</v>
      </c>
      <c r="K214" s="8">
        <v>129</v>
      </c>
      <c r="L214">
        <f t="shared" si="20"/>
        <v>2920.0882889624527</v>
      </c>
      <c r="N214">
        <f t="shared" si="21"/>
        <v>6.3994971030572967E-3</v>
      </c>
      <c r="Q214">
        <v>2901.5200199999999</v>
      </c>
      <c r="S214">
        <v>2920.0882889624527</v>
      </c>
      <c r="U214">
        <v>2901.5200199999999</v>
      </c>
      <c r="V214">
        <f t="shared" si="16"/>
        <v>1462.6508517327591</v>
      </c>
      <c r="W214">
        <f t="shared" si="16"/>
        <v>1502.1922770238839</v>
      </c>
      <c r="X214">
        <f t="shared" si="16"/>
        <v>1419.5062726065669</v>
      </c>
      <c r="Y214" s="8">
        <v>0</v>
      </c>
      <c r="Z214">
        <v>212</v>
      </c>
      <c r="AA214">
        <v>0</v>
      </c>
      <c r="AC214">
        <f t="shared" si="17"/>
        <v>1508.2225631860301</v>
      </c>
    </row>
    <row r="215" spans="1:29">
      <c r="A215" s="1">
        <v>43344</v>
      </c>
      <c r="B215" s="5">
        <f t="shared" si="18"/>
        <v>9</v>
      </c>
      <c r="C215">
        <f t="shared" si="19"/>
        <v>3</v>
      </c>
      <c r="D215">
        <v>3</v>
      </c>
      <c r="E215">
        <v>2913.9799800000001</v>
      </c>
      <c r="F215">
        <v>2896.959961</v>
      </c>
      <c r="G215">
        <v>2940.9099120000001</v>
      </c>
      <c r="H215">
        <v>2864.1201169999999</v>
      </c>
      <c r="I215" s="8">
        <v>1</v>
      </c>
      <c r="J215">
        <v>213</v>
      </c>
      <c r="K215" s="8">
        <v>130</v>
      </c>
      <c r="L215">
        <f t="shared" si="20"/>
        <v>2941.4770919496045</v>
      </c>
      <c r="N215">
        <f t="shared" si="21"/>
        <v>9.436273460466417E-3</v>
      </c>
      <c r="Q215">
        <v>2913.9799800000001</v>
      </c>
      <c r="S215">
        <v>2941.4770919496045</v>
      </c>
      <c r="U215">
        <v>2913.9799800000001</v>
      </c>
      <c r="V215">
        <f t="shared" ref="V215:X217" si="22">AVERAGE(V200:V206)</f>
        <v>1462.6851835536243</v>
      </c>
      <c r="W215">
        <f t="shared" si="22"/>
        <v>1502.2284630249208</v>
      </c>
      <c r="X215">
        <f t="shared" si="22"/>
        <v>1419.5201218670313</v>
      </c>
      <c r="Y215" s="8">
        <v>0</v>
      </c>
      <c r="Z215">
        <v>213</v>
      </c>
      <c r="AA215">
        <v>0</v>
      </c>
      <c r="AC215">
        <f t="shared" ref="AC215:AC217" si="23">$U$1+SUMPRODUCT($V$1:$AA$1,V215:AA215)</f>
        <v>1508.4927433202829</v>
      </c>
    </row>
    <row r="216" spans="1:29">
      <c r="A216" s="1">
        <v>43374</v>
      </c>
      <c r="B216" s="5">
        <f t="shared" si="18"/>
        <v>10</v>
      </c>
      <c r="C216">
        <f t="shared" si="19"/>
        <v>4</v>
      </c>
      <c r="D216">
        <v>4</v>
      </c>
      <c r="E216">
        <v>2711.73999</v>
      </c>
      <c r="F216">
        <v>2926.290039</v>
      </c>
      <c r="G216">
        <v>2939.860107</v>
      </c>
      <c r="H216">
        <v>2603.540039</v>
      </c>
      <c r="I216" s="8">
        <v>1</v>
      </c>
      <c r="J216">
        <v>214</v>
      </c>
      <c r="K216" s="8">
        <v>131</v>
      </c>
      <c r="L216">
        <f t="shared" si="20"/>
        <v>2794.3059912218637</v>
      </c>
      <c r="N216">
        <f t="shared" si="21"/>
        <v>3.0447609846939509E-2</v>
      </c>
      <c r="Q216">
        <v>2711.73999</v>
      </c>
      <c r="S216">
        <v>2794.3059912218637</v>
      </c>
      <c r="U216">
        <v>2711.73999</v>
      </c>
      <c r="V216">
        <f t="shared" si="22"/>
        <v>1462.7037605431781</v>
      </c>
      <c r="W216">
        <f t="shared" si="22"/>
        <v>1502.2449448916616</v>
      </c>
      <c r="X216">
        <f t="shared" si="22"/>
        <v>1419.5199717816029</v>
      </c>
      <c r="Y216" s="8">
        <v>0</v>
      </c>
      <c r="Z216">
        <v>214</v>
      </c>
      <c r="AA216">
        <v>0</v>
      </c>
      <c r="AC216">
        <f t="shared" si="23"/>
        <v>1508.7442557678432</v>
      </c>
    </row>
    <row r="217" spans="1:29">
      <c r="A217" s="1">
        <v>43405</v>
      </c>
      <c r="B217" s="5">
        <f t="shared" si="18"/>
        <v>11</v>
      </c>
      <c r="C217">
        <f t="shared" si="19"/>
        <v>4</v>
      </c>
      <c r="D217">
        <v>4</v>
      </c>
      <c r="E217">
        <v>2743.790039</v>
      </c>
      <c r="F217">
        <v>2717.580078</v>
      </c>
      <c r="G217">
        <v>2815.1499020000001</v>
      </c>
      <c r="H217">
        <v>2631.0900879999999</v>
      </c>
      <c r="I217" s="8">
        <v>1</v>
      </c>
      <c r="J217">
        <v>215</v>
      </c>
      <c r="K217" s="8">
        <v>132</v>
      </c>
      <c r="L217">
        <f>$E$1+SUMPRODUCT($F$1:$K$1,F217:K217)</f>
        <v>2789.1247662417991</v>
      </c>
      <c r="N217">
        <f t="shared" si="21"/>
        <v>1.6522666310984119E-2</v>
      </c>
      <c r="Q217">
        <v>2743.790039</v>
      </c>
      <c r="S217">
        <v>2789.1247662417991</v>
      </c>
      <c r="U217">
        <v>2743.790039</v>
      </c>
      <c r="V217">
        <f t="shared" si="22"/>
        <v>1462.7034791226265</v>
      </c>
      <c r="W217">
        <f t="shared" si="22"/>
        <v>1502.2395009022214</v>
      </c>
      <c r="X217">
        <f t="shared" si="22"/>
        <v>1419.5071768398097</v>
      </c>
      <c r="Y217" s="8">
        <v>0</v>
      </c>
      <c r="Z217">
        <v>215</v>
      </c>
      <c r="AA217">
        <v>0</v>
      </c>
      <c r="AC217">
        <f t="shared" si="23"/>
        <v>1508.9771361591131</v>
      </c>
    </row>
    <row r="219" spans="1:29">
      <c r="M219" t="s">
        <v>84</v>
      </c>
      <c r="N219">
        <f>AVERAGE(N123:N217)*100</f>
        <v>1.2362529188016049</v>
      </c>
    </row>
    <row r="227" spans="1:17">
      <c r="A227" t="s">
        <v>0</v>
      </c>
      <c r="L227" t="s">
        <v>82</v>
      </c>
      <c r="P227" t="s">
        <v>89</v>
      </c>
      <c r="Q227" t="s">
        <v>90</v>
      </c>
    </row>
    <row r="228" spans="1:17">
      <c r="A228" s="1">
        <v>43435</v>
      </c>
      <c r="B228" s="5">
        <f>MONTH(A228)</f>
        <v>12</v>
      </c>
      <c r="F228">
        <f>AVERAGE(F194:F205)</f>
        <v>2397.6058146666669</v>
      </c>
      <c r="G228">
        <f t="shared" ref="G228:G240" si="24">AVERAGE(G194:G205)</f>
        <v>2446.4000038333329</v>
      </c>
      <c r="H228">
        <f t="shared" ref="H228:H240" si="25">AVERAGE(H194:H205)</f>
        <v>2371.9407958333336</v>
      </c>
      <c r="I228">
        <f t="shared" ref="I228:I240" si="26">AVERAGE(I194:I205)</f>
        <v>1</v>
      </c>
      <c r="J228">
        <v>216</v>
      </c>
      <c r="K228">
        <v>133</v>
      </c>
      <c r="L228">
        <f>$E$1+SUMPRODUCT($F$1:$K$1,F228:K228)</f>
        <v>2453.9943577495133</v>
      </c>
      <c r="P228">
        <f>L228-2*scenario1_model!$B$7</f>
        <v>2409.4102546806257</v>
      </c>
      <c r="Q228">
        <f>L228+2*scenario1_model!$B$7</f>
        <v>2498.5784608184008</v>
      </c>
    </row>
    <row r="229" spans="1:17">
      <c r="A229" s="1">
        <v>43466</v>
      </c>
      <c r="B229" s="5">
        <f>MONTH(A229)</f>
        <v>1</v>
      </c>
      <c r="F229">
        <f t="shared" ref="F228:F240" si="27">AVERAGE(F195:F206)</f>
        <v>2434.6833293333334</v>
      </c>
      <c r="G229">
        <f t="shared" si="24"/>
        <v>2481.1866656666666</v>
      </c>
      <c r="H229">
        <f t="shared" si="25"/>
        <v>2406.780802416667</v>
      </c>
      <c r="I229">
        <f t="shared" si="26"/>
        <v>1</v>
      </c>
      <c r="J229">
        <v>217</v>
      </c>
      <c r="K229">
        <v>134</v>
      </c>
      <c r="L229">
        <f t="shared" ref="L229:L240" si="28">$E$1+SUMPRODUCT($F$1:$K$1,F229:K229)</f>
        <v>2487.9284650578261</v>
      </c>
      <c r="P229">
        <f>L229-2*scenario1_model!$B$7</f>
        <v>2443.3443619889385</v>
      </c>
      <c r="Q229">
        <f>L229+2*scenario1_model!$B$7</f>
        <v>2532.5125681267136</v>
      </c>
    </row>
    <row r="230" spans="1:17">
      <c r="A230" s="1">
        <v>43497</v>
      </c>
      <c r="B230" s="5">
        <f>MONTH(A230)</f>
        <v>2</v>
      </c>
      <c r="F230">
        <f t="shared" si="27"/>
        <v>2470.6966553333332</v>
      </c>
      <c r="G230">
        <f t="shared" si="24"/>
        <v>2528.8433429166666</v>
      </c>
      <c r="H230">
        <f t="shared" si="25"/>
        <v>2443.2166544166671</v>
      </c>
      <c r="I230">
        <f t="shared" si="26"/>
        <v>1</v>
      </c>
      <c r="J230">
        <v>218</v>
      </c>
      <c r="K230">
        <v>135</v>
      </c>
      <c r="L230">
        <f t="shared" si="28"/>
        <v>2535.8210108673366</v>
      </c>
      <c r="P230">
        <f>L230-2*scenario1_model!$B$7</f>
        <v>2491.236907798449</v>
      </c>
      <c r="Q230">
        <f>L230+2*scenario1_model!$B$7</f>
        <v>2580.4051139362241</v>
      </c>
    </row>
    <row r="231" spans="1:17">
      <c r="A231" s="1">
        <v>43525</v>
      </c>
      <c r="B231" s="5">
        <f>MONTH(A231)</f>
        <v>3</v>
      </c>
      <c r="F231">
        <f t="shared" si="27"/>
        <v>2514.9349772499995</v>
      </c>
      <c r="G231">
        <f t="shared" si="24"/>
        <v>2567.5450030833331</v>
      </c>
      <c r="H231">
        <f t="shared" si="25"/>
        <v>2464.9699910000004</v>
      </c>
      <c r="I231">
        <f t="shared" si="26"/>
        <v>1</v>
      </c>
      <c r="J231">
        <v>219</v>
      </c>
      <c r="K231">
        <v>136</v>
      </c>
      <c r="L231">
        <f t="shared" si="28"/>
        <v>2563.4347564926011</v>
      </c>
      <c r="P231">
        <f>L231-2*scenario1_model!$B$7</f>
        <v>2518.8506534237135</v>
      </c>
      <c r="Q231">
        <f>L231+2*scenario1_model!$B$7</f>
        <v>2608.0188595614886</v>
      </c>
    </row>
    <row r="232" spans="1:17">
      <c r="A232" s="1">
        <v>43556</v>
      </c>
      <c r="B232" s="5">
        <f>MONTH(A232)</f>
        <v>4</v>
      </c>
      <c r="F232">
        <f t="shared" si="27"/>
        <v>2542.8591512499997</v>
      </c>
      <c r="G232">
        <f t="shared" si="24"/>
        <v>2600.9549965833335</v>
      </c>
      <c r="H232">
        <f t="shared" si="25"/>
        <v>2486.9399820833332</v>
      </c>
      <c r="I232">
        <f t="shared" si="26"/>
        <v>1</v>
      </c>
      <c r="J232">
        <v>220</v>
      </c>
      <c r="K232">
        <v>137</v>
      </c>
      <c r="L232">
        <f t="shared" si="28"/>
        <v>2594.0016283217801</v>
      </c>
      <c r="P232">
        <f>L232-2*scenario1_model!$B$7</f>
        <v>2549.4175252528926</v>
      </c>
      <c r="Q232">
        <f>L232+2*scenario1_model!$B$7</f>
        <v>2638.5857313906677</v>
      </c>
    </row>
    <row r="233" spans="1:17">
      <c r="A233" s="1">
        <v>43586</v>
      </c>
      <c r="B233" s="5">
        <f>MONTH(A233)</f>
        <v>5</v>
      </c>
      <c r="F233">
        <f t="shared" si="27"/>
        <v>2565.451639833333</v>
      </c>
      <c r="G233">
        <f t="shared" si="24"/>
        <v>2627.5658364166666</v>
      </c>
      <c r="H233">
        <f t="shared" si="25"/>
        <v>2505.6774902499997</v>
      </c>
      <c r="I233">
        <f t="shared" si="26"/>
        <v>1</v>
      </c>
      <c r="J233">
        <v>221</v>
      </c>
      <c r="K233">
        <v>138</v>
      </c>
      <c r="L233">
        <f t="shared" si="28"/>
        <v>2618.8856182512927</v>
      </c>
      <c r="P233">
        <f>L233-2*scenario1_model!$B$7</f>
        <v>2574.3015151824052</v>
      </c>
      <c r="Q233">
        <f>L233+2*scenario1_model!$B$7</f>
        <v>2663.4697213201803</v>
      </c>
    </row>
    <row r="234" spans="1:17">
      <c r="A234" s="1">
        <v>43617</v>
      </c>
      <c r="B234" s="5">
        <f>MONTH(A234)</f>
        <v>6</v>
      </c>
      <c r="F234">
        <f t="shared" si="27"/>
        <v>2586.6566365833332</v>
      </c>
      <c r="G234">
        <f t="shared" si="24"/>
        <v>2654.5266721666667</v>
      </c>
      <c r="H234">
        <f t="shared" si="25"/>
        <v>2525.8358357500001</v>
      </c>
      <c r="I234">
        <f t="shared" si="26"/>
        <v>1</v>
      </c>
      <c r="J234">
        <v>222</v>
      </c>
      <c r="K234">
        <v>139</v>
      </c>
      <c r="L234">
        <f t="shared" si="28"/>
        <v>2645.5165628126406</v>
      </c>
      <c r="P234">
        <f>L234-2*scenario1_model!$B$7</f>
        <v>2600.932459743753</v>
      </c>
      <c r="Q234">
        <f>L234+2*scenario1_model!$B$7</f>
        <v>2690.1006658815281</v>
      </c>
    </row>
    <row r="235" spans="1:17">
      <c r="A235" s="1">
        <v>43647</v>
      </c>
      <c r="B235" s="5">
        <f>MONTH(A235)</f>
        <v>7</v>
      </c>
      <c r="F235">
        <f t="shared" si="27"/>
        <v>2611.9108073333332</v>
      </c>
      <c r="G235">
        <f t="shared" si="24"/>
        <v>2682.6641640833336</v>
      </c>
      <c r="H235">
        <f t="shared" si="25"/>
        <v>2549.6933389999999</v>
      </c>
      <c r="I235">
        <f t="shared" si="26"/>
        <v>1</v>
      </c>
      <c r="J235">
        <v>223</v>
      </c>
      <c r="K235">
        <v>140</v>
      </c>
      <c r="L235">
        <f t="shared" si="28"/>
        <v>2673.1829823461449</v>
      </c>
      <c r="P235">
        <f>L235-2*scenario1_model!$B$7</f>
        <v>2628.5988792772573</v>
      </c>
      <c r="Q235">
        <f>L235+2*scenario1_model!$B$7</f>
        <v>2717.7670854150324</v>
      </c>
    </row>
    <row r="236" spans="1:17">
      <c r="A236" s="1">
        <v>43678</v>
      </c>
      <c r="B236" s="5">
        <f>MONTH(A236)</f>
        <v>8</v>
      </c>
      <c r="F236">
        <f t="shared" si="27"/>
        <v>2634.707478833333</v>
      </c>
      <c r="G236">
        <f t="shared" si="24"/>
        <v>2712.9966632500004</v>
      </c>
      <c r="H236">
        <f t="shared" si="25"/>
        <v>2573.964172333333</v>
      </c>
      <c r="I236">
        <f t="shared" si="26"/>
        <v>1</v>
      </c>
      <c r="J236">
        <v>224</v>
      </c>
      <c r="K236">
        <v>141</v>
      </c>
      <c r="L236">
        <f t="shared" si="28"/>
        <v>2704.4224802684435</v>
      </c>
      <c r="P236">
        <f>L236-2*scenario1_model!$B$7</f>
        <v>2659.8383771995559</v>
      </c>
      <c r="Q236">
        <f>L236+2*scenario1_model!$B$7</f>
        <v>2749.006583337331</v>
      </c>
    </row>
    <row r="237" spans="1:17">
      <c r="A237" s="1">
        <v>43709</v>
      </c>
      <c r="B237" s="5">
        <f>MONTH(A237)</f>
        <v>9</v>
      </c>
      <c r="F237">
        <f t="shared" si="27"/>
        <v>2663.3799641666665</v>
      </c>
      <c r="G237">
        <f t="shared" si="24"/>
        <v>2748.4658201666666</v>
      </c>
      <c r="H237">
        <f t="shared" si="25"/>
        <v>2605.5466715000002</v>
      </c>
      <c r="I237">
        <f t="shared" si="26"/>
        <v>1</v>
      </c>
      <c r="J237">
        <v>225</v>
      </c>
      <c r="K237">
        <v>142</v>
      </c>
      <c r="L237">
        <f t="shared" si="28"/>
        <v>2741.5139752160658</v>
      </c>
      <c r="P237">
        <f>L237-2*scenario1_model!$B$7</f>
        <v>2696.9298721471782</v>
      </c>
      <c r="Q237">
        <f>L237+2*scenario1_model!$B$7</f>
        <v>2786.0980782849533</v>
      </c>
    </row>
    <row r="238" spans="1:17">
      <c r="A238" s="1">
        <v>43739</v>
      </c>
      <c r="B238" s="5">
        <f>MONTH(A238)</f>
        <v>10</v>
      </c>
      <c r="F238">
        <f t="shared" si="27"/>
        <v>2698.5916340833332</v>
      </c>
      <c r="G238">
        <f t="shared" si="24"/>
        <v>2783.5883177500004</v>
      </c>
      <c r="H238">
        <f t="shared" si="25"/>
        <v>2640.3441771666662</v>
      </c>
      <c r="I238">
        <f t="shared" si="26"/>
        <v>1</v>
      </c>
      <c r="J238">
        <v>226</v>
      </c>
      <c r="K238">
        <v>143</v>
      </c>
      <c r="L238">
        <f t="shared" si="28"/>
        <v>2776.6748734633543</v>
      </c>
      <c r="P238">
        <f>L238-2*scenario1_model!$B$7</f>
        <v>2732.0907703944667</v>
      </c>
      <c r="Q238">
        <f>L238+2*scenario1_model!$B$7</f>
        <v>2821.2589765322418</v>
      </c>
    </row>
    <row r="239" spans="1:17">
      <c r="A239" s="1">
        <v>43770</v>
      </c>
      <c r="B239" s="5">
        <f>MONTH(A239)</f>
        <v>11</v>
      </c>
      <c r="F239">
        <f t="shared" si="27"/>
        <v>2732.349141416667</v>
      </c>
      <c r="G239">
        <f t="shared" si="24"/>
        <v>2813.328328333333</v>
      </c>
      <c r="H239">
        <f t="shared" si="25"/>
        <v>2647.2725219166664</v>
      </c>
      <c r="I239">
        <f t="shared" si="26"/>
        <v>1</v>
      </c>
      <c r="J239">
        <v>227</v>
      </c>
      <c r="K239">
        <v>144</v>
      </c>
      <c r="L239">
        <f t="shared" si="28"/>
        <v>2793.1432728208988</v>
      </c>
      <c r="P239">
        <f>L239-2*scenario1_model!$B$7</f>
        <v>2748.5591697520113</v>
      </c>
      <c r="Q239">
        <f>L239+2*scenario1_model!$B$7</f>
        <v>2837.7273758897863</v>
      </c>
    </row>
    <row r="240" spans="1:17">
      <c r="A240" s="1">
        <v>43800</v>
      </c>
      <c r="B240" s="5">
        <f>MONTH(A240)</f>
        <v>12</v>
      </c>
      <c r="F240">
        <f t="shared" si="27"/>
        <v>2743.5466511666668</v>
      </c>
      <c r="G240">
        <f t="shared" si="24"/>
        <v>2826.4458209999998</v>
      </c>
      <c r="H240">
        <f t="shared" si="25"/>
        <v>2653.4091999999996</v>
      </c>
      <c r="I240">
        <f t="shared" si="26"/>
        <v>1</v>
      </c>
      <c r="J240">
        <v>228</v>
      </c>
      <c r="K240">
        <v>145</v>
      </c>
      <c r="L240">
        <f t="shared" si="28"/>
        <v>2804.0141396210161</v>
      </c>
      <c r="P240">
        <f>L240-2*scenario1_model!$B$7</f>
        <v>2759.4300365521285</v>
      </c>
      <c r="Q240">
        <f>L240+2*scenario1_model!$B$7</f>
        <v>2848.5982426899036</v>
      </c>
    </row>
    <row r="243" spans="2:5">
      <c r="B243" s="24" t="s">
        <v>0</v>
      </c>
      <c r="C243" s="25" t="s">
        <v>82</v>
      </c>
      <c r="D243" s="25" t="s">
        <v>89</v>
      </c>
      <c r="E243" s="25" t="s">
        <v>90</v>
      </c>
    </row>
    <row r="244" spans="2:5">
      <c r="B244" s="24">
        <v>43435</v>
      </c>
      <c r="C244" s="25">
        <v>2453.9943577495133</v>
      </c>
      <c r="D244" s="25">
        <v>2409.4102546806257</v>
      </c>
      <c r="E244" s="25">
        <v>2498.5784608184008</v>
      </c>
    </row>
    <row r="245" spans="2:5">
      <c r="B245" s="24">
        <v>43466</v>
      </c>
      <c r="C245" s="25">
        <v>2487.9284650578261</v>
      </c>
      <c r="D245" s="25">
        <v>2443.3443619889385</v>
      </c>
      <c r="E245" s="25">
        <v>2532.5125681267136</v>
      </c>
    </row>
    <row r="246" spans="2:5">
      <c r="B246" s="24">
        <v>43497</v>
      </c>
      <c r="C246" s="25">
        <v>2535.8210108673366</v>
      </c>
      <c r="D246" s="25">
        <v>2491.236907798449</v>
      </c>
      <c r="E246" s="25">
        <v>2580.4051139362241</v>
      </c>
    </row>
    <row r="247" spans="2:5">
      <c r="B247" s="24">
        <v>43525</v>
      </c>
      <c r="C247" s="25">
        <v>2563.4347564926011</v>
      </c>
      <c r="D247" s="25">
        <v>2518.8506534237135</v>
      </c>
      <c r="E247" s="25">
        <v>2608.0188595614886</v>
      </c>
    </row>
    <row r="248" spans="2:5">
      <c r="B248" s="24">
        <v>43556</v>
      </c>
      <c r="C248" s="25">
        <v>2594.0016283217801</v>
      </c>
      <c r="D248" s="25">
        <v>2549.4175252528926</v>
      </c>
      <c r="E248" s="25">
        <v>2638.5857313906677</v>
      </c>
    </row>
    <row r="249" spans="2:5">
      <c r="B249" s="24">
        <v>43586</v>
      </c>
      <c r="C249" s="25">
        <v>2618.8856182512927</v>
      </c>
      <c r="D249" s="25">
        <v>2574.3015151824052</v>
      </c>
      <c r="E249" s="25">
        <v>2663.4697213201803</v>
      </c>
    </row>
    <row r="250" spans="2:5">
      <c r="B250" s="24">
        <v>43617</v>
      </c>
      <c r="C250" s="25">
        <v>2645.5165628126406</v>
      </c>
      <c r="D250" s="25">
        <v>2600.932459743753</v>
      </c>
      <c r="E250" s="25">
        <v>2690.1006658815281</v>
      </c>
    </row>
    <row r="251" spans="2:5">
      <c r="B251" s="24">
        <v>43647</v>
      </c>
      <c r="C251" s="25">
        <v>2673.1829823461449</v>
      </c>
      <c r="D251" s="25">
        <v>2628.5988792772573</v>
      </c>
      <c r="E251" s="25">
        <v>2717.7670854150324</v>
      </c>
    </row>
    <row r="252" spans="2:5">
      <c r="B252" s="24">
        <v>43678</v>
      </c>
      <c r="C252" s="25">
        <v>2704.4224802684435</v>
      </c>
      <c r="D252" s="25">
        <v>2659.8383771995559</v>
      </c>
      <c r="E252" s="25">
        <v>2749.006583337331</v>
      </c>
    </row>
    <row r="253" spans="2:5">
      <c r="B253" s="24">
        <v>43709</v>
      </c>
      <c r="C253" s="25">
        <v>2741.5139752160658</v>
      </c>
      <c r="D253" s="25">
        <v>2696.9298721471782</v>
      </c>
      <c r="E253" s="25">
        <v>2786.0980782849533</v>
      </c>
    </row>
    <row r="254" spans="2:5">
      <c r="B254" s="24">
        <v>43739</v>
      </c>
      <c r="C254" s="25">
        <v>2776.6748734633543</v>
      </c>
      <c r="D254" s="25">
        <v>2732.0907703944667</v>
      </c>
      <c r="E254" s="25">
        <v>2821.2589765322418</v>
      </c>
    </row>
    <row r="255" spans="2:5">
      <c r="B255" s="24">
        <v>43770</v>
      </c>
      <c r="C255" s="25">
        <v>2793.1432728208988</v>
      </c>
      <c r="D255" s="25">
        <v>2748.5591697520113</v>
      </c>
      <c r="E255" s="25">
        <v>2837.7273758897863</v>
      </c>
    </row>
    <row r="256" spans="2:5">
      <c r="B256" s="24">
        <v>43800</v>
      </c>
      <c r="C256" s="25">
        <v>2804.0141396210161</v>
      </c>
      <c r="D256" s="25">
        <v>2759.4300365521285</v>
      </c>
      <c r="E256" s="25">
        <v>2848.5982426899036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quarter</vt:lpstr>
      <vt:lpstr>2000_11_29_2018_11_29_Original</vt:lpstr>
      <vt:lpstr>use_t-test_result</vt:lpstr>
      <vt:lpstr>t test</vt:lpstr>
      <vt:lpstr>Regression_model1</vt:lpstr>
      <vt:lpstr>month</vt:lpstr>
      <vt:lpstr>Regression_12month_model2</vt:lpstr>
      <vt:lpstr>2000_11_29_2018_11_29</vt:lpstr>
      <vt:lpstr>scenario1_,m</vt:lpstr>
      <vt:lpstr>scenario1_model</vt:lpstr>
      <vt:lpstr>scenario2</vt:lpstr>
      <vt:lpstr>scenario2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2018-11-30T04:11:10Z</dcterms:created>
  <dcterms:modified xsi:type="dcterms:W3CDTF">2018-12-02T01:02:49Z</dcterms:modified>
</cp:coreProperties>
</file>