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6275" windowHeight="6720"/>
  </bookViews>
  <sheets>
    <sheet name="Aircraft Speed" sheetId="1" r:id="rId1"/>
  </sheets>
  <definedNames>
    <definedName name="solver_adj" localSheetId="0" hidden="1">'Aircraft Speed'!$F$2:$F$3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'Aircraft Speed'!$G$3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21" i="1" l="1"/>
  <c r="C20" i="1"/>
  <c r="F6" i="1" l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15" i="1"/>
  <c r="F16" i="1"/>
  <c r="F17" i="1"/>
  <c r="F5" i="1"/>
  <c r="G5" i="1" s="1"/>
  <c r="G3" i="1" l="1"/>
</calcChain>
</file>

<file path=xl/sharedStrings.xml><?xml version="1.0" encoding="utf-8"?>
<sst xmlns="http://schemas.openxmlformats.org/spreadsheetml/2006/main" count="24" uniqueCount="24">
  <si>
    <t>Plane</t>
  </si>
  <si>
    <t>First year of Commercial Service</t>
  </si>
  <si>
    <t>Cruising Speed (km/h)</t>
  </si>
  <si>
    <t>Ilya Muromet</t>
  </si>
  <si>
    <t>Ford Trimotor</t>
  </si>
  <si>
    <t>Boeing 247</t>
  </si>
  <si>
    <t>Douglas DC-2</t>
  </si>
  <si>
    <t>Douglas DC-3</t>
  </si>
  <si>
    <t>Lancastrian C-1</t>
  </si>
  <si>
    <t>de Havilland Comet</t>
  </si>
  <si>
    <t>Boeing 707</t>
  </si>
  <si>
    <t>Douglas DC-8</t>
  </si>
  <si>
    <t>Douglas DC-9</t>
  </si>
  <si>
    <t>Douglas DC-10</t>
  </si>
  <si>
    <t>Boeing 747</t>
  </si>
  <si>
    <t>Concord SST</t>
  </si>
  <si>
    <t>Speed of Sound</t>
  </si>
  <si>
    <t>Fit</t>
  </si>
  <si>
    <t>error^2</t>
  </si>
  <si>
    <t>time constant (years) =</t>
  </si>
  <si>
    <t>initial speed (in 1913), km/h =</t>
  </si>
  <si>
    <t>Doubling Time (years) =</t>
  </si>
  <si>
    <t>Number of Doublings =</t>
  </si>
  <si>
    <t>Data from various sources, espcially wikipedia for the later Boeing and Douglas planes.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</si>
</sst>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89085996603366"/>
          <c:y val="3.6928956914093605E-2"/>
          <c:w val="0.79567963563378108"/>
          <c:h val="0.77173989206405369"/>
        </c:manualLayout>
      </c:layout>
      <c:scatterChart>
        <c:scatterStyle val="lineMarker"/>
        <c:varyColors val="0"/>
        <c:ser>
          <c:idx val="3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'Aircraft Speed'!$C$5:$C$17</c:f>
              <c:numCache>
                <c:formatCode>General</c:formatCode>
                <c:ptCount val="13"/>
                <c:pt idx="0">
                  <c:v>1913</c:v>
                </c:pt>
                <c:pt idx="1">
                  <c:v>1925</c:v>
                </c:pt>
                <c:pt idx="2">
                  <c:v>1933</c:v>
                </c:pt>
                <c:pt idx="3">
                  <c:v>1934</c:v>
                </c:pt>
                <c:pt idx="4">
                  <c:v>1935</c:v>
                </c:pt>
                <c:pt idx="5">
                  <c:v>1945</c:v>
                </c:pt>
                <c:pt idx="6">
                  <c:v>1949</c:v>
                </c:pt>
                <c:pt idx="7">
                  <c:v>1958</c:v>
                </c:pt>
                <c:pt idx="8">
                  <c:v>1958</c:v>
                </c:pt>
                <c:pt idx="9">
                  <c:v>1965</c:v>
                </c:pt>
                <c:pt idx="10">
                  <c:v>1970</c:v>
                </c:pt>
                <c:pt idx="11">
                  <c:v>1971</c:v>
                </c:pt>
                <c:pt idx="12">
                  <c:v>1976</c:v>
                </c:pt>
              </c:numCache>
            </c:numRef>
          </c:xVal>
          <c:yVal>
            <c:numRef>
              <c:f>'Aircraft Speed'!$D$5:$D$17</c:f>
              <c:numCache>
                <c:formatCode>General</c:formatCode>
                <c:ptCount val="13"/>
                <c:pt idx="0">
                  <c:v>110</c:v>
                </c:pt>
                <c:pt idx="1">
                  <c:v>240</c:v>
                </c:pt>
                <c:pt idx="2">
                  <c:v>315</c:v>
                </c:pt>
                <c:pt idx="3">
                  <c:v>330</c:v>
                </c:pt>
                <c:pt idx="4">
                  <c:v>380</c:v>
                </c:pt>
                <c:pt idx="5">
                  <c:v>500</c:v>
                </c:pt>
                <c:pt idx="6">
                  <c:v>810</c:v>
                </c:pt>
                <c:pt idx="7">
                  <c:v>970</c:v>
                </c:pt>
                <c:pt idx="8">
                  <c:v>950</c:v>
                </c:pt>
                <c:pt idx="9">
                  <c:v>920</c:v>
                </c:pt>
                <c:pt idx="10">
                  <c:v>920</c:v>
                </c:pt>
                <c:pt idx="11">
                  <c:v>980</c:v>
                </c:pt>
                <c:pt idx="12">
                  <c:v>2160</c:v>
                </c:pt>
              </c:numCache>
            </c:numRef>
          </c:yVal>
          <c:smooth val="0"/>
        </c:ser>
        <c:ser>
          <c:idx val="0"/>
          <c:order val="1"/>
          <c:tx>
            <c:v>Speed of Sound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'Aircraft Speed'!$C$5:$C$17</c:f>
              <c:numCache>
                <c:formatCode>General</c:formatCode>
                <c:ptCount val="13"/>
                <c:pt idx="0">
                  <c:v>1913</c:v>
                </c:pt>
                <c:pt idx="1">
                  <c:v>1925</c:v>
                </c:pt>
                <c:pt idx="2">
                  <c:v>1933</c:v>
                </c:pt>
                <c:pt idx="3">
                  <c:v>1934</c:v>
                </c:pt>
                <c:pt idx="4">
                  <c:v>1935</c:v>
                </c:pt>
                <c:pt idx="5">
                  <c:v>1945</c:v>
                </c:pt>
                <c:pt idx="6">
                  <c:v>1949</c:v>
                </c:pt>
                <c:pt idx="7">
                  <c:v>1958</c:v>
                </c:pt>
                <c:pt idx="8">
                  <c:v>1958</c:v>
                </c:pt>
                <c:pt idx="9">
                  <c:v>1965</c:v>
                </c:pt>
                <c:pt idx="10">
                  <c:v>1970</c:v>
                </c:pt>
                <c:pt idx="11">
                  <c:v>1971</c:v>
                </c:pt>
                <c:pt idx="12">
                  <c:v>1976</c:v>
                </c:pt>
              </c:numCache>
            </c:numRef>
          </c:xVal>
          <c:yVal>
            <c:numRef>
              <c:f>'Aircraft Speed'!$E$5:$E$17</c:f>
              <c:numCache>
                <c:formatCode>General</c:formatCode>
                <c:ptCount val="13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1060</c:v>
                </c:pt>
                <c:pt idx="4">
                  <c:v>1060</c:v>
                </c:pt>
                <c:pt idx="5">
                  <c:v>1060</c:v>
                </c:pt>
                <c:pt idx="6">
                  <c:v>1060</c:v>
                </c:pt>
                <c:pt idx="7">
                  <c:v>1060</c:v>
                </c:pt>
                <c:pt idx="8">
                  <c:v>1060</c:v>
                </c:pt>
                <c:pt idx="9">
                  <c:v>1060</c:v>
                </c:pt>
                <c:pt idx="10">
                  <c:v>1060</c:v>
                </c:pt>
                <c:pt idx="11">
                  <c:v>1060</c:v>
                </c:pt>
                <c:pt idx="12">
                  <c:v>1060</c:v>
                </c:pt>
              </c:numCache>
            </c:numRef>
          </c:yVal>
          <c:smooth val="0"/>
        </c:ser>
        <c:ser>
          <c:idx val="1"/>
          <c:order val="2"/>
          <c:tx>
            <c:v>fit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'Aircraft Speed'!$C$5:$C$17</c:f>
              <c:numCache>
                <c:formatCode>General</c:formatCode>
                <c:ptCount val="13"/>
                <c:pt idx="0">
                  <c:v>1913</c:v>
                </c:pt>
                <c:pt idx="1">
                  <c:v>1925</c:v>
                </c:pt>
                <c:pt idx="2">
                  <c:v>1933</c:v>
                </c:pt>
                <c:pt idx="3">
                  <c:v>1934</c:v>
                </c:pt>
                <c:pt idx="4">
                  <c:v>1935</c:v>
                </c:pt>
                <c:pt idx="5">
                  <c:v>1945</c:v>
                </c:pt>
                <c:pt idx="6">
                  <c:v>1949</c:v>
                </c:pt>
                <c:pt idx="7">
                  <c:v>1958</c:v>
                </c:pt>
                <c:pt idx="8">
                  <c:v>1958</c:v>
                </c:pt>
                <c:pt idx="9">
                  <c:v>1965</c:v>
                </c:pt>
                <c:pt idx="10">
                  <c:v>1970</c:v>
                </c:pt>
                <c:pt idx="11">
                  <c:v>1971</c:v>
                </c:pt>
                <c:pt idx="12">
                  <c:v>1976</c:v>
                </c:pt>
              </c:numCache>
            </c:numRef>
          </c:xVal>
          <c:yVal>
            <c:numRef>
              <c:f>'Aircraft Speed'!$F$5:$F$17</c:f>
              <c:numCache>
                <c:formatCode>General</c:formatCode>
                <c:ptCount val="13"/>
                <c:pt idx="0">
                  <c:v>141.68632019364861</c:v>
                </c:pt>
                <c:pt idx="1">
                  <c:v>237.56821344458987</c:v>
                </c:pt>
                <c:pt idx="2">
                  <c:v>335.29617988829614</c:v>
                </c:pt>
                <c:pt idx="3">
                  <c:v>350.05286755563532</c:v>
                </c:pt>
                <c:pt idx="4">
                  <c:v>365.45901037329537</c:v>
                </c:pt>
                <c:pt idx="5">
                  <c:v>562.19763716066268</c:v>
                </c:pt>
                <c:pt idx="6">
                  <c:v>667.89647727959471</c:v>
                </c:pt>
                <c:pt idx="7">
                  <c:v>984.13450904095919</c:v>
                </c:pt>
                <c:pt idx="8">
                  <c:v>984.13450904095919</c:v>
                </c:pt>
                <c:pt idx="9">
                  <c:v>1330.4228652742345</c:v>
                </c:pt>
                <c:pt idx="10">
                  <c:v>1650.1175045162181</c:v>
                </c:pt>
                <c:pt idx="11">
                  <c:v>1722.7406660346921</c:v>
                </c:pt>
                <c:pt idx="12">
                  <c:v>2136.7075107956862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47712"/>
        <c:axId val="269420800"/>
      </c:scatterChart>
      <c:valAx>
        <c:axId val="267547712"/>
        <c:scaling>
          <c:orientation val="minMax"/>
          <c:min val="191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Year of First Commercial Service</a:t>
                </a:r>
              </a:p>
            </c:rich>
          </c:tx>
          <c:layout>
            <c:manualLayout>
              <c:xMode val="edge"/>
              <c:yMode val="edge"/>
              <c:x val="0.3130327312027173"/>
              <c:y val="0.8918651685393259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 w="12700">
            <a:solidFill>
              <a:sysClr val="windowText" lastClr="000000"/>
            </a:solidFill>
          </a:ln>
        </c:spPr>
        <c:crossAx val="269420800"/>
        <c:crossesAt val="-100"/>
        <c:crossBetween val="midCat"/>
      </c:valAx>
      <c:valAx>
        <c:axId val="269420800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Cruising Speed (km/h)</a:t>
                </a:r>
              </a:p>
            </c:rich>
          </c:tx>
          <c:layout>
            <c:manualLayout>
              <c:xMode val="edge"/>
              <c:yMode val="edge"/>
              <c:x val="1.5686274509803921E-2"/>
              <c:y val="0.16968262113303254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 w="12700">
            <a:solidFill>
              <a:sysClr val="windowText" lastClr="000000"/>
            </a:solidFill>
          </a:ln>
        </c:spPr>
        <c:crossAx val="267547712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142874</xdr:rowOff>
    </xdr:from>
    <xdr:to>
      <xdr:col>17</xdr:col>
      <xdr:colOff>571500</xdr:colOff>
      <xdr:row>20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0.19118</cdr:x>
      <cdr:y>0.34607</cdr:y>
    </cdr:from>
    <cdr:to>
      <cdr:x>0.39706</cdr:x>
      <cdr:y>0.41124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238273" y="1466851"/>
          <a:ext cx="1333477" cy="276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</a:rPr>
            <a:t>Speed of Sound</a:t>
          </a:r>
        </a:p>
      </cdr:txBody>
    </cdr:sp>
  </cdr:relSizeAnchor>
  <cdr:relSizeAnchor xmlns:cdr="http://schemas.openxmlformats.org/drawingml/2006/chartDrawing">
    <cdr:from>
      <cdr:x>0.16813</cdr:x>
      <cdr:y>0.54232</cdr:y>
    </cdr:from>
    <cdr:to>
      <cdr:x>0.41471</cdr:x>
      <cdr:y>0.60075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089004" y="2298707"/>
          <a:ext cx="1597045" cy="2476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Trend through 1960</a:t>
          </a:r>
        </a:p>
      </cdr:txBody>
    </cdr:sp>
  </cdr:relSizeAnchor>
  <cdr:relSizeAnchor xmlns:cdr="http://schemas.openxmlformats.org/drawingml/2006/chartDrawing">
    <cdr:from>
      <cdr:x>0.25294</cdr:x>
      <cdr:y>0.60675</cdr:y>
    </cdr:from>
    <cdr:to>
      <cdr:x>0.27794</cdr:x>
      <cdr:y>0.67866</cdr:y>
    </cdr:to>
    <cdr:cxnSp macro="">
      <cdr:nvCxnSpPr>
        <cdr:cNvPr id="10" name="Straight Arrow Connector 9"/>
        <cdr:cNvCxnSpPr/>
      </cdr:nvCxnSpPr>
      <cdr:spPr>
        <a:xfrm xmlns:a="http://schemas.openxmlformats.org/drawingml/2006/main">
          <a:off x="1638311" y="2571766"/>
          <a:ext cx="161925" cy="304799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0.75784</cdr:x>
      <cdr:y>0.14008</cdr:y>
    </cdr:from>
    <cdr:to>
      <cdr:x>0.91618</cdr:x>
      <cdr:y>0.19851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4908517" y="593728"/>
          <a:ext cx="1025557" cy="2476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Concord SST</a:t>
          </a:r>
        </a:p>
      </cdr:txBody>
    </cdr:sp>
  </cdr:relSizeAnchor>
  <cdr:relSizeAnchor xmlns:cdr="http://schemas.openxmlformats.org/drawingml/2006/chartDrawing">
    <cdr:from>
      <cdr:x>0.87108</cdr:x>
      <cdr:y>0.20524</cdr:y>
    </cdr:from>
    <cdr:to>
      <cdr:x>0.89608</cdr:x>
      <cdr:y>0.27715</cdr:y>
    </cdr:to>
    <cdr:cxnSp macro="">
      <cdr:nvCxnSpPr>
        <cdr:cNvPr id="12" name="Straight Arrow Connector 11"/>
        <cdr:cNvCxnSpPr/>
      </cdr:nvCxnSpPr>
      <cdr:spPr>
        <a:xfrm xmlns:a="http://schemas.openxmlformats.org/drawingml/2006/main">
          <a:off x="5641975" y="869950"/>
          <a:ext cx="161925" cy="30480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abSelected="1" workbookViewId="0">
      <selection activeCell="G19" sqref="G19"/>
    </sheetView>
  </sheetViews>
  <sheetFormatPr defaultRowHeight="15" x14ac:dyDescent="0.25"/>
  <cols>
    <col min="1" max="1" width="4" customWidth="1"/>
    <col min="2" max="2" width="19.85546875" customWidth="1"/>
    <col min="3" max="3" width="12.42578125" customWidth="1"/>
    <col min="4" max="4" width="12.28515625" customWidth="1"/>
  </cols>
  <sheetData>
    <row r="2" spans="2:7" x14ac:dyDescent="0.25">
      <c r="E2" s="4" t="s">
        <v>20</v>
      </c>
      <c r="F2">
        <v>141.68632019364861</v>
      </c>
    </row>
    <row r="3" spans="2:7" x14ac:dyDescent="0.25">
      <c r="E3" s="4" t="s">
        <v>19</v>
      </c>
      <c r="F3">
        <v>23.218053329723894</v>
      </c>
      <c r="G3">
        <f>SUM(G5:G13)</f>
        <v>27462.335559065832</v>
      </c>
    </row>
    <row r="4" spans="2:7" ht="45" x14ac:dyDescent="0.25">
      <c r="B4" s="3" t="s">
        <v>0</v>
      </c>
      <c r="C4" s="2" t="s">
        <v>1</v>
      </c>
      <c r="D4" s="2" t="s">
        <v>2</v>
      </c>
      <c r="E4" s="1" t="s">
        <v>16</v>
      </c>
      <c r="F4" t="s">
        <v>17</v>
      </c>
      <c r="G4" t="s">
        <v>18</v>
      </c>
    </row>
    <row r="5" spans="2:7" x14ac:dyDescent="0.25">
      <c r="B5" t="s">
        <v>3</v>
      </c>
      <c r="C5">
        <v>1913</v>
      </c>
      <c r="D5">
        <v>110</v>
      </c>
      <c r="E5">
        <v>1060</v>
      </c>
      <c r="F5">
        <f>$F$2*EXP((C5-1913)/$F$3)</f>
        <v>141.68632019364861</v>
      </c>
      <c r="G5">
        <f>(D5-F5)^2</f>
        <v>1004.0228874144238</v>
      </c>
    </row>
    <row r="6" spans="2:7" x14ac:dyDescent="0.25">
      <c r="B6" t="s">
        <v>4</v>
      </c>
      <c r="C6">
        <v>1925</v>
      </c>
      <c r="D6">
        <v>240</v>
      </c>
      <c r="E6">
        <v>1060</v>
      </c>
      <c r="F6">
        <f t="shared" ref="F6:F17" si="0">$F$2*EXP((C6-1913)/$F$3)</f>
        <v>237.56821344458987</v>
      </c>
      <c r="G6">
        <f t="shared" ref="G6:G13" si="1">(D6-F6)^2</f>
        <v>5.9135858510734529</v>
      </c>
    </row>
    <row r="7" spans="2:7" x14ac:dyDescent="0.25">
      <c r="B7" t="s">
        <v>5</v>
      </c>
      <c r="C7">
        <v>1933</v>
      </c>
      <c r="D7">
        <v>315</v>
      </c>
      <c r="E7">
        <v>1060</v>
      </c>
      <c r="F7">
        <f t="shared" si="0"/>
        <v>335.29617988829614</v>
      </c>
      <c r="G7">
        <f t="shared" si="1"/>
        <v>411.93491805807662</v>
      </c>
    </row>
    <row r="8" spans="2:7" x14ac:dyDescent="0.25">
      <c r="B8" t="s">
        <v>6</v>
      </c>
      <c r="C8">
        <v>1934</v>
      </c>
      <c r="D8">
        <v>330</v>
      </c>
      <c r="E8">
        <v>1060</v>
      </c>
      <c r="F8">
        <f t="shared" si="0"/>
        <v>350.05286755563532</v>
      </c>
      <c r="G8">
        <f t="shared" si="1"/>
        <v>402.11749720385149</v>
      </c>
    </row>
    <row r="9" spans="2:7" x14ac:dyDescent="0.25">
      <c r="B9" t="s">
        <v>7</v>
      </c>
      <c r="C9">
        <v>1935</v>
      </c>
      <c r="D9">
        <v>380</v>
      </c>
      <c r="E9">
        <v>1060</v>
      </c>
      <c r="F9">
        <f t="shared" si="0"/>
        <v>365.45901037329537</v>
      </c>
      <c r="G9">
        <f t="shared" si="1"/>
        <v>211.44037932393164</v>
      </c>
    </row>
    <row r="10" spans="2:7" x14ac:dyDescent="0.25">
      <c r="B10" t="s">
        <v>8</v>
      </c>
      <c r="C10">
        <v>1945</v>
      </c>
      <c r="D10">
        <v>500</v>
      </c>
      <c r="E10">
        <v>1060</v>
      </c>
      <c r="F10">
        <f t="shared" si="0"/>
        <v>562.19763716066268</v>
      </c>
      <c r="G10">
        <f t="shared" si="1"/>
        <v>3868.5460683694473</v>
      </c>
    </row>
    <row r="11" spans="2:7" x14ac:dyDescent="0.25">
      <c r="B11" t="s">
        <v>9</v>
      </c>
      <c r="C11">
        <v>1949</v>
      </c>
      <c r="D11">
        <v>810</v>
      </c>
      <c r="E11">
        <v>1060</v>
      </c>
      <c r="F11">
        <f t="shared" si="0"/>
        <v>667.89647727959471</v>
      </c>
      <c r="G11">
        <f t="shared" si="1"/>
        <v>20193.411169548745</v>
      </c>
    </row>
    <row r="12" spans="2:7" x14ac:dyDescent="0.25">
      <c r="B12" t="s">
        <v>10</v>
      </c>
      <c r="C12">
        <v>1958</v>
      </c>
      <c r="D12">
        <v>970</v>
      </c>
      <c r="E12">
        <v>1060</v>
      </c>
      <c r="F12">
        <f t="shared" si="0"/>
        <v>984.13450904095919</v>
      </c>
      <c r="G12">
        <f t="shared" si="1"/>
        <v>199.78434582895702</v>
      </c>
    </row>
    <row r="13" spans="2:7" x14ac:dyDescent="0.25">
      <c r="B13" t="s">
        <v>11</v>
      </c>
      <c r="C13">
        <v>1958</v>
      </c>
      <c r="D13">
        <v>950</v>
      </c>
      <c r="E13">
        <v>1060</v>
      </c>
      <c r="F13">
        <f t="shared" si="0"/>
        <v>984.13450904095919</v>
      </c>
      <c r="G13">
        <f t="shared" si="1"/>
        <v>1165.1647074673244</v>
      </c>
    </row>
    <row r="14" spans="2:7" x14ac:dyDescent="0.25">
      <c r="B14" t="s">
        <v>12</v>
      </c>
      <c r="C14">
        <v>1965</v>
      </c>
      <c r="D14">
        <v>920</v>
      </c>
      <c r="E14">
        <v>1060</v>
      </c>
      <c r="F14">
        <f t="shared" si="0"/>
        <v>1330.4228652742345</v>
      </c>
    </row>
    <row r="15" spans="2:7" x14ac:dyDescent="0.25">
      <c r="B15" t="s">
        <v>14</v>
      </c>
      <c r="C15">
        <v>1970</v>
      </c>
      <c r="D15">
        <v>920</v>
      </c>
      <c r="E15">
        <v>1060</v>
      </c>
      <c r="F15">
        <f t="shared" si="0"/>
        <v>1650.1175045162181</v>
      </c>
    </row>
    <row r="16" spans="2:7" x14ac:dyDescent="0.25">
      <c r="B16" t="s">
        <v>13</v>
      </c>
      <c r="C16">
        <v>1971</v>
      </c>
      <c r="D16">
        <v>980</v>
      </c>
      <c r="E16">
        <v>1060</v>
      </c>
      <c r="F16">
        <f t="shared" si="0"/>
        <v>1722.7406660346921</v>
      </c>
    </row>
    <row r="17" spans="2:6" x14ac:dyDescent="0.25">
      <c r="B17" t="s">
        <v>15</v>
      </c>
      <c r="C17">
        <v>1976</v>
      </c>
      <c r="D17">
        <v>2160</v>
      </c>
      <c r="E17">
        <v>1060</v>
      </c>
      <c r="F17">
        <f t="shared" si="0"/>
        <v>2136.7075107956862</v>
      </c>
    </row>
    <row r="20" spans="2:6" x14ac:dyDescent="0.25">
      <c r="B20" s="4" t="s">
        <v>21</v>
      </c>
      <c r="C20" s="6">
        <f>LN(2)*F3</f>
        <v>16.093528203588566</v>
      </c>
    </row>
    <row r="21" spans="2:6" x14ac:dyDescent="0.25">
      <c r="B21" s="4" t="s">
        <v>22</v>
      </c>
      <c r="C21" s="5">
        <f>LN(970/140)/LN(2)</f>
        <v>2.7925579201295236</v>
      </c>
    </row>
    <row r="23" spans="2:6" x14ac:dyDescent="0.25">
      <c r="B23" s="7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Aircraft Speed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2011-07-12T22:07:31Z</dcterms:created>
  <dcterms:modified xsi:type="dcterms:W3CDTF">2012-04-29T17:46:44Z</dcterms:modified>
</cp:coreProperties>
</file>