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yuting/Desktop/CIS555_Internet_and_Web_Systems/23sp-CIS5550-zhengyt1/HW9/"/>
    </mc:Choice>
  </mc:AlternateContent>
  <xr:revisionPtr revIDLastSave="0" documentId="8_{E94364A9-D50F-8C4A-8039-A38C0C7853F7}" xr6:coauthVersionLast="47" xr6:coauthVersionMax="47" xr10:uidLastSave="{00000000-0000-0000-0000-000000000000}"/>
  <bookViews>
    <workbookView xWindow="30660" yWindow="8300" windowWidth="30700" windowHeight="18100" xr2:uid="{F1EDECF1-C820-7845-8802-A4C4CD5D69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30" i="1"/>
  <c r="E25" i="1"/>
  <c r="E26" i="1"/>
  <c r="F27" i="1" s="1"/>
  <c r="G29" i="1" s="1"/>
  <c r="F26" i="1"/>
  <c r="G27" i="1" s="1"/>
  <c r="G26" i="1"/>
  <c r="H27" i="1" s="1"/>
  <c r="E27" i="1"/>
  <c r="F28" i="1" s="1"/>
  <c r="E28" i="1"/>
  <c r="F33" i="1" s="1"/>
  <c r="E29" i="1"/>
  <c r="F29" i="1"/>
  <c r="E30" i="1"/>
  <c r="F30" i="1"/>
  <c r="G30" i="1"/>
  <c r="H26" i="1" s="1"/>
  <c r="H30" i="1"/>
  <c r="I30" i="1"/>
  <c r="J30" i="1"/>
  <c r="K30" i="1"/>
  <c r="L30" i="1" s="1"/>
  <c r="E31" i="1"/>
  <c r="F25" i="1" s="1"/>
  <c r="F31" i="1"/>
  <c r="G25" i="1" s="1"/>
  <c r="E32" i="1"/>
  <c r="F32" i="1"/>
  <c r="G32" i="1"/>
  <c r="E33" i="1"/>
  <c r="D33" i="1"/>
  <c r="D32" i="1"/>
  <c r="D31" i="1"/>
  <c r="D29" i="1"/>
  <c r="D26" i="1"/>
  <c r="AC30" i="1"/>
  <c r="AD31" i="1"/>
  <c r="AC31" i="1"/>
  <c r="AB31" i="1"/>
  <c r="AA31" i="1"/>
  <c r="AA35" i="1" s="1"/>
  <c r="AA36" i="1" s="1"/>
  <c r="Z31" i="1"/>
  <c r="X31" i="1"/>
  <c r="W31" i="1"/>
  <c r="Z30" i="1"/>
  <c r="X30" i="1"/>
  <c r="AD26" i="1"/>
  <c r="Y26" i="1"/>
  <c r="Z35" i="1"/>
  <c r="Z36" i="1" s="1"/>
  <c r="V35" i="1"/>
  <c r="V36" i="1" s="1"/>
  <c r="AE34" i="1"/>
  <c r="AE33" i="1"/>
  <c r="AE32" i="1"/>
  <c r="W35" i="1"/>
  <c r="W36" i="1" s="1"/>
  <c r="AE29" i="1"/>
  <c r="AD28" i="1"/>
  <c r="Z28" i="1"/>
  <c r="Y28" i="1"/>
  <c r="X28" i="1"/>
  <c r="AE27" i="1"/>
  <c r="Y35" i="1"/>
  <c r="Y36" i="1" s="1"/>
  <c r="D9" i="1"/>
  <c r="E2" i="1"/>
  <c r="F2" i="1"/>
  <c r="G5" i="1" s="1"/>
  <c r="E3" i="1"/>
  <c r="E11" i="1" s="1"/>
  <c r="E4" i="1"/>
  <c r="F4" i="1"/>
  <c r="E5" i="1"/>
  <c r="F5" i="1"/>
  <c r="E6" i="1"/>
  <c r="F6" i="1"/>
  <c r="E7" i="1"/>
  <c r="F3" i="1" s="1"/>
  <c r="E8" i="1"/>
  <c r="F8" i="1"/>
  <c r="G2" i="1" s="1"/>
  <c r="E9" i="1"/>
  <c r="E10" i="1"/>
  <c r="F10" i="1"/>
  <c r="AC6" i="1"/>
  <c r="W12" i="1"/>
  <c r="X12" i="1"/>
  <c r="Y12" i="1"/>
  <c r="Z12" i="1"/>
  <c r="AA12" i="1"/>
  <c r="AB12" i="1"/>
  <c r="AD12" i="1"/>
  <c r="V12" i="1"/>
  <c r="W11" i="1"/>
  <c r="X11" i="1"/>
  <c r="Y11" i="1"/>
  <c r="Z11" i="1"/>
  <c r="AA11" i="1"/>
  <c r="AB11" i="1"/>
  <c r="AC11" i="1"/>
  <c r="AC12" i="1" s="1"/>
  <c r="AD11" i="1"/>
  <c r="AE11" i="1" s="1"/>
  <c r="V11" i="1"/>
  <c r="X7" i="1"/>
  <c r="AE7" i="1" s="1"/>
  <c r="AC7" i="1"/>
  <c r="AD7" i="1"/>
  <c r="AB7" i="1"/>
  <c r="Z7" i="1"/>
  <c r="AA7" i="1"/>
  <c r="W7" i="1"/>
  <c r="Z6" i="1"/>
  <c r="Y4" i="1"/>
  <c r="AE4" i="1" s="1"/>
  <c r="Z4" i="1"/>
  <c r="AD4" i="1"/>
  <c r="AE3" i="1"/>
  <c r="AE5" i="1"/>
  <c r="AE6" i="1"/>
  <c r="AE8" i="1"/>
  <c r="AE9" i="1"/>
  <c r="AE10" i="1"/>
  <c r="X4" i="1"/>
  <c r="AE2" i="1"/>
  <c r="Y2" i="1"/>
  <c r="AD2" i="1"/>
  <c r="E12" i="1"/>
  <c r="E13" i="1"/>
  <c r="E14" i="1"/>
  <c r="E15" i="1"/>
  <c r="F15" i="1"/>
  <c r="E16" i="1"/>
  <c r="E17" i="1"/>
  <c r="E18" i="1"/>
  <c r="E19" i="1"/>
  <c r="E20" i="1"/>
  <c r="D41" i="1"/>
  <c r="D6" i="1"/>
  <c r="D28" i="1"/>
  <c r="D4" i="1"/>
  <c r="D36" i="1"/>
  <c r="D25" i="1"/>
  <c r="D20" i="1"/>
  <c r="D13" i="1"/>
  <c r="D14" i="1"/>
  <c r="D15" i="1"/>
  <c r="D16" i="1"/>
  <c r="D17" i="1"/>
  <c r="D18" i="1"/>
  <c r="D19" i="1"/>
  <c r="D12" i="1"/>
  <c r="D7" i="1"/>
  <c r="D3" i="1"/>
  <c r="D10" i="1"/>
  <c r="D8" i="1"/>
  <c r="D5" i="1"/>
  <c r="D2" i="1"/>
  <c r="G28" i="1" l="1"/>
  <c r="G33" i="1"/>
  <c r="M30" i="1"/>
  <c r="M26" i="1"/>
  <c r="G31" i="1"/>
  <c r="H25" i="1" s="1"/>
  <c r="H32" i="1"/>
  <c r="H29" i="1"/>
  <c r="I32" i="1" s="1"/>
  <c r="H28" i="1"/>
  <c r="L26" i="1"/>
  <c r="K26" i="1"/>
  <c r="I31" i="1"/>
  <c r="J25" i="1" s="1"/>
  <c r="J26" i="1"/>
  <c r="H33" i="1"/>
  <c r="H31" i="1"/>
  <c r="I25" i="1" s="1"/>
  <c r="I26" i="1"/>
  <c r="AE30" i="1"/>
  <c r="AC35" i="1"/>
  <c r="AC36" i="1" s="1"/>
  <c r="AE36" i="1" s="1"/>
  <c r="AE31" i="1"/>
  <c r="AB35" i="1"/>
  <c r="AB36" i="1" s="1"/>
  <c r="X35" i="1"/>
  <c r="X36" i="1" s="1"/>
  <c r="AD35" i="1"/>
  <c r="AD36" i="1" s="1"/>
  <c r="AE28" i="1"/>
  <c r="AE26" i="1"/>
  <c r="F9" i="1"/>
  <c r="F19" i="1" s="1"/>
  <c r="F7" i="1"/>
  <c r="AE12" i="1"/>
  <c r="F12" i="1"/>
  <c r="F16" i="1"/>
  <c r="F20" i="1"/>
  <c r="F14" i="1"/>
  <c r="D39" i="1"/>
  <c r="D34" i="1"/>
  <c r="E36" i="1"/>
  <c r="F36" i="1"/>
  <c r="D38" i="1"/>
  <c r="E41" i="1"/>
  <c r="D35" i="1"/>
  <c r="D43" i="1"/>
  <c r="E35" i="1"/>
  <c r="D40" i="1"/>
  <c r="F38" i="1"/>
  <c r="D37" i="1"/>
  <c r="E40" i="1"/>
  <c r="E37" i="1"/>
  <c r="D42" i="1"/>
  <c r="F40" i="1"/>
  <c r="D11" i="1"/>
  <c r="I29" i="1" l="1"/>
  <c r="J28" i="1"/>
  <c r="K33" i="1" s="1"/>
  <c r="L31" i="1" s="1"/>
  <c r="M25" i="1" s="1"/>
  <c r="N30" i="1"/>
  <c r="N26" i="1"/>
  <c r="J27" i="1"/>
  <c r="K28" i="1" s="1"/>
  <c r="I33" i="1"/>
  <c r="J31" i="1" s="1"/>
  <c r="K25" i="1" s="1"/>
  <c r="I28" i="1"/>
  <c r="J33" i="1" s="1"/>
  <c r="K31" i="1" s="1"/>
  <c r="L25" i="1" s="1"/>
  <c r="I27" i="1"/>
  <c r="AE35" i="1"/>
  <c r="G6" i="1"/>
  <c r="G8" i="1"/>
  <c r="H2" i="1" s="1"/>
  <c r="G10" i="1"/>
  <c r="G3" i="1"/>
  <c r="G7" i="1"/>
  <c r="G9" i="1"/>
  <c r="F11" i="1"/>
  <c r="G4" i="1"/>
  <c r="H5" i="1" s="1"/>
  <c r="F18" i="1"/>
  <c r="G15" i="1"/>
  <c r="G18" i="1"/>
  <c r="F17" i="1"/>
  <c r="G17" i="1"/>
  <c r="G20" i="1"/>
  <c r="F13" i="1"/>
  <c r="F42" i="1"/>
  <c r="E34" i="1"/>
  <c r="E39" i="1"/>
  <c r="E42" i="1"/>
  <c r="E38" i="1"/>
  <c r="E43" i="1"/>
  <c r="G40" i="1"/>
  <c r="F35" i="1"/>
  <c r="O30" i="1" l="1"/>
  <c r="O26" i="1"/>
  <c r="J32" i="1"/>
  <c r="J29" i="1"/>
  <c r="H4" i="1"/>
  <c r="I5" i="1"/>
  <c r="H6" i="1"/>
  <c r="H8" i="1"/>
  <c r="I2" i="1" s="1"/>
  <c r="H10" i="1"/>
  <c r="H20" i="1" s="1"/>
  <c r="H7" i="1"/>
  <c r="H9" i="1"/>
  <c r="H3" i="1"/>
  <c r="I4" i="1" s="1"/>
  <c r="G13" i="1"/>
  <c r="G14" i="1"/>
  <c r="G19" i="1"/>
  <c r="H16" i="1"/>
  <c r="G16" i="1"/>
  <c r="H17" i="1"/>
  <c r="G11" i="1"/>
  <c r="H12" i="1"/>
  <c r="G12" i="1"/>
  <c r="G38" i="1"/>
  <c r="G43" i="1"/>
  <c r="F34" i="1"/>
  <c r="G36" i="1"/>
  <c r="F41" i="1"/>
  <c r="H40" i="1"/>
  <c r="G41" i="1"/>
  <c r="G39" i="1"/>
  <c r="F43" i="1"/>
  <c r="F37" i="1"/>
  <c r="F39" i="1"/>
  <c r="P26" i="1" l="1"/>
  <c r="P30" i="1"/>
  <c r="K32" i="1"/>
  <c r="K29" i="1"/>
  <c r="K27" i="1"/>
  <c r="H13" i="1"/>
  <c r="I3" i="1"/>
  <c r="I7" i="1"/>
  <c r="I9" i="1"/>
  <c r="I6" i="1"/>
  <c r="I8" i="1"/>
  <c r="J2" i="1" s="1"/>
  <c r="I10" i="1"/>
  <c r="I20" i="1" s="1"/>
  <c r="J5" i="1"/>
  <c r="H18" i="1"/>
  <c r="H19" i="1"/>
  <c r="H11" i="1"/>
  <c r="I14" i="1"/>
  <c r="I15" i="1"/>
  <c r="H15" i="1"/>
  <c r="H14" i="1"/>
  <c r="G37" i="1"/>
  <c r="H39" i="1"/>
  <c r="H42" i="1"/>
  <c r="G42" i="1"/>
  <c r="H41" i="1"/>
  <c r="G34" i="1"/>
  <c r="G35" i="1"/>
  <c r="H36" i="1"/>
  <c r="H37" i="1"/>
  <c r="I40" i="1"/>
  <c r="I39" i="1"/>
  <c r="Q26" i="1" l="1"/>
  <c r="Q30" i="1"/>
  <c r="L28" i="1"/>
  <c r="M33" i="1" s="1"/>
  <c r="N31" i="1" s="1"/>
  <c r="O25" i="1" s="1"/>
  <c r="L33" i="1"/>
  <c r="M31" i="1" s="1"/>
  <c r="N25" i="1" s="1"/>
  <c r="L32" i="1"/>
  <c r="L29" i="1"/>
  <c r="L27" i="1"/>
  <c r="M28" i="1" s="1"/>
  <c r="J9" i="1"/>
  <c r="J3" i="1"/>
  <c r="J7" i="1"/>
  <c r="J6" i="1"/>
  <c r="J16" i="1" s="1"/>
  <c r="J8" i="1"/>
  <c r="K2" i="1" s="1"/>
  <c r="J10" i="1"/>
  <c r="J4" i="1"/>
  <c r="K5" i="1" s="1"/>
  <c r="I11" i="1"/>
  <c r="I16" i="1"/>
  <c r="I12" i="1"/>
  <c r="J15" i="1"/>
  <c r="I17" i="1"/>
  <c r="I13" i="1"/>
  <c r="J19" i="1"/>
  <c r="I18" i="1"/>
  <c r="I19" i="1"/>
  <c r="I37" i="1"/>
  <c r="I43" i="1"/>
  <c r="J35" i="1"/>
  <c r="H38" i="1"/>
  <c r="I41" i="1"/>
  <c r="I35" i="1"/>
  <c r="H34" i="1"/>
  <c r="J36" i="1"/>
  <c r="H35" i="1"/>
  <c r="H43" i="1"/>
  <c r="I42" i="1"/>
  <c r="J39" i="1"/>
  <c r="I36" i="1"/>
  <c r="M32" i="1" l="1"/>
  <c r="M29" i="1"/>
  <c r="M27" i="1"/>
  <c r="N28" i="1" s="1"/>
  <c r="K4" i="1"/>
  <c r="L5" i="1"/>
  <c r="K3" i="1"/>
  <c r="K7" i="1"/>
  <c r="K9" i="1"/>
  <c r="K6" i="1"/>
  <c r="K8" i="1"/>
  <c r="L2" i="1" s="1"/>
  <c r="K10" i="1"/>
  <c r="J13" i="1"/>
  <c r="J17" i="1"/>
  <c r="J11" i="1"/>
  <c r="J18" i="1"/>
  <c r="K16" i="1"/>
  <c r="J14" i="1"/>
  <c r="J20" i="1"/>
  <c r="J12" i="1"/>
  <c r="K15" i="1"/>
  <c r="K13" i="1"/>
  <c r="J37" i="1"/>
  <c r="J38" i="1"/>
  <c r="J43" i="1"/>
  <c r="I38" i="1"/>
  <c r="I34" i="1"/>
  <c r="K40" i="1"/>
  <c r="J40" i="1"/>
  <c r="K36" i="1"/>
  <c r="J42" i="1"/>
  <c r="J41" i="1"/>
  <c r="N27" i="1" l="1"/>
  <c r="O28" i="1" s="1"/>
  <c r="N32" i="1"/>
  <c r="N29" i="1"/>
  <c r="N33" i="1"/>
  <c r="O31" i="1" s="1"/>
  <c r="P25" i="1" s="1"/>
  <c r="L38" i="1"/>
  <c r="K39" i="1"/>
  <c r="K18" i="1"/>
  <c r="L3" i="1"/>
  <c r="L7" i="1"/>
  <c r="L9" i="1"/>
  <c r="L6" i="1"/>
  <c r="L10" i="1"/>
  <c r="L8" i="1"/>
  <c r="M2" i="1" s="1"/>
  <c r="L4" i="1"/>
  <c r="M5" i="1" s="1"/>
  <c r="K11" i="1"/>
  <c r="K12" i="1"/>
  <c r="L16" i="1"/>
  <c r="K19" i="1"/>
  <c r="L20" i="1"/>
  <c r="K17" i="1"/>
  <c r="K14" i="1"/>
  <c r="K20" i="1"/>
  <c r="J34" i="1"/>
  <c r="K41" i="1"/>
  <c r="K38" i="1"/>
  <c r="K42" i="1"/>
  <c r="K35" i="1"/>
  <c r="O32" i="1" l="1"/>
  <c r="O29" i="1"/>
  <c r="O27" i="1"/>
  <c r="P28" i="1" s="1"/>
  <c r="O33" i="1"/>
  <c r="P31" i="1" s="1"/>
  <c r="Q25" i="1" s="1"/>
  <c r="L43" i="1"/>
  <c r="K43" i="1"/>
  <c r="K37" i="1"/>
  <c r="L35" i="1"/>
  <c r="L18" i="1"/>
  <c r="M6" i="1"/>
  <c r="M8" i="1"/>
  <c r="N2" i="1" s="1"/>
  <c r="M10" i="1"/>
  <c r="M3" i="1"/>
  <c r="N4" i="1" s="1"/>
  <c r="M7" i="1"/>
  <c r="M9" i="1"/>
  <c r="M19" i="1" s="1"/>
  <c r="M4" i="1"/>
  <c r="N5" i="1" s="1"/>
  <c r="L17" i="1"/>
  <c r="L11" i="1"/>
  <c r="M15" i="1"/>
  <c r="L12" i="1"/>
  <c r="M13" i="1"/>
  <c r="L15" i="1"/>
  <c r="L13" i="1"/>
  <c r="L14" i="1"/>
  <c r="M16" i="1"/>
  <c r="L19" i="1"/>
  <c r="K34" i="1"/>
  <c r="L41" i="1"/>
  <c r="M37" i="1"/>
  <c r="L36" i="1"/>
  <c r="M36" i="1"/>
  <c r="L39" i="1"/>
  <c r="L37" i="1"/>
  <c r="L40" i="1"/>
  <c r="L34" i="1"/>
  <c r="L42" i="1"/>
  <c r="P32" i="1" l="1"/>
  <c r="P27" i="1"/>
  <c r="Q28" i="1" s="1"/>
  <c r="P29" i="1"/>
  <c r="P33" i="1"/>
  <c r="Q31" i="1" s="1"/>
  <c r="M35" i="1"/>
  <c r="N8" i="1"/>
  <c r="O2" i="1" s="1"/>
  <c r="N6" i="1"/>
  <c r="N10" i="1"/>
  <c r="N3" i="1"/>
  <c r="N7" i="1"/>
  <c r="N9" i="1"/>
  <c r="O5" i="1"/>
  <c r="N19" i="1"/>
  <c r="M14" i="1"/>
  <c r="M20" i="1"/>
  <c r="M18" i="1"/>
  <c r="N12" i="1"/>
  <c r="M11" i="1"/>
  <c r="M17" i="1"/>
  <c r="M12" i="1"/>
  <c r="N35" i="1"/>
  <c r="N42" i="1"/>
  <c r="M41" i="1"/>
  <c r="M40" i="1"/>
  <c r="M38" i="1"/>
  <c r="M42" i="1"/>
  <c r="M43" i="1"/>
  <c r="N36" i="1"/>
  <c r="M39" i="1"/>
  <c r="Q29" i="1" l="1"/>
  <c r="Q27" i="1"/>
  <c r="Q32" i="1"/>
  <c r="Q33" i="1"/>
  <c r="M34" i="1"/>
  <c r="O6" i="1"/>
  <c r="O8" i="1"/>
  <c r="P2" i="1" s="1"/>
  <c r="O10" i="1"/>
  <c r="O3" i="1"/>
  <c r="O7" i="1"/>
  <c r="O9" i="1"/>
  <c r="O19" i="1" s="1"/>
  <c r="O4" i="1"/>
  <c r="P5" i="1"/>
  <c r="O16" i="1"/>
  <c r="N16" i="1"/>
  <c r="N14" i="1"/>
  <c r="N18" i="1"/>
  <c r="N15" i="1"/>
  <c r="O12" i="1"/>
  <c r="O15" i="1"/>
  <c r="N11" i="1"/>
  <c r="N13" i="1"/>
  <c r="N17" i="1"/>
  <c r="N20" i="1"/>
  <c r="N39" i="1"/>
  <c r="N41" i="1"/>
  <c r="O41" i="1"/>
  <c r="N34" i="1"/>
  <c r="N43" i="1"/>
  <c r="N37" i="1"/>
  <c r="N40" i="1"/>
  <c r="N38" i="1"/>
  <c r="P6" i="1" l="1"/>
  <c r="P8" i="1"/>
  <c r="Q2" i="1" s="1"/>
  <c r="P10" i="1"/>
  <c r="P3" i="1"/>
  <c r="P7" i="1"/>
  <c r="P9" i="1"/>
  <c r="P19" i="1" s="1"/>
  <c r="Q12" i="1"/>
  <c r="P4" i="1"/>
  <c r="Q5" i="1" s="1"/>
  <c r="Q15" i="1" s="1"/>
  <c r="P18" i="1"/>
  <c r="P17" i="1"/>
  <c r="O17" i="1"/>
  <c r="O18" i="1"/>
  <c r="O13" i="1"/>
  <c r="O20" i="1"/>
  <c r="P16" i="1"/>
  <c r="P12" i="1"/>
  <c r="O11" i="1"/>
  <c r="P15" i="1"/>
  <c r="P14" i="1"/>
  <c r="O14" i="1"/>
  <c r="P37" i="1"/>
  <c r="O43" i="1"/>
  <c r="O42" i="1"/>
  <c r="P42" i="1"/>
  <c r="O34" i="1"/>
  <c r="O40" i="1"/>
  <c r="O38" i="1"/>
  <c r="O35" i="1"/>
  <c r="O37" i="1"/>
  <c r="O36" i="1"/>
  <c r="O39" i="1"/>
  <c r="P36" i="1" l="1"/>
  <c r="P40" i="1"/>
  <c r="Q40" i="1"/>
  <c r="Q36" i="1"/>
  <c r="R31" i="1"/>
  <c r="Q38" i="1"/>
  <c r="Q35" i="1"/>
  <c r="P43" i="1"/>
  <c r="P38" i="1"/>
  <c r="P41" i="1"/>
  <c r="P39" i="1"/>
  <c r="Q37" i="1"/>
  <c r="Q39" i="1"/>
  <c r="Q4" i="1"/>
  <c r="Q14" i="1" s="1"/>
  <c r="Q13" i="1"/>
  <c r="Q7" i="1"/>
  <c r="Q11" i="1" s="1"/>
  <c r="Q17" i="1"/>
  <c r="Q8" i="1"/>
  <c r="Q18" i="1" s="1"/>
  <c r="Q9" i="1"/>
  <c r="Q19" i="1" s="1"/>
  <c r="Q10" i="1"/>
  <c r="Q20" i="1" s="1"/>
  <c r="Q3" i="1"/>
  <c r="Q6" i="1"/>
  <c r="P20" i="1"/>
  <c r="Q16" i="1"/>
  <c r="P13" i="1"/>
  <c r="P11" i="1"/>
  <c r="P34" i="1"/>
  <c r="P35" i="1"/>
  <c r="Q43" i="1" l="1"/>
  <c r="R30" i="1"/>
  <c r="R40" i="1" s="1"/>
  <c r="R26" i="1"/>
  <c r="R36" i="1" s="1"/>
  <c r="R32" i="1"/>
  <c r="R42" i="1" s="1"/>
  <c r="R29" i="1"/>
  <c r="R39" i="1" s="1"/>
  <c r="R27" i="1"/>
  <c r="R37" i="1" s="1"/>
  <c r="Q41" i="1"/>
  <c r="R25" i="1"/>
  <c r="Q42" i="1"/>
  <c r="R28" i="1"/>
  <c r="R38" i="1" s="1"/>
  <c r="R33" i="1"/>
  <c r="R43" i="1" s="1"/>
  <c r="Q34" i="1"/>
  <c r="R41" i="1"/>
  <c r="R34" i="1" l="1"/>
  <c r="R35" i="1"/>
</calcChain>
</file>

<file path=xl/sharedStrings.xml><?xml version="1.0" encoding="utf-8"?>
<sst xmlns="http://schemas.openxmlformats.org/spreadsheetml/2006/main" count="54" uniqueCount="9">
  <si>
    <t>Cv</t>
  </si>
  <si>
    <t>It</t>
  </si>
  <si>
    <t>SL</t>
  </si>
  <si>
    <t>CN</t>
  </si>
  <si>
    <t>LE</t>
  </si>
  <si>
    <t>/</t>
  </si>
  <si>
    <t>UJ</t>
  </si>
  <si>
    <t>xr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</si>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</sst>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6772-2232-0240-9571-A933E1B0A0BC}">
  <dimension ref="B1:AE43"/>
  <sheetViews>
    <sheetView tabSelected="1" topLeftCell="A18" zoomScale="150" workbookViewId="0">
      <selection activeCell="D28" sqref="D28"/>
    </sheetView>
  </sheetViews>
  <sheetFormatPr baseColWidth="10" defaultRowHeight="16" x14ac:dyDescent="0.2"/>
  <sheetData>
    <row r="1" spans="2:31" x14ac:dyDescent="0.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</row>
    <row r="2" spans="2:31" x14ac:dyDescent="0.2">
      <c r="B2" t="s">
        <v>0</v>
      </c>
      <c r="C2">
        <v>1</v>
      </c>
      <c r="D2">
        <f>0.85*C8+0.15</f>
        <v>1</v>
      </c>
      <c r="E2">
        <f t="shared" ref="E2:P2" si="0">0.85*D8+0.15</f>
        <v>1.1111538461538459</v>
      </c>
      <c r="F2">
        <f t="shared" si="0"/>
        <v>1.4366885478303744</v>
      </c>
      <c r="G2">
        <f t="shared" si="0"/>
        <v>1.3688340713188436</v>
      </c>
      <c r="H2">
        <f t="shared" si="0"/>
        <v>1.3564054625915345</v>
      </c>
      <c r="I2">
        <f t="shared" si="0"/>
        <v>1.3891306062868423</v>
      </c>
      <c r="J2">
        <f t="shared" si="0"/>
        <v>1.4455123874226234</v>
      </c>
      <c r="K2">
        <f t="shared" si="0"/>
        <v>1.3994826324270748</v>
      </c>
      <c r="L2">
        <f t="shared" si="0"/>
        <v>1.3932030145420775</v>
      </c>
      <c r="M2">
        <f t="shared" si="0"/>
        <v>1.4124283789086149</v>
      </c>
      <c r="N2">
        <f t="shared" si="0"/>
        <v>1.4210486422377182</v>
      </c>
      <c r="O2">
        <f t="shared" si="0"/>
        <v>1.4030734237957767</v>
      </c>
      <c r="P2">
        <f t="shared" si="0"/>
        <v>1.4045383698205891</v>
      </c>
      <c r="Q2">
        <f>0.85*P8+0.15</f>
        <v>1.4128722504513311</v>
      </c>
      <c r="U2" t="s">
        <v>0</v>
      </c>
      <c r="Y2" s="1">
        <f>2/3</f>
        <v>0.66666666666666663</v>
      </c>
      <c r="AD2">
        <f>1/3</f>
        <v>0.33333333333333331</v>
      </c>
      <c r="AE2">
        <f>SUM(V2:AD2)</f>
        <v>1</v>
      </c>
    </row>
    <row r="3" spans="2:31" x14ac:dyDescent="0.2">
      <c r="B3" t="s">
        <v>1</v>
      </c>
      <c r="C3">
        <v>1</v>
      </c>
      <c r="D3">
        <f>0.85*C7/13*4+0.15</f>
        <v>0.41153846153846152</v>
      </c>
      <c r="E3">
        <f t="shared" ref="E3:P3" si="1">0.85*D7/13*4+0.15</f>
        <v>0.22343195266272189</v>
      </c>
      <c r="F3">
        <f t="shared" si="1"/>
        <v>0.19883340919435594</v>
      </c>
      <c r="G3">
        <f t="shared" si="1"/>
        <v>0.19561667658695422</v>
      </c>
      <c r="H3">
        <f t="shared" si="1"/>
        <v>0.19519602693829402</v>
      </c>
      <c r="I3">
        <f t="shared" si="1"/>
        <v>0.19514101890731536</v>
      </c>
      <c r="J3">
        <f t="shared" si="1"/>
        <v>0.19513382554941816</v>
      </c>
      <c r="K3">
        <f t="shared" si="1"/>
        <v>0.19513288487953928</v>
      </c>
      <c r="L3">
        <f t="shared" si="1"/>
        <v>0.19513276186886283</v>
      </c>
      <c r="M3">
        <f t="shared" si="1"/>
        <v>0.19513274578285128</v>
      </c>
      <c r="N3">
        <f t="shared" si="1"/>
        <v>0.19513274367929592</v>
      </c>
      <c r="O3">
        <f t="shared" si="1"/>
        <v>0.1951327434042156</v>
      </c>
      <c r="P3">
        <f t="shared" si="1"/>
        <v>0.19513274336824357</v>
      </c>
      <c r="Q3">
        <f>0.85*P7/13*4+0.15</f>
        <v>0.19513274336353953</v>
      </c>
      <c r="U3" t="s">
        <v>1</v>
      </c>
      <c r="X3">
        <v>0.5</v>
      </c>
      <c r="Z3">
        <v>0.5</v>
      </c>
      <c r="AE3">
        <f t="shared" ref="AE3:AE12" si="2">SUM(V3:AD3)</f>
        <v>1</v>
      </c>
    </row>
    <row r="4" spans="2:31" x14ac:dyDescent="0.2">
      <c r="B4" t="s">
        <v>2</v>
      </c>
      <c r="C4">
        <v>1</v>
      </c>
      <c r="D4">
        <f>0.85*(C3/2+C6/4+C4/4+C7/13*2)+0.15</f>
        <v>1.1307692307692305</v>
      </c>
      <c r="E4">
        <f t="shared" ref="E4:P4" si="3">0.85*(D3/2+D6/4+D4/4+D7/13*2)+0.15</f>
        <v>0.8283025147928994</v>
      </c>
      <c r="F4">
        <f t="shared" si="3"/>
        <v>0.61750278078060994</v>
      </c>
      <c r="G4">
        <f t="shared" si="3"/>
        <v>0.5171569441693874</v>
      </c>
      <c r="H4">
        <f t="shared" si="3"/>
        <v>0.47310341634691033</v>
      </c>
      <c r="I4">
        <f t="shared" si="3"/>
        <v>0.45419673391877269</v>
      </c>
      <c r="J4">
        <f t="shared" si="3"/>
        <v>0.44613734109634529</v>
      </c>
      <c r="K4">
        <f t="shared" si="3"/>
        <v>0.44270895378190622</v>
      </c>
      <c r="L4">
        <f t="shared" si="3"/>
        <v>0.44125147785632024</v>
      </c>
      <c r="M4">
        <f t="shared" si="3"/>
        <v>0.44063199680034504</v>
      </c>
      <c r="N4">
        <f t="shared" si="3"/>
        <v>0.44036871031779246</v>
      </c>
      <c r="O4">
        <f t="shared" si="3"/>
        <v>0.44025681264290772</v>
      </c>
      <c r="P4">
        <f t="shared" si="3"/>
        <v>0.44020925601080019</v>
      </c>
      <c r="Q4">
        <f>0.85*(P3/2+P6/4+P4/4+P7/13*2)+0.15</f>
        <v>0.44018904442642537</v>
      </c>
      <c r="U4" t="s">
        <v>2</v>
      </c>
      <c r="X4" s="1">
        <f>1/4</f>
        <v>0.25</v>
      </c>
      <c r="Y4" s="1">
        <f>1/4</f>
        <v>0.25</v>
      </c>
      <c r="Z4" s="1">
        <f>1/4</f>
        <v>0.25</v>
      </c>
      <c r="AD4" s="1">
        <f>1/4</f>
        <v>0.25</v>
      </c>
      <c r="AE4">
        <f t="shared" si="2"/>
        <v>1</v>
      </c>
    </row>
    <row r="5" spans="2:31" x14ac:dyDescent="0.2">
      <c r="B5" t="s">
        <v>3</v>
      </c>
      <c r="C5">
        <v>1</v>
      </c>
      <c r="D5">
        <f>0.85*(C2/3*2+C4/4)+0.15</f>
        <v>0.92916666666666659</v>
      </c>
      <c r="E5">
        <f t="shared" ref="E5:P5" si="4">0.85*(D2/3*2+D4/4)+0.15</f>
        <v>0.95695512820512818</v>
      </c>
      <c r="F5">
        <f t="shared" si="4"/>
        <v>0.95566813054733712</v>
      </c>
      <c r="G5">
        <f t="shared" si="4"/>
        <v>1.0953428513530916</v>
      </c>
      <c r="H5">
        <f t="shared" si="4"/>
        <v>1.035568491050006</v>
      </c>
      <c r="I5">
        <f t="shared" si="4"/>
        <v>1.0191642381089212</v>
      </c>
      <c r="J5">
        <f t="shared" si="4"/>
        <v>1.0336908161869498</v>
      </c>
      <c r="K5">
        <f t="shared" si="4"/>
        <v>1.0639278711891267</v>
      </c>
      <c r="L5">
        <f t="shared" si="4"/>
        <v>1.0371158110539973</v>
      </c>
      <c r="M5">
        <f t="shared" si="4"/>
        <v>1.0332476472849788</v>
      </c>
      <c r="N5">
        <f t="shared" si="4"/>
        <v>1.0440103807016217</v>
      </c>
      <c r="O5">
        <f t="shared" si="4"/>
        <v>1.0488392482105711</v>
      </c>
      <c r="P5">
        <f t="shared" si="4"/>
        <v>1.038629512837558</v>
      </c>
      <c r="Q5">
        <f>0.85*(P2/3*2+P4/4)+0.15</f>
        <v>1.0394495431339621</v>
      </c>
      <c r="U5" t="s">
        <v>3</v>
      </c>
      <c r="AD5">
        <v>1</v>
      </c>
      <c r="AE5">
        <f t="shared" si="2"/>
        <v>1</v>
      </c>
    </row>
    <row r="6" spans="2:31" x14ac:dyDescent="0.2">
      <c r="B6" t="s">
        <v>4</v>
      </c>
      <c r="C6">
        <v>1</v>
      </c>
      <c r="D6">
        <f>0.85*(C7/13+C6/4+C4/4+C3/2)+0.15</f>
        <v>1.0653846153846154</v>
      </c>
      <c r="E6">
        <f t="shared" ref="E6:P6" si="5">0.85*(D7/13+D6/4+D4/4+D3/2)+0.15</f>
        <v>0.80994452662721883</v>
      </c>
      <c r="F6">
        <f t="shared" si="5"/>
        <v>0.60529442848202086</v>
      </c>
      <c r="G6">
        <f t="shared" si="5"/>
        <v>0.50575277502264893</v>
      </c>
      <c r="H6">
        <f t="shared" si="5"/>
        <v>0.46180440961233671</v>
      </c>
      <c r="I6">
        <f t="shared" si="5"/>
        <v>0.44291147919194385</v>
      </c>
      <c r="J6">
        <f t="shared" si="5"/>
        <v>0.43485388470899078</v>
      </c>
      <c r="K6">
        <f t="shared" si="5"/>
        <v>0.43142573256202144</v>
      </c>
      <c r="L6">
        <f t="shared" si="5"/>
        <v>0.42996828738910453</v>
      </c>
      <c r="M6">
        <f t="shared" si="5"/>
        <v>0.42934881035463235</v>
      </c>
      <c r="N6">
        <f t="shared" si="5"/>
        <v>0.42908552439796843</v>
      </c>
      <c r="O6">
        <f t="shared" si="5"/>
        <v>0.4289736267918538</v>
      </c>
      <c r="P6">
        <f t="shared" si="5"/>
        <v>0.42892607016873929</v>
      </c>
      <c r="Q6">
        <f>0.85*(P7/13+P6/4+P4/4+P3/2)+0.15</f>
        <v>0.42890585858554053</v>
      </c>
      <c r="U6" t="s">
        <v>4</v>
      </c>
      <c r="X6">
        <v>0.25</v>
      </c>
      <c r="Z6">
        <f>1/4</f>
        <v>0.25</v>
      </c>
      <c r="AC6">
        <f>0.5</f>
        <v>0.5</v>
      </c>
      <c r="AE6">
        <f t="shared" si="2"/>
        <v>1</v>
      </c>
    </row>
    <row r="7" spans="2:31" x14ac:dyDescent="0.2">
      <c r="B7" t="s">
        <v>5</v>
      </c>
      <c r="C7">
        <v>1</v>
      </c>
      <c r="D7">
        <f>0.85*C7/13*2+0.15</f>
        <v>0.28076923076923077</v>
      </c>
      <c r="E7">
        <f t="shared" ref="E7:P7" si="6">0.85*D7/13*2+0.15</f>
        <v>0.18671597633136094</v>
      </c>
      <c r="F7">
        <f t="shared" si="6"/>
        <v>0.17441670459717795</v>
      </c>
      <c r="G7">
        <f t="shared" si="6"/>
        <v>0.17280833829347711</v>
      </c>
      <c r="H7">
        <f t="shared" si="6"/>
        <v>0.17259801346914699</v>
      </c>
      <c r="I7">
        <f t="shared" si="6"/>
        <v>0.17257050945365768</v>
      </c>
      <c r="J7">
        <f t="shared" si="6"/>
        <v>0.17256691277470909</v>
      </c>
      <c r="K7">
        <f t="shared" si="6"/>
        <v>0.17256644243976965</v>
      </c>
      <c r="L7">
        <f t="shared" si="6"/>
        <v>0.17256638093443141</v>
      </c>
      <c r="M7">
        <f t="shared" si="6"/>
        <v>0.17256637289142562</v>
      </c>
      <c r="N7">
        <f t="shared" si="6"/>
        <v>0.17256637183964796</v>
      </c>
      <c r="O7">
        <f t="shared" si="6"/>
        <v>0.17256637170210781</v>
      </c>
      <c r="P7">
        <f t="shared" si="6"/>
        <v>0.17256637168412178</v>
      </c>
      <c r="Q7">
        <f>0.85*P7/13*2+0.15</f>
        <v>0.17256637168176978</v>
      </c>
      <c r="U7" t="s">
        <v>5</v>
      </c>
      <c r="W7">
        <f>4/13</f>
        <v>0.30769230769230771</v>
      </c>
      <c r="X7">
        <f>2/13</f>
        <v>0.15384615384615385</v>
      </c>
      <c r="Z7" s="1">
        <f>1/13</f>
        <v>7.6923076923076927E-2</v>
      </c>
      <c r="AA7">
        <f>2/13</f>
        <v>0.15384615384615385</v>
      </c>
      <c r="AB7">
        <f>2/13</f>
        <v>0.15384615384615385</v>
      </c>
      <c r="AC7">
        <f>1/13</f>
        <v>7.6923076923076927E-2</v>
      </c>
      <c r="AD7">
        <f>1/13</f>
        <v>7.6923076923076927E-2</v>
      </c>
      <c r="AE7">
        <f t="shared" si="2"/>
        <v>1</v>
      </c>
    </row>
    <row r="8" spans="2:31" x14ac:dyDescent="0.2">
      <c r="B8" t="s">
        <v>6</v>
      </c>
      <c r="C8">
        <v>1</v>
      </c>
      <c r="D8">
        <f>0.85*(C7/13*2+C10)+0.15</f>
        <v>1.1307692307692305</v>
      </c>
      <c r="E8">
        <f t="shared" ref="E8:P8" si="7">0.85*(D7/13*2+D10)+0.15</f>
        <v>1.5137512327416169</v>
      </c>
      <c r="F8">
        <f t="shared" si="7"/>
        <v>1.4339224368456984</v>
      </c>
      <c r="G8">
        <f t="shared" si="7"/>
        <v>1.4193005442253348</v>
      </c>
      <c r="H8">
        <f t="shared" si="7"/>
        <v>1.4578007132786381</v>
      </c>
      <c r="I8">
        <f t="shared" si="7"/>
        <v>1.5241322204972041</v>
      </c>
      <c r="J8">
        <f t="shared" si="7"/>
        <v>1.4699795675612646</v>
      </c>
      <c r="K8">
        <f t="shared" si="7"/>
        <v>1.4625917818142089</v>
      </c>
      <c r="L8">
        <f t="shared" si="7"/>
        <v>1.4852098575395472</v>
      </c>
      <c r="M8">
        <f t="shared" si="7"/>
        <v>1.4953513438090804</v>
      </c>
      <c r="N8">
        <f t="shared" si="7"/>
        <v>1.4742040279950315</v>
      </c>
      <c r="O8">
        <f t="shared" si="7"/>
        <v>1.4759274939065756</v>
      </c>
      <c r="P8">
        <f t="shared" si="7"/>
        <v>1.4857320593545074</v>
      </c>
      <c r="Q8">
        <f>0.85*(P7/13*2+P10)+0.15</f>
        <v>1.4848716728274336</v>
      </c>
      <c r="U8" t="s">
        <v>6</v>
      </c>
      <c r="V8">
        <v>1</v>
      </c>
      <c r="AE8">
        <f t="shared" si="2"/>
        <v>1</v>
      </c>
    </row>
    <row r="9" spans="2:31" x14ac:dyDescent="0.2">
      <c r="B9" t="s">
        <v>7</v>
      </c>
      <c r="C9">
        <v>1</v>
      </c>
      <c r="D9">
        <f>0.85*(C7/13+C6/4*2)+0.15</f>
        <v>0.64038461538461533</v>
      </c>
      <c r="E9">
        <f t="shared" ref="E9:P9" si="8">0.85*(D7/13+D6/4*2)+0.15</f>
        <v>0.62114644970414201</v>
      </c>
      <c r="F9">
        <f t="shared" si="8"/>
        <v>0.50643477611515697</v>
      </c>
      <c r="G9">
        <f t="shared" si="8"/>
        <v>0.41865430125159742</v>
      </c>
      <c r="H9">
        <f t="shared" si="8"/>
        <v>0.37624393611919926</v>
      </c>
      <c r="I9">
        <f t="shared" si="8"/>
        <v>0.35755212881207193</v>
      </c>
      <c r="J9">
        <f t="shared" si="8"/>
        <v>0.34952083504393067</v>
      </c>
      <c r="K9">
        <f t="shared" si="8"/>
        <v>0.34609612222120589</v>
      </c>
      <c r="L9">
        <f t="shared" si="8"/>
        <v>0.34463912680607478</v>
      </c>
      <c r="M9">
        <f t="shared" si="8"/>
        <v>0.34401970858608222</v>
      </c>
      <c r="N9">
        <f t="shared" si="8"/>
        <v>0.34375643032054271</v>
      </c>
      <c r="O9">
        <f t="shared" si="8"/>
        <v>0.34364453372019049</v>
      </c>
      <c r="P9">
        <f t="shared" si="8"/>
        <v>0.34359697722859872</v>
      </c>
      <c r="Q9">
        <f>0.85*(P7/13+P6/4*2)+0.15</f>
        <v>0.34357676566259909</v>
      </c>
      <c r="U9" t="s">
        <v>7</v>
      </c>
      <c r="AE9">
        <f t="shared" si="2"/>
        <v>0</v>
      </c>
    </row>
    <row r="10" spans="2:31" x14ac:dyDescent="0.2">
      <c r="B10" t="s">
        <v>8</v>
      </c>
      <c r="C10">
        <v>1</v>
      </c>
      <c r="D10">
        <f>0.85*(C7/13+C2/3+C5+C4/4)+0.15</f>
        <v>1.5612179487179485</v>
      </c>
      <c r="E10">
        <f t="shared" ref="E10:P10" si="9">0.85*(D7/13+D2/3+D5+D4/4)+0.15</f>
        <v>1.4817714497041419</v>
      </c>
      <c r="F10">
        <f t="shared" si="9"/>
        <v>1.466461418743362</v>
      </c>
      <c r="G10">
        <f t="shared" si="9"/>
        <v>1.5120031762464605</v>
      </c>
      <c r="H10">
        <f t="shared" si="9"/>
        <v>1.5900726012277018</v>
      </c>
      <c r="I10">
        <f t="shared" si="9"/>
        <v>1.5263678291606537</v>
      </c>
      <c r="J10">
        <f t="shared" si="9"/>
        <v>1.5176768698522818</v>
      </c>
      <c r="K10">
        <f t="shared" si="9"/>
        <v>1.5442864430648422</v>
      </c>
      <c r="L10">
        <f t="shared" si="9"/>
        <v>1.5562176128442997</v>
      </c>
      <c r="M10">
        <f t="shared" si="9"/>
        <v>1.5313384190063337</v>
      </c>
      <c r="N10">
        <f t="shared" si="9"/>
        <v>1.5333660261229034</v>
      </c>
      <c r="O10">
        <f t="shared" si="9"/>
        <v>1.5449008090239833</v>
      </c>
      <c r="P10">
        <f t="shared" si="9"/>
        <v>1.543888589583134</v>
      </c>
      <c r="Q10">
        <f>0.85*(P7/13+P2/3+P5+P4/4)+0.15</f>
        <v>1.5356152767709379</v>
      </c>
      <c r="U10" t="s">
        <v>8</v>
      </c>
      <c r="AB10">
        <v>1</v>
      </c>
      <c r="AE10">
        <f t="shared" si="2"/>
        <v>1</v>
      </c>
    </row>
    <row r="11" spans="2:31" x14ac:dyDescent="0.2">
      <c r="D11">
        <f>SUM(D2:D10)</f>
        <v>8.1499999999999986</v>
      </c>
      <c r="E11">
        <f t="shared" ref="E11:P11" si="10">SUM(E2:E10)</f>
        <v>7.7331730769230758</v>
      </c>
      <c r="F11">
        <f t="shared" si="10"/>
        <v>7.3952226331360933</v>
      </c>
      <c r="G11">
        <f t="shared" si="10"/>
        <v>7.2054696784677947</v>
      </c>
      <c r="H11">
        <f t="shared" si="10"/>
        <v>7.1187930706337683</v>
      </c>
      <c r="I11">
        <f t="shared" si="10"/>
        <v>7.0811667643373832</v>
      </c>
      <c r="J11">
        <f t="shared" si="10"/>
        <v>7.0650724401965137</v>
      </c>
      <c r="K11">
        <f t="shared" si="10"/>
        <v>7.058218864379695</v>
      </c>
      <c r="L11">
        <f t="shared" si="10"/>
        <v>7.0553043308347156</v>
      </c>
      <c r="M11">
        <f t="shared" si="10"/>
        <v>7.0540654234243441</v>
      </c>
      <c r="N11">
        <f t="shared" si="10"/>
        <v>7.0535388576125211</v>
      </c>
      <c r="O11">
        <f t="shared" si="10"/>
        <v>7.0533150631981822</v>
      </c>
      <c r="P11">
        <f t="shared" si="10"/>
        <v>7.0532199500562927</v>
      </c>
      <c r="Q11">
        <f>SUM(Q2:Q10)</f>
        <v>7.0531795269035387</v>
      </c>
      <c r="V11">
        <f>SUM(V2:V10)</f>
        <v>1</v>
      </c>
      <c r="W11">
        <f t="shared" ref="W11:AD11" si="11">SUM(W2:W10)</f>
        <v>0.30769230769230771</v>
      </c>
      <c r="X11">
        <f t="shared" si="11"/>
        <v>1.1538461538461537</v>
      </c>
      <c r="Y11">
        <f t="shared" si="11"/>
        <v>0.91666666666666663</v>
      </c>
      <c r="Z11">
        <f t="shared" si="11"/>
        <v>1.0769230769230769</v>
      </c>
      <c r="AA11">
        <f t="shared" si="11"/>
        <v>0.15384615384615385</v>
      </c>
      <c r="AB11">
        <f t="shared" si="11"/>
        <v>1.1538461538461537</v>
      </c>
      <c r="AC11">
        <f t="shared" si="11"/>
        <v>0.57692307692307687</v>
      </c>
      <c r="AD11">
        <f t="shared" si="11"/>
        <v>1.6602564102564101</v>
      </c>
      <c r="AE11">
        <f t="shared" si="2"/>
        <v>8</v>
      </c>
    </row>
    <row r="12" spans="2:31" x14ac:dyDescent="0.2">
      <c r="D12" t="b">
        <f>ABS(C2-D2)&lt;0.01</f>
        <v>1</v>
      </c>
      <c r="E12" t="b">
        <f t="shared" ref="E12:P12" si="12">ABS(D2-E2)&lt;0.01</f>
        <v>0</v>
      </c>
      <c r="F12" t="b">
        <f t="shared" si="12"/>
        <v>0</v>
      </c>
      <c r="G12" t="b">
        <f t="shared" si="12"/>
        <v>0</v>
      </c>
      <c r="H12" t="b">
        <f t="shared" si="12"/>
        <v>0</v>
      </c>
      <c r="I12" t="b">
        <f t="shared" si="12"/>
        <v>0</v>
      </c>
      <c r="J12" t="b">
        <f t="shared" si="12"/>
        <v>0</v>
      </c>
      <c r="K12" t="b">
        <f t="shared" si="12"/>
        <v>0</v>
      </c>
      <c r="L12" t="b">
        <f t="shared" si="12"/>
        <v>1</v>
      </c>
      <c r="M12" t="b">
        <f t="shared" si="12"/>
        <v>0</v>
      </c>
      <c r="N12" t="b">
        <f t="shared" si="12"/>
        <v>1</v>
      </c>
      <c r="O12" t="b">
        <f t="shared" si="12"/>
        <v>0</v>
      </c>
      <c r="P12" t="b">
        <f t="shared" si="12"/>
        <v>1</v>
      </c>
      <c r="Q12" t="b">
        <f>ABS(P2-Q2)&lt;0.01</f>
        <v>1</v>
      </c>
      <c r="V12">
        <f>0.85*V11+0.15</f>
        <v>1</v>
      </c>
      <c r="W12">
        <f t="shared" ref="W12:AD12" si="13">0.85*W11+0.15</f>
        <v>0.41153846153846152</v>
      </c>
      <c r="X12">
        <f t="shared" si="13"/>
        <v>1.1307692307692305</v>
      </c>
      <c r="Y12">
        <f t="shared" si="13"/>
        <v>0.92916666666666659</v>
      </c>
      <c r="Z12">
        <f t="shared" si="13"/>
        <v>1.0653846153846154</v>
      </c>
      <c r="AA12">
        <f t="shared" si="13"/>
        <v>0.28076923076923077</v>
      </c>
      <c r="AB12">
        <f t="shared" si="13"/>
        <v>1.1307692307692305</v>
      </c>
      <c r="AC12">
        <f t="shared" si="13"/>
        <v>0.64038461538461533</v>
      </c>
      <c r="AD12">
        <f t="shared" si="13"/>
        <v>1.5612179487179485</v>
      </c>
      <c r="AE12">
        <f t="shared" si="2"/>
        <v>8.1499999999999986</v>
      </c>
    </row>
    <row r="13" spans="2:31" x14ac:dyDescent="0.2">
      <c r="D13" t="b">
        <f t="shared" ref="D13:P24" si="14">ABS(C3-D3)&lt;0.01</f>
        <v>0</v>
      </c>
      <c r="E13" t="b">
        <f t="shared" ref="E13:Q13" si="15">ABS(D3-E3)&lt;0.01</f>
        <v>0</v>
      </c>
      <c r="F13" t="b">
        <f t="shared" si="15"/>
        <v>0</v>
      </c>
      <c r="G13" t="b">
        <f t="shared" si="15"/>
        <v>1</v>
      </c>
      <c r="H13" t="b">
        <f t="shared" si="15"/>
        <v>1</v>
      </c>
      <c r="I13" t="b">
        <f t="shared" si="15"/>
        <v>1</v>
      </c>
      <c r="J13" t="b">
        <f t="shared" si="15"/>
        <v>1</v>
      </c>
      <c r="K13" t="b">
        <f t="shared" si="15"/>
        <v>1</v>
      </c>
      <c r="L13" t="b">
        <f t="shared" si="15"/>
        <v>1</v>
      </c>
      <c r="M13" t="b">
        <f t="shared" si="15"/>
        <v>1</v>
      </c>
      <c r="N13" t="b">
        <f t="shared" si="15"/>
        <v>1</v>
      </c>
      <c r="O13" t="b">
        <f t="shared" si="15"/>
        <v>1</v>
      </c>
      <c r="P13" t="b">
        <f t="shared" si="15"/>
        <v>1</v>
      </c>
      <c r="Q13" t="b">
        <f t="shared" si="15"/>
        <v>1</v>
      </c>
    </row>
    <row r="14" spans="2:31" x14ac:dyDescent="0.2">
      <c r="D14" t="b">
        <f t="shared" si="14"/>
        <v>0</v>
      </c>
      <c r="E14" t="b">
        <f t="shared" ref="E14:Q14" si="16">ABS(D4-E4)&lt;0.01</f>
        <v>0</v>
      </c>
      <c r="F14" t="b">
        <f t="shared" si="16"/>
        <v>0</v>
      </c>
      <c r="G14" t="b">
        <f t="shared" si="16"/>
        <v>0</v>
      </c>
      <c r="H14" t="b">
        <f t="shared" si="16"/>
        <v>0</v>
      </c>
      <c r="I14" t="b">
        <f t="shared" si="16"/>
        <v>0</v>
      </c>
      <c r="J14" t="b">
        <f t="shared" si="16"/>
        <v>1</v>
      </c>
      <c r="K14" t="b">
        <f t="shared" si="16"/>
        <v>1</v>
      </c>
      <c r="L14" t="b">
        <f t="shared" si="16"/>
        <v>1</v>
      </c>
      <c r="M14" t="b">
        <f t="shared" si="16"/>
        <v>1</v>
      </c>
      <c r="N14" t="b">
        <f t="shared" si="16"/>
        <v>1</v>
      </c>
      <c r="O14" t="b">
        <f t="shared" si="16"/>
        <v>1</v>
      </c>
      <c r="P14" t="b">
        <f t="shared" si="16"/>
        <v>1</v>
      </c>
      <c r="Q14" t="b">
        <f t="shared" si="16"/>
        <v>1</v>
      </c>
    </row>
    <row r="15" spans="2:31" x14ac:dyDescent="0.2">
      <c r="D15" t="b">
        <f t="shared" si="14"/>
        <v>0</v>
      </c>
      <c r="E15" t="b">
        <f t="shared" ref="E15:Q15" si="17">ABS(D5-E5)&lt;0.01</f>
        <v>0</v>
      </c>
      <c r="F15" t="b">
        <f t="shared" si="17"/>
        <v>1</v>
      </c>
      <c r="G15" t="b">
        <f t="shared" si="17"/>
        <v>0</v>
      </c>
      <c r="H15" t="b">
        <f t="shared" si="17"/>
        <v>0</v>
      </c>
      <c r="I15" t="b">
        <f t="shared" si="17"/>
        <v>0</v>
      </c>
      <c r="J15" t="b">
        <f t="shared" si="17"/>
        <v>0</v>
      </c>
      <c r="K15" t="b">
        <f t="shared" si="17"/>
        <v>0</v>
      </c>
      <c r="L15" t="b">
        <f t="shared" si="17"/>
        <v>0</v>
      </c>
      <c r="M15" t="b">
        <f t="shared" si="17"/>
        <v>1</v>
      </c>
      <c r="N15" t="b">
        <f t="shared" si="17"/>
        <v>0</v>
      </c>
      <c r="O15" t="b">
        <f t="shared" si="17"/>
        <v>1</v>
      </c>
      <c r="P15" t="b">
        <f t="shared" si="17"/>
        <v>0</v>
      </c>
      <c r="Q15" t="b">
        <f t="shared" si="17"/>
        <v>1</v>
      </c>
    </row>
    <row r="16" spans="2:31" x14ac:dyDescent="0.2">
      <c r="D16" t="b">
        <f t="shared" si="14"/>
        <v>0</v>
      </c>
      <c r="E16" t="b">
        <f t="shared" ref="E16:Q16" si="18">ABS(D6-E6)&lt;0.01</f>
        <v>0</v>
      </c>
      <c r="F16" t="b">
        <f t="shared" si="18"/>
        <v>0</v>
      </c>
      <c r="G16" t="b">
        <f t="shared" si="18"/>
        <v>0</v>
      </c>
      <c r="H16" t="b">
        <f t="shared" si="18"/>
        <v>0</v>
      </c>
      <c r="I16" t="b">
        <f t="shared" si="18"/>
        <v>0</v>
      </c>
      <c r="J16" t="b">
        <f t="shared" si="18"/>
        <v>1</v>
      </c>
      <c r="K16" t="b">
        <f t="shared" si="18"/>
        <v>1</v>
      </c>
      <c r="L16" t="b">
        <f t="shared" si="18"/>
        <v>1</v>
      </c>
      <c r="M16" t="b">
        <f t="shared" si="18"/>
        <v>1</v>
      </c>
      <c r="N16" t="b">
        <f t="shared" si="18"/>
        <v>1</v>
      </c>
      <c r="O16" t="b">
        <f t="shared" si="18"/>
        <v>1</v>
      </c>
      <c r="P16" t="b">
        <f t="shared" si="18"/>
        <v>1</v>
      </c>
      <c r="Q16" t="b">
        <f t="shared" si="18"/>
        <v>1</v>
      </c>
    </row>
    <row r="17" spans="2:31" x14ac:dyDescent="0.2">
      <c r="D17" t="b">
        <f t="shared" si="14"/>
        <v>0</v>
      </c>
      <c r="E17" t="b">
        <f t="shared" ref="E17:Q17" si="19">ABS(D7-E7)&lt;0.01</f>
        <v>0</v>
      </c>
      <c r="F17" t="b">
        <f t="shared" si="19"/>
        <v>0</v>
      </c>
      <c r="G17" t="b">
        <f t="shared" si="19"/>
        <v>1</v>
      </c>
      <c r="H17" t="b">
        <f t="shared" si="19"/>
        <v>1</v>
      </c>
      <c r="I17" t="b">
        <f t="shared" si="19"/>
        <v>1</v>
      </c>
      <c r="J17" t="b">
        <f t="shared" si="19"/>
        <v>1</v>
      </c>
      <c r="K17" t="b">
        <f t="shared" si="19"/>
        <v>1</v>
      </c>
      <c r="L17" t="b">
        <f t="shared" si="19"/>
        <v>1</v>
      </c>
      <c r="M17" t="b">
        <f t="shared" si="19"/>
        <v>1</v>
      </c>
      <c r="N17" t="b">
        <f t="shared" si="19"/>
        <v>1</v>
      </c>
      <c r="O17" t="b">
        <f t="shared" si="19"/>
        <v>1</v>
      </c>
      <c r="P17" t="b">
        <f t="shared" si="19"/>
        <v>1</v>
      </c>
      <c r="Q17" t="b">
        <f t="shared" si="19"/>
        <v>1</v>
      </c>
    </row>
    <row r="18" spans="2:31" x14ac:dyDescent="0.2">
      <c r="D18" t="b">
        <f t="shared" si="14"/>
        <v>0</v>
      </c>
      <c r="E18" t="b">
        <f t="shared" ref="E18:Q18" si="20">ABS(D8-E8)&lt;0.01</f>
        <v>0</v>
      </c>
      <c r="F18" t="b">
        <f t="shared" si="20"/>
        <v>0</v>
      </c>
      <c r="G18" t="b">
        <f t="shared" si="20"/>
        <v>0</v>
      </c>
      <c r="H18" t="b">
        <f t="shared" si="20"/>
        <v>0</v>
      </c>
      <c r="I18" t="b">
        <f t="shared" si="20"/>
        <v>0</v>
      </c>
      <c r="J18" t="b">
        <f t="shared" si="20"/>
        <v>0</v>
      </c>
      <c r="K18" t="b">
        <f t="shared" si="20"/>
        <v>1</v>
      </c>
      <c r="L18" t="b">
        <f t="shared" si="20"/>
        <v>0</v>
      </c>
      <c r="M18" t="b">
        <f t="shared" si="20"/>
        <v>0</v>
      </c>
      <c r="N18" t="b">
        <f t="shared" si="20"/>
        <v>0</v>
      </c>
      <c r="O18" t="b">
        <f t="shared" si="20"/>
        <v>1</v>
      </c>
      <c r="P18" t="b">
        <f t="shared" si="20"/>
        <v>1</v>
      </c>
      <c r="Q18" t="b">
        <f t="shared" si="20"/>
        <v>1</v>
      </c>
    </row>
    <row r="19" spans="2:31" x14ac:dyDescent="0.2">
      <c r="D19" t="b">
        <f t="shared" si="14"/>
        <v>0</v>
      </c>
      <c r="E19" t="b">
        <f t="shared" ref="E19:Q19" si="21">ABS(D9-E9)&lt;0.01</f>
        <v>0</v>
      </c>
      <c r="F19" t="b">
        <f t="shared" si="21"/>
        <v>0</v>
      </c>
      <c r="G19" t="b">
        <f t="shared" si="21"/>
        <v>0</v>
      </c>
      <c r="H19" t="b">
        <f t="shared" si="21"/>
        <v>0</v>
      </c>
      <c r="I19" t="b">
        <f t="shared" si="21"/>
        <v>0</v>
      </c>
      <c r="J19" t="b">
        <f t="shared" si="21"/>
        <v>1</v>
      </c>
      <c r="K19" t="b">
        <f t="shared" si="21"/>
        <v>1</v>
      </c>
      <c r="L19" t="b">
        <f t="shared" si="21"/>
        <v>1</v>
      </c>
      <c r="M19" t="b">
        <f t="shared" si="21"/>
        <v>1</v>
      </c>
      <c r="N19" t="b">
        <f t="shared" si="21"/>
        <v>1</v>
      </c>
      <c r="O19" t="b">
        <f t="shared" si="21"/>
        <v>1</v>
      </c>
      <c r="P19" t="b">
        <f t="shared" si="21"/>
        <v>1</v>
      </c>
      <c r="Q19" t="b">
        <f t="shared" si="21"/>
        <v>1</v>
      </c>
    </row>
    <row r="20" spans="2:31" x14ac:dyDescent="0.2">
      <c r="D20" t="b">
        <f>ABS(C10-D10)&lt;0.01</f>
        <v>0</v>
      </c>
      <c r="E20" t="b">
        <f t="shared" ref="E20:P20" si="22">ABS(D10-E10)&lt;0.01</f>
        <v>0</v>
      </c>
      <c r="F20" t="b">
        <f t="shared" si="22"/>
        <v>0</v>
      </c>
      <c r="G20" t="b">
        <f t="shared" si="22"/>
        <v>0</v>
      </c>
      <c r="H20" t="b">
        <f t="shared" si="22"/>
        <v>0</v>
      </c>
      <c r="I20" t="b">
        <f t="shared" si="22"/>
        <v>0</v>
      </c>
      <c r="J20" t="b">
        <f t="shared" si="22"/>
        <v>1</v>
      </c>
      <c r="K20" t="b">
        <f t="shared" si="22"/>
        <v>0</v>
      </c>
      <c r="L20" t="b">
        <f t="shared" si="22"/>
        <v>0</v>
      </c>
      <c r="M20" t="b">
        <f t="shared" si="22"/>
        <v>0</v>
      </c>
      <c r="N20" t="b">
        <f t="shared" si="22"/>
        <v>1</v>
      </c>
      <c r="O20" t="b">
        <f t="shared" si="22"/>
        <v>0</v>
      </c>
      <c r="P20" t="b">
        <f t="shared" si="22"/>
        <v>1</v>
      </c>
      <c r="Q20" t="b">
        <f>ABS(P10-Q10)&lt;0.01</f>
        <v>1</v>
      </c>
    </row>
    <row r="24" spans="2:31" x14ac:dyDescent="0.2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K24">
        <v>8</v>
      </c>
      <c r="L24">
        <v>9</v>
      </c>
      <c r="M24">
        <v>10</v>
      </c>
      <c r="N24">
        <v>11</v>
      </c>
      <c r="O24">
        <v>12</v>
      </c>
      <c r="P24">
        <v>13</v>
      </c>
      <c r="Q24">
        <v>14</v>
      </c>
      <c r="R24">
        <v>15</v>
      </c>
    </row>
    <row r="25" spans="2:31" x14ac:dyDescent="0.2">
      <c r="B25" t="s">
        <v>0</v>
      </c>
      <c r="C25">
        <v>1</v>
      </c>
      <c r="D25">
        <f>0.85*C31+0.15</f>
        <v>1</v>
      </c>
      <c r="E25">
        <f t="shared" ref="E25:Q25" si="23">0.85*D31+0.15</f>
        <v>1.1032142857142855</v>
      </c>
      <c r="F25">
        <f t="shared" si="23"/>
        <v>1.5763411989795915</v>
      </c>
      <c r="G25">
        <f t="shared" si="23"/>
        <v>1.4023074097272834</v>
      </c>
      <c r="H25">
        <f t="shared" si="23"/>
        <v>1.4037341572085755</v>
      </c>
      <c r="I25">
        <f t="shared" si="23"/>
        <v>1.5048906221912963</v>
      </c>
      <c r="J25">
        <f t="shared" si="23"/>
        <v>1.5328972071845841</v>
      </c>
      <c r="K25">
        <f t="shared" si="23"/>
        <v>1.4662397072954696</v>
      </c>
      <c r="L25">
        <f t="shared" si="23"/>
        <v>1.4868272679104637</v>
      </c>
      <c r="M25">
        <f t="shared" si="23"/>
        <v>1.5164391077610666</v>
      </c>
      <c r="N25">
        <f t="shared" si="23"/>
        <v>1.500606831422552</v>
      </c>
      <c r="O25">
        <f t="shared" si="23"/>
        <v>1.4882046137229747</v>
      </c>
      <c r="P25">
        <f t="shared" si="23"/>
        <v>1.5020131855464371</v>
      </c>
      <c r="Q25">
        <f t="shared" si="23"/>
        <v>1.5045544412921785</v>
      </c>
      <c r="R25">
        <f t="shared" ref="Q25:R25" si="24">0.85*Q31+0.15</f>
        <v>1.4964522555309747</v>
      </c>
      <c r="V25" t="s">
        <v>0</v>
      </c>
      <c r="W25" t="s">
        <v>1</v>
      </c>
      <c r="X25" t="s">
        <v>2</v>
      </c>
      <c r="Y25" t="s">
        <v>3</v>
      </c>
      <c r="Z25" t="s">
        <v>4</v>
      </c>
      <c r="AA25" t="s">
        <v>5</v>
      </c>
      <c r="AB25" t="s">
        <v>6</v>
      </c>
      <c r="AC25" t="s">
        <v>7</v>
      </c>
      <c r="AD25" t="s">
        <v>8</v>
      </c>
    </row>
    <row r="26" spans="2:31" x14ac:dyDescent="0.2">
      <c r="B26" t="s">
        <v>1</v>
      </c>
      <c r="C26">
        <v>1</v>
      </c>
      <c r="D26">
        <f>0.85*C30/7+0.15</f>
        <v>0.27142857142857141</v>
      </c>
      <c r="E26">
        <f t="shared" ref="E26:Q26" si="25">0.85*D30/7+0.15</f>
        <v>0.18295918367346936</v>
      </c>
      <c r="F26">
        <f t="shared" si="25"/>
        <v>0.172216472303207</v>
      </c>
      <c r="G26">
        <f t="shared" si="25"/>
        <v>0.17091200020824657</v>
      </c>
      <c r="H26">
        <f t="shared" si="25"/>
        <v>0.17075360002528708</v>
      </c>
      <c r="I26">
        <f t="shared" si="25"/>
        <v>0.17073436571735628</v>
      </c>
      <c r="J26">
        <f t="shared" si="25"/>
        <v>0.17073203012282182</v>
      </c>
      <c r="K26">
        <f t="shared" si="25"/>
        <v>0.17073174651491407</v>
      </c>
      <c r="L26">
        <f t="shared" si="25"/>
        <v>0.17073171207681098</v>
      </c>
      <c r="M26">
        <f t="shared" si="25"/>
        <v>0.17073170789504133</v>
      </c>
      <c r="N26">
        <f t="shared" si="25"/>
        <v>0.17073170738725502</v>
      </c>
      <c r="O26">
        <f t="shared" si="25"/>
        <v>0.17073170732559526</v>
      </c>
      <c r="P26">
        <f t="shared" si="25"/>
        <v>0.17073170731810799</v>
      </c>
      <c r="Q26">
        <f t="shared" si="25"/>
        <v>0.17073170731719883</v>
      </c>
      <c r="R26">
        <f t="shared" ref="Q26:R26" si="26">0.85*Q30/13*4+0.15</f>
        <v>0.19465290806757507</v>
      </c>
      <c r="U26" t="s">
        <v>0</v>
      </c>
      <c r="Y26" s="1">
        <f>1/2</f>
        <v>0.5</v>
      </c>
      <c r="AD26">
        <f>0.5</f>
        <v>0.5</v>
      </c>
      <c r="AE26">
        <f>SUM(V26:AD26)</f>
        <v>1</v>
      </c>
    </row>
    <row r="27" spans="2:31" x14ac:dyDescent="0.2">
      <c r="B27" t="s">
        <v>2</v>
      </c>
      <c r="C27">
        <v>1</v>
      </c>
      <c r="D27">
        <f>0.85*(C26/2+C29/3+C27/4+C30/7)+0.15</f>
        <v>1.1922619047619045</v>
      </c>
      <c r="E27">
        <f t="shared" ref="E27:Q27" si="27">0.85*(D26/2+D29/3+D27/4+D30/7)+0.15</f>
        <v>0.88947952097505656</v>
      </c>
      <c r="F27">
        <f t="shared" si="27"/>
        <v>0.69100772118123033</v>
      </c>
      <c r="G27">
        <f t="shared" si="27"/>
        <v>0.58672866268946955</v>
      </c>
      <c r="H27">
        <f t="shared" si="27"/>
        <v>0.53431082869732061</v>
      </c>
      <c r="I27">
        <f t="shared" si="27"/>
        <v>0.50823376495719141</v>
      </c>
      <c r="J27">
        <f t="shared" si="27"/>
        <v>0.49529337734397227</v>
      </c>
      <c r="K27">
        <f t="shared" si="27"/>
        <v>0.48887582558349962</v>
      </c>
      <c r="L27">
        <f t="shared" si="27"/>
        <v>0.48569363453080139</v>
      </c>
      <c r="M27">
        <f t="shared" si="27"/>
        <v>0.48411577931587502</v>
      </c>
      <c r="N27">
        <f t="shared" si="27"/>
        <v>0.48333342382010225</v>
      </c>
      <c r="O27">
        <f t="shared" si="27"/>
        <v>0.48294550560931271</v>
      </c>
      <c r="P27">
        <f t="shared" si="27"/>
        <v>0.48275316279610347</v>
      </c>
      <c r="Q27">
        <f t="shared" si="27"/>
        <v>0.48265779281379606</v>
      </c>
      <c r="R27">
        <f t="shared" ref="Q27:R27" si="28">0.85*(Q26/2+Q29/4+Q27/3+Q30/13*2)+0.15</f>
        <v>0.48420525191377084</v>
      </c>
      <c r="U27" t="s">
        <v>1</v>
      </c>
      <c r="X27">
        <v>0.5</v>
      </c>
      <c r="Z27">
        <v>0.5</v>
      </c>
      <c r="AE27">
        <f t="shared" ref="AE27:AE36" si="29">SUM(V27:AD27)</f>
        <v>1</v>
      </c>
    </row>
    <row r="28" spans="2:31" x14ac:dyDescent="0.2">
      <c r="B28" t="s">
        <v>3</v>
      </c>
      <c r="C28">
        <v>1</v>
      </c>
      <c r="D28">
        <f>0.85*(C25/2+C27/4)+0.15</f>
        <v>0.78749999999999998</v>
      </c>
      <c r="E28">
        <f t="shared" ref="E28:Q28" si="30">0.85*(D25/2+D27/4)+0.15</f>
        <v>0.82835565476190476</v>
      </c>
      <c r="F28">
        <f t="shared" si="30"/>
        <v>0.80788046963577087</v>
      </c>
      <c r="G28">
        <f t="shared" si="30"/>
        <v>0.96678415031733778</v>
      </c>
      <c r="H28">
        <f t="shared" si="30"/>
        <v>0.87066048995560774</v>
      </c>
      <c r="I28">
        <f t="shared" si="30"/>
        <v>0.86012806791182528</v>
      </c>
      <c r="J28">
        <f t="shared" si="30"/>
        <v>0.89757818948470414</v>
      </c>
      <c r="K28">
        <f t="shared" si="30"/>
        <v>0.90673115573904239</v>
      </c>
      <c r="L28">
        <f t="shared" si="30"/>
        <v>0.87703798853706827</v>
      </c>
      <c r="M28">
        <f t="shared" si="30"/>
        <v>0.88511148619974234</v>
      </c>
      <c r="N28">
        <f t="shared" si="30"/>
        <v>0.89736122390307671</v>
      </c>
      <c r="O28">
        <f t="shared" si="30"/>
        <v>0.89046625591635631</v>
      </c>
      <c r="P28">
        <f t="shared" si="30"/>
        <v>0.88511288077424322</v>
      </c>
      <c r="Q28">
        <f t="shared" si="30"/>
        <v>0.89094065095140773</v>
      </c>
      <c r="R28">
        <f t="shared" ref="Q28:R28" si="31">0.85*(Q25/3*2+Q27/4)+0.15</f>
        <v>1.1051456310384995</v>
      </c>
      <c r="U28" t="s">
        <v>2</v>
      </c>
      <c r="X28" s="1">
        <f>1/4</f>
        <v>0.25</v>
      </c>
      <c r="Y28" s="1">
        <f>1/4</f>
        <v>0.25</v>
      </c>
      <c r="Z28" s="1">
        <f>1/4</f>
        <v>0.25</v>
      </c>
      <c r="AD28" s="1">
        <f>1/4</f>
        <v>0.25</v>
      </c>
      <c r="AE28">
        <f t="shared" si="29"/>
        <v>1</v>
      </c>
    </row>
    <row r="29" spans="2:31" x14ac:dyDescent="0.2">
      <c r="B29" t="s">
        <v>4</v>
      </c>
      <c r="C29">
        <v>1</v>
      </c>
      <c r="D29">
        <f>0.85*(C30/7+C29/3+C27/4+C26/2)+0.15</f>
        <v>1.1922619047619047</v>
      </c>
      <c r="E29">
        <f t="shared" ref="E29:Q29" si="32">0.85*(D30/7+D29/3+D27/4+D26/2)+0.15</f>
        <v>0.88947952097505656</v>
      </c>
      <c r="F29">
        <f t="shared" si="32"/>
        <v>0.69100772118123044</v>
      </c>
      <c r="G29">
        <f t="shared" si="32"/>
        <v>0.58672866268946955</v>
      </c>
      <c r="H29">
        <f t="shared" si="32"/>
        <v>0.53431082869732049</v>
      </c>
      <c r="I29">
        <f t="shared" si="32"/>
        <v>0.50823376495719141</v>
      </c>
      <c r="J29">
        <f t="shared" si="32"/>
        <v>0.49529337734397239</v>
      </c>
      <c r="K29">
        <f t="shared" si="32"/>
        <v>0.48887582558349962</v>
      </c>
      <c r="L29">
        <f t="shared" si="32"/>
        <v>0.48569363453080139</v>
      </c>
      <c r="M29">
        <f t="shared" si="32"/>
        <v>0.48411577931587502</v>
      </c>
      <c r="N29">
        <f t="shared" si="32"/>
        <v>0.48333342382010225</v>
      </c>
      <c r="O29">
        <f t="shared" si="32"/>
        <v>0.48294550560931271</v>
      </c>
      <c r="P29">
        <f t="shared" si="32"/>
        <v>0.48275316279610359</v>
      </c>
      <c r="Q29">
        <f t="shared" si="32"/>
        <v>0.48265779281379606</v>
      </c>
      <c r="R29">
        <f t="shared" ref="Q29:R29" si="33">0.85*(Q30/13+Q29/4+Q27/4)+0.15</f>
        <v>0.36629278896275708</v>
      </c>
      <c r="U29" t="s">
        <v>3</v>
      </c>
      <c r="AD29">
        <v>1</v>
      </c>
      <c r="AE29">
        <f t="shared" si="29"/>
        <v>1</v>
      </c>
    </row>
    <row r="30" spans="2:31" x14ac:dyDescent="0.2">
      <c r="B30" t="s">
        <v>5</v>
      </c>
      <c r="C30">
        <v>1</v>
      </c>
      <c r="D30">
        <f>0.85*C30/7+0.15</f>
        <v>0.27142857142857141</v>
      </c>
      <c r="E30">
        <f t="shared" ref="E30:Q30" si="34">0.85*D30/7+0.15</f>
        <v>0.18295918367346936</v>
      </c>
      <c r="F30">
        <f t="shared" si="34"/>
        <v>0.172216472303207</v>
      </c>
      <c r="G30">
        <f t="shared" si="34"/>
        <v>0.17091200020824657</v>
      </c>
      <c r="H30">
        <f t="shared" si="34"/>
        <v>0.17075360002528708</v>
      </c>
      <c r="I30">
        <f t="shared" si="34"/>
        <v>0.17073436571735628</v>
      </c>
      <c r="J30">
        <f t="shared" si="34"/>
        <v>0.17073203012282182</v>
      </c>
      <c r="K30">
        <f t="shared" si="34"/>
        <v>0.17073174651491407</v>
      </c>
      <c r="L30">
        <f t="shared" si="34"/>
        <v>0.17073171207681098</v>
      </c>
      <c r="M30">
        <f t="shared" si="34"/>
        <v>0.17073170789504133</v>
      </c>
      <c r="N30">
        <f t="shared" si="34"/>
        <v>0.17073170738725502</v>
      </c>
      <c r="O30">
        <f t="shared" si="34"/>
        <v>0.17073170732559526</v>
      </c>
      <c r="P30">
        <f t="shared" si="34"/>
        <v>0.17073170731810799</v>
      </c>
      <c r="Q30">
        <f t="shared" si="34"/>
        <v>0.17073170731719883</v>
      </c>
      <c r="R30">
        <f t="shared" ref="Q30:R30" si="35">0.85*Q30/13*2+0.15</f>
        <v>0.17232645403378755</v>
      </c>
      <c r="U30" t="s">
        <v>4</v>
      </c>
      <c r="X30">
        <f>1/3</f>
        <v>0.33333333333333331</v>
      </c>
      <c r="Z30">
        <f>1/3</f>
        <v>0.33333333333333331</v>
      </c>
      <c r="AC30">
        <f>1/3</f>
        <v>0.33333333333333331</v>
      </c>
      <c r="AE30">
        <f t="shared" si="29"/>
        <v>1</v>
      </c>
    </row>
    <row r="31" spans="2:31" x14ac:dyDescent="0.2">
      <c r="B31" t="s">
        <v>6</v>
      </c>
      <c r="C31">
        <v>1</v>
      </c>
      <c r="D31">
        <f>0.85*(C30/7+C33)+0.15</f>
        <v>1.1214285714285712</v>
      </c>
      <c r="E31">
        <f t="shared" ref="E31:Q31" si="36">0.85*(D30/7+D33)+0.15</f>
        <v>1.6780484693877549</v>
      </c>
      <c r="F31">
        <f t="shared" si="36"/>
        <v>1.4733028349732746</v>
      </c>
      <c r="G31">
        <f t="shared" si="36"/>
        <v>1.4749813614218537</v>
      </c>
      <c r="H31">
        <f t="shared" si="36"/>
        <v>1.5939889672838781</v>
      </c>
      <c r="I31">
        <f t="shared" si="36"/>
        <v>1.6269378908053933</v>
      </c>
      <c r="J31">
        <f t="shared" si="36"/>
        <v>1.5485173027005525</v>
      </c>
      <c r="K31">
        <f t="shared" si="36"/>
        <v>1.5727379622476045</v>
      </c>
      <c r="L31">
        <f t="shared" si="36"/>
        <v>1.6075754208953725</v>
      </c>
      <c r="M31">
        <f t="shared" si="36"/>
        <v>1.5889492134382965</v>
      </c>
      <c r="N31">
        <f t="shared" si="36"/>
        <v>1.5743583690858527</v>
      </c>
      <c r="O31">
        <f t="shared" si="36"/>
        <v>1.590603747701691</v>
      </c>
      <c r="P31">
        <f t="shared" si="36"/>
        <v>1.5935934603437396</v>
      </c>
      <c r="Q31">
        <f t="shared" si="36"/>
        <v>1.5840614770952646</v>
      </c>
      <c r="R31">
        <f t="shared" ref="Q31:R31" si="37">0.85*(Q30/13*2+Q33)+0.15</f>
        <v>1.5867420149214937</v>
      </c>
      <c r="U31" t="s">
        <v>5</v>
      </c>
      <c r="W31">
        <f>1/7</f>
        <v>0.14285714285714285</v>
      </c>
      <c r="X31">
        <f>1/7</f>
        <v>0.14285714285714285</v>
      </c>
      <c r="Z31">
        <f>1/7</f>
        <v>0.14285714285714285</v>
      </c>
      <c r="AA31">
        <f>1/7</f>
        <v>0.14285714285714285</v>
      </c>
      <c r="AB31">
        <f>1/7</f>
        <v>0.14285714285714285</v>
      </c>
      <c r="AC31">
        <f>1/7</f>
        <v>0.14285714285714285</v>
      </c>
      <c r="AD31">
        <f>1/7</f>
        <v>0.14285714285714285</v>
      </c>
      <c r="AE31">
        <f t="shared" si="29"/>
        <v>0.99999999999999978</v>
      </c>
    </row>
    <row r="32" spans="2:31" x14ac:dyDescent="0.2">
      <c r="B32" t="s">
        <v>7</v>
      </c>
      <c r="C32">
        <v>1</v>
      </c>
      <c r="D32">
        <f>0.85*(C30/7+C29/3)+0.15</f>
        <v>0.55476190476190468</v>
      </c>
      <c r="E32">
        <f t="shared" ref="E32:Q32" si="38">0.85*(D30/7+D29/3)+0.15</f>
        <v>0.52076672335600904</v>
      </c>
      <c r="F32">
        <f t="shared" si="38"/>
        <v>0.42423566991280637</v>
      </c>
      <c r="G32">
        <f t="shared" si="38"/>
        <v>0.3666975212095952</v>
      </c>
      <c r="H32">
        <f t="shared" si="38"/>
        <v>0.33699338778730348</v>
      </c>
      <c r="I32">
        <f t="shared" si="38"/>
        <v>0.32212243384826378</v>
      </c>
      <c r="J32">
        <f t="shared" si="38"/>
        <v>0.31473159686069274</v>
      </c>
      <c r="K32">
        <f t="shared" si="38"/>
        <v>0.31106487009570627</v>
      </c>
      <c r="L32">
        <f t="shared" si="38"/>
        <v>0.3092465293254692</v>
      </c>
      <c r="M32">
        <f t="shared" si="38"/>
        <v>0.30834490434543504</v>
      </c>
      <c r="N32">
        <f t="shared" si="38"/>
        <v>0.30789784486008626</v>
      </c>
      <c r="O32">
        <f t="shared" si="38"/>
        <v>0.30767617740795755</v>
      </c>
      <c r="P32">
        <f t="shared" si="38"/>
        <v>0.30756626724074659</v>
      </c>
      <c r="Q32">
        <f t="shared" si="38"/>
        <v>0.30751177010942815</v>
      </c>
      <c r="R32">
        <f t="shared" ref="Q32:R32" si="39">0.85*(Q30/13+Q29/4*2)+0.15</f>
        <v>0.36629278896275708</v>
      </c>
      <c r="U32" t="s">
        <v>6</v>
      </c>
      <c r="V32">
        <v>1</v>
      </c>
      <c r="AE32">
        <f t="shared" si="29"/>
        <v>1</v>
      </c>
    </row>
    <row r="33" spans="2:31" x14ac:dyDescent="0.2">
      <c r="B33" t="s">
        <v>8</v>
      </c>
      <c r="C33">
        <v>1</v>
      </c>
      <c r="D33">
        <f>0.85*(C30/7+C25/2+C28+C27/4)+0.15</f>
        <v>1.7589285714285712</v>
      </c>
      <c r="E33">
        <f t="shared" ref="E33:Q33" si="40">0.85*(D30/7+D25/2+D28+D27/4)+0.15</f>
        <v>1.530689838435374</v>
      </c>
      <c r="F33">
        <f t="shared" si="40"/>
        <v>1.5341992484865967</v>
      </c>
      <c r="G33">
        <f t="shared" si="40"/>
        <v>1.6743945497159896</v>
      </c>
      <c r="H33">
        <f t="shared" si="40"/>
        <v>1.7131806177506319</v>
      </c>
      <c r="I33">
        <f t="shared" si="40"/>
        <v>1.620923850091448</v>
      </c>
      <c r="J33">
        <f t="shared" si="40"/>
        <v>1.6494190773325772</v>
      </c>
      <c r="K33">
        <f t="shared" si="40"/>
        <v>1.6904043633159549</v>
      </c>
      <c r="L33">
        <f t="shared" si="40"/>
        <v>1.668491182992065</v>
      </c>
      <c r="M33">
        <f t="shared" si="40"/>
        <v>1.6513254843512917</v>
      </c>
      <c r="N33">
        <f t="shared" si="40"/>
        <v>1.6704376945601127</v>
      </c>
      <c r="O33">
        <f t="shared" si="40"/>
        <v>1.6739550035595667</v>
      </c>
      <c r="P33">
        <f t="shared" si="40"/>
        <v>1.6627409056212539</v>
      </c>
      <c r="Q33">
        <f t="shared" si="40"/>
        <v>1.6640183069267132</v>
      </c>
      <c r="R33">
        <f t="shared" ref="Q33:R33" si="41">0.85*(Q30/13+Q25/3+Q28+Q27/4)+0.15</f>
        <v>1.4473179863313059</v>
      </c>
      <c r="U33" t="s">
        <v>7</v>
      </c>
      <c r="AE33">
        <f t="shared" si="29"/>
        <v>0</v>
      </c>
    </row>
    <row r="34" spans="2:31" x14ac:dyDescent="0.2">
      <c r="D34">
        <f>SUM(D25:D33)</f>
        <v>8.1499999999999986</v>
      </c>
      <c r="E34">
        <f t="shared" ref="E34" si="42">SUM(E25:E33)</f>
        <v>7.8059523809523803</v>
      </c>
      <c r="F34">
        <f t="shared" ref="F34" si="43">SUM(F25:F33)</f>
        <v>7.5424078089569146</v>
      </c>
      <c r="G34">
        <f t="shared" ref="G34" si="44">SUM(G25:G33)</f>
        <v>7.4004463181874911</v>
      </c>
      <c r="H34">
        <f t="shared" ref="H34" si="45">SUM(H25:H33)</f>
        <v>7.3286864774312122</v>
      </c>
      <c r="I34">
        <f t="shared" ref="I34" si="46">SUM(I25:I33)</f>
        <v>7.2929391261973224</v>
      </c>
      <c r="J34">
        <f t="shared" ref="J34" si="47">SUM(J25:J33)</f>
        <v>7.2751941884966982</v>
      </c>
      <c r="K34">
        <f t="shared" ref="K34" si="48">SUM(K25:K33)</f>
        <v>7.2663932028906055</v>
      </c>
      <c r="L34">
        <f t="shared" ref="L34" si="49">SUM(L25:L33)</f>
        <v>7.2620290828756637</v>
      </c>
      <c r="M34">
        <f t="shared" ref="M34" si="50">SUM(M25:M33)</f>
        <v>7.2598651705176644</v>
      </c>
      <c r="N34">
        <f t="shared" ref="N34" si="51">SUM(N25:N33)</f>
        <v>7.2587922262463938</v>
      </c>
      <c r="O34">
        <f t="shared" ref="O34" si="52">SUM(O25:O33)</f>
        <v>7.2582602241783611</v>
      </c>
      <c r="P34">
        <f t="shared" ref="P34" si="53">SUM(P25:P33)</f>
        <v>7.2579964397548435</v>
      </c>
      <c r="Q34">
        <f t="shared" ref="Q34" si="54">SUM(Q25:Q33)</f>
        <v>7.2578656466369829</v>
      </c>
      <c r="R34">
        <f t="shared" ref="R34" si="55">SUM(R25:R33)</f>
        <v>7.2194280797629204</v>
      </c>
      <c r="U34" t="s">
        <v>8</v>
      </c>
      <c r="AB34">
        <v>1</v>
      </c>
      <c r="AE34">
        <f t="shared" si="29"/>
        <v>1</v>
      </c>
    </row>
    <row r="35" spans="2:31" x14ac:dyDescent="0.2">
      <c r="D35" t="b">
        <f>ABS(C25-D25)&lt;0.01</f>
        <v>1</v>
      </c>
      <c r="E35" t="b">
        <f t="shared" ref="E35:P35" si="56">ABS(D25-E25)&lt;0.01</f>
        <v>0</v>
      </c>
      <c r="F35" t="b">
        <f t="shared" si="56"/>
        <v>0</v>
      </c>
      <c r="G35" t="b">
        <f t="shared" si="56"/>
        <v>0</v>
      </c>
      <c r="H35" t="b">
        <f t="shared" si="56"/>
        <v>1</v>
      </c>
      <c r="I35" t="b">
        <f t="shared" si="56"/>
        <v>0</v>
      </c>
      <c r="J35" t="b">
        <f t="shared" si="56"/>
        <v>0</v>
      </c>
      <c r="K35" t="b">
        <f t="shared" si="56"/>
        <v>0</v>
      </c>
      <c r="L35" t="b">
        <f t="shared" si="56"/>
        <v>0</v>
      </c>
      <c r="M35" t="b">
        <f t="shared" si="56"/>
        <v>0</v>
      </c>
      <c r="N35" t="b">
        <f t="shared" si="56"/>
        <v>0</v>
      </c>
      <c r="O35" t="b">
        <f t="shared" si="56"/>
        <v>0</v>
      </c>
      <c r="P35" t="b">
        <f t="shared" si="56"/>
        <v>0</v>
      </c>
      <c r="Q35" t="b">
        <f t="shared" ref="Q35:R35" si="57">ABS(P25-Q25)&lt;0.01</f>
        <v>1</v>
      </c>
      <c r="R35" t="b">
        <f t="shared" si="57"/>
        <v>1</v>
      </c>
      <c r="V35">
        <f>SUM(V26:V34)</f>
        <v>1</v>
      </c>
      <c r="W35">
        <f t="shared" ref="W35" si="58">SUM(W26:W34)</f>
        <v>0.14285714285714285</v>
      </c>
      <c r="X35">
        <f t="shared" ref="X35" si="59">SUM(X26:X34)</f>
        <v>1.2261904761904761</v>
      </c>
      <c r="Y35">
        <f t="shared" ref="Y35" si="60">SUM(Y26:Y34)</f>
        <v>0.75</v>
      </c>
      <c r="Z35">
        <f t="shared" ref="Z35" si="61">SUM(Z26:Z34)</f>
        <v>1.2261904761904761</v>
      </c>
      <c r="AA35">
        <f t="shared" ref="AA35" si="62">SUM(AA26:AA34)</f>
        <v>0.14285714285714285</v>
      </c>
      <c r="AB35">
        <f t="shared" ref="AB35" si="63">SUM(AB26:AB34)</f>
        <v>1.1428571428571428</v>
      </c>
      <c r="AC35">
        <f t="shared" ref="AC35" si="64">SUM(AC26:AC34)</f>
        <v>0.47619047619047616</v>
      </c>
      <c r="AD35">
        <f t="shared" ref="AD35" si="65">SUM(AD26:AD34)</f>
        <v>1.8928571428571428</v>
      </c>
      <c r="AE35">
        <f t="shared" si="29"/>
        <v>8</v>
      </c>
    </row>
    <row r="36" spans="2:31" x14ac:dyDescent="0.2">
      <c r="D36" t="b">
        <f t="shared" ref="D36:P36" si="66">ABS(C26-D26)&lt;0.01</f>
        <v>0</v>
      </c>
      <c r="E36" t="b">
        <f t="shared" si="66"/>
        <v>0</v>
      </c>
      <c r="F36" t="b">
        <f t="shared" si="66"/>
        <v>0</v>
      </c>
      <c r="G36" t="b">
        <f t="shared" si="66"/>
        <v>1</v>
      </c>
      <c r="H36" t="b">
        <f t="shared" si="66"/>
        <v>1</v>
      </c>
      <c r="I36" t="b">
        <f t="shared" si="66"/>
        <v>1</v>
      </c>
      <c r="J36" t="b">
        <f t="shared" si="66"/>
        <v>1</v>
      </c>
      <c r="K36" t="b">
        <f t="shared" si="66"/>
        <v>1</v>
      </c>
      <c r="L36" t="b">
        <f t="shared" si="66"/>
        <v>1</v>
      </c>
      <c r="M36" t="b">
        <f t="shared" si="66"/>
        <v>1</v>
      </c>
      <c r="N36" t="b">
        <f t="shared" si="66"/>
        <v>1</v>
      </c>
      <c r="O36" t="b">
        <f t="shared" si="66"/>
        <v>1</v>
      </c>
      <c r="P36" t="b">
        <f t="shared" si="66"/>
        <v>1</v>
      </c>
      <c r="Q36" t="b">
        <f t="shared" ref="Q36:R36" si="67">ABS(P26-Q26)&lt;0.01</f>
        <v>1</v>
      </c>
      <c r="R36" t="b">
        <f t="shared" si="67"/>
        <v>0</v>
      </c>
      <c r="V36">
        <f>0.85*V35+0.15</f>
        <v>1</v>
      </c>
      <c r="W36">
        <f t="shared" ref="W36" si="68">0.85*W35+0.15</f>
        <v>0.27142857142857141</v>
      </c>
      <c r="X36">
        <f t="shared" ref="X36" si="69">0.85*X35+0.15</f>
        <v>1.1922619047619045</v>
      </c>
      <c r="Y36">
        <f t="shared" ref="Y36" si="70">0.85*Y35+0.15</f>
        <v>0.78749999999999998</v>
      </c>
      <c r="Z36">
        <f t="shared" ref="Z36" si="71">0.85*Z35+0.15</f>
        <v>1.1922619047619045</v>
      </c>
      <c r="AA36">
        <f t="shared" ref="AA36" si="72">0.85*AA35+0.15</f>
        <v>0.27142857142857141</v>
      </c>
      <c r="AB36">
        <f t="shared" ref="AB36" si="73">0.85*AB35+0.15</f>
        <v>1.1214285714285712</v>
      </c>
      <c r="AC36">
        <f t="shared" ref="AC36" si="74">0.85*AC35+0.15</f>
        <v>0.55476190476190468</v>
      </c>
      <c r="AD36">
        <f t="shared" ref="AD36" si="75">0.85*AD35+0.15</f>
        <v>1.7589285714285712</v>
      </c>
      <c r="AE36">
        <f t="shared" si="29"/>
        <v>8.1499999999999986</v>
      </c>
    </row>
    <row r="37" spans="2:31" x14ac:dyDescent="0.2">
      <c r="D37" t="b">
        <f t="shared" ref="D37:P37" si="76">ABS(C27-D27)&lt;0.01</f>
        <v>0</v>
      </c>
      <c r="E37" t="b">
        <f t="shared" si="76"/>
        <v>0</v>
      </c>
      <c r="F37" t="b">
        <f t="shared" si="76"/>
        <v>0</v>
      </c>
      <c r="G37" t="b">
        <f t="shared" si="76"/>
        <v>0</v>
      </c>
      <c r="H37" t="b">
        <f t="shared" si="76"/>
        <v>0</v>
      </c>
      <c r="I37" t="b">
        <f t="shared" si="76"/>
        <v>0</v>
      </c>
      <c r="J37" t="b">
        <f t="shared" si="76"/>
        <v>0</v>
      </c>
      <c r="K37" t="b">
        <f t="shared" si="76"/>
        <v>1</v>
      </c>
      <c r="L37" t="b">
        <f t="shared" si="76"/>
        <v>1</v>
      </c>
      <c r="M37" t="b">
        <f t="shared" si="76"/>
        <v>1</v>
      </c>
      <c r="N37" t="b">
        <f t="shared" si="76"/>
        <v>1</v>
      </c>
      <c r="O37" t="b">
        <f t="shared" si="76"/>
        <v>1</v>
      </c>
      <c r="P37" t="b">
        <f t="shared" si="76"/>
        <v>1</v>
      </c>
      <c r="Q37" t="b">
        <f t="shared" ref="Q37:R37" si="77">ABS(P27-Q27)&lt;0.01</f>
        <v>1</v>
      </c>
      <c r="R37" t="b">
        <f t="shared" si="77"/>
        <v>1</v>
      </c>
    </row>
    <row r="38" spans="2:31" x14ac:dyDescent="0.2">
      <c r="D38" t="b">
        <f t="shared" ref="D38:P38" si="78">ABS(C28-D28)&lt;0.01</f>
        <v>0</v>
      </c>
      <c r="E38" t="b">
        <f t="shared" si="78"/>
        <v>0</v>
      </c>
      <c r="F38" t="b">
        <f t="shared" si="78"/>
        <v>0</v>
      </c>
      <c r="G38" t="b">
        <f t="shared" si="78"/>
        <v>0</v>
      </c>
      <c r="H38" t="b">
        <f t="shared" si="78"/>
        <v>0</v>
      </c>
      <c r="I38" t="b">
        <f t="shared" si="78"/>
        <v>0</v>
      </c>
      <c r="J38" t="b">
        <f t="shared" si="78"/>
        <v>0</v>
      </c>
      <c r="K38" t="b">
        <f t="shared" si="78"/>
        <v>1</v>
      </c>
      <c r="L38" t="b">
        <f t="shared" si="78"/>
        <v>0</v>
      </c>
      <c r="M38" t="b">
        <f t="shared" si="78"/>
        <v>1</v>
      </c>
      <c r="N38" t="b">
        <f t="shared" si="78"/>
        <v>0</v>
      </c>
      <c r="O38" t="b">
        <f t="shared" si="78"/>
        <v>1</v>
      </c>
      <c r="P38" t="b">
        <f t="shared" si="78"/>
        <v>1</v>
      </c>
      <c r="Q38" t="b">
        <f t="shared" ref="Q38:R38" si="79">ABS(P28-Q28)&lt;0.01</f>
        <v>1</v>
      </c>
      <c r="R38" t="b">
        <f t="shared" si="79"/>
        <v>0</v>
      </c>
    </row>
    <row r="39" spans="2:31" x14ac:dyDescent="0.2">
      <c r="D39" t="b">
        <f t="shared" ref="D39:P39" si="80">ABS(C29-D29)&lt;0.01</f>
        <v>0</v>
      </c>
      <c r="E39" t="b">
        <f t="shared" si="80"/>
        <v>0</v>
      </c>
      <c r="F39" t="b">
        <f t="shared" si="80"/>
        <v>0</v>
      </c>
      <c r="G39" t="b">
        <f t="shared" si="80"/>
        <v>0</v>
      </c>
      <c r="H39" t="b">
        <f t="shared" si="80"/>
        <v>0</v>
      </c>
      <c r="I39" t="b">
        <f t="shared" si="80"/>
        <v>0</v>
      </c>
      <c r="J39" t="b">
        <f t="shared" si="80"/>
        <v>0</v>
      </c>
      <c r="K39" t="b">
        <f t="shared" si="80"/>
        <v>1</v>
      </c>
      <c r="L39" t="b">
        <f t="shared" si="80"/>
        <v>1</v>
      </c>
      <c r="M39" t="b">
        <f t="shared" si="80"/>
        <v>1</v>
      </c>
      <c r="N39" t="b">
        <f t="shared" si="80"/>
        <v>1</v>
      </c>
      <c r="O39" t="b">
        <f t="shared" si="80"/>
        <v>1</v>
      </c>
      <c r="P39" t="b">
        <f t="shared" si="80"/>
        <v>1</v>
      </c>
      <c r="Q39" t="b">
        <f t="shared" ref="Q39:R39" si="81">ABS(P29-Q29)&lt;0.01</f>
        <v>1</v>
      </c>
      <c r="R39" t="b">
        <f t="shared" si="81"/>
        <v>0</v>
      </c>
    </row>
    <row r="40" spans="2:31" x14ac:dyDescent="0.2">
      <c r="D40" t="b">
        <f t="shared" ref="D40:P40" si="82">ABS(C30-D30)&lt;0.01</f>
        <v>0</v>
      </c>
      <c r="E40" t="b">
        <f t="shared" si="82"/>
        <v>0</v>
      </c>
      <c r="F40" t="b">
        <f t="shared" si="82"/>
        <v>0</v>
      </c>
      <c r="G40" t="b">
        <f t="shared" si="82"/>
        <v>1</v>
      </c>
      <c r="H40" t="b">
        <f t="shared" si="82"/>
        <v>1</v>
      </c>
      <c r="I40" t="b">
        <f t="shared" si="82"/>
        <v>1</v>
      </c>
      <c r="J40" t="b">
        <f t="shared" si="82"/>
        <v>1</v>
      </c>
      <c r="K40" t="b">
        <f t="shared" si="82"/>
        <v>1</v>
      </c>
      <c r="L40" t="b">
        <f t="shared" si="82"/>
        <v>1</v>
      </c>
      <c r="M40" t="b">
        <f t="shared" si="82"/>
        <v>1</v>
      </c>
      <c r="N40" t="b">
        <f t="shared" si="82"/>
        <v>1</v>
      </c>
      <c r="O40" t="b">
        <f t="shared" si="82"/>
        <v>1</v>
      </c>
      <c r="P40" t="b">
        <f t="shared" si="82"/>
        <v>1</v>
      </c>
      <c r="Q40" t="b">
        <f t="shared" ref="Q40:R40" si="83">ABS(P30-Q30)&lt;0.01</f>
        <v>1</v>
      </c>
      <c r="R40" t="b">
        <f t="shared" si="83"/>
        <v>1</v>
      </c>
    </row>
    <row r="41" spans="2:31" x14ac:dyDescent="0.2">
      <c r="D41" t="b">
        <f t="shared" ref="D41:P41" si="84">ABS(C31-D31)&lt;0.01</f>
        <v>0</v>
      </c>
      <c r="E41" t="b">
        <f t="shared" si="84"/>
        <v>0</v>
      </c>
      <c r="F41" t="b">
        <f t="shared" si="84"/>
        <v>0</v>
      </c>
      <c r="G41" t="b">
        <f t="shared" si="84"/>
        <v>1</v>
      </c>
      <c r="H41" t="b">
        <f t="shared" si="84"/>
        <v>0</v>
      </c>
      <c r="I41" t="b">
        <f t="shared" si="84"/>
        <v>0</v>
      </c>
      <c r="J41" t="b">
        <f t="shared" si="84"/>
        <v>0</v>
      </c>
      <c r="K41" t="b">
        <f t="shared" si="84"/>
        <v>0</v>
      </c>
      <c r="L41" t="b">
        <f t="shared" si="84"/>
        <v>0</v>
      </c>
      <c r="M41" t="b">
        <f t="shared" si="84"/>
        <v>0</v>
      </c>
      <c r="N41" t="b">
        <f t="shared" si="84"/>
        <v>0</v>
      </c>
      <c r="O41" t="b">
        <f t="shared" si="84"/>
        <v>0</v>
      </c>
      <c r="P41" t="b">
        <f t="shared" si="84"/>
        <v>1</v>
      </c>
      <c r="Q41" t="b">
        <f t="shared" ref="Q41:R41" si="85">ABS(P31-Q31)&lt;0.01</f>
        <v>1</v>
      </c>
      <c r="R41" t="b">
        <f t="shared" si="85"/>
        <v>1</v>
      </c>
    </row>
    <row r="42" spans="2:31" x14ac:dyDescent="0.2">
      <c r="D42" t="b">
        <f t="shared" ref="D42:P42" si="86">ABS(C32-D32)&lt;0.01</f>
        <v>0</v>
      </c>
      <c r="E42" t="b">
        <f t="shared" si="86"/>
        <v>0</v>
      </c>
      <c r="F42" t="b">
        <f t="shared" si="86"/>
        <v>0</v>
      </c>
      <c r="G42" t="b">
        <f t="shared" si="86"/>
        <v>0</v>
      </c>
      <c r="H42" t="b">
        <f t="shared" si="86"/>
        <v>0</v>
      </c>
      <c r="I42" t="b">
        <f t="shared" si="86"/>
        <v>0</v>
      </c>
      <c r="J42" t="b">
        <f t="shared" si="86"/>
        <v>1</v>
      </c>
      <c r="K42" t="b">
        <f t="shared" si="86"/>
        <v>1</v>
      </c>
      <c r="L42" t="b">
        <f t="shared" si="86"/>
        <v>1</v>
      </c>
      <c r="M42" t="b">
        <f t="shared" si="86"/>
        <v>1</v>
      </c>
      <c r="N42" t="b">
        <f t="shared" si="86"/>
        <v>1</v>
      </c>
      <c r="O42" t="b">
        <f t="shared" si="86"/>
        <v>1</v>
      </c>
      <c r="P42" t="b">
        <f t="shared" si="86"/>
        <v>1</v>
      </c>
      <c r="Q42" t="b">
        <f t="shared" ref="Q42:R42" si="87">ABS(P32-Q32)&lt;0.01</f>
        <v>1</v>
      </c>
      <c r="R42" t="b">
        <f t="shared" si="87"/>
        <v>0</v>
      </c>
    </row>
    <row r="43" spans="2:31" x14ac:dyDescent="0.2">
      <c r="D43" t="b">
        <f>ABS(C33-D33)&lt;0.01</f>
        <v>0</v>
      </c>
      <c r="E43" t="b">
        <f t="shared" ref="E43:P43" si="88">ABS(D33-E33)&lt;0.01</f>
        <v>0</v>
      </c>
      <c r="F43" t="b">
        <f t="shared" si="88"/>
        <v>1</v>
      </c>
      <c r="G43" t="b">
        <f t="shared" si="88"/>
        <v>0</v>
      </c>
      <c r="H43" t="b">
        <f t="shared" si="88"/>
        <v>0</v>
      </c>
      <c r="I43" t="b">
        <f t="shared" si="88"/>
        <v>0</v>
      </c>
      <c r="J43" t="b">
        <f t="shared" si="88"/>
        <v>0</v>
      </c>
      <c r="K43" t="b">
        <f t="shared" si="88"/>
        <v>0</v>
      </c>
      <c r="L43" t="b">
        <f t="shared" si="88"/>
        <v>0</v>
      </c>
      <c r="M43" t="b">
        <f t="shared" si="88"/>
        <v>0</v>
      </c>
      <c r="N43" t="b">
        <f t="shared" si="88"/>
        <v>0</v>
      </c>
      <c r="O43" t="b">
        <f t="shared" si="88"/>
        <v>1</v>
      </c>
      <c r="P43" t="b">
        <f t="shared" si="88"/>
        <v>0</v>
      </c>
      <c r="Q43" t="b">
        <f t="shared" ref="Q43:R43" si="89">ABS(P33-Q33)&lt;0.01</f>
        <v>1</v>
      </c>
      <c r="R43" t="b">
        <f t="shared" si="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zhengyt1@shanghaitech.edu.cn</dc:creator>
  <cp:lastModifiedBy>zhengyt1@shanghaitech.edu.cn</cp:lastModifiedBy>
  <dcterms:created xsi:type="dcterms:W3CDTF">2023-04-03T19:17:17Z</dcterms:created>
  <dcterms:modified xsi:type="dcterms:W3CDTF">2023-04-04T03:27:32Z</dcterms:modified>
</cp:coreProperties>
</file>