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新风直流电机驱动板Nedic" sheetId="1" r:id="rId1"/>
  </sheets>
  <definedNames>
    <definedName name="_xlnm._FilterDatabase" localSheetId="0" hidden="1">新风直流电机驱动板Nedic!$A$2:$J$87</definedName>
  </definedNames>
  <calcPr calcId="144525"/>
</workbook>
</file>

<file path=xl/sharedStrings.xml><?xml version="1.0" encoding="utf-8"?>
<sst xmlns="http://schemas.openxmlformats.org/spreadsheetml/2006/main" count="227">
  <si>
    <t>用量</t>
  </si>
  <si>
    <t>母件</t>
  </si>
  <si>
    <t>实际用量</t>
  </si>
  <si>
    <t>贴片电容</t>
  </si>
  <si>
    <t>X7R/0.1uF/50V±10%/0603</t>
  </si>
  <si>
    <t>C1, C3, C10, C14, C15, C16, C17, C21, C22, C23, C25, C26, C28, C29, C31, C35, C40</t>
  </si>
  <si>
    <t>高电压贴片电容</t>
  </si>
  <si>
    <t>TDK(C3216X7R2J102K)/X7R/1nF/630V/±10%/1206</t>
  </si>
  <si>
    <t>C2, C5 'C20, C24, C27, C30</t>
  </si>
  <si>
    <t>X5R/1uF╱50V±10%0603</t>
  </si>
  <si>
    <t>C6, C11</t>
  </si>
  <si>
    <t>1206B225K250NT X7R/2.2uF/25V/1206</t>
  </si>
  <si>
    <t>C7</t>
  </si>
  <si>
    <t>CL10A106MP8NNNC(X5R/10uF ±20% 10V )</t>
  </si>
  <si>
    <t>C12, C32, C38, C39, C41</t>
  </si>
  <si>
    <t>CG/51pF/50V/±5%0603</t>
  </si>
  <si>
    <t>C13</t>
  </si>
  <si>
    <t>COG/20pF/50V±5%0603</t>
  </si>
  <si>
    <t>C18, C19, C33, C36</t>
  </si>
  <si>
    <t>法拉电容</t>
  </si>
  <si>
    <t>0.33F/5V</t>
  </si>
  <si>
    <t>C34</t>
  </si>
  <si>
    <t>安规电容</t>
  </si>
  <si>
    <t>CBB62/0.1uF/275V/18mm*6mm*1.5mm</t>
  </si>
  <si>
    <t>CX1, CX2</t>
  </si>
  <si>
    <t>Y电容</t>
  </si>
  <si>
    <t>102/250V/TDK</t>
  </si>
  <si>
    <t>CY1, CY2</t>
  </si>
  <si>
    <t>TDK2.2nF250VAC(Fillken上海京雨供应)</t>
  </si>
  <si>
    <t>CY3, CY4</t>
  </si>
  <si>
    <t>二极管</t>
  </si>
  <si>
    <t>SS14(1N5819)/DO-214AC</t>
  </si>
  <si>
    <t>D1, D8, D16</t>
  </si>
  <si>
    <t>整流桥</t>
  </si>
  <si>
    <t>KBP310G</t>
  </si>
  <si>
    <t>D2</t>
  </si>
  <si>
    <t>肖特基二极管</t>
  </si>
  <si>
    <t>SS210/DO-214AC</t>
  </si>
  <si>
    <t>D3</t>
  </si>
  <si>
    <t>FM4007-M-SOD-123-L</t>
  </si>
  <si>
    <t>D4</t>
  </si>
  <si>
    <t>快恢复二极管</t>
  </si>
  <si>
    <t>Willas/FFM107/ DO-214AC(Fillken上海京雨供应)</t>
  </si>
  <si>
    <t>D6, D11</t>
  </si>
  <si>
    <t>瞬态吸收二极管</t>
  </si>
  <si>
    <t>SMBJ13CA/600WDO-214AA</t>
  </si>
  <si>
    <t>D7</t>
  </si>
  <si>
    <t>开关二极管</t>
  </si>
  <si>
    <t>1N4148/SOD-123</t>
  </si>
  <si>
    <t>D9</t>
  </si>
  <si>
    <t>SMBJ6.5A/SOCAY</t>
  </si>
  <si>
    <t>D10, D12，'D13, D15</t>
  </si>
  <si>
    <t>10505.0124</t>
  </si>
  <si>
    <t>ESIJ DO-214</t>
  </si>
  <si>
    <t>D14</t>
  </si>
  <si>
    <t>10504.0115</t>
  </si>
  <si>
    <t>电解电容</t>
  </si>
  <si>
    <t>220uF/450V/Φ35*30</t>
  </si>
  <si>
    <t>EC1, EC2</t>
  </si>
  <si>
    <t>铝电解电容</t>
  </si>
  <si>
    <t>100uF/25V (φ6.3×7.2mm) (VZH)</t>
  </si>
  <si>
    <t>EC3, EC8</t>
  </si>
  <si>
    <t>330uF/25V/(Φ8*12)/艾华</t>
  </si>
  <si>
    <t>EC4</t>
  </si>
  <si>
    <t>CD50/47uF/16V/±20%/5*5.3</t>
  </si>
  <si>
    <t>EC5</t>
  </si>
  <si>
    <t>10uf-50v(RD 5.2*11.6 脚距为2.8 RTC70.36用)</t>
  </si>
  <si>
    <t>EC6, EC9</t>
  </si>
  <si>
    <t>(ERR1EM221E12OT)220uF/25V/6.3x12艾华</t>
  </si>
  <si>
    <t>EC7</t>
  </si>
  <si>
    <t>10504.0116</t>
  </si>
  <si>
    <t>220uF/35V/(Φ8*11)</t>
  </si>
  <si>
    <t>EC10</t>
  </si>
  <si>
    <t>自恢复保险丝</t>
  </si>
  <si>
    <t>SMD1812P050TF/30</t>
  </si>
  <si>
    <t>F1, F2</t>
  </si>
  <si>
    <t>10506.0032</t>
  </si>
  <si>
    <t>保险丝</t>
  </si>
  <si>
    <t>F5A_250V</t>
  </si>
  <si>
    <t>F3</t>
  </si>
  <si>
    <t>接线端子座</t>
  </si>
  <si>
    <t>P=5MM 金属插片</t>
  </si>
  <si>
    <t>J1, J2, J4, J20, J21, J22, J24</t>
  </si>
  <si>
    <t>VH型条形连接器针座</t>
  </si>
  <si>
    <t>3PIN_3.96mm_直式</t>
  </si>
  <si>
    <t>J3, J16</t>
  </si>
  <si>
    <t>4PIN_3.96mm_直式</t>
  </si>
  <si>
    <t>J12</t>
  </si>
  <si>
    <t>排线插座</t>
  </si>
  <si>
    <t>2.54/2P/白色直插/L7.5/W5.8mm</t>
  </si>
  <si>
    <t>J13, J14, J15, J17</t>
  </si>
  <si>
    <t>10513.0296</t>
  </si>
  <si>
    <t>VH3.96-6PIN  空第2PIN  直180°</t>
  </si>
  <si>
    <t>J18, J19</t>
  </si>
  <si>
    <t>2.54/5P/白色直插/L15mm/W5.8mm</t>
  </si>
  <si>
    <t>J27, J31</t>
  </si>
  <si>
    <t>继电器</t>
  </si>
  <si>
    <t>HF46F12-HS1T/CHM-S-112DA3</t>
  </si>
  <si>
    <t>K1, K2</t>
  </si>
  <si>
    <t>功率电感</t>
  </si>
  <si>
    <t>SWPA3015S220MT</t>
  </si>
  <si>
    <t>L2</t>
  </si>
  <si>
    <t>共模电感</t>
  </si>
  <si>
    <t>100uH/12.5MM*7MM/YTCH1065-100</t>
  </si>
  <si>
    <t>L3</t>
  </si>
  <si>
    <t>10507.0038</t>
  </si>
  <si>
    <t>2.35mH  130F0003</t>
  </si>
  <si>
    <t>L4</t>
  </si>
  <si>
    <t>工字电感</t>
  </si>
  <si>
    <t>JYGX68-1.0mH 300mA</t>
  </si>
  <si>
    <t>L5</t>
  </si>
  <si>
    <t>红色贴片发光二极管</t>
  </si>
  <si>
    <t>WEJT81RC-16 深发</t>
  </si>
  <si>
    <t>LED1, LED2</t>
  </si>
  <si>
    <t>10501.0204</t>
  </si>
  <si>
    <t>热敏电阻</t>
  </si>
  <si>
    <t>NTC 5D-13</t>
  </si>
  <si>
    <t>NTC1</t>
  </si>
  <si>
    <t>三极管</t>
  </si>
  <si>
    <t>BC807-40/SOT-23</t>
  </si>
  <si>
    <t>Q1</t>
  </si>
  <si>
    <t>SS8050/SOT-23</t>
  </si>
  <si>
    <t>Q2, Q3, Q4, Q5</t>
  </si>
  <si>
    <t>MOS管</t>
  </si>
  <si>
    <t>2N7002/SOT-23</t>
  </si>
  <si>
    <t>Q10, Q11</t>
  </si>
  <si>
    <t>贴片电阻</t>
  </si>
  <si>
    <t>RS/10K/(1/10W)/±1%/0603</t>
  </si>
  <si>
    <t>R1, R3, R5, R10, R15, R16, R18, R22, R30, R31, R32, R35, R38, R39, R41, R43, R44, R45, R48, R49, R53, R54, R55, R56, R58, R59, R62, R63, R70, R72, R76, R82, R83, R85, R89, R95, R96</t>
  </si>
  <si>
    <t>RS/47R/(1/4W)/±5%/1206</t>
  </si>
  <si>
    <t>R2</t>
  </si>
  <si>
    <t>RS/1M/(1/4W)/±5%/1206</t>
  </si>
  <si>
    <t>R4, R11</t>
  </si>
  <si>
    <t>RS/10R/(1/4W)/±5%/1206</t>
  </si>
  <si>
    <t>R6, R33, R37, R47</t>
  </si>
  <si>
    <t>RS/56K/(1/10W)/±1%/0603</t>
  </si>
  <si>
    <t>R7, R74, R86</t>
  </si>
  <si>
    <t>RS/180K/(1/4W)/±5%/1206</t>
  </si>
  <si>
    <t>R8</t>
  </si>
  <si>
    <t>RS/1K/(1/10W)/±1%/0603</t>
  </si>
  <si>
    <t>R9, R21, R28, R50, R73, R77, R78, R88, R90, R91</t>
  </si>
  <si>
    <t>RS/6.8K/(1/10W)/±1%/0603</t>
  </si>
  <si>
    <t>R12</t>
  </si>
  <si>
    <t>RS/100R/(1/4W)/±1%/1206</t>
  </si>
  <si>
    <t>R13'R14, R19</t>
  </si>
  <si>
    <t>RS/10R/(1/8W)/±5%/0805</t>
  </si>
  <si>
    <t>R17</t>
  </si>
  <si>
    <t>RS/20K/(1/8W)/±5%/0805</t>
  </si>
  <si>
    <t>R20</t>
  </si>
  <si>
    <t>RS/3.6K(1/8W)/±1%/0805</t>
  </si>
  <si>
    <t>R23</t>
  </si>
  <si>
    <t>RS/1R/(1/8W)/±5%/0805</t>
  </si>
  <si>
    <t>R25, R26</t>
  </si>
  <si>
    <t>RS/2K/(1/10W)/±1%/0603</t>
  </si>
  <si>
    <t>RS/5.1K/(1/10W)/±1%/0603</t>
  </si>
  <si>
    <t>RS/4.7K/(1/10W)/±1%/0603</t>
  </si>
  <si>
    <t>R27,R84, R97</t>
  </si>
  <si>
    <t>RS/0R/(1/10W)/1%/0603</t>
  </si>
  <si>
    <t>R29, R57, R80, R93</t>
  </si>
  <si>
    <t>RS/430R/(1/10W)/1%/0603</t>
  </si>
  <si>
    <t>R34, R40, R42, R46, R52</t>
  </si>
  <si>
    <t>RS/100R/(1/10W)/±1%/0603</t>
  </si>
  <si>
    <t>R36, R51</t>
  </si>
  <si>
    <t>RS/10R/(1/10W)/±1%/0603</t>
  </si>
  <si>
    <t>R60, R61</t>
  </si>
  <si>
    <t>RS/10K/(1/8W)/±1%/0805</t>
  </si>
  <si>
    <t>R71</t>
  </si>
  <si>
    <t>RS/47K/(1/10W)/1%/0603</t>
  </si>
  <si>
    <t>R75, R87</t>
  </si>
  <si>
    <t>压敏电阻</t>
  </si>
  <si>
    <t>君耀电子/470V/±10%/D型/Ф14(471KD14)  编带</t>
  </si>
  <si>
    <t>RY1</t>
  </si>
  <si>
    <t>开关电源变压器</t>
  </si>
  <si>
    <r>
      <rPr>
        <sz val="14"/>
        <color rgb="FF000000"/>
        <rFont val="Microsoft Sans Serif"/>
        <charset val="134"/>
      </rPr>
      <t xml:space="preserve"> EE16</t>
    </r>
    <r>
      <rPr>
        <sz val="14"/>
        <color rgb="FF000000"/>
        <rFont val="宋体"/>
        <charset val="134"/>
      </rPr>
      <t>变压器</t>
    </r>
    <r>
      <rPr>
        <sz val="14"/>
        <color rgb="FF000000"/>
        <rFont val="Microsoft Sans Serif"/>
        <charset val="134"/>
      </rPr>
      <t>8W(PN8370) JY161150</t>
    </r>
  </si>
  <si>
    <t>TR1</t>
  </si>
  <si>
    <t>DC-DC芯片</t>
  </si>
  <si>
    <t>LV2843DDCT/TSOT-6L</t>
  </si>
  <si>
    <t>U1</t>
  </si>
  <si>
    <t>开关电源芯片</t>
  </si>
  <si>
    <t xml:space="preserve">PN8370SSC-R1H/SOP-7 </t>
  </si>
  <si>
    <t>U2</t>
  </si>
  <si>
    <t>单片机</t>
  </si>
  <si>
    <t>STM32F103RCT6/LQFP64</t>
  </si>
  <si>
    <t>U3</t>
  </si>
  <si>
    <t>集成芯片</t>
  </si>
  <si>
    <t>无极性 MS1585</t>
  </si>
  <si>
    <t>U4, U5</t>
  </si>
  <si>
    <t>时钟芯片</t>
  </si>
  <si>
    <t>SD2068SOP8</t>
  </si>
  <si>
    <t>U6</t>
  </si>
  <si>
    <t>ULN2003ADR</t>
  </si>
  <si>
    <t>U7, U11</t>
  </si>
  <si>
    <t>10509.0157</t>
  </si>
  <si>
    <t>PN8054SSC-R1</t>
  </si>
  <si>
    <t>U8</t>
  </si>
  <si>
    <t>低压差(LDO)稳压器</t>
  </si>
  <si>
    <t>SPX1117M3-L-3-3TR</t>
  </si>
  <si>
    <t>U9</t>
  </si>
  <si>
    <t>插件端子</t>
  </si>
  <si>
    <t>2.54/6P/白色直插/L17.5/W5.8mm</t>
  </si>
  <si>
    <t>U10</t>
  </si>
  <si>
    <t>光耦</t>
  </si>
  <si>
    <t>EL357N(B)(TA)-G/ SOP-4</t>
  </si>
  <si>
    <t>U12, U15, U16, U18</t>
  </si>
  <si>
    <t>运放</t>
  </si>
  <si>
    <t>LM358DRSOIC-8</t>
  </si>
  <si>
    <t>U13</t>
  </si>
  <si>
    <t>贴片三端稳压芯片</t>
  </si>
  <si>
    <t>TL431SOT-23</t>
  </si>
  <si>
    <t>U14, U17</t>
  </si>
  <si>
    <t>晶振</t>
  </si>
  <si>
    <t>FC-135 32.768KHZ</t>
  </si>
  <si>
    <t>XT1</t>
  </si>
  <si>
    <t>SMD/12MHZ/3.2*2.5</t>
  </si>
  <si>
    <t>Y1</t>
  </si>
  <si>
    <t>线路板</t>
  </si>
  <si>
    <t>10513.0210</t>
  </si>
  <si>
    <t>保险丝座</t>
  </si>
  <si>
    <t>XC-4 绿色</t>
  </si>
  <si>
    <t>运输标签</t>
  </si>
  <si>
    <t>外箱</t>
  </si>
  <si>
    <t>防静电袋</t>
  </si>
  <si>
    <t>外标签</t>
  </si>
  <si>
    <t>内标签</t>
  </si>
  <si>
    <t>珍珠棉</t>
  </si>
  <si>
    <t>防静电珍珠棉</t>
  </si>
  <si>
    <t>订单号标签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</si>
</sst>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00_ "/>
  </numFmts>
  <fonts count="30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4"/>
      <color rgb="FF000000"/>
      <name val="Microsoft Sans Serif"/>
      <charset val="134"/>
    </font>
    <font>
      <sz val="14"/>
      <name val="宋体"/>
      <charset val="0"/>
      <scheme val="minor"/>
    </font>
    <font>
      <sz val="16"/>
      <name val="宋体"/>
      <charset val="0"/>
      <scheme val="minor"/>
    </font>
    <font>
      <sz val="16"/>
      <name val="宋体"/>
      <charset val="134"/>
      <scheme val="minor"/>
    </font>
    <font>
      <sz val="12"/>
      <name val="Arial"/>
      <charset val="0"/>
    </font>
    <font>
      <sz val="14"/>
      <name val="宋体"/>
      <charset val="134"/>
      <scheme val="minor"/>
    </font>
    <font>
      <sz val="14"/>
      <name val="SimSun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5" fillId="4" borderId="9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/>
    </xf>
    <xf numFmtId="49" fontId="8" fillId="0" borderId="1" xfId="0" applyNumberFormat="1" applyFont="1" applyFill="1" applyBorder="1" applyAlignment="1">
      <alignment vertical="center"/>
    </xf>
    <xf numFmtId="176" fontId="1" fillId="2" borderId="1" xfId="0" applyNumberFormat="1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9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1" fontId="9" fillId="0" borderId="1" xfId="0" applyNumberFormat="1" applyFont="1" applyFill="1" applyBorder="1" applyAlignment="1">
      <alignment horizontal="center"/>
    </xf>
    <xf numFmtId="0" fontId="1" fillId="0" borderId="1" xfId="0" applyFont="1" applyBorder="1">
      <alignment vertical="center"/>
    </xf>
    <xf numFmtId="0" fontId="2" fillId="0" borderId="1" xfId="0" applyFont="1" applyFill="1" applyBorder="1" quotePrefix="1">
      <alignment vertical="center"/>
    </xf>
    <xf numFmtId="0" fontId="2" fillId="0" borderId="1" xfId="0" applyFont="1" applyFill="1" applyBorder="1" applyAlignment="1" quotePrefix="1">
      <alignment horizontal="left" vertical="center"/>
    </xf>
    <xf numFmtId="49" fontId="6" fillId="0" borderId="1" xfId="0" applyNumberFormat="1" applyFont="1" applyFill="1" applyBorder="1" applyAlignment="1" quotePrefix="1">
      <alignment vertical="center"/>
    </xf>
    <xf numFmtId="49" fontId="8" fillId="0" borderId="1" xfId="0" applyNumberFormat="1" applyFont="1" applyFill="1" applyBorder="1" applyAlignment="1" quotePrefix="1">
      <alignment vertical="center"/>
    </xf>
    <xf numFmtId="0" fontId="3" fillId="2" borderId="1" xfId="0" applyFont="1" applyFill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95"/>
  <sheetViews>
    <sheetView tabSelected="1" workbookViewId="0">
      <pane ySplit="2" topLeftCell="A30" activePane="bottomLeft" state="frozen"/>
      <selection/>
      <selection pane="bottomLeft" activeCell="N29" sqref="N29"/>
    </sheetView>
  </sheetViews>
  <sheetFormatPr defaultColWidth="9" defaultRowHeight="18.75"/>
  <cols>
    <col min="1" max="1" width="12.5" customWidth="1"/>
    <col min="2" max="2" width="15.625" style="1" customWidth="1"/>
    <col min="3" max="3" width="19.625" customWidth="1"/>
    <col min="4" max="4" width="38" customWidth="1"/>
    <col min="5" max="5" width="27" customWidth="1"/>
    <col min="6" max="8" width="9" style="2" customWidth="1"/>
    <col min="9" max="9" width="9" style="3"/>
    <col min="10" max="10" width="10.375" style="2"/>
  </cols>
  <sheetData>
    <row r="2" spans="1:10">
      <c r="A2" s="4"/>
      <c r="B2" s="5"/>
      <c r="C2" s="6"/>
      <c r="D2" s="6"/>
      <c r="E2" s="6"/>
      <c r="F2" s="7" t="s">
        <v>0</v>
      </c>
      <c r="G2" s="7" t="s">
        <v>1</v>
      </c>
      <c r="H2" s="7" t="s">
        <v>2</v>
      </c>
      <c r="I2" s="27"/>
      <c r="J2" s="28"/>
    </row>
    <row r="3" spans="1:10">
      <c r="A3" s="8"/>
      <c r="B3" s="9">
        <v>10503.0027</v>
      </c>
      <c r="C3" s="10" t="s">
        <v>3</v>
      </c>
      <c r="D3" s="11" t="s">
        <v>4</v>
      </c>
      <c r="E3" s="37" t="s">
        <v>5</v>
      </c>
      <c r="F3" s="13">
        <v>17</v>
      </c>
      <c r="G3" s="13">
        <v>1</v>
      </c>
      <c r="H3" s="13">
        <f>F3/G3</f>
        <v>17</v>
      </c>
      <c r="I3" s="27">
        <v>0.025</v>
      </c>
      <c r="J3" s="29">
        <f>H3*I3</f>
        <v>0.425</v>
      </c>
    </row>
    <row r="4" spans="1:10">
      <c r="A4" s="8"/>
      <c r="B4" s="14">
        <v>10503.0021</v>
      </c>
      <c r="C4" s="9" t="s">
        <v>6</v>
      </c>
      <c r="D4" s="11" t="s">
        <v>7</v>
      </c>
      <c r="E4" s="37" t="s">
        <v>8</v>
      </c>
      <c r="F4" s="13">
        <v>6</v>
      </c>
      <c r="G4" s="13">
        <v>1</v>
      </c>
      <c r="H4" s="13">
        <f>F4/G4</f>
        <v>6</v>
      </c>
      <c r="I4" s="27">
        <v>0.42</v>
      </c>
      <c r="J4" s="29">
        <f>H4*I4</f>
        <v>2.52</v>
      </c>
    </row>
    <row r="5" spans="1:10">
      <c r="A5" s="8"/>
      <c r="B5" s="14">
        <v>10503.003</v>
      </c>
      <c r="C5" s="10" t="s">
        <v>3</v>
      </c>
      <c r="D5" s="11" t="s">
        <v>9</v>
      </c>
      <c r="E5" s="37" t="s">
        <v>10</v>
      </c>
      <c r="F5" s="13">
        <v>2</v>
      </c>
      <c r="G5" s="13">
        <v>1</v>
      </c>
      <c r="H5" s="13">
        <f t="shared" ref="H5:H65" si="0">F5/G5</f>
        <v>2</v>
      </c>
      <c r="I5" s="27">
        <v>0.035</v>
      </c>
      <c r="J5" s="29">
        <f t="shared" ref="J5:J46" si="1">H5*I5</f>
        <v>0.07</v>
      </c>
    </row>
    <row r="6" spans="1:10">
      <c r="A6" s="8"/>
      <c r="B6" s="14">
        <v>10503.0048</v>
      </c>
      <c r="C6" s="10" t="s">
        <v>3</v>
      </c>
      <c r="D6" s="11" t="s">
        <v>11</v>
      </c>
      <c r="E6" s="37" t="s">
        <v>12</v>
      </c>
      <c r="F6" s="13">
        <v>1</v>
      </c>
      <c r="G6" s="13">
        <v>1</v>
      </c>
      <c r="H6" s="13">
        <f t="shared" si="0"/>
        <v>1</v>
      </c>
      <c r="I6" s="27">
        <v>0.44</v>
      </c>
      <c r="J6" s="29">
        <f t="shared" si="1"/>
        <v>0.44</v>
      </c>
    </row>
    <row r="7" spans="1:10">
      <c r="A7" s="8"/>
      <c r="B7" s="9">
        <v>10503.0067</v>
      </c>
      <c r="C7" s="15" t="s">
        <v>3</v>
      </c>
      <c r="D7" s="16" t="s">
        <v>13</v>
      </c>
      <c r="E7" s="37" t="s">
        <v>14</v>
      </c>
      <c r="F7" s="13">
        <v>5</v>
      </c>
      <c r="G7" s="13">
        <v>1</v>
      </c>
      <c r="H7" s="13">
        <f t="shared" si="0"/>
        <v>5</v>
      </c>
      <c r="I7" s="27">
        <v>0.2</v>
      </c>
      <c r="J7" s="29">
        <f t="shared" si="1"/>
        <v>1</v>
      </c>
    </row>
    <row r="8" spans="1:10">
      <c r="A8" s="8"/>
      <c r="B8" s="14">
        <v>10503.0058</v>
      </c>
      <c r="C8" s="9" t="s">
        <v>3</v>
      </c>
      <c r="D8" s="11" t="s">
        <v>15</v>
      </c>
      <c r="E8" s="37" t="s">
        <v>16</v>
      </c>
      <c r="F8" s="13">
        <v>1</v>
      </c>
      <c r="G8" s="13">
        <v>1</v>
      </c>
      <c r="H8" s="13">
        <f t="shared" si="0"/>
        <v>1</v>
      </c>
      <c r="I8" s="27">
        <v>0.04</v>
      </c>
      <c r="J8" s="29">
        <f t="shared" si="1"/>
        <v>0.04</v>
      </c>
    </row>
    <row r="9" spans="1:10">
      <c r="A9" s="8"/>
      <c r="B9" s="14">
        <v>10503.0045</v>
      </c>
      <c r="C9" s="9" t="s">
        <v>3</v>
      </c>
      <c r="D9" s="11" t="s">
        <v>17</v>
      </c>
      <c r="E9" s="37" t="s">
        <v>18</v>
      </c>
      <c r="F9" s="13">
        <v>4</v>
      </c>
      <c r="G9" s="13">
        <v>1</v>
      </c>
      <c r="H9" s="13">
        <f t="shared" si="0"/>
        <v>4</v>
      </c>
      <c r="I9" s="27">
        <v>0.06</v>
      </c>
      <c r="J9" s="29">
        <f t="shared" si="1"/>
        <v>0.24</v>
      </c>
    </row>
    <row r="10" spans="1:10">
      <c r="A10" s="8"/>
      <c r="B10" s="9">
        <v>10504.0021</v>
      </c>
      <c r="C10" s="10" t="s">
        <v>19</v>
      </c>
      <c r="D10" s="37" t="s">
        <v>20</v>
      </c>
      <c r="E10" s="37" t="s">
        <v>21</v>
      </c>
      <c r="F10" s="13">
        <v>1</v>
      </c>
      <c r="G10" s="13">
        <v>1</v>
      </c>
      <c r="H10" s="13">
        <f t="shared" si="0"/>
        <v>1</v>
      </c>
      <c r="I10" s="27">
        <v>2.28</v>
      </c>
      <c r="J10" s="29">
        <f t="shared" si="1"/>
        <v>2.28</v>
      </c>
    </row>
    <row r="11" spans="1:10">
      <c r="A11" s="8"/>
      <c r="B11" s="14">
        <v>10504.0006</v>
      </c>
      <c r="C11" s="9" t="s">
        <v>22</v>
      </c>
      <c r="D11" s="11" t="s">
        <v>23</v>
      </c>
      <c r="E11" s="37" t="s">
        <v>24</v>
      </c>
      <c r="F11" s="13">
        <v>2</v>
      </c>
      <c r="G11" s="13">
        <v>1</v>
      </c>
      <c r="H11" s="13">
        <f t="shared" si="0"/>
        <v>2</v>
      </c>
      <c r="I11" s="27">
        <v>0.35</v>
      </c>
      <c r="J11" s="29">
        <f t="shared" si="1"/>
        <v>0.7</v>
      </c>
    </row>
    <row r="12" spans="1:10">
      <c r="A12" s="8"/>
      <c r="B12" s="14">
        <v>10504.0106</v>
      </c>
      <c r="C12" s="9" t="s">
        <v>25</v>
      </c>
      <c r="D12" s="11" t="s">
        <v>26</v>
      </c>
      <c r="E12" s="37" t="s">
        <v>27</v>
      </c>
      <c r="F12" s="13">
        <v>2</v>
      </c>
      <c r="G12" s="13">
        <v>1</v>
      </c>
      <c r="H12" s="13">
        <f t="shared" si="0"/>
        <v>2</v>
      </c>
      <c r="I12" s="27">
        <v>0.35</v>
      </c>
      <c r="J12" s="29">
        <f t="shared" si="1"/>
        <v>0.7</v>
      </c>
    </row>
    <row r="13" spans="1:10">
      <c r="A13" s="8"/>
      <c r="B13" s="9">
        <v>10504.0028</v>
      </c>
      <c r="C13" s="10" t="s">
        <v>25</v>
      </c>
      <c r="D13" s="12" t="s">
        <v>28</v>
      </c>
      <c r="E13" s="37" t="s">
        <v>29</v>
      </c>
      <c r="F13" s="13">
        <v>2</v>
      </c>
      <c r="G13" s="13">
        <v>1</v>
      </c>
      <c r="H13" s="13">
        <f t="shared" si="0"/>
        <v>2</v>
      </c>
      <c r="I13" s="27">
        <v>0.4</v>
      </c>
      <c r="J13" s="29">
        <f t="shared" si="1"/>
        <v>0.8</v>
      </c>
    </row>
    <row r="14" spans="1:10">
      <c r="A14" s="8"/>
      <c r="B14" s="14">
        <v>10505.0046</v>
      </c>
      <c r="C14" s="9" t="s">
        <v>30</v>
      </c>
      <c r="D14" s="11" t="s">
        <v>31</v>
      </c>
      <c r="E14" s="37" t="s">
        <v>32</v>
      </c>
      <c r="F14" s="13">
        <v>3</v>
      </c>
      <c r="G14" s="13">
        <v>1</v>
      </c>
      <c r="H14" s="13">
        <f t="shared" si="0"/>
        <v>3</v>
      </c>
      <c r="I14" s="27">
        <v>0.15</v>
      </c>
      <c r="J14" s="29">
        <f t="shared" si="1"/>
        <v>0.45</v>
      </c>
    </row>
    <row r="15" spans="1:10">
      <c r="A15" s="8"/>
      <c r="B15" s="17">
        <v>10509.0158</v>
      </c>
      <c r="C15" s="17" t="s">
        <v>33</v>
      </c>
      <c r="D15" s="17" t="s">
        <v>34</v>
      </c>
      <c r="E15" s="37" t="s">
        <v>35</v>
      </c>
      <c r="F15" s="13">
        <v>1</v>
      </c>
      <c r="G15" s="13">
        <v>1</v>
      </c>
      <c r="H15" s="13">
        <f t="shared" si="0"/>
        <v>1</v>
      </c>
      <c r="I15" s="27">
        <v>0.68</v>
      </c>
      <c r="J15" s="29">
        <f t="shared" si="1"/>
        <v>0.68</v>
      </c>
    </row>
    <row r="16" spans="1:10">
      <c r="A16" s="8"/>
      <c r="B16" s="14">
        <v>10505.0112</v>
      </c>
      <c r="C16" s="9" t="s">
        <v>36</v>
      </c>
      <c r="D16" s="11" t="s">
        <v>37</v>
      </c>
      <c r="E16" s="37" t="s">
        <v>38</v>
      </c>
      <c r="F16" s="13">
        <v>1</v>
      </c>
      <c r="G16" s="13">
        <v>1</v>
      </c>
      <c r="H16" s="13">
        <f t="shared" si="0"/>
        <v>1</v>
      </c>
      <c r="I16" s="27">
        <v>0.29</v>
      </c>
      <c r="J16" s="29">
        <f t="shared" si="1"/>
        <v>0.29</v>
      </c>
    </row>
    <row r="17" spans="1:10">
      <c r="A17" s="8"/>
      <c r="B17" s="14">
        <v>10505.0092</v>
      </c>
      <c r="C17" s="9" t="s">
        <v>30</v>
      </c>
      <c r="D17" s="11" t="s">
        <v>39</v>
      </c>
      <c r="E17" s="37" t="s">
        <v>40</v>
      </c>
      <c r="F17" s="13">
        <v>1</v>
      </c>
      <c r="G17" s="13">
        <v>1</v>
      </c>
      <c r="H17" s="13">
        <f t="shared" si="0"/>
        <v>1</v>
      </c>
      <c r="I17" s="27">
        <v>0.12</v>
      </c>
      <c r="J17" s="29">
        <f t="shared" si="1"/>
        <v>0.12</v>
      </c>
    </row>
    <row r="18" spans="1:10">
      <c r="A18" s="8"/>
      <c r="B18" s="14">
        <v>10505.0037</v>
      </c>
      <c r="C18" s="9" t="s">
        <v>41</v>
      </c>
      <c r="D18" s="11" t="s">
        <v>42</v>
      </c>
      <c r="E18" s="37" t="s">
        <v>43</v>
      </c>
      <c r="F18" s="13">
        <v>2</v>
      </c>
      <c r="G18" s="13">
        <v>1</v>
      </c>
      <c r="H18" s="13">
        <f t="shared" si="0"/>
        <v>2</v>
      </c>
      <c r="I18" s="27">
        <v>0.3</v>
      </c>
      <c r="J18" s="29">
        <f t="shared" si="1"/>
        <v>0.6</v>
      </c>
    </row>
    <row r="19" spans="1:10">
      <c r="A19" s="8"/>
      <c r="B19" s="14">
        <v>10505.0075</v>
      </c>
      <c r="C19" s="9" t="s">
        <v>44</v>
      </c>
      <c r="D19" s="11" t="s">
        <v>45</v>
      </c>
      <c r="E19" s="37" t="s">
        <v>46</v>
      </c>
      <c r="F19" s="13">
        <v>1</v>
      </c>
      <c r="G19" s="13">
        <v>1</v>
      </c>
      <c r="H19" s="13">
        <f t="shared" si="0"/>
        <v>1</v>
      </c>
      <c r="I19" s="27">
        <v>0.6</v>
      </c>
      <c r="J19" s="29">
        <f t="shared" si="1"/>
        <v>0.6</v>
      </c>
    </row>
    <row r="20" spans="1:10">
      <c r="A20" s="8"/>
      <c r="B20" s="14">
        <v>10505.0083</v>
      </c>
      <c r="C20" s="9" t="s">
        <v>47</v>
      </c>
      <c r="D20" s="11" t="s">
        <v>48</v>
      </c>
      <c r="E20" s="37" t="s">
        <v>49</v>
      </c>
      <c r="F20" s="13">
        <v>1</v>
      </c>
      <c r="G20" s="13">
        <v>1</v>
      </c>
      <c r="H20" s="13">
        <f t="shared" si="0"/>
        <v>1</v>
      </c>
      <c r="I20" s="27">
        <v>0.05</v>
      </c>
      <c r="J20" s="29">
        <f t="shared" si="1"/>
        <v>0.05</v>
      </c>
    </row>
    <row r="21" spans="1:10">
      <c r="A21" s="8"/>
      <c r="B21" s="14">
        <v>10505.0123</v>
      </c>
      <c r="C21" s="9" t="s">
        <v>44</v>
      </c>
      <c r="D21" s="38" t="s">
        <v>50</v>
      </c>
      <c r="E21" s="37" t="s">
        <v>51</v>
      </c>
      <c r="F21" s="13">
        <v>4</v>
      </c>
      <c r="G21" s="13">
        <v>1</v>
      </c>
      <c r="H21" s="13">
        <f t="shared" si="0"/>
        <v>4</v>
      </c>
      <c r="I21" s="27">
        <v>0.23</v>
      </c>
      <c r="J21" s="29">
        <f t="shared" si="1"/>
        <v>0.92</v>
      </c>
    </row>
    <row r="22" ht="20.25" spans="1:10">
      <c r="A22" s="8"/>
      <c r="B22" s="18" t="s">
        <v>52</v>
      </c>
      <c r="C22" s="19" t="s">
        <v>36</v>
      </c>
      <c r="D22" s="20" t="s">
        <v>53</v>
      </c>
      <c r="E22" s="37" t="s">
        <v>54</v>
      </c>
      <c r="F22" s="13">
        <v>1</v>
      </c>
      <c r="G22" s="13">
        <v>1</v>
      </c>
      <c r="H22" s="13">
        <f t="shared" si="0"/>
        <v>1</v>
      </c>
      <c r="I22" s="27">
        <v>0.11</v>
      </c>
      <c r="J22" s="29">
        <f t="shared" si="1"/>
        <v>0.11</v>
      </c>
    </row>
    <row r="23" ht="20.25" spans="1:10">
      <c r="A23" s="8"/>
      <c r="B23" s="18" t="s">
        <v>55</v>
      </c>
      <c r="C23" s="19" t="s">
        <v>56</v>
      </c>
      <c r="D23" s="39" t="s">
        <v>57</v>
      </c>
      <c r="E23" s="37" t="s">
        <v>58</v>
      </c>
      <c r="F23" s="13">
        <v>2</v>
      </c>
      <c r="G23" s="13">
        <v>1</v>
      </c>
      <c r="H23" s="13">
        <f t="shared" si="0"/>
        <v>2</v>
      </c>
      <c r="I23" s="27">
        <v>7</v>
      </c>
      <c r="J23" s="29">
        <f t="shared" si="1"/>
        <v>14</v>
      </c>
    </row>
    <row r="24" spans="1:10">
      <c r="A24" s="8"/>
      <c r="B24" s="14">
        <v>10503.0025</v>
      </c>
      <c r="C24" s="9" t="s">
        <v>59</v>
      </c>
      <c r="D24" s="11" t="s">
        <v>60</v>
      </c>
      <c r="E24" s="37" t="s">
        <v>61</v>
      </c>
      <c r="F24" s="13">
        <v>2</v>
      </c>
      <c r="G24" s="13">
        <v>1</v>
      </c>
      <c r="H24" s="13">
        <f t="shared" si="0"/>
        <v>2</v>
      </c>
      <c r="I24" s="27">
        <v>0.2</v>
      </c>
      <c r="J24" s="29">
        <f t="shared" si="1"/>
        <v>0.4</v>
      </c>
    </row>
    <row r="25" spans="1:10">
      <c r="A25" s="8"/>
      <c r="B25" s="14">
        <v>10504.0112</v>
      </c>
      <c r="C25" s="9" t="s">
        <v>59</v>
      </c>
      <c r="D25" s="11" t="s">
        <v>62</v>
      </c>
      <c r="E25" s="37" t="s">
        <v>63</v>
      </c>
      <c r="F25" s="13">
        <v>1</v>
      </c>
      <c r="G25" s="13">
        <v>1</v>
      </c>
      <c r="H25" s="13">
        <f t="shared" si="0"/>
        <v>1</v>
      </c>
      <c r="I25" s="27">
        <v>0.19</v>
      </c>
      <c r="J25" s="29">
        <f t="shared" si="1"/>
        <v>0.19</v>
      </c>
    </row>
    <row r="26" spans="1:10">
      <c r="A26" s="8"/>
      <c r="B26" s="14">
        <v>10504.0074</v>
      </c>
      <c r="C26" s="9" t="s">
        <v>59</v>
      </c>
      <c r="D26" s="11" t="s">
        <v>64</v>
      </c>
      <c r="E26" s="37" t="s">
        <v>65</v>
      </c>
      <c r="F26" s="13">
        <v>1</v>
      </c>
      <c r="G26" s="13">
        <v>1</v>
      </c>
      <c r="H26" s="13">
        <f t="shared" si="0"/>
        <v>1</v>
      </c>
      <c r="I26" s="27">
        <v>0.3</v>
      </c>
      <c r="J26" s="29">
        <f t="shared" si="1"/>
        <v>0.3</v>
      </c>
    </row>
    <row r="27" spans="1:10">
      <c r="A27" s="8"/>
      <c r="B27" s="14">
        <v>10504.0047</v>
      </c>
      <c r="C27" s="9" t="s">
        <v>59</v>
      </c>
      <c r="D27" s="11" t="s">
        <v>66</v>
      </c>
      <c r="E27" s="37" t="s">
        <v>67</v>
      </c>
      <c r="F27" s="13">
        <v>2</v>
      </c>
      <c r="G27" s="13">
        <v>1</v>
      </c>
      <c r="H27" s="13">
        <f t="shared" si="0"/>
        <v>2</v>
      </c>
      <c r="I27" s="27">
        <v>0.07</v>
      </c>
      <c r="J27" s="29">
        <f t="shared" si="1"/>
        <v>0.14</v>
      </c>
    </row>
    <row r="28" spans="1:10">
      <c r="A28" s="8"/>
      <c r="B28" s="14">
        <v>10504.0114</v>
      </c>
      <c r="C28" s="9" t="s">
        <v>59</v>
      </c>
      <c r="D28" s="11" t="s">
        <v>68</v>
      </c>
      <c r="E28" s="37" t="s">
        <v>69</v>
      </c>
      <c r="F28" s="13">
        <v>1</v>
      </c>
      <c r="G28" s="13">
        <v>1</v>
      </c>
      <c r="H28" s="13">
        <f t="shared" si="0"/>
        <v>1</v>
      </c>
      <c r="I28" s="27">
        <v>0.11</v>
      </c>
      <c r="J28" s="29">
        <f t="shared" si="1"/>
        <v>0.11</v>
      </c>
    </row>
    <row r="29" ht="20.25" spans="1:10">
      <c r="A29" s="8"/>
      <c r="B29" s="18" t="s">
        <v>70</v>
      </c>
      <c r="C29" s="19" t="s">
        <v>56</v>
      </c>
      <c r="D29" s="19" t="s">
        <v>71</v>
      </c>
      <c r="E29" s="37" t="s">
        <v>72</v>
      </c>
      <c r="F29" s="13">
        <v>1</v>
      </c>
      <c r="G29" s="13">
        <v>1</v>
      </c>
      <c r="H29" s="13">
        <f t="shared" si="0"/>
        <v>1</v>
      </c>
      <c r="I29" s="27">
        <v>0.2</v>
      </c>
      <c r="J29" s="29">
        <f t="shared" si="1"/>
        <v>0.2</v>
      </c>
    </row>
    <row r="30" spans="1:10">
      <c r="A30" s="8"/>
      <c r="B30" s="14">
        <v>10506.0062</v>
      </c>
      <c r="C30" s="9" t="s">
        <v>73</v>
      </c>
      <c r="D30" s="11" t="s">
        <v>74</v>
      </c>
      <c r="E30" s="37" t="s">
        <v>75</v>
      </c>
      <c r="F30" s="13">
        <v>2</v>
      </c>
      <c r="G30" s="13">
        <v>1</v>
      </c>
      <c r="H30" s="13">
        <f t="shared" si="0"/>
        <v>2</v>
      </c>
      <c r="I30" s="27">
        <v>0.28</v>
      </c>
      <c r="J30" s="29">
        <f t="shared" si="1"/>
        <v>0.56</v>
      </c>
    </row>
    <row r="31" ht="20.25" spans="1:10">
      <c r="A31" s="8"/>
      <c r="B31" s="18" t="s">
        <v>76</v>
      </c>
      <c r="C31" s="19" t="s">
        <v>77</v>
      </c>
      <c r="D31" s="19" t="s">
        <v>78</v>
      </c>
      <c r="E31" s="37" t="s">
        <v>79</v>
      </c>
      <c r="F31" s="13">
        <v>1</v>
      </c>
      <c r="G31" s="13">
        <v>1</v>
      </c>
      <c r="H31" s="13">
        <f t="shared" si="0"/>
        <v>1</v>
      </c>
      <c r="I31" s="27">
        <v>0.26</v>
      </c>
      <c r="J31" s="29">
        <f t="shared" si="1"/>
        <v>0.26</v>
      </c>
    </row>
    <row r="32" spans="1:10">
      <c r="A32" s="8"/>
      <c r="B32" s="14">
        <v>10513.0122</v>
      </c>
      <c r="C32" s="9" t="s">
        <v>80</v>
      </c>
      <c r="D32" s="11" t="s">
        <v>81</v>
      </c>
      <c r="E32" s="37" t="s">
        <v>82</v>
      </c>
      <c r="F32" s="13">
        <v>7</v>
      </c>
      <c r="G32" s="13">
        <v>1</v>
      </c>
      <c r="H32" s="13">
        <f t="shared" si="0"/>
        <v>7</v>
      </c>
      <c r="I32" s="27">
        <v>0.05</v>
      </c>
      <c r="J32" s="29">
        <f t="shared" si="1"/>
        <v>0.35</v>
      </c>
    </row>
    <row r="33" spans="1:10">
      <c r="A33" s="8"/>
      <c r="B33" s="14">
        <v>10513.0172</v>
      </c>
      <c r="C33" s="9" t="s">
        <v>83</v>
      </c>
      <c r="D33" s="11" t="s">
        <v>84</v>
      </c>
      <c r="E33" s="37" t="s">
        <v>85</v>
      </c>
      <c r="F33" s="13">
        <v>2</v>
      </c>
      <c r="G33" s="13">
        <v>1</v>
      </c>
      <c r="H33" s="13">
        <f t="shared" si="0"/>
        <v>2</v>
      </c>
      <c r="I33" s="27">
        <v>0.1</v>
      </c>
      <c r="J33" s="29">
        <f t="shared" si="1"/>
        <v>0.2</v>
      </c>
    </row>
    <row r="34" spans="1:10">
      <c r="A34" s="8"/>
      <c r="B34" s="14">
        <v>10513.0257</v>
      </c>
      <c r="C34" s="9" t="s">
        <v>83</v>
      </c>
      <c r="D34" s="11" t="s">
        <v>86</v>
      </c>
      <c r="E34" s="37" t="s">
        <v>87</v>
      </c>
      <c r="F34" s="13">
        <v>1</v>
      </c>
      <c r="G34" s="13">
        <v>1</v>
      </c>
      <c r="H34" s="13">
        <f t="shared" si="0"/>
        <v>1</v>
      </c>
      <c r="I34" s="27">
        <v>0.13</v>
      </c>
      <c r="J34" s="29">
        <f t="shared" si="1"/>
        <v>0.13</v>
      </c>
    </row>
    <row r="35" spans="1:10">
      <c r="A35" s="8"/>
      <c r="B35" s="14">
        <v>10513.0104</v>
      </c>
      <c r="C35" s="9" t="s">
        <v>88</v>
      </c>
      <c r="D35" s="11" t="s">
        <v>89</v>
      </c>
      <c r="E35" s="37" t="s">
        <v>90</v>
      </c>
      <c r="F35" s="13">
        <v>4</v>
      </c>
      <c r="G35" s="13">
        <v>1</v>
      </c>
      <c r="H35" s="13">
        <f t="shared" si="0"/>
        <v>4</v>
      </c>
      <c r="I35" s="27">
        <v>0.02</v>
      </c>
      <c r="J35" s="29">
        <f t="shared" si="1"/>
        <v>0.08</v>
      </c>
    </row>
    <row r="36" spans="1:10">
      <c r="A36" s="8"/>
      <c r="B36" s="21" t="s">
        <v>91</v>
      </c>
      <c r="C36" s="22" t="s">
        <v>83</v>
      </c>
      <c r="D36" s="22" t="s">
        <v>92</v>
      </c>
      <c r="E36" s="37" t="s">
        <v>93</v>
      </c>
      <c r="F36" s="13">
        <v>2</v>
      </c>
      <c r="G36" s="13">
        <v>1</v>
      </c>
      <c r="H36" s="13">
        <f t="shared" si="0"/>
        <v>2</v>
      </c>
      <c r="I36" s="27">
        <v>0.24</v>
      </c>
      <c r="J36" s="29">
        <f t="shared" si="1"/>
        <v>0.48</v>
      </c>
    </row>
    <row r="37" spans="1:10">
      <c r="A37" s="8"/>
      <c r="B37" s="14">
        <v>10513.0266</v>
      </c>
      <c r="C37" s="9" t="s">
        <v>88</v>
      </c>
      <c r="D37" s="11" t="s">
        <v>94</v>
      </c>
      <c r="E37" s="37" t="s">
        <v>95</v>
      </c>
      <c r="F37" s="13">
        <v>2</v>
      </c>
      <c r="G37" s="13">
        <v>1</v>
      </c>
      <c r="H37" s="13">
        <f t="shared" si="0"/>
        <v>2</v>
      </c>
      <c r="I37" s="27">
        <v>0.06</v>
      </c>
      <c r="J37" s="29">
        <f t="shared" si="1"/>
        <v>0.12</v>
      </c>
    </row>
    <row r="38" spans="1:10">
      <c r="A38" s="8"/>
      <c r="B38" s="14">
        <v>10514.0011</v>
      </c>
      <c r="C38" s="9" t="s">
        <v>96</v>
      </c>
      <c r="D38" s="11" t="s">
        <v>97</v>
      </c>
      <c r="E38" s="37" t="s">
        <v>98</v>
      </c>
      <c r="F38" s="13">
        <v>2</v>
      </c>
      <c r="G38" s="13">
        <v>1</v>
      </c>
      <c r="H38" s="13">
        <f t="shared" si="0"/>
        <v>2</v>
      </c>
      <c r="I38" s="27">
        <v>1.55</v>
      </c>
      <c r="J38" s="29">
        <f t="shared" si="1"/>
        <v>3.1</v>
      </c>
    </row>
    <row r="39" spans="1:10">
      <c r="A39" s="8"/>
      <c r="B39" s="23">
        <v>10507.0033</v>
      </c>
      <c r="C39" s="15" t="s">
        <v>99</v>
      </c>
      <c r="D39" s="16" t="s">
        <v>100</v>
      </c>
      <c r="E39" s="37" t="s">
        <v>101</v>
      </c>
      <c r="F39" s="13">
        <v>1</v>
      </c>
      <c r="G39" s="13">
        <v>1</v>
      </c>
      <c r="H39" s="13">
        <f t="shared" si="0"/>
        <v>1</v>
      </c>
      <c r="I39" s="27">
        <v>0.2</v>
      </c>
      <c r="J39" s="29">
        <f t="shared" si="1"/>
        <v>0.2</v>
      </c>
    </row>
    <row r="40" spans="1:10">
      <c r="A40" s="8"/>
      <c r="B40" s="14">
        <v>10507.0036</v>
      </c>
      <c r="C40" s="9" t="s">
        <v>102</v>
      </c>
      <c r="D40" s="11" t="s">
        <v>103</v>
      </c>
      <c r="E40" s="37" t="s">
        <v>104</v>
      </c>
      <c r="F40" s="13">
        <v>1</v>
      </c>
      <c r="G40" s="13">
        <v>1</v>
      </c>
      <c r="H40" s="13">
        <f t="shared" si="0"/>
        <v>1</v>
      </c>
      <c r="I40" s="27">
        <v>1.6</v>
      </c>
      <c r="J40" s="29">
        <f t="shared" si="1"/>
        <v>1.6</v>
      </c>
    </row>
    <row r="41" spans="1:10">
      <c r="A41" s="8"/>
      <c r="B41" s="17" t="s">
        <v>105</v>
      </c>
      <c r="C41" s="17" t="s">
        <v>102</v>
      </c>
      <c r="D41" s="17" t="s">
        <v>106</v>
      </c>
      <c r="E41" s="37" t="s">
        <v>107</v>
      </c>
      <c r="F41" s="13">
        <v>1</v>
      </c>
      <c r="G41" s="13">
        <v>1</v>
      </c>
      <c r="H41" s="13">
        <f t="shared" si="0"/>
        <v>1</v>
      </c>
      <c r="I41" s="27">
        <v>2.2</v>
      </c>
      <c r="J41" s="29">
        <f t="shared" si="1"/>
        <v>2.2</v>
      </c>
    </row>
    <row r="42" spans="1:10">
      <c r="A42" s="8"/>
      <c r="B42" s="14">
        <v>10507.0018</v>
      </c>
      <c r="C42" s="9" t="s">
        <v>108</v>
      </c>
      <c r="D42" s="11" t="s">
        <v>109</v>
      </c>
      <c r="E42" s="37" t="s">
        <v>110</v>
      </c>
      <c r="F42" s="13">
        <v>1</v>
      </c>
      <c r="G42" s="13">
        <v>1</v>
      </c>
      <c r="H42" s="13">
        <f t="shared" si="0"/>
        <v>1</v>
      </c>
      <c r="I42" s="27">
        <v>0.6</v>
      </c>
      <c r="J42" s="29">
        <f t="shared" si="1"/>
        <v>0.6</v>
      </c>
    </row>
    <row r="43" spans="1:10">
      <c r="A43" s="8"/>
      <c r="B43" s="14">
        <v>10505.0028</v>
      </c>
      <c r="C43" s="9" t="s">
        <v>111</v>
      </c>
      <c r="D43" s="38" t="s">
        <v>112</v>
      </c>
      <c r="E43" s="37" t="s">
        <v>113</v>
      </c>
      <c r="F43" s="13">
        <v>2</v>
      </c>
      <c r="G43" s="13">
        <v>1</v>
      </c>
      <c r="H43" s="13">
        <f t="shared" si="0"/>
        <v>2</v>
      </c>
      <c r="I43" s="27">
        <v>0.17</v>
      </c>
      <c r="J43" s="29">
        <f t="shared" si="1"/>
        <v>0.34</v>
      </c>
    </row>
    <row r="44" spans="1:10">
      <c r="A44" s="8"/>
      <c r="B44" s="21" t="s">
        <v>114</v>
      </c>
      <c r="C44" s="22" t="s">
        <v>115</v>
      </c>
      <c r="D44" s="40" t="s">
        <v>116</v>
      </c>
      <c r="E44" s="37" t="s">
        <v>117</v>
      </c>
      <c r="F44" s="13">
        <v>1</v>
      </c>
      <c r="G44" s="13">
        <v>1</v>
      </c>
      <c r="H44" s="13">
        <f t="shared" si="0"/>
        <v>1</v>
      </c>
      <c r="I44" s="27">
        <v>0.33</v>
      </c>
      <c r="J44" s="29">
        <f t="shared" si="1"/>
        <v>0.33</v>
      </c>
    </row>
    <row r="45" spans="1:10">
      <c r="A45" s="8"/>
      <c r="B45" s="14">
        <v>10505.0098</v>
      </c>
      <c r="C45" s="9" t="s">
        <v>118</v>
      </c>
      <c r="D45" s="11" t="s">
        <v>119</v>
      </c>
      <c r="E45" s="37" t="s">
        <v>120</v>
      </c>
      <c r="F45" s="13">
        <v>1</v>
      </c>
      <c r="G45" s="13">
        <v>1</v>
      </c>
      <c r="H45" s="13">
        <f t="shared" si="0"/>
        <v>1</v>
      </c>
      <c r="I45" s="27">
        <v>0.09</v>
      </c>
      <c r="J45" s="29">
        <f t="shared" si="1"/>
        <v>0.09</v>
      </c>
    </row>
    <row r="46" spans="1:10">
      <c r="A46" s="8"/>
      <c r="B46" s="14">
        <v>10505.006</v>
      </c>
      <c r="C46" s="9" t="s">
        <v>118</v>
      </c>
      <c r="D46" s="11" t="s">
        <v>121</v>
      </c>
      <c r="E46" s="37" t="s">
        <v>122</v>
      </c>
      <c r="F46" s="13">
        <v>4</v>
      </c>
      <c r="G46" s="13">
        <v>1</v>
      </c>
      <c r="H46" s="13">
        <f t="shared" si="0"/>
        <v>4</v>
      </c>
      <c r="I46" s="27">
        <v>0.11</v>
      </c>
      <c r="J46" s="29">
        <f t="shared" si="1"/>
        <v>0.44</v>
      </c>
    </row>
    <row r="47" spans="1:10">
      <c r="A47" s="8"/>
      <c r="B47" s="9"/>
      <c r="C47" s="10" t="s">
        <v>123</v>
      </c>
      <c r="D47" s="12" t="s">
        <v>124</v>
      </c>
      <c r="E47" s="37" t="s">
        <v>125</v>
      </c>
      <c r="F47" s="13">
        <v>4</v>
      </c>
      <c r="G47" s="13">
        <v>1</v>
      </c>
      <c r="H47" s="13">
        <f t="shared" si="0"/>
        <v>4</v>
      </c>
      <c r="I47" s="27">
        <v>0.09</v>
      </c>
      <c r="J47" s="29">
        <f t="shared" ref="J47:J65" si="2">H47*I47</f>
        <v>0.36</v>
      </c>
    </row>
    <row r="48" spans="1:10">
      <c r="A48" s="8"/>
      <c r="B48" s="14">
        <v>10501.0116</v>
      </c>
      <c r="C48" s="9" t="s">
        <v>126</v>
      </c>
      <c r="D48" s="11" t="s">
        <v>127</v>
      </c>
      <c r="E48" s="37" t="s">
        <v>128</v>
      </c>
      <c r="F48" s="13">
        <v>33</v>
      </c>
      <c r="G48" s="13">
        <v>1</v>
      </c>
      <c r="H48" s="13">
        <f t="shared" si="0"/>
        <v>33</v>
      </c>
      <c r="I48" s="27">
        <v>0.01</v>
      </c>
      <c r="J48" s="29">
        <f t="shared" si="2"/>
        <v>0.33</v>
      </c>
    </row>
    <row r="49" spans="1:10">
      <c r="A49" s="8"/>
      <c r="B49" s="14">
        <v>10501.0189</v>
      </c>
      <c r="C49" s="9" t="s">
        <v>126</v>
      </c>
      <c r="D49" s="11" t="s">
        <v>129</v>
      </c>
      <c r="E49" s="37" t="s">
        <v>130</v>
      </c>
      <c r="F49" s="13">
        <v>1</v>
      </c>
      <c r="G49" s="13">
        <v>1</v>
      </c>
      <c r="H49" s="13">
        <f t="shared" si="0"/>
        <v>1</v>
      </c>
      <c r="I49" s="27">
        <v>0.03</v>
      </c>
      <c r="J49" s="29">
        <f t="shared" si="2"/>
        <v>0.03</v>
      </c>
    </row>
    <row r="50" spans="1:10">
      <c r="A50" s="8"/>
      <c r="B50" s="14">
        <v>10501.007</v>
      </c>
      <c r="C50" s="9" t="s">
        <v>126</v>
      </c>
      <c r="D50" s="11" t="s">
        <v>131</v>
      </c>
      <c r="E50" s="37" t="s">
        <v>132</v>
      </c>
      <c r="F50" s="13">
        <v>2</v>
      </c>
      <c r="G50" s="13">
        <v>1</v>
      </c>
      <c r="H50" s="13">
        <f t="shared" si="0"/>
        <v>2</v>
      </c>
      <c r="I50" s="27">
        <v>0.03</v>
      </c>
      <c r="J50" s="29">
        <f t="shared" si="2"/>
        <v>0.06</v>
      </c>
    </row>
    <row r="51" spans="1:10">
      <c r="A51" s="24"/>
      <c r="B51" s="14">
        <v>10501.0083</v>
      </c>
      <c r="C51" s="9" t="s">
        <v>126</v>
      </c>
      <c r="D51" s="11" t="s">
        <v>133</v>
      </c>
      <c r="E51" s="37" t="s">
        <v>134</v>
      </c>
      <c r="F51" s="13">
        <v>4</v>
      </c>
      <c r="G51" s="13">
        <v>1</v>
      </c>
      <c r="H51" s="13">
        <f t="shared" si="0"/>
        <v>4</v>
      </c>
      <c r="I51" s="27">
        <v>0.03</v>
      </c>
      <c r="J51" s="29">
        <f t="shared" si="2"/>
        <v>0.12</v>
      </c>
    </row>
    <row r="52" spans="1:10">
      <c r="A52" s="8"/>
      <c r="B52" s="14">
        <v>10501.0195</v>
      </c>
      <c r="C52" s="9" t="s">
        <v>126</v>
      </c>
      <c r="D52" s="11" t="s">
        <v>135</v>
      </c>
      <c r="E52" s="37" t="s">
        <v>136</v>
      </c>
      <c r="F52" s="13">
        <v>3</v>
      </c>
      <c r="G52" s="13">
        <v>1</v>
      </c>
      <c r="H52" s="13">
        <f t="shared" si="0"/>
        <v>3</v>
      </c>
      <c r="I52" s="27">
        <v>0.01</v>
      </c>
      <c r="J52" s="29">
        <f t="shared" si="2"/>
        <v>0.03</v>
      </c>
    </row>
    <row r="53" spans="1:10">
      <c r="A53" s="8"/>
      <c r="B53" s="14">
        <v>10501.019</v>
      </c>
      <c r="C53" s="9" t="s">
        <v>126</v>
      </c>
      <c r="D53" s="11" t="s">
        <v>137</v>
      </c>
      <c r="E53" s="37" t="s">
        <v>138</v>
      </c>
      <c r="F53" s="13">
        <v>1</v>
      </c>
      <c r="G53" s="13">
        <v>1</v>
      </c>
      <c r="H53" s="13">
        <f t="shared" si="0"/>
        <v>1</v>
      </c>
      <c r="I53" s="27">
        <v>0.02</v>
      </c>
      <c r="J53" s="29">
        <f t="shared" si="2"/>
        <v>0.02</v>
      </c>
    </row>
    <row r="54" spans="1:10">
      <c r="A54" s="8"/>
      <c r="B54" s="14">
        <v>10501.0114</v>
      </c>
      <c r="C54" s="9" t="s">
        <v>126</v>
      </c>
      <c r="D54" s="11" t="s">
        <v>139</v>
      </c>
      <c r="E54" s="37" t="s">
        <v>140</v>
      </c>
      <c r="F54" s="13">
        <v>10</v>
      </c>
      <c r="G54" s="13">
        <v>1</v>
      </c>
      <c r="H54" s="13">
        <f t="shared" si="0"/>
        <v>10</v>
      </c>
      <c r="I54" s="27">
        <v>0.01</v>
      </c>
      <c r="J54" s="29">
        <f t="shared" si="2"/>
        <v>0.1</v>
      </c>
    </row>
    <row r="55" spans="1:10">
      <c r="A55" s="8"/>
      <c r="B55" s="14">
        <v>10501.0183</v>
      </c>
      <c r="C55" s="9" t="s">
        <v>126</v>
      </c>
      <c r="D55" s="11" t="s">
        <v>141</v>
      </c>
      <c r="E55" s="37" t="s">
        <v>142</v>
      </c>
      <c r="F55" s="13">
        <v>1</v>
      </c>
      <c r="G55" s="13">
        <v>1</v>
      </c>
      <c r="H55" s="13">
        <f t="shared" si="0"/>
        <v>1</v>
      </c>
      <c r="I55" s="27">
        <v>0.01</v>
      </c>
      <c r="J55" s="29">
        <f t="shared" si="2"/>
        <v>0.01</v>
      </c>
    </row>
    <row r="56" spans="1:10">
      <c r="A56" s="8"/>
      <c r="B56" s="14">
        <v>10501.0159</v>
      </c>
      <c r="C56" s="9" t="s">
        <v>126</v>
      </c>
      <c r="D56" s="11" t="s">
        <v>143</v>
      </c>
      <c r="E56" s="37" t="s">
        <v>144</v>
      </c>
      <c r="F56" s="13">
        <v>3</v>
      </c>
      <c r="G56" s="13">
        <v>1</v>
      </c>
      <c r="H56" s="13">
        <f t="shared" si="0"/>
        <v>3</v>
      </c>
      <c r="I56" s="27">
        <v>0.03</v>
      </c>
      <c r="J56" s="29">
        <f t="shared" si="2"/>
        <v>0.09</v>
      </c>
    </row>
    <row r="57" spans="1:10">
      <c r="A57" s="8"/>
      <c r="B57" s="25">
        <v>10501.0035</v>
      </c>
      <c r="C57" s="26" t="s">
        <v>126</v>
      </c>
      <c r="D57" s="26" t="s">
        <v>145</v>
      </c>
      <c r="E57" s="37" t="s">
        <v>146</v>
      </c>
      <c r="F57" s="13">
        <v>1</v>
      </c>
      <c r="G57" s="13">
        <v>1</v>
      </c>
      <c r="H57" s="13">
        <f t="shared" si="0"/>
        <v>1</v>
      </c>
      <c r="I57" s="27">
        <v>0.01</v>
      </c>
      <c r="J57" s="29">
        <f t="shared" si="2"/>
        <v>0.01</v>
      </c>
    </row>
    <row r="58" spans="1:10">
      <c r="A58" s="8"/>
      <c r="B58" s="14">
        <v>10501.0034</v>
      </c>
      <c r="C58" s="9" t="s">
        <v>126</v>
      </c>
      <c r="D58" s="11" t="s">
        <v>147</v>
      </c>
      <c r="E58" s="37" t="s">
        <v>148</v>
      </c>
      <c r="F58" s="13">
        <v>1</v>
      </c>
      <c r="G58" s="13">
        <v>1</v>
      </c>
      <c r="H58" s="13">
        <f t="shared" si="0"/>
        <v>1</v>
      </c>
      <c r="I58" s="27">
        <v>0.01</v>
      </c>
      <c r="J58" s="29">
        <f t="shared" si="2"/>
        <v>0.01</v>
      </c>
    </row>
    <row r="59" spans="1:10">
      <c r="A59" s="8"/>
      <c r="B59" s="14">
        <v>10501.0147</v>
      </c>
      <c r="C59" s="9" t="s">
        <v>126</v>
      </c>
      <c r="D59" s="11" t="s">
        <v>149</v>
      </c>
      <c r="E59" s="37" t="s">
        <v>150</v>
      </c>
      <c r="F59" s="13">
        <v>1</v>
      </c>
      <c r="G59" s="13">
        <v>1</v>
      </c>
      <c r="H59" s="13">
        <f t="shared" si="0"/>
        <v>1</v>
      </c>
      <c r="I59" s="27">
        <v>0.01</v>
      </c>
      <c r="J59" s="29">
        <f t="shared" si="2"/>
        <v>0.01</v>
      </c>
    </row>
    <row r="60" spans="1:10">
      <c r="A60" s="8"/>
      <c r="B60" s="14">
        <v>10501.005</v>
      </c>
      <c r="C60" s="9" t="s">
        <v>126</v>
      </c>
      <c r="D60" s="11" t="s">
        <v>151</v>
      </c>
      <c r="E60" s="37" t="s">
        <v>152</v>
      </c>
      <c r="F60" s="13">
        <v>2</v>
      </c>
      <c r="G60" s="13">
        <v>1</v>
      </c>
      <c r="H60" s="13">
        <f t="shared" si="0"/>
        <v>2</v>
      </c>
      <c r="I60" s="27">
        <v>0.01</v>
      </c>
      <c r="J60" s="29">
        <f t="shared" si="2"/>
        <v>0.02</v>
      </c>
    </row>
    <row r="61" spans="1:10">
      <c r="A61" s="8"/>
      <c r="B61" s="14">
        <v>10501.014</v>
      </c>
      <c r="C61" s="9" t="s">
        <v>126</v>
      </c>
      <c r="D61" s="11" t="s">
        <v>153</v>
      </c>
      <c r="E61" s="12"/>
      <c r="F61" s="13">
        <v>2</v>
      </c>
      <c r="G61" s="13">
        <v>1</v>
      </c>
      <c r="H61" s="13">
        <v>2</v>
      </c>
      <c r="I61" s="27">
        <v>0.01</v>
      </c>
      <c r="J61" s="29">
        <v>0.02</v>
      </c>
    </row>
    <row r="62" spans="1:10">
      <c r="A62" s="8"/>
      <c r="B62" s="14">
        <v>10501.0151</v>
      </c>
      <c r="C62" s="9" t="s">
        <v>126</v>
      </c>
      <c r="D62" s="11" t="s">
        <v>154</v>
      </c>
      <c r="E62" s="12"/>
      <c r="F62" s="13">
        <v>2</v>
      </c>
      <c r="G62" s="13">
        <v>1</v>
      </c>
      <c r="H62" s="13">
        <v>2</v>
      </c>
      <c r="I62" s="27">
        <v>0.01</v>
      </c>
      <c r="J62" s="29">
        <v>0.02</v>
      </c>
    </row>
    <row r="63" spans="1:10">
      <c r="A63" s="8"/>
      <c r="B63" s="14">
        <v>10501.0117</v>
      </c>
      <c r="C63" s="9" t="s">
        <v>126</v>
      </c>
      <c r="D63" s="11" t="s">
        <v>155</v>
      </c>
      <c r="E63" s="37" t="s">
        <v>156</v>
      </c>
      <c r="F63" s="13">
        <v>3</v>
      </c>
      <c r="G63" s="13">
        <v>1</v>
      </c>
      <c r="H63" s="13">
        <f>F63/G63</f>
        <v>3</v>
      </c>
      <c r="I63" s="27">
        <v>0.01</v>
      </c>
      <c r="J63" s="29">
        <f>H63*I63</f>
        <v>0.03</v>
      </c>
    </row>
    <row r="64" spans="1:10">
      <c r="A64" s="8"/>
      <c r="B64" s="14">
        <v>10501.0136</v>
      </c>
      <c r="C64" s="9" t="s">
        <v>126</v>
      </c>
      <c r="D64" s="11" t="s">
        <v>157</v>
      </c>
      <c r="E64" s="37" t="s">
        <v>158</v>
      </c>
      <c r="F64" s="13">
        <v>4</v>
      </c>
      <c r="G64" s="13">
        <v>1</v>
      </c>
      <c r="H64" s="13">
        <f>F64/G64</f>
        <v>4</v>
      </c>
      <c r="I64" s="27">
        <v>0.01</v>
      </c>
      <c r="J64" s="29">
        <f>H64*I64</f>
        <v>0.04</v>
      </c>
    </row>
    <row r="65" spans="1:10">
      <c r="A65" s="8"/>
      <c r="B65" s="14">
        <v>10501.0134</v>
      </c>
      <c r="C65" s="9" t="s">
        <v>126</v>
      </c>
      <c r="D65" s="11" t="s">
        <v>159</v>
      </c>
      <c r="E65" s="37" t="s">
        <v>160</v>
      </c>
      <c r="F65" s="13">
        <v>5</v>
      </c>
      <c r="G65" s="13">
        <v>1</v>
      </c>
      <c r="H65" s="13">
        <f>F65/G65</f>
        <v>5</v>
      </c>
      <c r="I65" s="27">
        <v>0.01</v>
      </c>
      <c r="J65" s="29">
        <f>H65*I65</f>
        <v>0.05</v>
      </c>
    </row>
    <row r="66" spans="1:10">
      <c r="A66" s="8"/>
      <c r="B66" s="14">
        <v>10501.012</v>
      </c>
      <c r="C66" s="9" t="s">
        <v>126</v>
      </c>
      <c r="D66" s="11" t="s">
        <v>161</v>
      </c>
      <c r="E66" s="37" t="s">
        <v>162</v>
      </c>
      <c r="F66" s="13">
        <v>2</v>
      </c>
      <c r="G66" s="13">
        <v>1</v>
      </c>
      <c r="H66" s="13">
        <f>F66/G66</f>
        <v>2</v>
      </c>
      <c r="I66" s="27">
        <v>0.01</v>
      </c>
      <c r="J66" s="29">
        <f>H66*I66</f>
        <v>0.02</v>
      </c>
    </row>
    <row r="67" spans="1:10">
      <c r="A67" s="8"/>
      <c r="B67" s="9">
        <v>10501.0113</v>
      </c>
      <c r="C67" s="10" t="s">
        <v>126</v>
      </c>
      <c r="D67" s="12" t="s">
        <v>163</v>
      </c>
      <c r="E67" s="37" t="s">
        <v>164</v>
      </c>
      <c r="F67" s="13">
        <v>2</v>
      </c>
      <c r="G67" s="13">
        <v>1</v>
      </c>
      <c r="H67" s="13">
        <f t="shared" ref="H67:H86" si="3">F67/G67</f>
        <v>2</v>
      </c>
      <c r="I67" s="27">
        <v>0.01</v>
      </c>
      <c r="J67" s="29">
        <f>H67*I67</f>
        <v>0.02</v>
      </c>
    </row>
    <row r="68" spans="1:10">
      <c r="A68" s="8"/>
      <c r="B68" s="9">
        <v>10501.0004</v>
      </c>
      <c r="C68" s="10" t="s">
        <v>126</v>
      </c>
      <c r="D68" s="12" t="s">
        <v>165</v>
      </c>
      <c r="E68" s="37" t="s">
        <v>166</v>
      </c>
      <c r="F68" s="13">
        <v>1</v>
      </c>
      <c r="G68" s="13">
        <v>1</v>
      </c>
      <c r="H68" s="13">
        <f t="shared" si="3"/>
        <v>1</v>
      </c>
      <c r="I68" s="27">
        <v>0.02</v>
      </c>
      <c r="J68" s="29">
        <f t="shared" ref="J68:J94" si="4">H68*I68</f>
        <v>0.02</v>
      </c>
    </row>
    <row r="69" spans="1:10">
      <c r="A69" s="8"/>
      <c r="B69" s="14">
        <v>10501.0135</v>
      </c>
      <c r="C69" s="9" t="s">
        <v>126</v>
      </c>
      <c r="D69" s="11" t="s">
        <v>167</v>
      </c>
      <c r="E69" s="37" t="s">
        <v>168</v>
      </c>
      <c r="F69" s="13">
        <v>2</v>
      </c>
      <c r="G69" s="13">
        <v>1</v>
      </c>
      <c r="H69" s="13">
        <f t="shared" si="3"/>
        <v>2</v>
      </c>
      <c r="I69" s="27">
        <v>0.01</v>
      </c>
      <c r="J69" s="29">
        <f t="shared" si="4"/>
        <v>0.02</v>
      </c>
    </row>
    <row r="70" spans="1:10">
      <c r="A70" s="8"/>
      <c r="B70" s="14">
        <v>10502.0047</v>
      </c>
      <c r="C70" s="9" t="s">
        <v>169</v>
      </c>
      <c r="D70" s="11" t="s">
        <v>170</v>
      </c>
      <c r="E70" s="37" t="s">
        <v>171</v>
      </c>
      <c r="F70" s="13">
        <v>1</v>
      </c>
      <c r="G70" s="13">
        <v>1</v>
      </c>
      <c r="H70" s="13">
        <f t="shared" si="3"/>
        <v>1</v>
      </c>
      <c r="I70" s="27">
        <v>0.4</v>
      </c>
      <c r="J70" s="29">
        <f t="shared" si="4"/>
        <v>0.4</v>
      </c>
    </row>
    <row r="71" spans="1:10">
      <c r="A71" s="8"/>
      <c r="B71" s="23">
        <v>10520.0034</v>
      </c>
      <c r="C71" s="15" t="s">
        <v>172</v>
      </c>
      <c r="D71" s="41" t="s">
        <v>173</v>
      </c>
      <c r="E71" s="37" t="s">
        <v>174</v>
      </c>
      <c r="F71" s="13">
        <v>1</v>
      </c>
      <c r="G71" s="13">
        <v>1</v>
      </c>
      <c r="H71" s="13">
        <f t="shared" si="3"/>
        <v>1</v>
      </c>
      <c r="I71" s="27">
        <v>2.3</v>
      </c>
      <c r="J71" s="29">
        <f t="shared" si="4"/>
        <v>2.3</v>
      </c>
    </row>
    <row r="72" spans="1:10">
      <c r="A72" s="8"/>
      <c r="B72" s="23">
        <v>10509.013</v>
      </c>
      <c r="C72" s="15" t="s">
        <v>175</v>
      </c>
      <c r="D72" s="16" t="s">
        <v>176</v>
      </c>
      <c r="E72" s="37" t="s">
        <v>177</v>
      </c>
      <c r="F72" s="13">
        <v>1</v>
      </c>
      <c r="G72" s="13">
        <v>1</v>
      </c>
      <c r="H72" s="13">
        <f t="shared" si="3"/>
        <v>1</v>
      </c>
      <c r="I72" s="27">
        <v>2.5</v>
      </c>
      <c r="J72" s="29">
        <f t="shared" si="4"/>
        <v>2.5</v>
      </c>
    </row>
    <row r="73" spans="1:10">
      <c r="A73" s="8"/>
      <c r="B73" s="23">
        <v>10509.0159</v>
      </c>
      <c r="C73" s="15" t="s">
        <v>178</v>
      </c>
      <c r="D73" s="16" t="s">
        <v>179</v>
      </c>
      <c r="E73" s="37" t="s">
        <v>180</v>
      </c>
      <c r="F73" s="13">
        <v>1</v>
      </c>
      <c r="G73" s="13">
        <v>1</v>
      </c>
      <c r="H73" s="13">
        <f t="shared" si="3"/>
        <v>1</v>
      </c>
      <c r="I73" s="27">
        <v>2</v>
      </c>
      <c r="J73" s="29">
        <f t="shared" si="4"/>
        <v>2</v>
      </c>
    </row>
    <row r="74" spans="1:10">
      <c r="A74" s="8"/>
      <c r="B74" s="14">
        <v>10508.0031</v>
      </c>
      <c r="C74" s="9" t="s">
        <v>181</v>
      </c>
      <c r="D74" s="38" t="s">
        <v>182</v>
      </c>
      <c r="E74" s="37" t="s">
        <v>183</v>
      </c>
      <c r="F74" s="13">
        <v>1</v>
      </c>
      <c r="G74" s="13">
        <v>1</v>
      </c>
      <c r="H74" s="13">
        <f t="shared" si="3"/>
        <v>1</v>
      </c>
      <c r="I74" s="27">
        <v>11.8</v>
      </c>
      <c r="J74" s="29">
        <f t="shared" si="4"/>
        <v>11.8</v>
      </c>
    </row>
    <row r="75" spans="1:10">
      <c r="A75" s="8"/>
      <c r="B75" s="14">
        <v>10509.0125</v>
      </c>
      <c r="C75" s="9" t="s">
        <v>184</v>
      </c>
      <c r="D75" s="11" t="s">
        <v>185</v>
      </c>
      <c r="E75" s="37" t="s">
        <v>186</v>
      </c>
      <c r="F75" s="13">
        <v>2</v>
      </c>
      <c r="G75" s="13">
        <v>1</v>
      </c>
      <c r="H75" s="13">
        <f t="shared" si="3"/>
        <v>2</v>
      </c>
      <c r="I75" s="27">
        <v>1.5</v>
      </c>
      <c r="J75" s="29">
        <f t="shared" si="4"/>
        <v>3</v>
      </c>
    </row>
    <row r="76" spans="1:10">
      <c r="A76" s="8"/>
      <c r="B76" s="14">
        <v>10509.0028</v>
      </c>
      <c r="C76" s="9" t="s">
        <v>187</v>
      </c>
      <c r="D76" s="11" t="s">
        <v>188</v>
      </c>
      <c r="E76" s="37" t="s">
        <v>189</v>
      </c>
      <c r="F76" s="13">
        <v>1</v>
      </c>
      <c r="G76" s="13">
        <v>1</v>
      </c>
      <c r="H76" s="13">
        <f t="shared" si="3"/>
        <v>1</v>
      </c>
      <c r="I76" s="27">
        <v>1.6</v>
      </c>
      <c r="J76" s="29">
        <f t="shared" si="4"/>
        <v>1.6</v>
      </c>
    </row>
    <row r="77" spans="1:10">
      <c r="A77" s="8"/>
      <c r="B77" s="14">
        <v>10509.0094</v>
      </c>
      <c r="C77" s="9" t="s">
        <v>184</v>
      </c>
      <c r="D77" s="38" t="s">
        <v>190</v>
      </c>
      <c r="E77" s="37" t="s">
        <v>191</v>
      </c>
      <c r="F77" s="13">
        <v>2</v>
      </c>
      <c r="G77" s="13">
        <v>1</v>
      </c>
      <c r="H77" s="13">
        <f t="shared" si="3"/>
        <v>2</v>
      </c>
      <c r="I77" s="27">
        <v>0.8</v>
      </c>
      <c r="J77" s="29">
        <f t="shared" si="4"/>
        <v>1.6</v>
      </c>
    </row>
    <row r="78" spans="1:10">
      <c r="A78" s="8"/>
      <c r="B78" s="17" t="s">
        <v>192</v>
      </c>
      <c r="C78" s="17" t="s">
        <v>178</v>
      </c>
      <c r="D78" s="17" t="s">
        <v>193</v>
      </c>
      <c r="E78" s="37" t="s">
        <v>194</v>
      </c>
      <c r="F78" s="13">
        <v>1</v>
      </c>
      <c r="G78" s="13">
        <v>1</v>
      </c>
      <c r="H78" s="13">
        <f t="shared" si="3"/>
        <v>1</v>
      </c>
      <c r="I78" s="27">
        <v>1.2</v>
      </c>
      <c r="J78" s="29">
        <f t="shared" si="4"/>
        <v>1.2</v>
      </c>
    </row>
    <row r="79" spans="1:10">
      <c r="A79" s="8"/>
      <c r="B79" s="14">
        <v>10509.0055</v>
      </c>
      <c r="C79" s="9" t="s">
        <v>195</v>
      </c>
      <c r="D79" s="11" t="s">
        <v>196</v>
      </c>
      <c r="E79" s="37" t="s">
        <v>197</v>
      </c>
      <c r="F79" s="13">
        <v>1</v>
      </c>
      <c r="G79" s="13">
        <v>1</v>
      </c>
      <c r="H79" s="13">
        <f t="shared" si="3"/>
        <v>1</v>
      </c>
      <c r="I79" s="27">
        <v>0.6</v>
      </c>
      <c r="J79" s="29">
        <f t="shared" si="4"/>
        <v>0.6</v>
      </c>
    </row>
    <row r="80" spans="1:10">
      <c r="A80" s="8"/>
      <c r="B80" s="14">
        <v>10513.0283</v>
      </c>
      <c r="C80" s="9" t="s">
        <v>198</v>
      </c>
      <c r="D80" s="11" t="s">
        <v>199</v>
      </c>
      <c r="E80" s="37" t="s">
        <v>200</v>
      </c>
      <c r="F80" s="13">
        <v>1</v>
      </c>
      <c r="G80" s="13">
        <v>1</v>
      </c>
      <c r="H80" s="13">
        <f t="shared" si="3"/>
        <v>1</v>
      </c>
      <c r="I80" s="27">
        <v>0.07</v>
      </c>
      <c r="J80" s="29">
        <f t="shared" si="4"/>
        <v>0.07</v>
      </c>
    </row>
    <row r="81" spans="1:10">
      <c r="A81" s="8"/>
      <c r="B81" s="9"/>
      <c r="C81" s="10" t="s">
        <v>201</v>
      </c>
      <c r="D81" s="12" t="s">
        <v>202</v>
      </c>
      <c r="E81" s="37" t="s">
        <v>203</v>
      </c>
      <c r="F81" s="13">
        <v>4</v>
      </c>
      <c r="G81" s="13">
        <v>1</v>
      </c>
      <c r="H81" s="13">
        <f t="shared" si="3"/>
        <v>4</v>
      </c>
      <c r="I81" s="27">
        <v>0.48</v>
      </c>
      <c r="J81" s="29">
        <f t="shared" si="4"/>
        <v>1.92</v>
      </c>
    </row>
    <row r="82" spans="1:10">
      <c r="A82" s="8"/>
      <c r="B82" s="9">
        <v>10509.0048</v>
      </c>
      <c r="C82" s="10" t="s">
        <v>204</v>
      </c>
      <c r="D82" s="12" t="s">
        <v>205</v>
      </c>
      <c r="E82" s="37" t="s">
        <v>206</v>
      </c>
      <c r="F82" s="13">
        <v>1</v>
      </c>
      <c r="G82" s="13">
        <v>1</v>
      </c>
      <c r="H82" s="13">
        <f t="shared" si="3"/>
        <v>1</v>
      </c>
      <c r="I82" s="27">
        <v>0.45</v>
      </c>
      <c r="J82" s="29">
        <f t="shared" si="4"/>
        <v>0.45</v>
      </c>
    </row>
    <row r="83" spans="1:10">
      <c r="A83" s="30"/>
      <c r="B83" s="9">
        <v>10509.0012</v>
      </c>
      <c r="C83" s="10" t="s">
        <v>207</v>
      </c>
      <c r="D83" s="12" t="s">
        <v>208</v>
      </c>
      <c r="E83" s="37" t="s">
        <v>209</v>
      </c>
      <c r="F83" s="13">
        <v>2</v>
      </c>
      <c r="G83" s="13">
        <v>1</v>
      </c>
      <c r="H83" s="13">
        <f t="shared" si="3"/>
        <v>2</v>
      </c>
      <c r="I83" s="27">
        <v>0.1</v>
      </c>
      <c r="J83" s="29">
        <f t="shared" si="4"/>
        <v>0.2</v>
      </c>
    </row>
    <row r="84" spans="1:10">
      <c r="A84" s="30"/>
      <c r="B84" s="14">
        <v>10505.009</v>
      </c>
      <c r="C84" s="9" t="s">
        <v>210</v>
      </c>
      <c r="D84" s="38" t="s">
        <v>211</v>
      </c>
      <c r="E84" s="37" t="s">
        <v>212</v>
      </c>
      <c r="F84" s="13">
        <v>1</v>
      </c>
      <c r="G84" s="13">
        <v>1</v>
      </c>
      <c r="H84" s="13">
        <f t="shared" si="3"/>
        <v>1</v>
      </c>
      <c r="I84" s="27">
        <v>0.8</v>
      </c>
      <c r="J84" s="29">
        <f t="shared" si="4"/>
        <v>0.8</v>
      </c>
    </row>
    <row r="85" spans="1:10">
      <c r="A85" s="30"/>
      <c r="B85" s="14">
        <v>10505.0089</v>
      </c>
      <c r="C85" s="9" t="s">
        <v>210</v>
      </c>
      <c r="D85" s="11" t="s">
        <v>213</v>
      </c>
      <c r="E85" s="37" t="s">
        <v>214</v>
      </c>
      <c r="F85" s="13">
        <v>1</v>
      </c>
      <c r="G85" s="13">
        <v>1</v>
      </c>
      <c r="H85" s="13">
        <f t="shared" si="3"/>
        <v>1</v>
      </c>
      <c r="I85" s="27">
        <v>0.62</v>
      </c>
      <c r="J85" s="29">
        <f t="shared" si="4"/>
        <v>0.62</v>
      </c>
    </row>
    <row r="86" spans="1:10">
      <c r="A86" s="30"/>
      <c r="B86" s="9">
        <v>10515.0414</v>
      </c>
      <c r="C86" s="10" t="s">
        <v>215</v>
      </c>
      <c r="D86" s="10"/>
      <c r="E86" s="10"/>
      <c r="F86" s="27">
        <v>1</v>
      </c>
      <c r="G86" s="13">
        <v>1</v>
      </c>
      <c r="H86" s="13">
        <f t="shared" si="3"/>
        <v>1</v>
      </c>
      <c r="I86" s="27">
        <v>7.8</v>
      </c>
      <c r="J86" s="29">
        <f t="shared" si="4"/>
        <v>7.8</v>
      </c>
    </row>
    <row r="87" spans="1:10">
      <c r="A87" s="30"/>
      <c r="B87" s="17" t="s">
        <v>216</v>
      </c>
      <c r="C87" s="17" t="s">
        <v>217</v>
      </c>
      <c r="D87" s="17" t="s">
        <v>218</v>
      </c>
      <c r="E87" s="31"/>
      <c r="F87" s="27">
        <v>1</v>
      </c>
      <c r="G87" s="27">
        <v>1</v>
      </c>
      <c r="H87" s="27">
        <v>1</v>
      </c>
      <c r="I87" s="27">
        <v>0.35</v>
      </c>
      <c r="J87" s="29">
        <f t="shared" si="4"/>
        <v>0.35</v>
      </c>
    </row>
    <row r="88" spans="1:10">
      <c r="A88" s="32"/>
      <c r="B88" s="33"/>
      <c r="C88" s="33" t="s">
        <v>219</v>
      </c>
      <c r="D88" s="34"/>
      <c r="E88" s="34"/>
      <c r="F88" s="35">
        <v>2</v>
      </c>
      <c r="G88" s="35">
        <v>2</v>
      </c>
      <c r="H88" s="29">
        <v>2</v>
      </c>
      <c r="I88" s="29">
        <v>0.08</v>
      </c>
      <c r="J88" s="29">
        <f t="shared" si="4"/>
        <v>0.16</v>
      </c>
    </row>
    <row r="89" spans="1:10">
      <c r="A89" s="32"/>
      <c r="B89" s="33"/>
      <c r="C89" s="33" t="s">
        <v>220</v>
      </c>
      <c r="D89" s="34"/>
      <c r="E89" s="34"/>
      <c r="F89" s="35">
        <v>1</v>
      </c>
      <c r="G89" s="35">
        <v>1</v>
      </c>
      <c r="H89" s="29">
        <v>1</v>
      </c>
      <c r="I89" s="29">
        <v>0.195</v>
      </c>
      <c r="J89" s="29">
        <f t="shared" si="4"/>
        <v>0.195</v>
      </c>
    </row>
    <row r="90" spans="1:10">
      <c r="A90" s="32"/>
      <c r="B90" s="33"/>
      <c r="C90" s="33" t="s">
        <v>221</v>
      </c>
      <c r="D90" s="34"/>
      <c r="E90" s="34"/>
      <c r="F90" s="35">
        <v>1</v>
      </c>
      <c r="G90" s="35">
        <v>1</v>
      </c>
      <c r="H90" s="29">
        <v>1</v>
      </c>
      <c r="I90" s="29">
        <v>0.19</v>
      </c>
      <c r="J90" s="29">
        <f t="shared" si="4"/>
        <v>0.19</v>
      </c>
    </row>
    <row r="91" spans="2:10">
      <c r="B91" s="33"/>
      <c r="C91" s="33" t="s">
        <v>222</v>
      </c>
      <c r="D91" s="34"/>
      <c r="E91" s="34"/>
      <c r="F91" s="35">
        <v>1</v>
      </c>
      <c r="G91" s="35">
        <v>1</v>
      </c>
      <c r="H91" s="29">
        <v>1</v>
      </c>
      <c r="I91" s="29">
        <v>0.002</v>
      </c>
      <c r="J91" s="29">
        <f t="shared" si="4"/>
        <v>0.002</v>
      </c>
    </row>
    <row r="92" spans="2:10">
      <c r="B92" s="33"/>
      <c r="C92" s="33" t="s">
        <v>223</v>
      </c>
      <c r="D92" s="34"/>
      <c r="E92" s="34"/>
      <c r="F92" s="35">
        <v>1</v>
      </c>
      <c r="G92" s="35">
        <v>1</v>
      </c>
      <c r="H92" s="29">
        <v>1</v>
      </c>
      <c r="I92" s="29">
        <v>0.02</v>
      </c>
      <c r="J92" s="29">
        <f t="shared" si="4"/>
        <v>0.02</v>
      </c>
    </row>
    <row r="93" spans="2:10">
      <c r="B93" s="33"/>
      <c r="C93" s="33" t="s">
        <v>224</v>
      </c>
      <c r="D93" s="34" t="s">
        <v>225</v>
      </c>
      <c r="E93" s="34"/>
      <c r="F93" s="35">
        <v>1</v>
      </c>
      <c r="G93" s="35">
        <v>1</v>
      </c>
      <c r="H93" s="29">
        <v>1</v>
      </c>
      <c r="I93" s="29">
        <v>0.95</v>
      </c>
      <c r="J93" s="29">
        <f t="shared" si="4"/>
        <v>0.95</v>
      </c>
    </row>
    <row r="94" spans="2:10">
      <c r="B94" s="33"/>
      <c r="C94" s="33" t="s">
        <v>226</v>
      </c>
      <c r="D94" s="34">
        <v>1801</v>
      </c>
      <c r="E94" s="34"/>
      <c r="F94" s="35">
        <v>1</v>
      </c>
      <c r="G94" s="35">
        <v>1</v>
      </c>
      <c r="H94" s="29">
        <v>0.02</v>
      </c>
      <c r="I94" s="29">
        <f>G94*H94</f>
        <v>0.02</v>
      </c>
      <c r="J94" s="29">
        <f t="shared" si="4"/>
        <v>0.0004</v>
      </c>
    </row>
    <row r="95" spans="2:10">
      <c r="B95" s="34"/>
      <c r="C95" s="36"/>
      <c r="D95" s="36"/>
      <c r="E95" s="36"/>
      <c r="F95" s="29"/>
      <c r="G95" s="29"/>
      <c r="H95" s="29"/>
      <c r="I95" s="29"/>
      <c r="J95" s="29">
        <f>SUM(J3:J94)</f>
        <v>81.6224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新风直流电机驱动板Nedic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技术部-金振辉</cp:lastModifiedBy>
  <dcterms:created xsi:type="dcterms:W3CDTF">2019-01-24T00:19:00Z</dcterms:created>
  <dcterms:modified xsi:type="dcterms:W3CDTF">2019-02-25T02:40:57Z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