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<sst xmlns="http://schemas.openxmlformats.org/spreadsheetml/2006/main" count="541" uniqueCount="126">
  <si>
    <t>成品采购成本价计算报表</t>
  </si>
  <si>
    <t>RTC70.16</t>
  </si>
  <si>
    <t>母件料号：</t>
  </si>
  <si>
    <t>201.0171</t>
  </si>
  <si>
    <t>母件品名：</t>
  </si>
  <si>
    <t>电子板</t>
  </si>
  <si>
    <t>母件规格：</t>
  </si>
  <si>
    <t/>
  </si>
  <si>
    <t>采购总价：</t>
  </si>
  <si>
    <t>最终价格：</t>
  </si>
  <si>
    <t>BOM版本</t>
  </si>
  <si>
    <t>子件次项</t>
  </si>
  <si>
    <t>子件料号</t>
  </si>
  <si>
    <t>子件品名</t>
  </si>
  <si>
    <t>子件规格</t>
  </si>
  <si>
    <t>标准用量</t>
  </si>
  <si>
    <t>母件底数</t>
  </si>
  <si>
    <t>采购单价</t>
  </si>
  <si>
    <t>小计</t>
  </si>
  <si>
    <t>实际用量</t>
  </si>
  <si>
    <t>A7</t>
  </si>
  <si>
    <t xml:space="preserve">    10</t>
  </si>
  <si>
    <t>10501.0004</t>
  </si>
  <si>
    <t>贴片电阻</t>
  </si>
  <si>
    <t>RS/10K/(1/8W)/±1%/0805</t>
  </si>
  <si>
    <t xml:space="preserve">    20</t>
  </si>
  <si>
    <t>10509.0046</t>
  </si>
  <si>
    <t>贴片集成</t>
  </si>
  <si>
    <t>LM324DR SOP-14(ON RTC70MDC8用)</t>
  </si>
  <si>
    <t>0.35 ST</t>
  </si>
  <si>
    <t xml:space="preserve">    30</t>
  </si>
  <si>
    <t>10503.0001</t>
  </si>
  <si>
    <t>贴片电容</t>
  </si>
  <si>
    <t>三星(CL21B104KBAC)/X7R/0.1uF/50V/±10%/0805</t>
  </si>
  <si>
    <t xml:space="preserve">    40</t>
  </si>
  <si>
    <t>10514.0010</t>
  </si>
  <si>
    <t>继电器</t>
  </si>
  <si>
    <t>HF115F/024-1H3</t>
  </si>
  <si>
    <t>带K</t>
  </si>
  <si>
    <t>10514.0004</t>
  </si>
  <si>
    <t>OZ-SS-124LM1-24V-16A(可用1103042替代H115F-I)</t>
  </si>
  <si>
    <t xml:space="preserve">    50</t>
  </si>
  <si>
    <t>10501.0010</t>
  </si>
  <si>
    <t>RS/39K/(1/8W)/±1%/0805</t>
  </si>
  <si>
    <t xml:space="preserve">    60</t>
  </si>
  <si>
    <t>10501.0041</t>
  </si>
  <si>
    <t>RS/15K/(1/8W)/±1%/0805</t>
  </si>
  <si>
    <t xml:space="preserve">    70</t>
  </si>
  <si>
    <t>101.0297</t>
  </si>
  <si>
    <t>端子塑件</t>
  </si>
  <si>
    <t>PBT+GF20 本色(RTC系列用)</t>
  </si>
  <si>
    <t xml:space="preserve">    80</t>
  </si>
  <si>
    <t>10505.0050</t>
  </si>
  <si>
    <t>稳压二极管</t>
  </si>
  <si>
    <t>1N4742/1W/DO-41(12V)</t>
  </si>
  <si>
    <t xml:space="preserve">    90</t>
  </si>
  <si>
    <t>10513.0064</t>
  </si>
  <si>
    <t>铜端子</t>
  </si>
  <si>
    <t>镀铜锡(RTC50/75)</t>
  </si>
  <si>
    <t xml:space="preserve">   100</t>
  </si>
  <si>
    <t>10505.0049</t>
  </si>
  <si>
    <t>贴片开关二极管</t>
  </si>
  <si>
    <t>MM4148/SOD80</t>
  </si>
  <si>
    <t xml:space="preserve">   110</t>
  </si>
  <si>
    <t>10502.0030</t>
  </si>
  <si>
    <t>金属氧化膜电阻</t>
  </si>
  <si>
    <t>RSF1WS/100R/1W/±5%/Φ3.3*9</t>
  </si>
  <si>
    <t xml:space="preserve">   120</t>
  </si>
  <si>
    <t>10505.0051</t>
  </si>
  <si>
    <t>1N4733/1W/DO-41(5.1V)</t>
  </si>
  <si>
    <t xml:space="preserve">   130</t>
  </si>
  <si>
    <t>10501.0006</t>
  </si>
  <si>
    <t>RS/150K/(1/8W)/±1%/0805</t>
  </si>
  <si>
    <t xml:space="preserve">   140</t>
  </si>
  <si>
    <t>10501.0008</t>
  </si>
  <si>
    <t>RS/1K/(1/8W)/±1%/0805</t>
  </si>
  <si>
    <t xml:space="preserve">   150</t>
  </si>
  <si>
    <t>10501.0031</t>
  </si>
  <si>
    <t>RS/4.7M/(1/8W)/±1%/0805</t>
  </si>
  <si>
    <t xml:space="preserve">   160</t>
  </si>
  <si>
    <t>10505.0064</t>
  </si>
  <si>
    <t>贴片三极管</t>
  </si>
  <si>
    <t>MMBT9014LT1/SOT-23</t>
  </si>
  <si>
    <t xml:space="preserve">   170</t>
  </si>
  <si>
    <t>10504.0036</t>
  </si>
  <si>
    <t>电解电容</t>
  </si>
  <si>
    <t>WL/100uF/50V/(Φ8*12)</t>
  </si>
  <si>
    <t>0.155艾华</t>
  </si>
  <si>
    <t xml:space="preserve">   180</t>
  </si>
  <si>
    <t>10504.0013</t>
  </si>
  <si>
    <t>安规电容</t>
  </si>
  <si>
    <t>CBB62/0.33uF/±10%/275V/18*10*18(套管)</t>
  </si>
  <si>
    <t xml:space="preserve">   190</t>
  </si>
  <si>
    <t>10601.0050</t>
  </si>
  <si>
    <t>非锁紧不锈钢自攻螺钉</t>
  </si>
  <si>
    <t>RTC70系列;E71.3系列上用;ST2.2×7（B_+_BT)</t>
  </si>
  <si>
    <t xml:space="preserve">   200</t>
  </si>
  <si>
    <t>10501.0025</t>
  </si>
  <si>
    <t>RS/13K/(1/8W)/±5%/0805</t>
  </si>
  <si>
    <t xml:space="preserve">   210</t>
  </si>
  <si>
    <t>10510.0001</t>
  </si>
  <si>
    <t>电位器</t>
  </si>
  <si>
    <t>PT10MV10100K±100.15W</t>
  </si>
  <si>
    <t xml:space="preserve">   220</t>
  </si>
  <si>
    <t>10505.0028</t>
  </si>
  <si>
    <t>红色贴片发光二极管</t>
  </si>
  <si>
    <t>WEJT81Rc-16(深发)0805</t>
  </si>
  <si>
    <t xml:space="preserve">   230</t>
  </si>
  <si>
    <t>10512.0010</t>
  </si>
  <si>
    <t>热敏电阻</t>
  </si>
  <si>
    <t>β＝3380-10KΩ±3%(线长L=56MMRTC70用)</t>
  </si>
  <si>
    <t xml:space="preserve">   240</t>
  </si>
  <si>
    <t>10515.0028</t>
  </si>
  <si>
    <t>线路板</t>
  </si>
  <si>
    <t>线路板RTC70.16/13/26/23</t>
  </si>
  <si>
    <t xml:space="preserve">   250</t>
  </si>
  <si>
    <t>10509.0068</t>
  </si>
  <si>
    <t>贴片整流桥</t>
  </si>
  <si>
    <t>MD6S威伦/MB6S卓鑫 (ZLQ封装)</t>
  </si>
  <si>
    <t xml:space="preserve">   260</t>
  </si>
  <si>
    <t>10501.0001</t>
  </si>
  <si>
    <t>RS/100K/(1/8W)/±1%/0805</t>
  </si>
  <si>
    <t xml:space="preserve">   270</t>
  </si>
  <si>
    <t>206.0082</t>
  </si>
  <si>
    <t>电源开关</t>
  </si>
  <si>
    <t>RTC70用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</si>
</sst>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D700"/>
        <bgColor rgb="FFFFD700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5" borderId="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/>
  </cellStyleXfs>
  <cellXfs count="20">
    <xf numFmtId="0" fontId="0" fillId="0" borderId="0" xfId="0" applyFont="1" applyFill="1" applyBorder="1" applyAlignment="1"/>
    <xf numFmtId="0" fontId="1" fillId="2" borderId="0" xfId="0" applyNumberFormat="1" applyFont="1" applyFill="1" applyBorder="1" applyAlignment="1">
      <alignment horizontal="left" vertical="center" wrapText="1" readingOrder="1"/>
    </xf>
    <xf numFmtId="0" fontId="2" fillId="2" borderId="0" xfId="0" applyNumberFormat="1" applyFont="1" applyFill="1" applyBorder="1" applyAlignment="1">
      <alignment horizontal="left" vertical="center" wrapText="1" readingOrder="1"/>
    </xf>
    <xf numFmtId="0" fontId="0" fillId="2" borderId="0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horizontal="center" vertical="center" wrapText="1" readingOrder="1"/>
    </xf>
    <xf numFmtId="0" fontId="0" fillId="2" borderId="2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left" vertical="center" wrapText="1" readingOrder="1"/>
    </xf>
    <xf numFmtId="0" fontId="0" fillId="4" borderId="0" xfId="0" applyFont="1" applyFill="1" applyBorder="1" applyAlignment="1"/>
    <xf numFmtId="0" fontId="2" fillId="4" borderId="1" xfId="0" applyNumberFormat="1" applyFont="1" applyFill="1" applyBorder="1" applyAlignment="1">
      <alignment horizontal="left" vertical="center" wrapText="1" readingOrder="1"/>
    </xf>
    <xf numFmtId="0" fontId="0" fillId="4" borderId="2" xfId="0" applyNumberFormat="1" applyFont="1" applyFill="1" applyBorder="1" applyAlignment="1">
      <alignment vertical="top" wrapText="1"/>
    </xf>
    <xf numFmtId="0" fontId="0" fillId="4" borderId="3" xfId="0" applyNumberFormat="1" applyFont="1" applyFill="1" applyBorder="1" applyAlignment="1">
      <alignment vertical="top" wrapText="1"/>
    </xf>
    <xf numFmtId="0" fontId="2" fillId="5" borderId="1" xfId="0" applyNumberFormat="1" applyFont="1" applyFill="1" applyBorder="1" applyAlignment="1">
      <alignment horizontal="left" vertical="center" wrapText="1" readingOrder="1"/>
    </xf>
    <xf numFmtId="0" fontId="0" fillId="5" borderId="2" xfId="0" applyNumberFormat="1" applyFont="1" applyFill="1" applyBorder="1" applyAlignment="1">
      <alignment vertical="top" wrapText="1"/>
    </xf>
    <xf numFmtId="0" fontId="0" fillId="5" borderId="3" xfId="0" applyNumberFormat="1" applyFont="1" applyFill="1" applyBorder="1" applyAlignment="1">
      <alignment vertical="top" wrapText="1"/>
    </xf>
    <xf numFmtId="0" fontId="2" fillId="6" borderId="1" xfId="0" applyNumberFormat="1" applyFont="1" applyFill="1" applyBorder="1" applyAlignment="1">
      <alignment horizontal="left" vertical="center" wrapText="1" readingOrder="1"/>
    </xf>
    <xf numFmtId="0" fontId="2" fillId="2" borderId="1" xfId="0" applyNumberFormat="1" applyFont="1" applyFill="1" applyBorder="1" applyAlignment="1">
      <alignment horizontal="right" vertical="center" wrapText="1" readingOrder="1"/>
    </xf>
    <xf numFmtId="0" fontId="2" fillId="4" borderId="1" xfId="0" applyNumberFormat="1" applyFont="1" applyFill="1" applyBorder="1" applyAlignment="1">
      <alignment horizontal="right" vertical="center" wrapText="1" readingOrder="1"/>
    </xf>
    <xf numFmtId="0" fontId="2" fillId="5" borderId="1" xfId="0" applyNumberFormat="1" applyFont="1" applyFill="1" applyBorder="1" applyAlignment="1">
      <alignment horizontal="right" vertical="center" wrapText="1" readingOrder="1"/>
    </xf>
    <xf numFmtId="0" fontId="2" fillId="6" borderId="1" xfId="0" applyNumberFormat="1" applyFont="1" applyFill="1" applyBorder="1" applyAlignment="1">
      <alignment horizontal="right" vertical="center" wrapText="1" readingOrder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808080"/>
      <rgbColor rgb="00FFD7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00FF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showGridLines="0" tabSelected="1" workbookViewId="0">
      <selection activeCell="S43" sqref="S43"/>
    </sheetView>
  </sheetViews>
  <sheetFormatPr defaultColWidth="9" defaultRowHeight="13.5"/>
  <cols>
    <col min="1" max="1" width="0.55" customWidth="1"/>
    <col min="2" max="2" width="1.50833333333333" customWidth="1"/>
    <col min="3" max="3" width="7.65" customWidth="1"/>
    <col min="4" max="4" width="3.44166666666667" customWidth="1"/>
    <col min="5" max="5" width="0.141666666666667" customWidth="1"/>
    <col min="6" max="6" width="4.925" customWidth="1"/>
    <col min="7" max="7" width="11.25" customWidth="1"/>
    <col min="8" max="8" width="0.025" customWidth="1"/>
    <col min="9" max="9" width="0.141666666666667" customWidth="1"/>
    <col min="10" max="10" width="1.425" customWidth="1"/>
    <col min="11" max="11" width="9.54166666666667" customWidth="1"/>
    <col min="12" max="12" width="0.141666666666667" customWidth="1"/>
    <col min="13" max="13" width="10.7083333333333" customWidth="1"/>
    <col min="14" max="14" width="9.85" customWidth="1"/>
    <col min="15" max="15" width="11.65" customWidth="1"/>
    <col min="16" max="16" width="7.38333333333333" customWidth="1"/>
    <col min="17" max="17" width="10.3916666666667" customWidth="1"/>
    <col min="18" max="18" width="11.3416666666667" customWidth="1"/>
    <col min="19" max="19" width="4.48333333333333" customWidth="1"/>
    <col min="20" max="20" width="0.15" customWidth="1"/>
    <col min="21" max="21" width="5.9" customWidth="1"/>
    <col min="22" max="22" width="5.475" customWidth="1"/>
    <col min="23" max="23" width="0.816666666666667" customWidth="1"/>
    <col min="24" max="24" width="7.475" customWidth="1"/>
    <col min="25" max="25" width="13.0916666666667" customWidth="1"/>
  </cols>
  <sheetData>
    <row r="1" ht="9.35" customHeight="1"/>
    <row r="2" ht="14.4" customHeight="1" spans="3:3">
      <c r="C2" s="1" t="s">
        <v>0</v>
      </c>
    </row>
    <row r="3" ht="5.05" customHeight="1"/>
    <row r="4" ht="3.6" customHeight="1" spans="16:16">
      <c r="P4" s="2" t="s">
        <v>1</v>
      </c>
    </row>
    <row r="5" ht="14.4" customHeight="1" spans="3:27">
      <c r="C5" s="2" t="s">
        <v>2</v>
      </c>
      <c r="F5" s="2" t="s">
        <v>3</v>
      </c>
      <c r="J5" s="2" t="s">
        <v>4</v>
      </c>
      <c r="M5" s="2" t="s">
        <v>5</v>
      </c>
      <c r="O5" s="2" t="s">
        <v>6</v>
      </c>
      <c r="P5" s="3" t="s">
        <v>7</v>
      </c>
      <c r="U5" s="2" t="s">
        <v>8</v>
      </c>
      <c r="X5" s="2">
        <v>14.74</v>
      </c>
      <c r="Z5" t="s">
        <v>9</v>
      </c>
      <c r="AA5">
        <f>V38</f>
        <v>14.74</v>
      </c>
    </row>
    <row r="6" ht="0.7" customHeight="1" spans="3:24">
      <c r="C6" s="3" t="s">
        <v>7</v>
      </c>
      <c r="F6" s="3" t="s">
        <v>7</v>
      </c>
      <c r="J6" s="3" t="s">
        <v>7</v>
      </c>
      <c r="M6" s="3" t="s">
        <v>7</v>
      </c>
      <c r="P6" s="3" t="s">
        <v>7</v>
      </c>
      <c r="U6" s="3" t="s">
        <v>7</v>
      </c>
      <c r="X6" s="3" t="s">
        <v>7</v>
      </c>
    </row>
    <row r="7" ht="11.5" customHeight="1" spans="16:16">
      <c r="P7" s="3" t="s">
        <v>7</v>
      </c>
    </row>
    <row r="8" ht="21.6" customHeight="1"/>
    <row r="9" ht="18" customHeight="1" spans="2:25">
      <c r="B9" s="4" t="s">
        <v>10</v>
      </c>
      <c r="C9" s="5" t="s">
        <v>7</v>
      </c>
      <c r="D9" s="4" t="s">
        <v>11</v>
      </c>
      <c r="E9" s="6" t="s">
        <v>7</v>
      </c>
      <c r="F9" s="5" t="s">
        <v>7</v>
      </c>
      <c r="G9" s="4" t="s">
        <v>12</v>
      </c>
      <c r="H9" s="6" t="s">
        <v>7</v>
      </c>
      <c r="I9" s="6" t="s">
        <v>7</v>
      </c>
      <c r="J9" s="5" t="s">
        <v>7</v>
      </c>
      <c r="K9" s="4" t="s">
        <v>13</v>
      </c>
      <c r="L9" s="6" t="s">
        <v>7</v>
      </c>
      <c r="M9" s="5" t="s">
        <v>7</v>
      </c>
      <c r="N9" s="4" t="s">
        <v>14</v>
      </c>
      <c r="O9" s="6" t="s">
        <v>7</v>
      </c>
      <c r="P9" s="5" t="s">
        <v>7</v>
      </c>
      <c r="Q9" s="4" t="s">
        <v>15</v>
      </c>
      <c r="R9" s="4" t="s">
        <v>16</v>
      </c>
      <c r="S9" s="4" t="s">
        <v>17</v>
      </c>
      <c r="T9" s="6" t="s">
        <v>7</v>
      </c>
      <c r="U9" s="5" t="s">
        <v>7</v>
      </c>
      <c r="V9" s="4" t="s">
        <v>18</v>
      </c>
      <c r="W9" s="6" t="s">
        <v>7</v>
      </c>
      <c r="X9" s="5" t="s">
        <v>7</v>
      </c>
      <c r="Y9" t="s">
        <v>19</v>
      </c>
    </row>
    <row r="10" spans="2:25">
      <c r="B10" s="7" t="s">
        <v>20</v>
      </c>
      <c r="C10" s="5" t="s">
        <v>7</v>
      </c>
      <c r="D10" s="7" t="s">
        <v>21</v>
      </c>
      <c r="E10" s="6" t="s">
        <v>7</v>
      </c>
      <c r="F10" s="5" t="s">
        <v>7</v>
      </c>
      <c r="G10" s="7" t="s">
        <v>22</v>
      </c>
      <c r="H10" s="6" t="s">
        <v>7</v>
      </c>
      <c r="I10" s="6" t="s">
        <v>7</v>
      </c>
      <c r="J10" s="5" t="s">
        <v>7</v>
      </c>
      <c r="K10" s="7" t="s">
        <v>23</v>
      </c>
      <c r="L10" s="6" t="s">
        <v>7</v>
      </c>
      <c r="M10" s="5" t="s">
        <v>7</v>
      </c>
      <c r="N10" s="7" t="s">
        <v>24</v>
      </c>
      <c r="O10" s="6" t="s">
        <v>7</v>
      </c>
      <c r="P10" s="5" t="s">
        <v>7</v>
      </c>
      <c r="Q10" s="16">
        <v>1</v>
      </c>
      <c r="R10" s="16">
        <v>1</v>
      </c>
      <c r="S10" s="16">
        <v>0.009</v>
      </c>
      <c r="T10" s="6" t="s">
        <v>7</v>
      </c>
      <c r="U10" s="5" t="s">
        <v>7</v>
      </c>
      <c r="V10" s="16">
        <f>S10*Y10</f>
        <v>0.009</v>
      </c>
      <c r="W10" s="6"/>
      <c r="X10" s="5"/>
      <c r="Y10">
        <f>Q10/R10</f>
        <v>1</v>
      </c>
    </row>
    <row r="11" spans="1:28">
      <c r="A11" s="8"/>
      <c r="B11" s="9" t="s">
        <v>20</v>
      </c>
      <c r="C11" s="10" t="s">
        <v>7</v>
      </c>
      <c r="D11" s="9" t="s">
        <v>25</v>
      </c>
      <c r="E11" s="11" t="s">
        <v>7</v>
      </c>
      <c r="F11" s="10" t="s">
        <v>7</v>
      </c>
      <c r="G11" s="9" t="s">
        <v>26</v>
      </c>
      <c r="H11" s="11" t="s">
        <v>7</v>
      </c>
      <c r="I11" s="11" t="s">
        <v>7</v>
      </c>
      <c r="J11" s="10" t="s">
        <v>7</v>
      </c>
      <c r="K11" s="9" t="s">
        <v>27</v>
      </c>
      <c r="L11" s="11" t="s">
        <v>7</v>
      </c>
      <c r="M11" s="10" t="s">
        <v>7</v>
      </c>
      <c r="N11" s="9" t="s">
        <v>28</v>
      </c>
      <c r="O11" s="11" t="s">
        <v>7</v>
      </c>
      <c r="P11" s="10" t="s">
        <v>7</v>
      </c>
      <c r="Q11" s="17">
        <v>1</v>
      </c>
      <c r="R11" s="17">
        <v>1</v>
      </c>
      <c r="S11" s="17">
        <v>0.47</v>
      </c>
      <c r="T11" s="11" t="s">
        <v>7</v>
      </c>
      <c r="U11" s="10" t="s">
        <v>7</v>
      </c>
      <c r="V11" s="17">
        <f t="shared" ref="V11:V38" si="0">S11*Y11</f>
        <v>0.47</v>
      </c>
      <c r="W11" s="11"/>
      <c r="X11" s="10"/>
      <c r="Y11" s="8">
        <f t="shared" ref="Y11:Y38" si="1">Q11/R11</f>
        <v>1</v>
      </c>
      <c r="Z11" t="s">
        <v>29</v>
      </c>
      <c r="AB11">
        <v>0.13</v>
      </c>
    </row>
    <row r="12" spans="2:25">
      <c r="B12" s="7" t="s">
        <v>20</v>
      </c>
      <c r="C12" s="5" t="s">
        <v>7</v>
      </c>
      <c r="D12" s="7" t="s">
        <v>30</v>
      </c>
      <c r="E12" s="6" t="s">
        <v>7</v>
      </c>
      <c r="F12" s="5" t="s">
        <v>7</v>
      </c>
      <c r="G12" s="7" t="s">
        <v>31</v>
      </c>
      <c r="H12" s="6" t="s">
        <v>7</v>
      </c>
      <c r="I12" s="6" t="s">
        <v>7</v>
      </c>
      <c r="J12" s="5" t="s">
        <v>7</v>
      </c>
      <c r="K12" s="7" t="s">
        <v>32</v>
      </c>
      <c r="L12" s="6" t="s">
        <v>7</v>
      </c>
      <c r="M12" s="5" t="s">
        <v>7</v>
      </c>
      <c r="N12" s="7" t="s">
        <v>33</v>
      </c>
      <c r="O12" s="6" t="s">
        <v>7</v>
      </c>
      <c r="P12" s="5" t="s">
        <v>7</v>
      </c>
      <c r="Q12" s="16">
        <v>4</v>
      </c>
      <c r="R12" s="16">
        <v>1</v>
      </c>
      <c r="S12" s="16">
        <v>0.133</v>
      </c>
      <c r="T12" s="6" t="s">
        <v>7</v>
      </c>
      <c r="U12" s="5" t="s">
        <v>7</v>
      </c>
      <c r="V12" s="16">
        <f t="shared" si="0"/>
        <v>0.532</v>
      </c>
      <c r="W12" s="6"/>
      <c r="X12" s="5"/>
      <c r="Y12">
        <f t="shared" si="1"/>
        <v>4</v>
      </c>
    </row>
    <row r="13" spans="2:28">
      <c r="B13" s="12" t="s">
        <v>20</v>
      </c>
      <c r="C13" s="13" t="s">
        <v>7</v>
      </c>
      <c r="D13" s="12" t="s">
        <v>34</v>
      </c>
      <c r="E13" s="14" t="s">
        <v>7</v>
      </c>
      <c r="F13" s="13" t="s">
        <v>7</v>
      </c>
      <c r="G13" s="12" t="s">
        <v>35</v>
      </c>
      <c r="H13" s="14" t="s">
        <v>7</v>
      </c>
      <c r="I13" s="14" t="s">
        <v>7</v>
      </c>
      <c r="J13" s="13" t="s">
        <v>7</v>
      </c>
      <c r="K13" s="12" t="s">
        <v>36</v>
      </c>
      <c r="L13" s="14" t="s">
        <v>7</v>
      </c>
      <c r="M13" s="13" t="s">
        <v>7</v>
      </c>
      <c r="N13" s="12" t="s">
        <v>37</v>
      </c>
      <c r="O13" s="14" t="s">
        <v>7</v>
      </c>
      <c r="P13" s="13" t="s">
        <v>7</v>
      </c>
      <c r="Q13" s="18">
        <v>1</v>
      </c>
      <c r="R13" s="18">
        <v>1</v>
      </c>
      <c r="S13" s="18">
        <v>3.7</v>
      </c>
      <c r="T13" s="14" t="s">
        <v>7</v>
      </c>
      <c r="U13" s="13" t="s">
        <v>7</v>
      </c>
      <c r="V13" s="18">
        <f t="shared" si="0"/>
        <v>3.7</v>
      </c>
      <c r="W13" s="14"/>
      <c r="X13" s="13"/>
      <c r="Y13" s="8">
        <f t="shared" si="1"/>
        <v>1</v>
      </c>
      <c r="Z13" t="s">
        <v>38</v>
      </c>
      <c r="AB13">
        <v>0.3</v>
      </c>
    </row>
    <row r="14" spans="2:25">
      <c r="B14" s="7" t="s">
        <v>20</v>
      </c>
      <c r="C14" s="5" t="s">
        <v>7</v>
      </c>
      <c r="D14" s="7" t="s">
        <v>34</v>
      </c>
      <c r="E14" s="6" t="s">
        <v>7</v>
      </c>
      <c r="F14" s="5" t="s">
        <v>7</v>
      </c>
      <c r="G14" s="7" t="s">
        <v>39</v>
      </c>
      <c r="H14" s="6" t="s">
        <v>7</v>
      </c>
      <c r="I14" s="6" t="s">
        <v>7</v>
      </c>
      <c r="J14" s="5" t="s">
        <v>7</v>
      </c>
      <c r="K14" s="7" t="s">
        <v>36</v>
      </c>
      <c r="L14" s="6" t="s">
        <v>7</v>
      </c>
      <c r="M14" s="5" t="s">
        <v>7</v>
      </c>
      <c r="N14" s="7" t="s">
        <v>40</v>
      </c>
      <c r="O14" s="6" t="s">
        <v>7</v>
      </c>
      <c r="P14" s="5" t="s">
        <v>7</v>
      </c>
      <c r="Q14" s="16">
        <v>1</v>
      </c>
      <c r="R14" s="16">
        <v>1</v>
      </c>
      <c r="S14" s="16">
        <v>3.8</v>
      </c>
      <c r="T14" s="6" t="s">
        <v>7</v>
      </c>
      <c r="U14" s="5" t="s">
        <v>7</v>
      </c>
      <c r="V14" s="16">
        <f t="shared" si="0"/>
        <v>3.8</v>
      </c>
      <c r="W14" s="6"/>
      <c r="X14" s="5"/>
      <c r="Y14">
        <f t="shared" si="1"/>
        <v>1</v>
      </c>
    </row>
    <row r="15" spans="2:25">
      <c r="B15" s="7" t="s">
        <v>20</v>
      </c>
      <c r="C15" s="5" t="s">
        <v>7</v>
      </c>
      <c r="D15" s="7" t="s">
        <v>41</v>
      </c>
      <c r="E15" s="6" t="s">
        <v>7</v>
      </c>
      <c r="F15" s="5" t="s">
        <v>7</v>
      </c>
      <c r="G15" s="7" t="s">
        <v>42</v>
      </c>
      <c r="H15" s="6" t="s">
        <v>7</v>
      </c>
      <c r="I15" s="6" t="s">
        <v>7</v>
      </c>
      <c r="J15" s="5" t="s">
        <v>7</v>
      </c>
      <c r="K15" s="7" t="s">
        <v>23</v>
      </c>
      <c r="L15" s="6" t="s">
        <v>7</v>
      </c>
      <c r="M15" s="5" t="s">
        <v>7</v>
      </c>
      <c r="N15" s="7" t="s">
        <v>43</v>
      </c>
      <c r="O15" s="6" t="s">
        <v>7</v>
      </c>
      <c r="P15" s="5" t="s">
        <v>7</v>
      </c>
      <c r="Q15" s="16">
        <v>3</v>
      </c>
      <c r="R15" s="16">
        <v>1</v>
      </c>
      <c r="S15" s="16">
        <v>0.012</v>
      </c>
      <c r="T15" s="6" t="s">
        <v>7</v>
      </c>
      <c r="U15" s="5" t="s">
        <v>7</v>
      </c>
      <c r="V15" s="16">
        <f t="shared" si="0"/>
        <v>0.036</v>
      </c>
      <c r="W15" s="6"/>
      <c r="X15" s="5"/>
      <c r="Y15">
        <f t="shared" si="1"/>
        <v>3</v>
      </c>
    </row>
    <row r="16" spans="2:25">
      <c r="B16" s="7" t="s">
        <v>20</v>
      </c>
      <c r="C16" s="5" t="s">
        <v>7</v>
      </c>
      <c r="D16" s="7" t="s">
        <v>44</v>
      </c>
      <c r="E16" s="6" t="s">
        <v>7</v>
      </c>
      <c r="F16" s="5" t="s">
        <v>7</v>
      </c>
      <c r="G16" s="7" t="s">
        <v>45</v>
      </c>
      <c r="H16" s="6" t="s">
        <v>7</v>
      </c>
      <c r="I16" s="6" t="s">
        <v>7</v>
      </c>
      <c r="J16" s="5" t="s">
        <v>7</v>
      </c>
      <c r="K16" s="7" t="s">
        <v>23</v>
      </c>
      <c r="L16" s="6" t="s">
        <v>7</v>
      </c>
      <c r="M16" s="5" t="s">
        <v>7</v>
      </c>
      <c r="N16" s="7" t="s">
        <v>46</v>
      </c>
      <c r="O16" s="6" t="s">
        <v>7</v>
      </c>
      <c r="P16" s="5" t="s">
        <v>7</v>
      </c>
      <c r="Q16" s="16">
        <v>2</v>
      </c>
      <c r="R16" s="16">
        <v>1</v>
      </c>
      <c r="S16" s="16">
        <v>0.012</v>
      </c>
      <c r="T16" s="6" t="s">
        <v>7</v>
      </c>
      <c r="U16" s="5" t="s">
        <v>7</v>
      </c>
      <c r="V16" s="16">
        <f t="shared" si="0"/>
        <v>0.024</v>
      </c>
      <c r="W16" s="6"/>
      <c r="X16" s="5"/>
      <c r="Y16">
        <f t="shared" si="1"/>
        <v>2</v>
      </c>
    </row>
    <row r="17" spans="2:25">
      <c r="B17" s="7" t="s">
        <v>20</v>
      </c>
      <c r="C17" s="5" t="s">
        <v>7</v>
      </c>
      <c r="D17" s="7" t="s">
        <v>47</v>
      </c>
      <c r="E17" s="6" t="s">
        <v>7</v>
      </c>
      <c r="F17" s="5" t="s">
        <v>7</v>
      </c>
      <c r="G17" s="7" t="s">
        <v>48</v>
      </c>
      <c r="H17" s="6" t="s">
        <v>7</v>
      </c>
      <c r="I17" s="6" t="s">
        <v>7</v>
      </c>
      <c r="J17" s="5" t="s">
        <v>7</v>
      </c>
      <c r="K17" s="7" t="s">
        <v>49</v>
      </c>
      <c r="L17" s="6" t="s">
        <v>7</v>
      </c>
      <c r="M17" s="5" t="s">
        <v>7</v>
      </c>
      <c r="N17" s="7" t="s">
        <v>50</v>
      </c>
      <c r="O17" s="6" t="s">
        <v>7</v>
      </c>
      <c r="P17" s="5" t="s">
        <v>7</v>
      </c>
      <c r="Q17" s="16">
        <v>1</v>
      </c>
      <c r="R17" s="16">
        <v>1</v>
      </c>
      <c r="S17" s="16">
        <v>0.3422</v>
      </c>
      <c r="T17" s="6" t="s">
        <v>7</v>
      </c>
      <c r="U17" s="5" t="s">
        <v>7</v>
      </c>
      <c r="V17" s="16">
        <f t="shared" si="0"/>
        <v>0.3422</v>
      </c>
      <c r="W17" s="6"/>
      <c r="X17" s="5"/>
      <c r="Y17">
        <f t="shared" si="1"/>
        <v>1</v>
      </c>
    </row>
    <row r="18" spans="2:25">
      <c r="B18" s="7" t="s">
        <v>20</v>
      </c>
      <c r="C18" s="5" t="s">
        <v>7</v>
      </c>
      <c r="D18" s="7" t="s">
        <v>51</v>
      </c>
      <c r="E18" s="6" t="s">
        <v>7</v>
      </c>
      <c r="F18" s="5" t="s">
        <v>7</v>
      </c>
      <c r="G18" s="7" t="s">
        <v>52</v>
      </c>
      <c r="H18" s="6" t="s">
        <v>7</v>
      </c>
      <c r="I18" s="6" t="s">
        <v>7</v>
      </c>
      <c r="J18" s="5" t="s">
        <v>7</v>
      </c>
      <c r="K18" s="7" t="s">
        <v>53</v>
      </c>
      <c r="L18" s="6" t="s">
        <v>7</v>
      </c>
      <c r="M18" s="5" t="s">
        <v>7</v>
      </c>
      <c r="N18" s="7" t="s">
        <v>54</v>
      </c>
      <c r="O18" s="6" t="s">
        <v>7</v>
      </c>
      <c r="P18" s="5" t="s">
        <v>7</v>
      </c>
      <c r="Q18" s="16">
        <v>1</v>
      </c>
      <c r="R18" s="16">
        <v>1</v>
      </c>
      <c r="S18" s="16">
        <v>0.105</v>
      </c>
      <c r="T18" s="6" t="s">
        <v>7</v>
      </c>
      <c r="U18" s="5" t="s">
        <v>7</v>
      </c>
      <c r="V18" s="16">
        <f t="shared" si="0"/>
        <v>0.105</v>
      </c>
      <c r="W18" s="6"/>
      <c r="X18" s="5"/>
      <c r="Y18">
        <f t="shared" si="1"/>
        <v>1</v>
      </c>
    </row>
    <row r="19" spans="2:25">
      <c r="B19" s="7" t="s">
        <v>20</v>
      </c>
      <c r="C19" s="5" t="s">
        <v>7</v>
      </c>
      <c r="D19" s="7" t="s">
        <v>55</v>
      </c>
      <c r="E19" s="6" t="s">
        <v>7</v>
      </c>
      <c r="F19" s="5" t="s">
        <v>7</v>
      </c>
      <c r="G19" s="7" t="s">
        <v>56</v>
      </c>
      <c r="H19" s="6" t="s">
        <v>7</v>
      </c>
      <c r="I19" s="6" t="s">
        <v>7</v>
      </c>
      <c r="J19" s="5" t="s">
        <v>7</v>
      </c>
      <c r="K19" s="7" t="s">
        <v>57</v>
      </c>
      <c r="L19" s="6" t="s">
        <v>7</v>
      </c>
      <c r="M19" s="5" t="s">
        <v>7</v>
      </c>
      <c r="N19" s="7" t="s">
        <v>58</v>
      </c>
      <c r="O19" s="6" t="s">
        <v>7</v>
      </c>
      <c r="P19" s="5" t="s">
        <v>7</v>
      </c>
      <c r="Q19" s="16">
        <v>4</v>
      </c>
      <c r="R19" s="16">
        <v>1</v>
      </c>
      <c r="S19" s="16">
        <v>0.224</v>
      </c>
      <c r="T19" s="6" t="s">
        <v>7</v>
      </c>
      <c r="U19" s="5" t="s">
        <v>7</v>
      </c>
      <c r="V19" s="16">
        <f t="shared" si="0"/>
        <v>0.896</v>
      </c>
      <c r="W19" s="6"/>
      <c r="X19" s="5"/>
      <c r="Y19">
        <f t="shared" si="1"/>
        <v>4</v>
      </c>
    </row>
    <row r="20" spans="2:25">
      <c r="B20" s="7" t="s">
        <v>20</v>
      </c>
      <c r="C20" s="5" t="s">
        <v>7</v>
      </c>
      <c r="D20" s="7" t="s">
        <v>59</v>
      </c>
      <c r="E20" s="6" t="s">
        <v>7</v>
      </c>
      <c r="F20" s="5" t="s">
        <v>7</v>
      </c>
      <c r="G20" s="7" t="s">
        <v>60</v>
      </c>
      <c r="H20" s="6" t="s">
        <v>7</v>
      </c>
      <c r="I20" s="6" t="s">
        <v>7</v>
      </c>
      <c r="J20" s="5" t="s">
        <v>7</v>
      </c>
      <c r="K20" s="7" t="s">
        <v>61</v>
      </c>
      <c r="L20" s="6" t="s">
        <v>7</v>
      </c>
      <c r="M20" s="5" t="s">
        <v>7</v>
      </c>
      <c r="N20" s="7" t="s">
        <v>62</v>
      </c>
      <c r="O20" s="6" t="s">
        <v>7</v>
      </c>
      <c r="P20" s="5" t="s">
        <v>7</v>
      </c>
      <c r="Q20" s="16">
        <v>3</v>
      </c>
      <c r="R20" s="16">
        <v>1</v>
      </c>
      <c r="S20" s="16">
        <v>0.034</v>
      </c>
      <c r="T20" s="6" t="s">
        <v>7</v>
      </c>
      <c r="U20" s="5" t="s">
        <v>7</v>
      </c>
      <c r="V20" s="16">
        <f t="shared" si="0"/>
        <v>0.102</v>
      </c>
      <c r="W20" s="6"/>
      <c r="X20" s="5"/>
      <c r="Y20">
        <f t="shared" si="1"/>
        <v>3</v>
      </c>
    </row>
    <row r="21" spans="2:25">
      <c r="B21" s="7" t="s">
        <v>20</v>
      </c>
      <c r="C21" s="5" t="s">
        <v>7</v>
      </c>
      <c r="D21" s="7" t="s">
        <v>63</v>
      </c>
      <c r="E21" s="6" t="s">
        <v>7</v>
      </c>
      <c r="F21" s="5" t="s">
        <v>7</v>
      </c>
      <c r="G21" s="7" t="s">
        <v>64</v>
      </c>
      <c r="H21" s="6" t="s">
        <v>7</v>
      </c>
      <c r="I21" s="6" t="s">
        <v>7</v>
      </c>
      <c r="J21" s="5" t="s">
        <v>7</v>
      </c>
      <c r="K21" s="7" t="s">
        <v>65</v>
      </c>
      <c r="L21" s="6" t="s">
        <v>7</v>
      </c>
      <c r="M21" s="5" t="s">
        <v>7</v>
      </c>
      <c r="N21" s="7" t="s">
        <v>66</v>
      </c>
      <c r="O21" s="6" t="s">
        <v>7</v>
      </c>
      <c r="P21" s="5" t="s">
        <v>7</v>
      </c>
      <c r="Q21" s="16">
        <v>1</v>
      </c>
      <c r="R21" s="16">
        <v>1</v>
      </c>
      <c r="S21" s="16">
        <v>0.0748</v>
      </c>
      <c r="T21" s="6" t="s">
        <v>7</v>
      </c>
      <c r="U21" s="5" t="s">
        <v>7</v>
      </c>
      <c r="V21" s="16">
        <f t="shared" si="0"/>
        <v>0.0748</v>
      </c>
      <c r="W21" s="6"/>
      <c r="X21" s="5"/>
      <c r="Y21">
        <f t="shared" si="1"/>
        <v>1</v>
      </c>
    </row>
    <row r="22" spans="2:25">
      <c r="B22" s="7" t="s">
        <v>20</v>
      </c>
      <c r="C22" s="5" t="s">
        <v>7</v>
      </c>
      <c r="D22" s="7" t="s">
        <v>67</v>
      </c>
      <c r="E22" s="6" t="s">
        <v>7</v>
      </c>
      <c r="F22" s="5" t="s">
        <v>7</v>
      </c>
      <c r="G22" s="7" t="s">
        <v>68</v>
      </c>
      <c r="H22" s="6" t="s">
        <v>7</v>
      </c>
      <c r="I22" s="6" t="s">
        <v>7</v>
      </c>
      <c r="J22" s="5" t="s">
        <v>7</v>
      </c>
      <c r="K22" s="7" t="s">
        <v>53</v>
      </c>
      <c r="L22" s="6" t="s">
        <v>7</v>
      </c>
      <c r="M22" s="5" t="s">
        <v>7</v>
      </c>
      <c r="N22" s="7" t="s">
        <v>69</v>
      </c>
      <c r="O22" s="6" t="s">
        <v>7</v>
      </c>
      <c r="P22" s="5" t="s">
        <v>7</v>
      </c>
      <c r="Q22" s="16">
        <v>1</v>
      </c>
      <c r="R22" s="16">
        <v>1</v>
      </c>
      <c r="S22" s="16">
        <v>0.105</v>
      </c>
      <c r="T22" s="6" t="s">
        <v>7</v>
      </c>
      <c r="U22" s="5" t="s">
        <v>7</v>
      </c>
      <c r="V22" s="16">
        <f t="shared" si="0"/>
        <v>0.105</v>
      </c>
      <c r="W22" s="6"/>
      <c r="X22" s="5"/>
      <c r="Y22">
        <f t="shared" si="1"/>
        <v>1</v>
      </c>
    </row>
    <row r="23" spans="2:25">
      <c r="B23" s="7" t="s">
        <v>20</v>
      </c>
      <c r="C23" s="5" t="s">
        <v>7</v>
      </c>
      <c r="D23" s="7" t="s">
        <v>70</v>
      </c>
      <c r="E23" s="6" t="s">
        <v>7</v>
      </c>
      <c r="F23" s="5" t="s">
        <v>7</v>
      </c>
      <c r="G23" s="7" t="s">
        <v>71</v>
      </c>
      <c r="H23" s="6" t="s">
        <v>7</v>
      </c>
      <c r="I23" s="6" t="s">
        <v>7</v>
      </c>
      <c r="J23" s="5" t="s">
        <v>7</v>
      </c>
      <c r="K23" s="7" t="s">
        <v>23</v>
      </c>
      <c r="L23" s="6" t="s">
        <v>7</v>
      </c>
      <c r="M23" s="5" t="s">
        <v>7</v>
      </c>
      <c r="N23" s="7" t="s">
        <v>72</v>
      </c>
      <c r="O23" s="6" t="s">
        <v>7</v>
      </c>
      <c r="P23" s="5" t="s">
        <v>7</v>
      </c>
      <c r="Q23" s="16">
        <v>2</v>
      </c>
      <c r="R23" s="16">
        <v>1</v>
      </c>
      <c r="S23" s="16">
        <v>0.013</v>
      </c>
      <c r="T23" s="6" t="s">
        <v>7</v>
      </c>
      <c r="U23" s="5" t="s">
        <v>7</v>
      </c>
      <c r="V23" s="16">
        <f t="shared" si="0"/>
        <v>0.026</v>
      </c>
      <c r="W23" s="6"/>
      <c r="X23" s="5"/>
      <c r="Y23">
        <f t="shared" si="1"/>
        <v>2</v>
      </c>
    </row>
    <row r="24" spans="2:25">
      <c r="B24" s="7" t="s">
        <v>20</v>
      </c>
      <c r="C24" s="5" t="s">
        <v>7</v>
      </c>
      <c r="D24" s="7" t="s">
        <v>73</v>
      </c>
      <c r="E24" s="6" t="s">
        <v>7</v>
      </c>
      <c r="F24" s="5" t="s">
        <v>7</v>
      </c>
      <c r="G24" s="7" t="s">
        <v>74</v>
      </c>
      <c r="H24" s="6" t="s">
        <v>7</v>
      </c>
      <c r="I24" s="6" t="s">
        <v>7</v>
      </c>
      <c r="J24" s="5" t="s">
        <v>7</v>
      </c>
      <c r="K24" s="7" t="s">
        <v>23</v>
      </c>
      <c r="L24" s="6" t="s">
        <v>7</v>
      </c>
      <c r="M24" s="5" t="s">
        <v>7</v>
      </c>
      <c r="N24" s="7" t="s">
        <v>75</v>
      </c>
      <c r="O24" s="6" t="s">
        <v>7</v>
      </c>
      <c r="P24" s="5" t="s">
        <v>7</v>
      </c>
      <c r="Q24" s="16">
        <v>1</v>
      </c>
      <c r="R24" s="16">
        <v>1</v>
      </c>
      <c r="S24" s="16">
        <v>0.009</v>
      </c>
      <c r="T24" s="6" t="s">
        <v>7</v>
      </c>
      <c r="U24" s="5" t="s">
        <v>7</v>
      </c>
      <c r="V24" s="16">
        <f t="shared" si="0"/>
        <v>0.009</v>
      </c>
      <c r="W24" s="6"/>
      <c r="X24" s="5"/>
      <c r="Y24">
        <f t="shared" si="1"/>
        <v>1</v>
      </c>
    </row>
    <row r="25" spans="2:25">
      <c r="B25" s="7" t="s">
        <v>20</v>
      </c>
      <c r="C25" s="5" t="s">
        <v>7</v>
      </c>
      <c r="D25" s="7" t="s">
        <v>76</v>
      </c>
      <c r="E25" s="6" t="s">
        <v>7</v>
      </c>
      <c r="F25" s="5" t="s">
        <v>7</v>
      </c>
      <c r="G25" s="7" t="s">
        <v>77</v>
      </c>
      <c r="H25" s="6" t="s">
        <v>7</v>
      </c>
      <c r="I25" s="6" t="s">
        <v>7</v>
      </c>
      <c r="J25" s="5" t="s">
        <v>7</v>
      </c>
      <c r="K25" s="7" t="s">
        <v>23</v>
      </c>
      <c r="L25" s="6" t="s">
        <v>7</v>
      </c>
      <c r="M25" s="5" t="s">
        <v>7</v>
      </c>
      <c r="N25" s="7" t="s">
        <v>78</v>
      </c>
      <c r="O25" s="6" t="s">
        <v>7</v>
      </c>
      <c r="P25" s="5" t="s">
        <v>7</v>
      </c>
      <c r="Q25" s="16">
        <v>1</v>
      </c>
      <c r="R25" s="16">
        <v>1</v>
      </c>
      <c r="S25" s="16">
        <v>0.013</v>
      </c>
      <c r="T25" s="6" t="s">
        <v>7</v>
      </c>
      <c r="U25" s="5" t="s">
        <v>7</v>
      </c>
      <c r="V25" s="16">
        <f t="shared" si="0"/>
        <v>0.013</v>
      </c>
      <c r="W25" s="6"/>
      <c r="X25" s="5"/>
      <c r="Y25">
        <f t="shared" si="1"/>
        <v>1</v>
      </c>
    </row>
    <row r="26" spans="2:25">
      <c r="B26" s="7" t="s">
        <v>20</v>
      </c>
      <c r="C26" s="5" t="s">
        <v>7</v>
      </c>
      <c r="D26" s="7" t="s">
        <v>79</v>
      </c>
      <c r="E26" s="6" t="s">
        <v>7</v>
      </c>
      <c r="F26" s="5" t="s">
        <v>7</v>
      </c>
      <c r="G26" s="7" t="s">
        <v>80</v>
      </c>
      <c r="H26" s="6" t="s">
        <v>7</v>
      </c>
      <c r="I26" s="6" t="s">
        <v>7</v>
      </c>
      <c r="J26" s="5" t="s">
        <v>7</v>
      </c>
      <c r="K26" s="7" t="s">
        <v>81</v>
      </c>
      <c r="L26" s="6" t="s">
        <v>7</v>
      </c>
      <c r="M26" s="5" t="s">
        <v>7</v>
      </c>
      <c r="N26" s="7" t="s">
        <v>82</v>
      </c>
      <c r="O26" s="6" t="s">
        <v>7</v>
      </c>
      <c r="P26" s="5" t="s">
        <v>7</v>
      </c>
      <c r="Q26" s="16">
        <v>1</v>
      </c>
      <c r="R26" s="16">
        <v>1</v>
      </c>
      <c r="S26" s="16">
        <v>0.06</v>
      </c>
      <c r="T26" s="6" t="s">
        <v>7</v>
      </c>
      <c r="U26" s="5" t="s">
        <v>7</v>
      </c>
      <c r="V26" s="16">
        <f t="shared" si="0"/>
        <v>0.06</v>
      </c>
      <c r="W26" s="6"/>
      <c r="X26" s="5"/>
      <c r="Y26">
        <f t="shared" si="1"/>
        <v>1</v>
      </c>
    </row>
    <row r="27" spans="2:28">
      <c r="B27" s="12" t="s">
        <v>20</v>
      </c>
      <c r="C27" s="13" t="s">
        <v>7</v>
      </c>
      <c r="D27" s="12" t="s">
        <v>83</v>
      </c>
      <c r="E27" s="14" t="s">
        <v>7</v>
      </c>
      <c r="F27" s="13" t="s">
        <v>7</v>
      </c>
      <c r="G27" s="12" t="s">
        <v>84</v>
      </c>
      <c r="H27" s="14" t="s">
        <v>7</v>
      </c>
      <c r="I27" s="14" t="s">
        <v>7</v>
      </c>
      <c r="J27" s="13" t="s">
        <v>7</v>
      </c>
      <c r="K27" s="12" t="s">
        <v>85</v>
      </c>
      <c r="L27" s="14" t="s">
        <v>7</v>
      </c>
      <c r="M27" s="13" t="s">
        <v>7</v>
      </c>
      <c r="N27" s="12" t="s">
        <v>86</v>
      </c>
      <c r="O27" s="14" t="s">
        <v>7</v>
      </c>
      <c r="P27" s="13" t="s">
        <v>7</v>
      </c>
      <c r="Q27" s="18">
        <v>1</v>
      </c>
      <c r="R27" s="18">
        <v>1</v>
      </c>
      <c r="S27" s="18">
        <v>0.365</v>
      </c>
      <c r="T27" s="14" t="s">
        <v>7</v>
      </c>
      <c r="U27" s="13" t="s">
        <v>7</v>
      </c>
      <c r="V27" s="18">
        <f t="shared" si="0"/>
        <v>0.365</v>
      </c>
      <c r="W27" s="14"/>
      <c r="X27" s="13"/>
      <c r="Y27" s="8">
        <f t="shared" si="1"/>
        <v>1</v>
      </c>
      <c r="Z27" t="s">
        <v>87</v>
      </c>
      <c r="AB27">
        <v>0.2</v>
      </c>
    </row>
    <row r="28" spans="2:25">
      <c r="B28" s="7" t="s">
        <v>20</v>
      </c>
      <c r="C28" s="5" t="s">
        <v>7</v>
      </c>
      <c r="D28" s="7" t="s">
        <v>88</v>
      </c>
      <c r="E28" s="6" t="s">
        <v>7</v>
      </c>
      <c r="F28" s="5" t="s">
        <v>7</v>
      </c>
      <c r="G28" s="7" t="s">
        <v>89</v>
      </c>
      <c r="H28" s="6" t="s">
        <v>7</v>
      </c>
      <c r="I28" s="6" t="s">
        <v>7</v>
      </c>
      <c r="J28" s="5" t="s">
        <v>7</v>
      </c>
      <c r="K28" s="7" t="s">
        <v>90</v>
      </c>
      <c r="L28" s="6" t="s">
        <v>7</v>
      </c>
      <c r="M28" s="5" t="s">
        <v>7</v>
      </c>
      <c r="N28" s="7" t="s">
        <v>91</v>
      </c>
      <c r="O28" s="6" t="s">
        <v>7</v>
      </c>
      <c r="P28" s="5" t="s">
        <v>7</v>
      </c>
      <c r="Q28" s="16">
        <v>1</v>
      </c>
      <c r="R28" s="16">
        <v>1</v>
      </c>
      <c r="S28" s="16">
        <v>0.6</v>
      </c>
      <c r="T28" s="6" t="s">
        <v>7</v>
      </c>
      <c r="U28" s="5" t="s">
        <v>7</v>
      </c>
      <c r="V28" s="16">
        <f t="shared" si="0"/>
        <v>0.6</v>
      </c>
      <c r="W28" s="6"/>
      <c r="X28" s="5"/>
      <c r="Y28">
        <f t="shared" si="1"/>
        <v>1</v>
      </c>
    </row>
    <row r="29" spans="2:25">
      <c r="B29" s="7" t="s">
        <v>20</v>
      </c>
      <c r="C29" s="5" t="s">
        <v>7</v>
      </c>
      <c r="D29" s="7" t="s">
        <v>92</v>
      </c>
      <c r="E29" s="6" t="s">
        <v>7</v>
      </c>
      <c r="F29" s="5" t="s">
        <v>7</v>
      </c>
      <c r="G29" s="7" t="s">
        <v>93</v>
      </c>
      <c r="H29" s="6" t="s">
        <v>7</v>
      </c>
      <c r="I29" s="6" t="s">
        <v>7</v>
      </c>
      <c r="J29" s="5" t="s">
        <v>7</v>
      </c>
      <c r="K29" s="7" t="s">
        <v>94</v>
      </c>
      <c r="L29" s="6" t="s">
        <v>7</v>
      </c>
      <c r="M29" s="5" t="s">
        <v>7</v>
      </c>
      <c r="N29" s="7" t="s">
        <v>95</v>
      </c>
      <c r="O29" s="6" t="s">
        <v>7</v>
      </c>
      <c r="P29" s="5" t="s">
        <v>7</v>
      </c>
      <c r="Q29" s="16">
        <v>4</v>
      </c>
      <c r="R29" s="16">
        <v>1</v>
      </c>
      <c r="S29" s="16">
        <v>0.0085</v>
      </c>
      <c r="T29" s="6" t="s">
        <v>7</v>
      </c>
      <c r="U29" s="5" t="s">
        <v>7</v>
      </c>
      <c r="V29" s="16">
        <f t="shared" si="0"/>
        <v>0.034</v>
      </c>
      <c r="W29" s="6"/>
      <c r="X29" s="5"/>
      <c r="Y29">
        <f t="shared" si="1"/>
        <v>4</v>
      </c>
    </row>
    <row r="30" spans="2:25">
      <c r="B30" s="7" t="s">
        <v>20</v>
      </c>
      <c r="C30" s="5" t="s">
        <v>7</v>
      </c>
      <c r="D30" s="7" t="s">
        <v>96</v>
      </c>
      <c r="E30" s="6" t="s">
        <v>7</v>
      </c>
      <c r="F30" s="5" t="s">
        <v>7</v>
      </c>
      <c r="G30" s="7" t="s">
        <v>97</v>
      </c>
      <c r="H30" s="6" t="s">
        <v>7</v>
      </c>
      <c r="I30" s="6" t="s">
        <v>7</v>
      </c>
      <c r="J30" s="5" t="s">
        <v>7</v>
      </c>
      <c r="K30" s="7" t="s">
        <v>23</v>
      </c>
      <c r="L30" s="6" t="s">
        <v>7</v>
      </c>
      <c r="M30" s="5" t="s">
        <v>7</v>
      </c>
      <c r="N30" s="7" t="s">
        <v>98</v>
      </c>
      <c r="O30" s="6" t="s">
        <v>7</v>
      </c>
      <c r="P30" s="5" t="s">
        <v>7</v>
      </c>
      <c r="Q30" s="16">
        <v>1</v>
      </c>
      <c r="R30" s="16">
        <v>1</v>
      </c>
      <c r="S30" s="16">
        <v>0.009</v>
      </c>
      <c r="T30" s="6" t="s">
        <v>7</v>
      </c>
      <c r="U30" s="5" t="s">
        <v>7</v>
      </c>
      <c r="V30" s="16">
        <f t="shared" si="0"/>
        <v>0.009</v>
      </c>
      <c r="W30" s="6"/>
      <c r="X30" s="5"/>
      <c r="Y30">
        <f t="shared" si="1"/>
        <v>1</v>
      </c>
    </row>
    <row r="31" spans="2:25">
      <c r="B31" s="7" t="s">
        <v>20</v>
      </c>
      <c r="C31" s="5" t="s">
        <v>7</v>
      </c>
      <c r="D31" s="7" t="s">
        <v>99</v>
      </c>
      <c r="E31" s="6" t="s">
        <v>7</v>
      </c>
      <c r="F31" s="5" t="s">
        <v>7</v>
      </c>
      <c r="G31" s="7" t="s">
        <v>100</v>
      </c>
      <c r="H31" s="6" t="s">
        <v>7</v>
      </c>
      <c r="I31" s="6" t="s">
        <v>7</v>
      </c>
      <c r="J31" s="5" t="s">
        <v>7</v>
      </c>
      <c r="K31" s="7" t="s">
        <v>101</v>
      </c>
      <c r="L31" s="6" t="s">
        <v>7</v>
      </c>
      <c r="M31" s="5" t="s">
        <v>7</v>
      </c>
      <c r="N31" s="7" t="s">
        <v>102</v>
      </c>
      <c r="O31" s="6" t="s">
        <v>7</v>
      </c>
      <c r="P31" s="5" t="s">
        <v>7</v>
      </c>
      <c r="Q31" s="16">
        <v>1</v>
      </c>
      <c r="R31" s="16">
        <v>1</v>
      </c>
      <c r="S31" s="16">
        <v>0.35</v>
      </c>
      <c r="T31" s="6" t="s">
        <v>7</v>
      </c>
      <c r="U31" s="5" t="s">
        <v>7</v>
      </c>
      <c r="V31" s="16">
        <f t="shared" si="0"/>
        <v>0.35</v>
      </c>
      <c r="W31" s="6"/>
      <c r="X31" s="5"/>
      <c r="Y31">
        <f t="shared" si="1"/>
        <v>1</v>
      </c>
    </row>
    <row r="32" spans="2:25">
      <c r="B32" s="7" t="s">
        <v>20</v>
      </c>
      <c r="C32" s="5" t="s">
        <v>7</v>
      </c>
      <c r="D32" s="7" t="s">
        <v>103</v>
      </c>
      <c r="E32" s="6" t="s">
        <v>7</v>
      </c>
      <c r="F32" s="5" t="s">
        <v>7</v>
      </c>
      <c r="G32" s="7" t="s">
        <v>104</v>
      </c>
      <c r="H32" s="6" t="s">
        <v>7</v>
      </c>
      <c r="I32" s="6" t="s">
        <v>7</v>
      </c>
      <c r="J32" s="5" t="s">
        <v>7</v>
      </c>
      <c r="K32" s="7" t="s">
        <v>105</v>
      </c>
      <c r="L32" s="6" t="s">
        <v>7</v>
      </c>
      <c r="M32" s="5" t="s">
        <v>7</v>
      </c>
      <c r="N32" s="7" t="s">
        <v>106</v>
      </c>
      <c r="O32" s="6" t="s">
        <v>7</v>
      </c>
      <c r="P32" s="5" t="s">
        <v>7</v>
      </c>
      <c r="Q32" s="16">
        <v>1</v>
      </c>
      <c r="R32" s="16">
        <v>1</v>
      </c>
      <c r="S32" s="16">
        <v>0.17</v>
      </c>
      <c r="T32" s="6" t="s">
        <v>7</v>
      </c>
      <c r="U32" s="5" t="s">
        <v>7</v>
      </c>
      <c r="V32" s="16">
        <f t="shared" si="0"/>
        <v>0.17</v>
      </c>
      <c r="W32" s="6"/>
      <c r="X32" s="5"/>
      <c r="Y32">
        <f t="shared" si="1"/>
        <v>1</v>
      </c>
    </row>
    <row r="33" spans="2:25">
      <c r="B33" s="7" t="s">
        <v>20</v>
      </c>
      <c r="C33" s="5" t="s">
        <v>7</v>
      </c>
      <c r="D33" s="7" t="s">
        <v>107</v>
      </c>
      <c r="E33" s="6" t="s">
        <v>7</v>
      </c>
      <c r="F33" s="5" t="s">
        <v>7</v>
      </c>
      <c r="G33" s="7" t="s">
        <v>108</v>
      </c>
      <c r="H33" s="6" t="s">
        <v>7</v>
      </c>
      <c r="I33" s="6" t="s">
        <v>7</v>
      </c>
      <c r="J33" s="5" t="s">
        <v>7</v>
      </c>
      <c r="K33" s="7" t="s">
        <v>109</v>
      </c>
      <c r="L33" s="6" t="s">
        <v>7</v>
      </c>
      <c r="M33" s="5" t="s">
        <v>7</v>
      </c>
      <c r="N33" s="7" t="s">
        <v>110</v>
      </c>
      <c r="O33" s="6" t="s">
        <v>7</v>
      </c>
      <c r="P33" s="5" t="s">
        <v>7</v>
      </c>
      <c r="Q33" s="16">
        <v>1</v>
      </c>
      <c r="R33" s="16">
        <v>1</v>
      </c>
      <c r="S33" s="16">
        <v>0.45</v>
      </c>
      <c r="T33" s="6" t="s">
        <v>7</v>
      </c>
      <c r="U33" s="5" t="s">
        <v>7</v>
      </c>
      <c r="V33" s="16">
        <f t="shared" si="0"/>
        <v>0.45</v>
      </c>
      <c r="W33" s="6"/>
      <c r="X33" s="5"/>
      <c r="Y33">
        <f t="shared" si="1"/>
        <v>1</v>
      </c>
    </row>
    <row r="34" spans="2:25">
      <c r="B34" s="7" t="s">
        <v>20</v>
      </c>
      <c r="C34" s="5" t="s">
        <v>7</v>
      </c>
      <c r="D34" s="7" t="s">
        <v>111</v>
      </c>
      <c r="E34" s="6" t="s">
        <v>7</v>
      </c>
      <c r="F34" s="5" t="s">
        <v>7</v>
      </c>
      <c r="G34" s="7" t="s">
        <v>112</v>
      </c>
      <c r="H34" s="6" t="s">
        <v>7</v>
      </c>
      <c r="I34" s="6" t="s">
        <v>7</v>
      </c>
      <c r="J34" s="5" t="s">
        <v>7</v>
      </c>
      <c r="K34" s="7" t="s">
        <v>113</v>
      </c>
      <c r="L34" s="6" t="s">
        <v>7</v>
      </c>
      <c r="M34" s="5" t="s">
        <v>7</v>
      </c>
      <c r="N34" s="7" t="s">
        <v>114</v>
      </c>
      <c r="O34" s="6" t="s">
        <v>7</v>
      </c>
      <c r="P34" s="5" t="s">
        <v>7</v>
      </c>
      <c r="Q34" s="16">
        <v>1</v>
      </c>
      <c r="R34" s="16">
        <v>1</v>
      </c>
      <c r="S34" s="16">
        <v>1.32</v>
      </c>
      <c r="T34" s="6" t="s">
        <v>7</v>
      </c>
      <c r="U34" s="5" t="s">
        <v>7</v>
      </c>
      <c r="V34" s="16">
        <f t="shared" si="0"/>
        <v>1.32</v>
      </c>
      <c r="W34" s="6"/>
      <c r="X34" s="5"/>
      <c r="Y34">
        <f t="shared" si="1"/>
        <v>1</v>
      </c>
    </row>
    <row r="35" spans="2:25">
      <c r="B35" s="7" t="s">
        <v>20</v>
      </c>
      <c r="C35" s="5" t="s">
        <v>7</v>
      </c>
      <c r="D35" s="7" t="s">
        <v>115</v>
      </c>
      <c r="E35" s="6" t="s">
        <v>7</v>
      </c>
      <c r="F35" s="5" t="s">
        <v>7</v>
      </c>
      <c r="G35" s="7" t="s">
        <v>116</v>
      </c>
      <c r="H35" s="6" t="s">
        <v>7</v>
      </c>
      <c r="I35" s="6" t="s">
        <v>7</v>
      </c>
      <c r="J35" s="5" t="s">
        <v>7</v>
      </c>
      <c r="K35" s="7" t="s">
        <v>117</v>
      </c>
      <c r="L35" s="6" t="s">
        <v>7</v>
      </c>
      <c r="M35" s="5" t="s">
        <v>7</v>
      </c>
      <c r="N35" s="7" t="s">
        <v>118</v>
      </c>
      <c r="O35" s="6" t="s">
        <v>7</v>
      </c>
      <c r="P35" s="5" t="s">
        <v>7</v>
      </c>
      <c r="Q35" s="16">
        <v>1</v>
      </c>
      <c r="R35" s="16">
        <v>1</v>
      </c>
      <c r="S35" s="16">
        <v>0.4</v>
      </c>
      <c r="T35" s="6" t="s">
        <v>7</v>
      </c>
      <c r="U35" s="5" t="s">
        <v>7</v>
      </c>
      <c r="V35" s="16">
        <f t="shared" si="0"/>
        <v>0.4</v>
      </c>
      <c r="W35" s="6"/>
      <c r="X35" s="5"/>
      <c r="Y35">
        <f t="shared" si="1"/>
        <v>1</v>
      </c>
    </row>
    <row r="36" spans="2:25">
      <c r="B36" s="7" t="s">
        <v>20</v>
      </c>
      <c r="C36" s="5" t="s">
        <v>7</v>
      </c>
      <c r="D36" s="7" t="s">
        <v>119</v>
      </c>
      <c r="E36" s="6" t="s">
        <v>7</v>
      </c>
      <c r="F36" s="5" t="s">
        <v>7</v>
      </c>
      <c r="G36" s="7" t="s">
        <v>120</v>
      </c>
      <c r="H36" s="6" t="s">
        <v>7</v>
      </c>
      <c r="I36" s="6" t="s">
        <v>7</v>
      </c>
      <c r="J36" s="5" t="s">
        <v>7</v>
      </c>
      <c r="K36" s="7" t="s">
        <v>23</v>
      </c>
      <c r="L36" s="6" t="s">
        <v>7</v>
      </c>
      <c r="M36" s="5" t="s">
        <v>7</v>
      </c>
      <c r="N36" s="7" t="s">
        <v>121</v>
      </c>
      <c r="O36" s="6" t="s">
        <v>7</v>
      </c>
      <c r="P36" s="5" t="s">
        <v>7</v>
      </c>
      <c r="Q36" s="16">
        <v>2</v>
      </c>
      <c r="R36" s="16">
        <v>1</v>
      </c>
      <c r="S36" s="16">
        <v>0.009</v>
      </c>
      <c r="T36" s="6" t="s">
        <v>7</v>
      </c>
      <c r="U36" s="5" t="s">
        <v>7</v>
      </c>
      <c r="V36" s="16">
        <f t="shared" si="0"/>
        <v>0.018</v>
      </c>
      <c r="W36" s="6"/>
      <c r="X36" s="5"/>
      <c r="Y36">
        <f t="shared" si="1"/>
        <v>2</v>
      </c>
    </row>
    <row r="37" spans="2:25">
      <c r="B37" s="7" t="s">
        <v>20</v>
      </c>
      <c r="C37" s="5" t="s">
        <v>7</v>
      </c>
      <c r="D37" s="7" t="s">
        <v>122</v>
      </c>
      <c r="E37" s="6" t="s">
        <v>7</v>
      </c>
      <c r="F37" s="5" t="s">
        <v>7</v>
      </c>
      <c r="G37" s="7" t="s">
        <v>123</v>
      </c>
      <c r="H37" s="6" t="s">
        <v>7</v>
      </c>
      <c r="I37" s="6" t="s">
        <v>7</v>
      </c>
      <c r="J37" s="5" t="s">
        <v>7</v>
      </c>
      <c r="K37" s="7" t="s">
        <v>124</v>
      </c>
      <c r="L37" s="6" t="s">
        <v>7</v>
      </c>
      <c r="M37" s="5" t="s">
        <v>7</v>
      </c>
      <c r="N37" s="7" t="s">
        <v>125</v>
      </c>
      <c r="O37" s="6" t="s">
        <v>7</v>
      </c>
      <c r="P37" s="5" t="s">
        <v>7</v>
      </c>
      <c r="Q37" s="16">
        <v>1</v>
      </c>
      <c r="R37" s="16">
        <v>1</v>
      </c>
      <c r="S37" s="16">
        <v>0.72</v>
      </c>
      <c r="T37" s="6" t="s">
        <v>7</v>
      </c>
      <c r="U37" s="5" t="s">
        <v>7</v>
      </c>
      <c r="V37" s="16">
        <f t="shared" si="0"/>
        <v>0.72</v>
      </c>
      <c r="W37" s="6"/>
      <c r="X37" s="5"/>
      <c r="Y37">
        <f t="shared" si="1"/>
        <v>1</v>
      </c>
    </row>
    <row r="38" spans="2:24">
      <c r="B38" s="15" t="s">
        <v>7</v>
      </c>
      <c r="C38" s="5" t="s">
        <v>7</v>
      </c>
      <c r="D38" s="15" t="s">
        <v>7</v>
      </c>
      <c r="E38" s="6" t="s">
        <v>7</v>
      </c>
      <c r="F38" s="5" t="s">
        <v>7</v>
      </c>
      <c r="G38" s="15" t="s">
        <v>7</v>
      </c>
      <c r="H38" s="6" t="s">
        <v>7</v>
      </c>
      <c r="I38" s="6" t="s">
        <v>7</v>
      </c>
      <c r="J38" s="5" t="s">
        <v>7</v>
      </c>
      <c r="K38" s="15" t="s">
        <v>7</v>
      </c>
      <c r="L38" s="6" t="s">
        <v>7</v>
      </c>
      <c r="M38" s="5" t="s">
        <v>7</v>
      </c>
      <c r="N38" s="15" t="s">
        <v>7</v>
      </c>
      <c r="O38" s="6" t="s">
        <v>7</v>
      </c>
      <c r="P38" s="5" t="s">
        <v>7</v>
      </c>
      <c r="Q38" s="19" t="s">
        <v>7</v>
      </c>
      <c r="R38" s="19" t="s">
        <v>7</v>
      </c>
      <c r="S38" s="19" t="s">
        <v>7</v>
      </c>
      <c r="T38" s="6" t="s">
        <v>7</v>
      </c>
      <c r="U38" s="5" t="s">
        <v>7</v>
      </c>
      <c r="V38" s="16">
        <f>SUM(V10:V37)</f>
        <v>14.74</v>
      </c>
      <c r="W38" s="6"/>
      <c r="X38" s="5"/>
    </row>
  </sheetData>
  <mergeCells count="218">
    <mergeCell ref="C2:G2"/>
    <mergeCell ref="B9:C9"/>
    <mergeCell ref="D9:F9"/>
    <mergeCell ref="G9:J9"/>
    <mergeCell ref="K9:M9"/>
    <mergeCell ref="N9:P9"/>
    <mergeCell ref="S9:U9"/>
    <mergeCell ref="V9:X9"/>
    <mergeCell ref="B10:C10"/>
    <mergeCell ref="D10:F10"/>
    <mergeCell ref="G10:J10"/>
    <mergeCell ref="K10:M10"/>
    <mergeCell ref="N10:P10"/>
    <mergeCell ref="S10:U10"/>
    <mergeCell ref="V10:X10"/>
    <mergeCell ref="B11:C11"/>
    <mergeCell ref="D11:F11"/>
    <mergeCell ref="G11:J11"/>
    <mergeCell ref="K11:M11"/>
    <mergeCell ref="N11:P11"/>
    <mergeCell ref="S11:U11"/>
    <mergeCell ref="V11:X11"/>
    <mergeCell ref="B12:C12"/>
    <mergeCell ref="D12:F12"/>
    <mergeCell ref="G12:J12"/>
    <mergeCell ref="K12:M12"/>
    <mergeCell ref="N12:P12"/>
    <mergeCell ref="S12:U12"/>
    <mergeCell ref="V12:X12"/>
    <mergeCell ref="B13:C13"/>
    <mergeCell ref="D13:F13"/>
    <mergeCell ref="G13:J13"/>
    <mergeCell ref="K13:M13"/>
    <mergeCell ref="N13:P13"/>
    <mergeCell ref="S13:U13"/>
    <mergeCell ref="V13:X13"/>
    <mergeCell ref="B14:C14"/>
    <mergeCell ref="D14:F14"/>
    <mergeCell ref="G14:J14"/>
    <mergeCell ref="K14:M14"/>
    <mergeCell ref="N14:P14"/>
    <mergeCell ref="S14:U14"/>
    <mergeCell ref="V14:X14"/>
    <mergeCell ref="B15:C15"/>
    <mergeCell ref="D15:F15"/>
    <mergeCell ref="G15:J15"/>
    <mergeCell ref="K15:M15"/>
    <mergeCell ref="N15:P15"/>
    <mergeCell ref="S15:U15"/>
    <mergeCell ref="V15:X15"/>
    <mergeCell ref="B16:C16"/>
    <mergeCell ref="D16:F16"/>
    <mergeCell ref="G16:J16"/>
    <mergeCell ref="K16:M16"/>
    <mergeCell ref="N16:P16"/>
    <mergeCell ref="S16:U16"/>
    <mergeCell ref="V16:X16"/>
    <mergeCell ref="B17:C17"/>
    <mergeCell ref="D17:F17"/>
    <mergeCell ref="G17:J17"/>
    <mergeCell ref="K17:M17"/>
    <mergeCell ref="N17:P17"/>
    <mergeCell ref="S17:U17"/>
    <mergeCell ref="V17:X17"/>
    <mergeCell ref="B18:C18"/>
    <mergeCell ref="D18:F18"/>
    <mergeCell ref="G18:J18"/>
    <mergeCell ref="K18:M18"/>
    <mergeCell ref="N18:P18"/>
    <mergeCell ref="S18:U18"/>
    <mergeCell ref="V18:X18"/>
    <mergeCell ref="B19:C19"/>
    <mergeCell ref="D19:F19"/>
    <mergeCell ref="G19:J19"/>
    <mergeCell ref="K19:M19"/>
    <mergeCell ref="N19:P19"/>
    <mergeCell ref="S19:U19"/>
    <mergeCell ref="V19:X19"/>
    <mergeCell ref="B20:C20"/>
    <mergeCell ref="D20:F20"/>
    <mergeCell ref="G20:J20"/>
    <mergeCell ref="K20:M20"/>
    <mergeCell ref="N20:P20"/>
    <mergeCell ref="S20:U20"/>
    <mergeCell ref="V20:X20"/>
    <mergeCell ref="B21:C21"/>
    <mergeCell ref="D21:F21"/>
    <mergeCell ref="G21:J21"/>
    <mergeCell ref="K21:M21"/>
    <mergeCell ref="N21:P21"/>
    <mergeCell ref="S21:U21"/>
    <mergeCell ref="V21:X21"/>
    <mergeCell ref="B22:C22"/>
    <mergeCell ref="D22:F22"/>
    <mergeCell ref="G22:J22"/>
    <mergeCell ref="K22:M22"/>
    <mergeCell ref="N22:P22"/>
    <mergeCell ref="S22:U22"/>
    <mergeCell ref="V22:X22"/>
    <mergeCell ref="B23:C23"/>
    <mergeCell ref="D23:F23"/>
    <mergeCell ref="G23:J23"/>
    <mergeCell ref="K23:M23"/>
    <mergeCell ref="N23:P23"/>
    <mergeCell ref="S23:U23"/>
    <mergeCell ref="V23:X23"/>
    <mergeCell ref="B24:C24"/>
    <mergeCell ref="D24:F24"/>
    <mergeCell ref="G24:J24"/>
    <mergeCell ref="K24:M24"/>
    <mergeCell ref="N24:P24"/>
    <mergeCell ref="S24:U24"/>
    <mergeCell ref="V24:X24"/>
    <mergeCell ref="B25:C25"/>
    <mergeCell ref="D25:F25"/>
    <mergeCell ref="G25:J25"/>
    <mergeCell ref="K25:M25"/>
    <mergeCell ref="N25:P25"/>
    <mergeCell ref="S25:U25"/>
    <mergeCell ref="V25:X25"/>
    <mergeCell ref="B26:C26"/>
    <mergeCell ref="D26:F26"/>
    <mergeCell ref="G26:J26"/>
    <mergeCell ref="K26:M26"/>
    <mergeCell ref="N26:P26"/>
    <mergeCell ref="S26:U26"/>
    <mergeCell ref="V26:X26"/>
    <mergeCell ref="B27:C27"/>
    <mergeCell ref="D27:F27"/>
    <mergeCell ref="G27:J27"/>
    <mergeCell ref="K27:M27"/>
    <mergeCell ref="N27:P27"/>
    <mergeCell ref="S27:U27"/>
    <mergeCell ref="V27:X27"/>
    <mergeCell ref="B28:C28"/>
    <mergeCell ref="D28:F28"/>
    <mergeCell ref="G28:J28"/>
    <mergeCell ref="K28:M28"/>
    <mergeCell ref="N28:P28"/>
    <mergeCell ref="S28:U28"/>
    <mergeCell ref="V28:X28"/>
    <mergeCell ref="B29:C29"/>
    <mergeCell ref="D29:F29"/>
    <mergeCell ref="G29:J29"/>
    <mergeCell ref="K29:M29"/>
    <mergeCell ref="N29:P29"/>
    <mergeCell ref="S29:U29"/>
    <mergeCell ref="V29:X29"/>
    <mergeCell ref="B30:C30"/>
    <mergeCell ref="D30:F30"/>
    <mergeCell ref="G30:J30"/>
    <mergeCell ref="K30:M30"/>
    <mergeCell ref="N30:P30"/>
    <mergeCell ref="S30:U30"/>
    <mergeCell ref="V30:X30"/>
    <mergeCell ref="B31:C31"/>
    <mergeCell ref="D31:F31"/>
    <mergeCell ref="G31:J31"/>
    <mergeCell ref="K31:M31"/>
    <mergeCell ref="N31:P31"/>
    <mergeCell ref="S31:U31"/>
    <mergeCell ref="V31:X31"/>
    <mergeCell ref="B32:C32"/>
    <mergeCell ref="D32:F32"/>
    <mergeCell ref="G32:J32"/>
    <mergeCell ref="K32:M32"/>
    <mergeCell ref="N32:P32"/>
    <mergeCell ref="S32:U32"/>
    <mergeCell ref="V32:X32"/>
    <mergeCell ref="B33:C33"/>
    <mergeCell ref="D33:F33"/>
    <mergeCell ref="G33:J33"/>
    <mergeCell ref="K33:M33"/>
    <mergeCell ref="N33:P33"/>
    <mergeCell ref="S33:U33"/>
    <mergeCell ref="V33:X33"/>
    <mergeCell ref="B34:C34"/>
    <mergeCell ref="D34:F34"/>
    <mergeCell ref="G34:J34"/>
    <mergeCell ref="K34:M34"/>
    <mergeCell ref="N34:P34"/>
    <mergeCell ref="S34:U34"/>
    <mergeCell ref="V34:X34"/>
    <mergeCell ref="B35:C35"/>
    <mergeCell ref="D35:F35"/>
    <mergeCell ref="G35:J35"/>
    <mergeCell ref="K35:M35"/>
    <mergeCell ref="N35:P35"/>
    <mergeCell ref="S35:U35"/>
    <mergeCell ref="V35:X35"/>
    <mergeCell ref="B36:C36"/>
    <mergeCell ref="D36:F36"/>
    <mergeCell ref="G36:J36"/>
    <mergeCell ref="K36:M36"/>
    <mergeCell ref="N36:P36"/>
    <mergeCell ref="S36:U36"/>
    <mergeCell ref="V36:X36"/>
    <mergeCell ref="B37:C37"/>
    <mergeCell ref="D37:F37"/>
    <mergeCell ref="G37:J37"/>
    <mergeCell ref="K37:M37"/>
    <mergeCell ref="N37:P37"/>
    <mergeCell ref="S37:U37"/>
    <mergeCell ref="V37:X37"/>
    <mergeCell ref="B38:C38"/>
    <mergeCell ref="D38:F38"/>
    <mergeCell ref="G38:J38"/>
    <mergeCell ref="K38:M38"/>
    <mergeCell ref="N38:P38"/>
    <mergeCell ref="S38:U38"/>
    <mergeCell ref="V38:X38"/>
    <mergeCell ref="P4:S7"/>
    <mergeCell ref="C5:D6"/>
    <mergeCell ref="M5:N6"/>
    <mergeCell ref="U5:V6"/>
    <mergeCell ref="F5:G6"/>
    <mergeCell ref="J5:K6"/>
    <mergeCell ref="X5:Y6"/>
  </mergeCells>
  <pageMargins left="0.3" right="0.3" top="0.3" bottom="0.3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技术部-金振辉</cp:lastModifiedBy>
  <dcterms:created xsi:type="dcterms:W3CDTF">2019-03-26T08:57:00Z</dcterms:created>
  <dcterms:modified xsi:type="dcterms:W3CDTF">2019-07-20T01:48:29Z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