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Documents\AP5\P&amp;E\PDF\Inferencial\"/>
    </mc:Choice>
  </mc:AlternateContent>
  <xr:revisionPtr revIDLastSave="0" documentId="13_ncr:1_{7EC4D1A0-424F-4681-83FE-D03F135BD5BA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Hoja1" sheetId="1" r:id="rId1"/>
    <sheet name="Pregunta de Apun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C10" i="2"/>
  <c r="C9" i="2"/>
  <c r="C8" i="2"/>
  <c r="C7" i="2"/>
  <c r="C6" i="2"/>
  <c r="C5" i="2"/>
  <c r="C4" i="2"/>
  <c r="D6" i="2"/>
  <c r="D10" i="2"/>
  <c r="D9" i="2"/>
  <c r="D8" i="2"/>
  <c r="D7" i="2"/>
  <c r="D5" i="2"/>
  <c r="E10" i="2"/>
  <c r="E9" i="2"/>
  <c r="E8" i="2"/>
  <c r="E7" i="2"/>
  <c r="E6" i="2"/>
  <c r="E5" i="2"/>
  <c r="E4" i="2"/>
  <c r="D14" i="2"/>
  <c r="H28" i="1"/>
  <c r="H23" i="1"/>
  <c r="H18" i="1"/>
  <c r="H17" i="1"/>
  <c r="H16" i="1"/>
  <c r="H15" i="1"/>
  <c r="F24" i="1"/>
  <c r="F23" i="1"/>
  <c r="F19" i="1"/>
  <c r="F18" i="1"/>
  <c r="F17" i="1"/>
  <c r="F16" i="1"/>
  <c r="F15" i="1"/>
  <c r="G28" i="1"/>
  <c r="F29" i="1"/>
  <c r="G23" i="1"/>
  <c r="G18" i="1"/>
  <c r="G17" i="1"/>
  <c r="G16" i="1"/>
  <c r="G1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E23" i="1"/>
  <c r="E22" i="1"/>
  <c r="E21" i="1"/>
  <c r="E20" i="1"/>
  <c r="E19" i="1"/>
  <c r="E18" i="1"/>
  <c r="E17" i="1"/>
  <c r="E16" i="1"/>
  <c r="E15" i="1"/>
  <c r="E14" i="1"/>
  <c r="E13" i="1"/>
  <c r="E12" i="1"/>
  <c r="F22" i="1" l="1"/>
  <c r="G22" i="1" s="1"/>
  <c r="H22" i="1" s="1"/>
  <c r="F21" i="1"/>
  <c r="G21" i="1" s="1"/>
  <c r="H21" i="1" s="1"/>
  <c r="F20" i="1"/>
  <c r="G20" i="1" s="1"/>
  <c r="H20" i="1" s="1"/>
  <c r="G19" i="1"/>
  <c r="H19" i="1" s="1"/>
  <c r="H26" i="1"/>
  <c r="F28" i="1" s="1"/>
  <c r="E12" i="2" l="1"/>
  <c r="C14" i="2" s="1"/>
  <c r="E14" i="2" s="1"/>
</calcChain>
</file>

<file path=xl/sharedStrings.xml><?xml version="1.0" encoding="utf-8"?>
<sst xmlns="http://schemas.openxmlformats.org/spreadsheetml/2006/main" count="38" uniqueCount="32">
  <si>
    <t>REFERENCIAS</t>
  </si>
  <si>
    <t>N</t>
  </si>
  <si>
    <t>número total de periodos</t>
  </si>
  <si>
    <t>n</t>
  </si>
  <si>
    <t>número de periodos analizados</t>
  </si>
  <si>
    <t>Error</t>
  </si>
  <si>
    <t>es la diferencia entre lo que pasó («y») y lo que se estimó («ŷ»)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</si>
  <si>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</si>
  <si>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</si>
  <si>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</si>
  <si>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</si>
  <si>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</si>
  <si>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</si>
  <si>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</si>
  <si>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</si>
  <si>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</si>
  <si>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</si>
  <si>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</si>
  <si>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</si>
  <si>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</t>
  </si>
  <si>
    <t>y</t>
  </si>
  <si>
    <t>PM (ŷ)</t>
  </si>
  <si>
    <t>EJERCICIO</t>
  </si>
  <si>
    <t>a)</t>
  </si>
  <si>
    <t>Emplear el método de promedios móviles para suavizar la serie utilizando los 3 valores más recientes</t>
  </si>
  <si>
    <t>b)</t>
  </si>
  <si>
    <t>Obtener el pronóstico para el periodo Enero 2009</t>
  </si>
  <si>
    <t>c)</t>
  </si>
  <si>
    <t>Calcular el error cuadrático medio y el error de pronóstico para cada periodo</t>
  </si>
  <si>
    <r>
      <rPr>
        <sz val="12"/>
        <color theme="1"/>
        <rFont val="Calibri"/>
        <family val="2"/>
      </rPr>
      <t>∑</t>
    </r>
    <r>
      <rPr>
        <sz val="12"/>
        <color theme="1"/>
        <rFont val="Calibri"/>
        <family val="2"/>
        <scheme val="minor"/>
      </rPr>
      <t>(y - ŷ)</t>
    </r>
    <r>
      <rPr>
        <vertAlign val="superscript"/>
        <sz val="12"/>
        <color theme="1"/>
        <rFont val="Calibri"/>
        <family val="2"/>
        <scheme val="minor"/>
      </rPr>
      <t>2</t>
    </r>
  </si>
  <si>
    <r>
      <t>ERROR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 xml:space="preserve"> = (y - ŷ)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</si>
  <si>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t>ERROR = (y - ŷ)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</si>
</sst>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/>
    <xf numFmtId="0" fontId="5" fillId="0" borderId="1" xfId="0" applyFont="1" applyBorder="1"/>
    <xf numFmtId="17" fontId="5" fillId="0" borderId="1" xfId="0" applyNumberFormat="1" applyFont="1" applyBorder="1"/>
    <xf numFmtId="2" fontId="5" fillId="0" borderId="1" xfId="0" applyNumberFormat="1" applyFont="1" applyBorder="1"/>
    <xf numFmtId="0" fontId="6" fillId="2" borderId="1" xfId="0" applyFont="1" applyFill="1" applyBorder="1" applyAlignment="1">
      <alignment horizontal="center" vertical="center"/>
    </xf>
    <xf numFmtId="2" fontId="0" fillId="0" borderId="2" xfId="0" applyNumberFormat="1" applyBorder="1"/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1" xfId="0" applyNumberFormat="1" applyFont="1" applyBorder="1"/>
    <xf numFmtId="0" fontId="0" fillId="0" borderId="0" xfId="0" applyNumberFormat="1"/>
    <xf numFmtId="0" fontId="6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280987</xdr:colOff>
      <xdr:row>25</xdr:row>
      <xdr:rowOff>176212</xdr:rowOff>
    </xdr:from>
    <xdr:ext cx="3684342" cy="6793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6ABF671-2BF6-2193-12FB-DEE8ED9087D3}"/>
                </a:ext>
              </a:extLst>
            </xdr:cNvPr>
            <xdr:cNvSpPr txBox="1"/>
          </xdr:nvSpPr>
          <xdr:spPr>
            <a:xfrm>
              <a:off x="280987" y="5014912"/>
              <a:ext cx="3684342" cy="6793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2200" b="0" i="1">
                        <a:latin typeface="Cambria Math" panose="02040503050406030204" pitchFamily="18" charset="0"/>
                      </a:rPr>
                      <m:t>𝐸𝐶𝑀</m:t>
                    </m:r>
                    <m:r>
                      <a:rPr lang="es-ES" sz="22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ES" sz="2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ES" sz="22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s-ES" sz="22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ES" sz="22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es-ES" sz="22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num>
                      <m:den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𝑁</m:t>
                        </m:r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s-ES" sz="2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2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ES" sz="22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s-ES" sz="22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ES" sz="22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r>
                                  <a:rPr lang="es-ES" sz="22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  <m:r>
                                  <a:rPr lang="es-ES" sz="22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̂"/>
                                    <m:ctrlPr>
                                      <a:rPr lang="es-ES" sz="2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s-ES" sz="2200" b="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</m:acc>
                                <m:r>
                                  <a:rPr lang="es-ES" sz="22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s-ES" sz="22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num>
                      <m:den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𝑁</m:t>
                        </m:r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s-ES" sz="22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ax-AR" sz="22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6ABF671-2BF6-2193-12FB-DEE8ED9087D3}"/>
                </a:ext>
              </a:extLst>
            </xdr:cNvPr>
            <xdr:cNvSpPr txBox="1"/>
          </xdr:nvSpPr>
          <xdr:spPr>
            <a:xfrm>
              <a:off x="280987" y="5014912"/>
              <a:ext cx="3684342" cy="6793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2200" b="0" i="0">
                  <a:latin typeface="Cambria Math" panose="02040503050406030204" pitchFamily="18" charset="0"/>
                </a:rPr>
                <a:t>𝐸𝐶𝑀=  (∑▒𝑒^2 )/(𝑁−𝑛)=(∑▒〖(𝑦−𝑦 ̂)〗^2 )/(𝑁−𝑛)=</a:t>
              </a:r>
              <a:endParaRPr lang="ax-AR" sz="22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433387</xdr:colOff>
      <xdr:row>12</xdr:row>
      <xdr:rowOff>100012</xdr:rowOff>
    </xdr:from>
    <xdr:ext cx="1891415" cy="49411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EDFC753-D178-416A-910F-37C9DDD263F1}"/>
                </a:ext>
              </a:extLst>
            </xdr:cNvPr>
            <xdr:cNvSpPr txBox="1"/>
          </xdr:nvSpPr>
          <xdr:spPr>
            <a:xfrm>
              <a:off x="2071687" y="3224212"/>
              <a:ext cx="1891415" cy="4941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600" b="0" i="1">
                        <a:latin typeface="Cambria Math" panose="02040503050406030204" pitchFamily="18" charset="0"/>
                      </a:rPr>
                      <m:t>𝐸𝐶𝑀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s-ES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ES" sz="16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r>
                                  <a:rPr lang="es-ES" sz="16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  <m:r>
                                  <a:rPr lang="es-ES" sz="16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̂"/>
                                    <m:ctrlPr>
                                      <a:rPr lang="es-ES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s-ES" sz="1600" b="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</m:acc>
                                <m:r>
                                  <a:rPr lang="es-ES" sz="16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s-ES" sz="16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num>
                      <m:den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𝑁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ax-AR" sz="16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EDFC753-D178-416A-910F-37C9DDD263F1}"/>
                </a:ext>
              </a:extLst>
            </xdr:cNvPr>
            <xdr:cNvSpPr txBox="1"/>
          </xdr:nvSpPr>
          <xdr:spPr>
            <a:xfrm>
              <a:off x="2071687" y="3224212"/>
              <a:ext cx="1891415" cy="4941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600" b="0" i="0">
                  <a:latin typeface="Cambria Math" panose="02040503050406030204" pitchFamily="18" charset="0"/>
                </a:rPr>
                <a:t>𝐸𝐶𝑀=  (∑▒〖(𝑦−𝑦 ̂)〗^2 )/(𝑁−𝑛)=</a:t>
              </a:r>
              <a:endParaRPr lang="ax-AR" sz="16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topLeftCell="A11" workbookViewId="0">
      <selection activeCell="A25" sqref="A25"/>
    </sheetView>
  </sheetViews>
  <sheetFormatPr baseColWidth="10" defaultColWidth="9.140625" defaultRowHeight="15" x14ac:dyDescent="0.25"/>
  <cols>
    <col min="1" max="2" width="7.7109375" customWidth="1"/>
    <col min="4" max="8" width="17.7109375" customWidth="1"/>
  </cols>
  <sheetData>
    <row r="1" spans="1:8" x14ac:dyDescent="0.25">
      <c r="A1" s="3" t="s">
        <v>0</v>
      </c>
    </row>
    <row r="2" spans="1:8" x14ac:dyDescent="0.25">
      <c r="A2" t="s">
        <v>1</v>
      </c>
      <c r="B2" t="s">
        <v>2</v>
      </c>
    </row>
    <row r="3" spans="1:8" x14ac:dyDescent="0.25">
      <c r="A3" t="s">
        <v>3</v>
      </c>
      <c r="B3" t="s">
        <v>4</v>
      </c>
    </row>
    <row r="4" spans="1:8" x14ac:dyDescent="0.25">
      <c r="A4" t="s">
        <v>5</v>
      </c>
      <c r="B4" t="s">
        <v>6</v>
      </c>
    </row>
    <row r="6" spans="1:8" x14ac:dyDescent="0.25">
      <c r="A6" s="3" t="s">
        <v>22</v>
      </c>
    </row>
    <row r="7" spans="1:8" x14ac:dyDescent="0.25">
      <c r="A7" t="s">
        <v>23</v>
      </c>
      <c r="B7" t="s">
        <v>24</v>
      </c>
    </row>
    <row r="8" spans="1:8" x14ac:dyDescent="0.25">
      <c r="A8" t="s">
        <v>25</v>
      </c>
      <c r="B8" t="s">
        <v>26</v>
      </c>
    </row>
    <row r="9" spans="1:8" x14ac:dyDescent="0.25">
      <c r="A9" t="s">
        <v>27</v>
      </c>
      <c r="B9" t="s">
        <v>28</v>
      </c>
    </row>
    <row r="11" spans="1:8" ht="18" x14ac:dyDescent="0.25">
      <c r="A11" s="2">
        <v>2008</v>
      </c>
      <c r="B11" s="2"/>
      <c r="D11" s="1" t="s">
        <v>19</v>
      </c>
      <c r="E11" s="1" t="s">
        <v>20</v>
      </c>
      <c r="F11" s="1" t="s">
        <v>21</v>
      </c>
      <c r="G11" s="1" t="s">
        <v>31</v>
      </c>
      <c r="H11" s="1" t="s">
        <v>30</v>
      </c>
    </row>
    <row r="12" spans="1:8" x14ac:dyDescent="0.25">
      <c r="A12" s="4" t="s">
        <v>7</v>
      </c>
      <c r="B12" s="4">
        <v>6728.2</v>
      </c>
      <c r="D12" s="4" t="str">
        <f>A12&amp;" 2008"</f>
        <v>Ene 2008</v>
      </c>
      <c r="E12" s="4">
        <f>B12</f>
        <v>6728.2</v>
      </c>
      <c r="F12" s="6"/>
      <c r="G12" s="6"/>
      <c r="H12" s="6"/>
    </row>
    <row r="13" spans="1:8" x14ac:dyDescent="0.25">
      <c r="A13" s="4" t="s">
        <v>8</v>
      </c>
      <c r="B13" s="4">
        <v>5916.2</v>
      </c>
      <c r="D13" s="4" t="str">
        <f t="shared" ref="D13:D23" si="0">A13&amp;" 2008"</f>
        <v>Feb 2008</v>
      </c>
      <c r="E13" s="4">
        <f t="shared" ref="E13:E23" si="1">B13</f>
        <v>5916.2</v>
      </c>
      <c r="F13" s="6"/>
      <c r="G13" s="6"/>
      <c r="H13" s="6"/>
    </row>
    <row r="14" spans="1:8" x14ac:dyDescent="0.25">
      <c r="A14" s="4" t="s">
        <v>9</v>
      </c>
      <c r="B14" s="4">
        <v>5755.8</v>
      </c>
      <c r="D14" s="4" t="str">
        <f t="shared" si="0"/>
        <v>Mar 2008</v>
      </c>
      <c r="E14" s="4">
        <f t="shared" si="1"/>
        <v>5755.8</v>
      </c>
      <c r="F14" s="6"/>
      <c r="G14" s="6"/>
      <c r="H14" s="6"/>
    </row>
    <row r="15" spans="1:8" x14ac:dyDescent="0.25">
      <c r="A15" s="4" t="s">
        <v>10</v>
      </c>
      <c r="B15" s="4">
        <v>6581.3</v>
      </c>
      <c r="D15" s="4" t="str">
        <f t="shared" si="0"/>
        <v>Abr 2008</v>
      </c>
      <c r="E15" s="4">
        <f t="shared" si="1"/>
        <v>6581.3</v>
      </c>
      <c r="F15" s="6">
        <f>AVERAGE(E12:E14)</f>
        <v>6133.4000000000005</v>
      </c>
      <c r="G15" s="6">
        <f>E15-F15</f>
        <v>447.89999999999964</v>
      </c>
      <c r="H15" s="6">
        <f>G15^2</f>
        <v>200614.40999999968</v>
      </c>
    </row>
    <row r="16" spans="1:8" x14ac:dyDescent="0.25">
      <c r="A16" s="4" t="s">
        <v>11</v>
      </c>
      <c r="B16" s="4">
        <v>6711.3</v>
      </c>
      <c r="D16" s="4" t="str">
        <f t="shared" si="0"/>
        <v>May 2008</v>
      </c>
      <c r="E16" s="4">
        <f t="shared" si="1"/>
        <v>6711.3</v>
      </c>
      <c r="F16" s="6">
        <f t="shared" ref="F16:F24" si="2">AVERAGE(E13:E15)</f>
        <v>6084.4333333333334</v>
      </c>
      <c r="G16" s="6">
        <f t="shared" ref="G16:G23" si="3">E16-F16</f>
        <v>626.86666666666679</v>
      </c>
      <c r="H16" s="6">
        <f t="shared" ref="H16:H23" si="4">G16^2</f>
        <v>392961.81777777791</v>
      </c>
    </row>
    <row r="17" spans="1:8" x14ac:dyDescent="0.25">
      <c r="A17" s="4" t="s">
        <v>12</v>
      </c>
      <c r="B17" s="4">
        <v>6629.6</v>
      </c>
      <c r="D17" s="4" t="str">
        <f t="shared" si="0"/>
        <v>Jun 2008</v>
      </c>
      <c r="E17" s="4">
        <f t="shared" si="1"/>
        <v>6629.6</v>
      </c>
      <c r="F17" s="6">
        <f t="shared" si="2"/>
        <v>6349.4666666666672</v>
      </c>
      <c r="G17" s="6">
        <f t="shared" si="3"/>
        <v>280.13333333333321</v>
      </c>
      <c r="H17" s="6">
        <f t="shared" si="4"/>
        <v>78474.68444444437</v>
      </c>
    </row>
    <row r="18" spans="1:8" x14ac:dyDescent="0.25">
      <c r="A18" s="4" t="s">
        <v>13</v>
      </c>
      <c r="B18" s="4">
        <v>6846.8</v>
      </c>
      <c r="D18" s="4" t="str">
        <f t="shared" si="0"/>
        <v>Jul 2008</v>
      </c>
      <c r="E18" s="4">
        <f t="shared" si="1"/>
        <v>6846.8</v>
      </c>
      <c r="F18" s="6">
        <f t="shared" si="2"/>
        <v>6640.7333333333336</v>
      </c>
      <c r="G18" s="6">
        <f t="shared" si="3"/>
        <v>206.06666666666661</v>
      </c>
      <c r="H18" s="6">
        <f t="shared" si="4"/>
        <v>42463.471111111088</v>
      </c>
    </row>
    <row r="19" spans="1:8" x14ac:dyDescent="0.25">
      <c r="A19" s="4" t="s">
        <v>14</v>
      </c>
      <c r="B19" s="4">
        <v>7107.5</v>
      </c>
      <c r="D19" s="4" t="str">
        <f t="shared" si="0"/>
        <v>Ago 2008</v>
      </c>
      <c r="E19" s="4">
        <f t="shared" si="1"/>
        <v>7107.5</v>
      </c>
      <c r="F19" s="6">
        <f t="shared" si="2"/>
        <v>6729.2333333333336</v>
      </c>
      <c r="G19" s="6">
        <f t="shared" si="3"/>
        <v>378.26666666666642</v>
      </c>
      <c r="H19" s="6">
        <f t="shared" si="4"/>
        <v>143085.67111111092</v>
      </c>
    </row>
    <row r="20" spans="1:8" x14ac:dyDescent="0.25">
      <c r="A20" s="4" t="s">
        <v>15</v>
      </c>
      <c r="B20" s="4">
        <v>7295.9</v>
      </c>
      <c r="D20" s="4" t="str">
        <f t="shared" si="0"/>
        <v>Sep 2008</v>
      </c>
      <c r="E20" s="4">
        <f t="shared" si="1"/>
        <v>7295.9</v>
      </c>
      <c r="F20" s="6">
        <f t="shared" si="2"/>
        <v>6861.3</v>
      </c>
      <c r="G20" s="6">
        <f t="shared" si="3"/>
        <v>434.59999999999945</v>
      </c>
      <c r="H20" s="6">
        <f t="shared" si="4"/>
        <v>188877.15999999954</v>
      </c>
    </row>
    <row r="21" spans="1:8" x14ac:dyDescent="0.25">
      <c r="A21" s="4" t="s">
        <v>16</v>
      </c>
      <c r="B21" s="4">
        <v>7209.4</v>
      </c>
      <c r="D21" s="4" t="str">
        <f t="shared" si="0"/>
        <v>Oct 2008</v>
      </c>
      <c r="E21" s="4">
        <f t="shared" si="1"/>
        <v>7209.4</v>
      </c>
      <c r="F21" s="6">
        <f t="shared" si="2"/>
        <v>7083.3999999999987</v>
      </c>
      <c r="G21" s="6">
        <f t="shared" si="3"/>
        <v>126.00000000000091</v>
      </c>
      <c r="H21" s="6">
        <f t="shared" si="4"/>
        <v>15876.000000000229</v>
      </c>
    </row>
    <row r="22" spans="1:8" x14ac:dyDescent="0.25">
      <c r="A22" s="4" t="s">
        <v>17</v>
      </c>
      <c r="B22" s="4">
        <v>6794.3</v>
      </c>
      <c r="D22" s="4" t="str">
        <f t="shared" si="0"/>
        <v>Nov 2008</v>
      </c>
      <c r="E22" s="4">
        <f t="shared" si="1"/>
        <v>6794.3</v>
      </c>
      <c r="F22" s="6">
        <f t="shared" si="2"/>
        <v>7204.2666666666664</v>
      </c>
      <c r="G22" s="6">
        <f t="shared" si="3"/>
        <v>-409.96666666666624</v>
      </c>
      <c r="H22" s="6">
        <f t="shared" si="4"/>
        <v>168072.66777777742</v>
      </c>
    </row>
    <row r="23" spans="1:8" x14ac:dyDescent="0.25">
      <c r="A23" s="4" t="s">
        <v>18</v>
      </c>
      <c r="B23" s="4">
        <v>6652.6</v>
      </c>
      <c r="D23" s="4" t="str">
        <f t="shared" si="0"/>
        <v>Dic 2008</v>
      </c>
      <c r="E23" s="4">
        <f t="shared" si="1"/>
        <v>6652.6</v>
      </c>
      <c r="F23" s="6">
        <f t="shared" si="2"/>
        <v>7099.8666666666659</v>
      </c>
      <c r="G23" s="6">
        <f t="shared" si="3"/>
        <v>-447.26666666666551</v>
      </c>
      <c r="H23" s="6">
        <f t="shared" si="4"/>
        <v>200047.47111111009</v>
      </c>
    </row>
    <row r="24" spans="1:8" x14ac:dyDescent="0.25">
      <c r="D24" s="5" t="str">
        <f>"Ene 2009"</f>
        <v>Ene 2009</v>
      </c>
      <c r="E24" s="4"/>
      <c r="F24" s="6">
        <f t="shared" si="2"/>
        <v>6885.4333333333343</v>
      </c>
      <c r="G24" s="6"/>
      <c r="H24" s="6"/>
    </row>
    <row r="25" spans="1:8" ht="18" x14ac:dyDescent="0.25">
      <c r="H25" s="7" t="s">
        <v>29</v>
      </c>
    </row>
    <row r="26" spans="1:8" x14ac:dyDescent="0.25">
      <c r="H26" s="6">
        <f>SUM(H15:H23)</f>
        <v>1430473.3533333314</v>
      </c>
    </row>
    <row r="28" spans="1:8" x14ac:dyDescent="0.25">
      <c r="F28" s="8">
        <f>H26</f>
        <v>1430473.3533333314</v>
      </c>
      <c r="G28" s="9" t="str">
        <f>"="</f>
        <v>=</v>
      </c>
      <c r="H28" s="10">
        <f>F28/F29</f>
        <v>158941.4837037035</v>
      </c>
    </row>
    <row r="29" spans="1:8" x14ac:dyDescent="0.25">
      <c r="F29">
        <f>12-3</f>
        <v>9</v>
      </c>
      <c r="G29" s="9"/>
      <c r="H29" s="10"/>
    </row>
  </sheetData>
  <mergeCells count="3">
    <mergeCell ref="A11:B11"/>
    <mergeCell ref="G28:G29"/>
    <mergeCell ref="H28:H29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87CDA-09BB-4D90-A45E-C25683B3DC8B}">
  <dimension ref="A1:E15"/>
  <sheetViews>
    <sheetView topLeftCell="B1" workbookViewId="0">
      <selection activeCell="D4" sqref="D4"/>
    </sheetView>
  </sheetViews>
  <sheetFormatPr baseColWidth="10" defaultColWidth="9.140625" defaultRowHeight="15" x14ac:dyDescent="0.25"/>
  <cols>
    <col min="1" max="5" width="17.7109375" customWidth="1"/>
  </cols>
  <sheetData>
    <row r="1" spans="1:5" ht="18" x14ac:dyDescent="0.25">
      <c r="A1" s="1" t="s">
        <v>19</v>
      </c>
      <c r="B1" s="1" t="s">
        <v>20</v>
      </c>
      <c r="C1" s="1" t="s">
        <v>21</v>
      </c>
      <c r="D1" s="1" t="s">
        <v>31</v>
      </c>
      <c r="E1" s="1" t="s">
        <v>30</v>
      </c>
    </row>
    <row r="2" spans="1:5" x14ac:dyDescent="0.25">
      <c r="A2" s="11">
        <v>1</v>
      </c>
      <c r="B2" s="11">
        <v>10500</v>
      </c>
      <c r="C2" s="11"/>
      <c r="D2" s="11"/>
      <c r="E2" s="11"/>
    </row>
    <row r="3" spans="1:5" x14ac:dyDescent="0.25">
      <c r="A3" s="11">
        <v>2</v>
      </c>
      <c r="B3" s="11">
        <v>8500</v>
      </c>
      <c r="C3" s="11"/>
      <c r="D3" s="11"/>
      <c r="E3" s="11"/>
    </row>
    <row r="4" spans="1:5" x14ac:dyDescent="0.25">
      <c r="A4" s="11">
        <v>3</v>
      </c>
      <c r="B4" s="11">
        <v>9600</v>
      </c>
      <c r="C4" s="11">
        <f>AVERAGE(B2:B4)</f>
        <v>9533.3333333333339</v>
      </c>
      <c r="D4" s="11">
        <f>C4-B4</f>
        <v>-66.66666666666606</v>
      </c>
      <c r="E4" s="11">
        <f>D4^2</f>
        <v>4444.4444444443634</v>
      </c>
    </row>
    <row r="5" spans="1:5" x14ac:dyDescent="0.25">
      <c r="A5" s="11">
        <v>4</v>
      </c>
      <c r="B5" s="11">
        <v>4000</v>
      </c>
      <c r="C5" s="11">
        <f t="shared" ref="C5:C10" si="0">AVERAGE(B3:B5)</f>
        <v>7366.666666666667</v>
      </c>
      <c r="D5" s="11">
        <f t="shared" ref="D5:D10" si="1">C5-B5</f>
        <v>3366.666666666667</v>
      </c>
      <c r="E5" s="11">
        <f t="shared" ref="E5:E10" si="2">ROUND(D5^2,0)</f>
        <v>11334444</v>
      </c>
    </row>
    <row r="6" spans="1:5" x14ac:dyDescent="0.25">
      <c r="A6" s="11">
        <v>5</v>
      </c>
      <c r="B6" s="11">
        <v>8800</v>
      </c>
      <c r="C6" s="11">
        <f t="shared" si="0"/>
        <v>7466.666666666667</v>
      </c>
      <c r="D6" s="11">
        <f>C6-B6</f>
        <v>-1333.333333333333</v>
      </c>
      <c r="E6" s="11">
        <f t="shared" si="2"/>
        <v>1777778</v>
      </c>
    </row>
    <row r="7" spans="1:5" x14ac:dyDescent="0.25">
      <c r="A7" s="11">
        <v>6</v>
      </c>
      <c r="B7" s="11">
        <v>8500</v>
      </c>
      <c r="C7" s="11">
        <f t="shared" si="0"/>
        <v>7100</v>
      </c>
      <c r="D7" s="11">
        <f t="shared" si="1"/>
        <v>-1400</v>
      </c>
      <c r="E7" s="11">
        <f t="shared" si="2"/>
        <v>1960000</v>
      </c>
    </row>
    <row r="8" spans="1:5" x14ac:dyDescent="0.25">
      <c r="A8" s="11">
        <v>7</v>
      </c>
      <c r="B8" s="11">
        <v>7500</v>
      </c>
      <c r="C8" s="11">
        <f t="shared" si="0"/>
        <v>8266.6666666666661</v>
      </c>
      <c r="D8" s="11">
        <f t="shared" si="1"/>
        <v>766.66666666666606</v>
      </c>
      <c r="E8" s="11">
        <f t="shared" si="2"/>
        <v>587778</v>
      </c>
    </row>
    <row r="9" spans="1:5" x14ac:dyDescent="0.25">
      <c r="A9" s="11">
        <v>8</v>
      </c>
      <c r="B9" s="11">
        <v>5200</v>
      </c>
      <c r="C9" s="11">
        <f t="shared" si="0"/>
        <v>7066.666666666667</v>
      </c>
      <c r="D9" s="11">
        <f t="shared" si="1"/>
        <v>1866.666666666667</v>
      </c>
      <c r="E9" s="11">
        <f t="shared" si="2"/>
        <v>3484444</v>
      </c>
    </row>
    <row r="10" spans="1:5" x14ac:dyDescent="0.25">
      <c r="A10" s="11">
        <v>9</v>
      </c>
      <c r="B10" s="11">
        <v>7100</v>
      </c>
      <c r="C10" s="11">
        <f t="shared" si="0"/>
        <v>6600</v>
      </c>
      <c r="D10" s="11">
        <f t="shared" si="1"/>
        <v>-500</v>
      </c>
      <c r="E10" s="11">
        <f t="shared" si="2"/>
        <v>250000</v>
      </c>
    </row>
    <row r="11" spans="1:5" ht="18" x14ac:dyDescent="0.25">
      <c r="A11" s="12"/>
      <c r="B11" s="12"/>
      <c r="C11" s="12"/>
      <c r="D11" s="12"/>
      <c r="E11" s="13" t="s">
        <v>29</v>
      </c>
    </row>
    <row r="12" spans="1:5" x14ac:dyDescent="0.25">
      <c r="A12" s="12"/>
      <c r="B12" s="12"/>
      <c r="C12" s="12"/>
      <c r="D12" s="12"/>
      <c r="E12" s="11">
        <f>SUM(E5:E10)</f>
        <v>19394444</v>
      </c>
    </row>
    <row r="14" spans="1:5" x14ac:dyDescent="0.25">
      <c r="C14" s="8">
        <f>E12</f>
        <v>19394444</v>
      </c>
      <c r="D14" s="9" t="str">
        <f>"="</f>
        <v>=</v>
      </c>
      <c r="E14" s="10">
        <f>C14/C15</f>
        <v>2770634.8571428573</v>
      </c>
    </row>
    <row r="15" spans="1:5" x14ac:dyDescent="0.25">
      <c r="C15">
        <v>7</v>
      </c>
      <c r="D15" s="9"/>
      <c r="E15" s="10"/>
    </row>
  </sheetData>
  <mergeCells count="2">
    <mergeCell ref="D14:D15"/>
    <mergeCell ref="E14:E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Pregunta de Apunte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cp:lastPrinted>2022-11-11T13:23:53Z</cp:lastPrinted>
  <dcterms:created xsi:type="dcterms:W3CDTF">2015-06-05T18:19:34Z</dcterms:created>
  <dcterms:modified xsi:type="dcterms:W3CDTF">2022-11-11T13:24:05Z</dcterms:modified>
</cp:coreProperties>
</file>