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ocuments\AP5\P&amp;E\"/>
    </mc:Choice>
  </mc:AlternateContent>
  <xr:revisionPtr revIDLastSave="0" documentId="13_ncr:1_{BB2FC6DD-801C-4190-9F79-9AB23A67C3E4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Hoja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9" i="6" l="1"/>
  <c r="H30" i="6"/>
  <c r="C19" i="6"/>
  <c r="D22" i="6" s="1"/>
  <c r="D14" i="6"/>
  <c r="D15" i="6"/>
  <c r="D16" i="6"/>
  <c r="D17" i="6"/>
  <c r="D18" i="6"/>
  <c r="B14" i="6"/>
  <c r="E14" i="6" s="1"/>
  <c r="B15" i="6"/>
  <c r="E15" i="6" s="1"/>
  <c r="B16" i="6"/>
  <c r="E16" i="6" s="1"/>
  <c r="B17" i="6"/>
  <c r="E17" i="6" s="1"/>
  <c r="B18" i="6"/>
  <c r="E18" i="6" s="1"/>
  <c r="C7" i="6"/>
  <c r="D2" i="6"/>
  <c r="D3" i="6"/>
  <c r="D4" i="6"/>
  <c r="D5" i="6"/>
  <c r="D6" i="6"/>
  <c r="B2" i="6"/>
  <c r="E2" i="6" s="1"/>
  <c r="B3" i="6"/>
  <c r="E3" i="6" s="1"/>
  <c r="B4" i="6"/>
  <c r="E4" i="6" s="1"/>
  <c r="B5" i="6"/>
  <c r="E5" i="6" s="1"/>
  <c r="B6" i="6"/>
  <c r="E6" i="6" s="1"/>
  <c r="E19" i="6" l="1"/>
  <c r="H20" i="6" s="1"/>
  <c r="E7" i="6"/>
  <c r="D9" i="6" s="1"/>
</calcChain>
</file>

<file path=xl/sharedStrings.xml><?xml version="1.0" encoding="utf-8"?>
<sst xmlns="http://schemas.openxmlformats.org/spreadsheetml/2006/main" count="35" uniqueCount="32">
  <si>
    <t>Edades</t>
  </si>
  <si>
    <t>x</t>
  </si>
  <si>
    <t>fab</t>
  </si>
  <si>
    <t>Faa</t>
  </si>
  <si>
    <t>13-15</t>
  </si>
  <si>
    <t>Total</t>
  </si>
  <si>
    <t>15-17</t>
  </si>
  <si>
    <t>17-19</t>
  </si>
  <si>
    <t>19-21</t>
  </si>
  <si>
    <t>21-23</t>
  </si>
  <si>
    <t>x*f</t>
  </si>
  <si>
    <t>Media (Promedio)</t>
  </si>
  <si>
    <t>Mediana</t>
  </si>
  <si>
    <t>20/2=10</t>
  </si>
  <si>
    <t>Peso</t>
  </si>
  <si>
    <t>f</t>
  </si>
  <si>
    <t>49-53</t>
  </si>
  <si>
    <t>53-57</t>
  </si>
  <si>
    <t>57-61</t>
  </si>
  <si>
    <t>61-65</t>
  </si>
  <si>
    <t>65-69</t>
  </si>
  <si>
    <t>Fórmula de promedio:</t>
  </si>
  <si>
    <t>xf</t>
  </si>
  <si>
    <t>La mediana:</t>
  </si>
  <si>
    <t>Que nos permite identificar el intervalo de la mediana (en amarillo)</t>
  </si>
  <si>
    <t>Ahí aplicamos:</t>
  </si>
  <si>
    <t>Entonces mediana:</t>
  </si>
  <si>
    <t>Fórmula de moda:</t>
  </si>
  <si>
    <t>¿Cuál es el intervalo que le corresponde a moda?</t>
  </si>
  <si>
    <t>El de mayor frecuencia (en verde).</t>
  </si>
  <si>
    <t>Entonces moda:</t>
  </si>
  <si>
    <t>Entonces promedio: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</si>
</sst>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4" borderId="1" xfId="0" applyFont="1" applyFill="1" applyBorder="1"/>
    <xf numFmtId="0" fontId="1" fillId="4" borderId="2" xfId="0" applyFont="1" applyFill="1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123826</xdr:rowOff>
    </xdr:from>
    <xdr:ext cx="1381125" cy="6546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2168486-2264-E1DE-55DE-E389DE48C0A5}"/>
                </a:ext>
              </a:extLst>
            </xdr:cNvPr>
            <xdr:cNvSpPr txBox="1"/>
          </xdr:nvSpPr>
          <xdr:spPr>
            <a:xfrm>
              <a:off x="2181225" y="2790826"/>
              <a:ext cx="1381125" cy="654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s-AR" sz="2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2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AR" sz="22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s-AR" sz="22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AR" sz="22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AR" sz="22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2168486-2264-E1DE-55DE-E389DE48C0A5}"/>
                </a:ext>
              </a:extLst>
            </xdr:cNvPr>
            <xdr:cNvSpPr txBox="1"/>
          </xdr:nvSpPr>
          <xdr:spPr>
            <a:xfrm>
              <a:off x="2181225" y="2790826"/>
              <a:ext cx="1381125" cy="654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2200" b="0" i="0">
                  <a:latin typeface="Cambria Math" panose="02040503050406030204" pitchFamily="18" charset="0"/>
                </a:rPr>
                <a:t>𝑥 ̅</a:t>
              </a:r>
              <a:r>
                <a:rPr lang="es-AR" sz="2200" i="0">
                  <a:latin typeface="Cambria Math" panose="02040503050406030204" pitchFamily="18" charset="0"/>
                </a:rPr>
                <a:t>=(∑▒〖</a:t>
              </a:r>
              <a:r>
                <a:rPr lang="es-ES" sz="2200" b="0" i="0">
                  <a:latin typeface="Cambria Math" panose="02040503050406030204" pitchFamily="18" charset="0"/>
                </a:rPr>
                <a:t>𝑥</a:t>
              </a:r>
              <a:r>
                <a:rPr lang="es-AR" sz="2200" b="0" i="0">
                  <a:latin typeface="Cambria Math" panose="02040503050406030204" pitchFamily="18" charset="0"/>
                </a:rPr>
                <a:t>_</a:t>
              </a:r>
              <a:r>
                <a:rPr lang="es-ES" sz="2200" b="0" i="0">
                  <a:latin typeface="Cambria Math" panose="02040503050406030204" pitchFamily="18" charset="0"/>
                </a:rPr>
                <a:t>𝑖</a:t>
              </a:r>
              <a:r>
                <a:rPr lang="es-AR" sz="2200" b="0" i="0">
                  <a:latin typeface="Cambria Math" panose="02040503050406030204" pitchFamily="18" charset="0"/>
                </a:rPr>
                <a:t> </a:t>
              </a:r>
              <a:r>
                <a:rPr lang="es-ES" sz="2200" b="0" i="0">
                  <a:latin typeface="Cambria Math" panose="02040503050406030204" pitchFamily="18" charset="0"/>
                </a:rPr>
                <a:t>𝑓</a:t>
              </a:r>
              <a:r>
                <a:rPr lang="es-AR" sz="2200" b="0" i="0">
                  <a:latin typeface="Cambria Math" panose="02040503050406030204" pitchFamily="18" charset="0"/>
                </a:rPr>
                <a:t>_</a:t>
              </a:r>
              <a:r>
                <a:rPr lang="es-ES" sz="2200" b="0" i="0">
                  <a:latin typeface="Cambria Math" panose="02040503050406030204" pitchFamily="18" charset="0"/>
                </a:rPr>
                <a:t>𝑖</a:t>
              </a:r>
              <a:r>
                <a:rPr lang="es-AR" sz="2200" b="0" i="0">
                  <a:latin typeface="Cambria Math" panose="02040503050406030204" pitchFamily="18" charset="0"/>
                </a:rPr>
                <a:t> 〗)/</a:t>
              </a:r>
              <a:r>
                <a:rPr lang="es-ES" sz="2200" b="0" i="0">
                  <a:latin typeface="Cambria Math" panose="02040503050406030204" pitchFamily="18" charset="0"/>
                </a:rPr>
                <a:t>𝑛</a:t>
              </a:r>
              <a:endParaRPr lang="es-AR" sz="2200"/>
            </a:p>
          </xdr:txBody>
        </xdr:sp>
      </mc:Fallback>
    </mc:AlternateContent>
    <xdr:clientData/>
  </xdr:oneCellAnchor>
  <xdr:oneCellAnchor>
    <xdr:from>
      <xdr:col>3</xdr:col>
      <xdr:colOff>42862</xdr:colOff>
      <xdr:row>23</xdr:row>
      <xdr:rowOff>176212</xdr:rowOff>
    </xdr:from>
    <xdr:ext cx="2897460" cy="8585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2362301-9FAC-D21E-60B6-B8310102BB40}"/>
                </a:ext>
              </a:extLst>
            </xdr:cNvPr>
            <xdr:cNvSpPr txBox="1"/>
          </xdr:nvSpPr>
          <xdr:spPr>
            <a:xfrm>
              <a:off x="881062" y="4557712"/>
              <a:ext cx="2897460" cy="858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2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ES" sz="2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2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num>
                          <m:den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s-ES" sz="22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22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2362301-9FAC-D21E-60B6-B8310102BB40}"/>
                </a:ext>
              </a:extLst>
            </xdr:cNvPr>
            <xdr:cNvSpPr txBox="1"/>
          </xdr:nvSpPr>
          <xdr:spPr>
            <a:xfrm>
              <a:off x="881062" y="4557712"/>
              <a:ext cx="2897460" cy="858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200" b="0" i="0">
                  <a:latin typeface="Cambria Math" panose="02040503050406030204" pitchFamily="18" charset="0"/>
                </a:rPr>
                <a:t>𝑀</a:t>
              </a:r>
              <a:r>
                <a:rPr lang="es-AR" sz="2200" b="0" i="0">
                  <a:latin typeface="Cambria Math" panose="02040503050406030204" pitchFamily="18" charset="0"/>
                </a:rPr>
                <a:t>_</a:t>
              </a:r>
              <a:r>
                <a:rPr lang="es-ES" sz="2200" b="0" i="0">
                  <a:latin typeface="Cambria Math" panose="02040503050406030204" pitchFamily="18" charset="0"/>
                </a:rPr>
                <a:t>𝑒=𝐿_𝑖+(𝑛/2−𝐹_(𝑖−1))/𝑓_𝑖 ∗𝐴_𝑖</a:t>
              </a:r>
              <a:endParaRPr lang="es-AR" sz="2200"/>
            </a:p>
          </xdr:txBody>
        </xdr:sp>
      </mc:Fallback>
    </mc:AlternateContent>
    <xdr:clientData/>
  </xdr:oneCellAnchor>
  <xdr:oneCellAnchor>
    <xdr:from>
      <xdr:col>4</xdr:col>
      <xdr:colOff>57150</xdr:colOff>
      <xdr:row>31</xdr:row>
      <xdr:rowOff>9525</xdr:rowOff>
    </xdr:from>
    <xdr:ext cx="4444743" cy="7037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76B0835-C3B7-4306-92DE-BDE1899BB807}"/>
                </a:ext>
              </a:extLst>
            </xdr:cNvPr>
            <xdr:cNvSpPr txBox="1"/>
          </xdr:nvSpPr>
          <xdr:spPr>
            <a:xfrm>
              <a:off x="1228725" y="5915025"/>
              <a:ext cx="4444743" cy="703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2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s-ES" sz="2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2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  <m:r>
                      <a:rPr lang="es-ES" sz="22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22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76B0835-C3B7-4306-92DE-BDE1899BB807}"/>
                </a:ext>
              </a:extLst>
            </xdr:cNvPr>
            <xdr:cNvSpPr txBox="1"/>
          </xdr:nvSpPr>
          <xdr:spPr>
            <a:xfrm>
              <a:off x="1228725" y="5915025"/>
              <a:ext cx="4444743" cy="703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200" b="0" i="0">
                  <a:latin typeface="Cambria Math" panose="02040503050406030204" pitchFamily="18" charset="0"/>
                </a:rPr>
                <a:t>𝑀</a:t>
              </a:r>
              <a:r>
                <a:rPr lang="es-AR" sz="2200" b="0" i="0">
                  <a:latin typeface="Cambria Math" panose="02040503050406030204" pitchFamily="18" charset="0"/>
                </a:rPr>
                <a:t>_</a:t>
              </a:r>
              <a:r>
                <a:rPr lang="es-ES" sz="2200" b="0" i="0">
                  <a:latin typeface="Cambria Math" panose="02040503050406030204" pitchFamily="18" charset="0"/>
                </a:rPr>
                <a:t>𝑜=𝐿_𝑖+(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</a:t>
              </a:r>
              <a:r>
                <a:rPr lang="es-ES" sz="2200" b="0" i="0">
                  <a:latin typeface="Cambria Math" panose="02040503050406030204" pitchFamily="18" charset="0"/>
                </a:rPr>
                <a:t>−𝑓_(𝑖−1))/(〖(𝑓〗_𝑖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_(𝑖−1)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〖(𝑓〗_𝑖−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_(𝑖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1))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2200" b="0" i="0">
                  <a:latin typeface="Cambria Math" panose="02040503050406030204" pitchFamily="18" charset="0"/>
                </a:rPr>
                <a:t>∗𝐴_𝑖</a:t>
              </a:r>
              <a:endParaRPr lang="es-AR" sz="22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33A0E3-7324-4F8D-B9D9-7196C3307884}" name="Tabla1" displayName="Tabla1" ref="A1:E7" totalsRowCount="1">
  <tableColumns count="5">
    <tableColumn id="1" xr3:uid="{6A773ED0-7A66-4C57-9D91-DEDDC1C3E1B3}" name="Edades" totalsRowLabel="Total"/>
    <tableColumn id="2" xr3:uid="{F8B072C5-715E-4F3A-8B33-B7F73441925B}" name="x" dataDxfId="5">
      <calculatedColumnFormula>AVERAGE(RIGHT(Tabla1[[#This Row],[Edades]],2),LEFT(Tabla1[[#This Row],[Edades]],2))</calculatedColumnFormula>
    </tableColumn>
    <tableColumn id="3" xr3:uid="{7C022807-357B-48CE-A095-B0EEAE231187}" name="fab" totalsRowFunction="sum"/>
    <tableColumn id="4" xr3:uid="{D2CC48FD-6C91-4A72-BE6C-33FA754154C2}" name="Faa" dataDxfId="4">
      <calculatedColumnFormula>SUM(INDEX(Tabla1[fab],1):Tabla1[[#This Row],[fab]])</calculatedColumnFormula>
    </tableColumn>
    <tableColumn id="5" xr3:uid="{A1367C7C-F9F7-4539-8846-9AB76CCC078F}" name="x*f" totalsRowFunction="sum" dataDxfId="3">
      <calculatedColumnFormula>Tabla1[[#This Row],[x]]*Tabla1[[#This Row],[fab]]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4FE7E1-4064-4BEA-9925-BE044B8684F3}" name="Tabla2" displayName="Tabla2" ref="A13:E19" totalsRowCount="1">
  <tableColumns count="5">
    <tableColumn id="1" xr3:uid="{76BB6652-3F24-48FB-8DB8-8FB9BC699AD3}" name="Peso" totalsRowLabel="Total"/>
    <tableColumn id="2" xr3:uid="{57961F8B-FC13-4B3C-904C-5B4D70CD186F}" name="x" dataDxfId="2">
      <calculatedColumnFormula>AVERAGE(LEFT(Tabla2[[#This Row],[Peso]],2),RIGHT(Tabla2[[#This Row],[Peso]],2))</calculatedColumnFormula>
    </tableColumn>
    <tableColumn id="3" xr3:uid="{7F59D1AC-B4D7-4C02-8CA6-0BF80D5C0FFA}" name="f" totalsRowFunction="sum"/>
    <tableColumn id="4" xr3:uid="{8C490FF0-3C20-4135-99F4-5741FA3A5425}" name="Faa" dataDxfId="1">
      <calculatedColumnFormula>SUM(INDEX(Tabla2[f],1):Tabla2[[#This Row],[f]])</calculatedColumnFormula>
    </tableColumn>
    <tableColumn id="5" xr3:uid="{DD4975C8-3E7C-4C20-8365-84C867E58B78}" name="xf" totalsRowFunction="sum" dataDxfId="0">
      <calculatedColumnFormula>Tabla2[[#This Row],[x]]*Tabla2[[#This Row],[f]]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24CA-7F08-48AA-96F4-740E95314760}">
  <dimension ref="A1:H39"/>
  <sheetViews>
    <sheetView tabSelected="1" topLeftCell="A15" workbookViewId="0">
      <selection activeCell="A15" sqref="A15"/>
    </sheetView>
  </sheetViews>
  <sheetFormatPr baseColWidth="10" defaultRowHeight="15" x14ac:dyDescent="0.25"/>
  <cols>
    <col min="1" max="1" width="5.7109375" bestFit="1" customWidth="1"/>
    <col min="2" max="2" width="3" bestFit="1" customWidth="1"/>
    <col min="3" max="3" width="3.85546875" bestFit="1" customWidth="1"/>
    <col min="4" max="5" width="5" bestFit="1" customWidth="1"/>
    <col min="6" max="6" width="10.7109375" customWidth="1"/>
    <col min="7" max="7" width="19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7" x14ac:dyDescent="0.25">
      <c r="A2" t="s">
        <v>4</v>
      </c>
      <c r="B2">
        <f>AVERAGE(RIGHT(Tabla1[[#This Row],[Edades]],2),LEFT(Tabla1[[#This Row],[Edades]],2))</f>
        <v>14</v>
      </c>
      <c r="C2">
        <v>4</v>
      </c>
      <c r="D2">
        <f>SUM(INDEX(Tabla1[fab],1):Tabla1[[#This Row],[fab]])</f>
        <v>4</v>
      </c>
      <c r="E2">
        <f>Tabla1[[#This Row],[x]]*Tabla1[[#This Row],[fab]]</f>
        <v>56</v>
      </c>
    </row>
    <row r="3" spans="1:7" x14ac:dyDescent="0.25">
      <c r="A3" t="s">
        <v>6</v>
      </c>
      <c r="B3">
        <f>AVERAGE(RIGHT(Tabla1[[#This Row],[Edades]],2),LEFT(Tabla1[[#This Row],[Edades]],2))</f>
        <v>16</v>
      </c>
      <c r="C3">
        <v>9</v>
      </c>
      <c r="D3" s="1">
        <f>SUM(INDEX(Tabla1[fab],1):Tabla1[[#This Row],[fab]])</f>
        <v>13</v>
      </c>
      <c r="E3">
        <f>Tabla1[[#This Row],[x]]*Tabla1[[#This Row],[fab]]</f>
        <v>144</v>
      </c>
    </row>
    <row r="4" spans="1:7" x14ac:dyDescent="0.25">
      <c r="A4" t="s">
        <v>7</v>
      </c>
      <c r="B4">
        <f>AVERAGE(RIGHT(Tabla1[[#This Row],[Edades]],2),LEFT(Tabla1[[#This Row],[Edades]],2))</f>
        <v>18</v>
      </c>
      <c r="C4">
        <v>3</v>
      </c>
      <c r="D4" s="2">
        <f>SUM(INDEX(Tabla1[fab],1):Tabla1[[#This Row],[fab]])</f>
        <v>16</v>
      </c>
      <c r="E4">
        <f>Tabla1[[#This Row],[x]]*Tabla1[[#This Row],[fab]]</f>
        <v>54</v>
      </c>
    </row>
    <row r="5" spans="1:7" x14ac:dyDescent="0.25">
      <c r="A5" t="s">
        <v>8</v>
      </c>
      <c r="B5">
        <f>AVERAGE(RIGHT(Tabla1[[#This Row],[Edades]],2),LEFT(Tabla1[[#This Row],[Edades]],2))</f>
        <v>20</v>
      </c>
      <c r="C5">
        <v>3</v>
      </c>
      <c r="D5">
        <f>SUM(INDEX(Tabla1[fab],1):Tabla1[[#This Row],[fab]])</f>
        <v>19</v>
      </c>
      <c r="E5">
        <f>Tabla1[[#This Row],[x]]*Tabla1[[#This Row],[fab]]</f>
        <v>60</v>
      </c>
    </row>
    <row r="6" spans="1:7" x14ac:dyDescent="0.25">
      <c r="A6" t="s">
        <v>9</v>
      </c>
      <c r="B6">
        <f>AVERAGE(RIGHT(Tabla1[[#This Row],[Edades]],2),LEFT(Tabla1[[#This Row],[Edades]],2))</f>
        <v>22</v>
      </c>
      <c r="C6">
        <v>1</v>
      </c>
      <c r="D6">
        <f>SUM(INDEX(Tabla1[fab],1):Tabla1[[#This Row],[fab]])</f>
        <v>20</v>
      </c>
      <c r="E6">
        <f>Tabla1[[#This Row],[x]]*Tabla1[[#This Row],[fab]]</f>
        <v>22</v>
      </c>
    </row>
    <row r="7" spans="1:7" x14ac:dyDescent="0.25">
      <c r="A7" t="s">
        <v>5</v>
      </c>
      <c r="C7">
        <f>SUBTOTAL(109,Tabla1[fab])</f>
        <v>20</v>
      </c>
      <c r="E7">
        <f>SUBTOTAL(109,Tabla1[x*f])</f>
        <v>336</v>
      </c>
    </row>
    <row r="9" spans="1:7" x14ac:dyDescent="0.25">
      <c r="A9" t="s">
        <v>11</v>
      </c>
      <c r="D9">
        <f>Tabla1[[#Totals],[x*f]]/Tabla1[[#Totals],[fab]]</f>
        <v>16.8</v>
      </c>
    </row>
    <row r="10" spans="1:7" x14ac:dyDescent="0.25">
      <c r="A10" t="s">
        <v>12</v>
      </c>
      <c r="B10" t="s">
        <v>13</v>
      </c>
      <c r="D10" s="1"/>
    </row>
    <row r="13" spans="1:7" x14ac:dyDescent="0.25">
      <c r="A13" t="s">
        <v>14</v>
      </c>
      <c r="B13" t="s">
        <v>1</v>
      </c>
      <c r="C13" t="s">
        <v>15</v>
      </c>
      <c r="D13" t="s">
        <v>3</v>
      </c>
      <c r="E13" t="s">
        <v>22</v>
      </c>
    </row>
    <row r="14" spans="1:7" x14ac:dyDescent="0.25">
      <c r="A14" t="s">
        <v>16</v>
      </c>
      <c r="B14">
        <f>AVERAGE(LEFT(Tabla2[[#This Row],[Peso]],2),RIGHT(Tabla2[[#This Row],[Peso]],2))</f>
        <v>51</v>
      </c>
      <c r="C14">
        <v>3</v>
      </c>
      <c r="D14">
        <f>SUM(INDEX(Tabla2[f],1):Tabla2[[#This Row],[f]])</f>
        <v>3</v>
      </c>
      <c r="E14">
        <f>Tabla2[[#This Row],[x]]*Tabla2[[#This Row],[f]]</f>
        <v>153</v>
      </c>
      <c r="G14" t="s">
        <v>21</v>
      </c>
    </row>
    <row r="15" spans="1:7" x14ac:dyDescent="0.25">
      <c r="A15" t="s">
        <v>17</v>
      </c>
      <c r="B15">
        <f>AVERAGE(LEFT(Tabla2[[#This Row],[Peso]],2),RIGHT(Tabla2[[#This Row],[Peso]],2))</f>
        <v>55</v>
      </c>
      <c r="C15">
        <v>6</v>
      </c>
      <c r="D15">
        <f>SUM(INDEX(Tabla2[f],1):Tabla2[[#This Row],[f]])</f>
        <v>9</v>
      </c>
      <c r="E15">
        <f>Tabla2[[#This Row],[x]]*Tabla2[[#This Row],[f]]</f>
        <v>330</v>
      </c>
    </row>
    <row r="16" spans="1:7" x14ac:dyDescent="0.25">
      <c r="A16" s="1" t="s">
        <v>18</v>
      </c>
      <c r="B16" s="1">
        <f>AVERAGE(LEFT(Tabla2[[#This Row],[Peso]],2),RIGHT(Tabla2[[#This Row],[Peso]],2))</f>
        <v>59</v>
      </c>
      <c r="C16" s="1">
        <v>8</v>
      </c>
      <c r="D16" s="1">
        <f>SUM(INDEX(Tabla2[f],1):Tabla2[[#This Row],[f]])</f>
        <v>17</v>
      </c>
      <c r="E16" s="1">
        <f>Tabla2[[#This Row],[x]]*Tabla2[[#This Row],[f]]</f>
        <v>472</v>
      </c>
    </row>
    <row r="17" spans="1:8" x14ac:dyDescent="0.25">
      <c r="A17" s="3" t="s">
        <v>19</v>
      </c>
      <c r="B17" s="3">
        <f>AVERAGE(LEFT(Tabla2[[#This Row],[Peso]],2),RIGHT(Tabla2[[#This Row],[Peso]],2))</f>
        <v>63</v>
      </c>
      <c r="C17" s="3">
        <v>9</v>
      </c>
      <c r="D17" s="3">
        <f>SUM(INDEX(Tabla2[f],1):Tabla2[[#This Row],[f]])</f>
        <v>26</v>
      </c>
      <c r="E17" s="3">
        <f>Tabla2[[#This Row],[x]]*Tabla2[[#This Row],[f]]</f>
        <v>567</v>
      </c>
    </row>
    <row r="18" spans="1:8" x14ac:dyDescent="0.25">
      <c r="A18" t="s">
        <v>20</v>
      </c>
      <c r="B18">
        <f>AVERAGE(LEFT(Tabla2[[#This Row],[Peso]],2),RIGHT(Tabla2[[#This Row],[Peso]],2))</f>
        <v>67</v>
      </c>
      <c r="C18">
        <v>4</v>
      </c>
      <c r="D18">
        <f>SUM(INDEX(Tabla2[f],1):Tabla2[[#This Row],[f]])</f>
        <v>30</v>
      </c>
      <c r="E18">
        <f>Tabla2[[#This Row],[x]]*Tabla2[[#This Row],[f]]</f>
        <v>268</v>
      </c>
    </row>
    <row r="19" spans="1:8" ht="15.75" thickBot="1" x14ac:dyDescent="0.3">
      <c r="A19" t="s">
        <v>5</v>
      </c>
      <c r="C19">
        <f>SUBTOTAL(109,Tabla2[f])</f>
        <v>30</v>
      </c>
      <c r="E19">
        <f>SUBTOTAL(109,Tabla2[xf])</f>
        <v>1790</v>
      </c>
    </row>
    <row r="20" spans="1:8" ht="15.75" thickBot="1" x14ac:dyDescent="0.3">
      <c r="G20" s="4" t="s">
        <v>31</v>
      </c>
      <c r="H20" s="5">
        <f>Tabla2[[#Totals],[xf]]/Tabla2[[#Totals],[f]]</f>
        <v>59.666666666666664</v>
      </c>
    </row>
    <row r="22" spans="1:8" x14ac:dyDescent="0.25">
      <c r="A22" t="s">
        <v>23</v>
      </c>
      <c r="D22">
        <f>Tabla2[[#Totals],[f]]/2</f>
        <v>15</v>
      </c>
    </row>
    <row r="23" spans="1:8" x14ac:dyDescent="0.25">
      <c r="A23" t="s">
        <v>24</v>
      </c>
    </row>
    <row r="24" spans="1:8" x14ac:dyDescent="0.25">
      <c r="A24" t="s">
        <v>25</v>
      </c>
    </row>
    <row r="29" spans="1:8" ht="15.75" thickBot="1" x14ac:dyDescent="0.3"/>
    <row r="30" spans="1:8" ht="15.75" thickBot="1" x14ac:dyDescent="0.3">
      <c r="G30" s="4" t="s">
        <v>26</v>
      </c>
      <c r="H30" s="5">
        <f>57+(((30/2)-9)/8)*4</f>
        <v>60</v>
      </c>
    </row>
    <row r="32" spans="1:8" x14ac:dyDescent="0.25">
      <c r="A32" t="s">
        <v>27</v>
      </c>
    </row>
    <row r="37" spans="1:8" x14ac:dyDescent="0.25">
      <c r="A37" t="s">
        <v>28</v>
      </c>
    </row>
    <row r="38" spans="1:8" ht="15.75" thickBot="1" x14ac:dyDescent="0.3">
      <c r="A38" t="s">
        <v>29</v>
      </c>
    </row>
    <row r="39" spans="1:8" ht="15.75" thickBot="1" x14ac:dyDescent="0.3">
      <c r="G39" s="4" t="s">
        <v>30</v>
      </c>
      <c r="H39" s="5">
        <f>61+(((9-8)/(9-8+9-4))*4)</f>
        <v>61.666666666666664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2015-06-05T18:19:34Z</dcterms:created>
  <dcterms:modified xsi:type="dcterms:W3CDTF">2022-09-15T15:40:34Z</dcterms:modified>
</cp:coreProperties>
</file>