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Documents\AP5\P&amp;E\"/>
    </mc:Choice>
  </mc:AlternateContent>
  <xr:revisionPtr revIDLastSave="0" documentId="13_ncr:1_{CF81BED5-CF7A-433F-B165-BF752C2D4AAE}" xr6:coauthVersionLast="47" xr6:coauthVersionMax="47" xr10:uidLastSave="{00000000-0000-0000-0000-000000000000}"/>
  <bookViews>
    <workbookView xWindow="-120" yWindow="-120" windowWidth="20640" windowHeight="11160" xr2:uid="{00000000-000D-0000-FFFF-FFFF00000000}"/>
  </bookViews>
  <sheets>
    <sheet name="Hoja1" sheetId="1" r:id="rId1"/>
  </sheets>
  <definedNames>
    <definedName name="media">Hoja1!$C$10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1" l="1"/>
  <c r="D16" i="1"/>
  <c r="C16" i="1"/>
  <c r="C10" i="1" l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C8" i="1"/>
  <c r="C2" i="1"/>
  <c r="C3" i="1"/>
  <c r="C4" i="1"/>
  <c r="C5" i="1"/>
  <c r="C6" i="1"/>
  <c r="C7" i="1"/>
  <c r="B8" i="1"/>
  <c r="E8" i="1" l="1"/>
  <c r="C12" i="1" s="1"/>
  <c r="C14" i="1" s="1"/>
</calcChain>
</file>

<file path=xl/sharedStrings.xml><?xml version="1.0" encoding="utf-8"?>
<sst xmlns="http://schemas.openxmlformats.org/spreadsheetml/2006/main" count="12" uniqueCount="12">
  <si>
    <t>x</t>
  </si>
  <si>
    <t>f</t>
  </si>
  <si>
    <t>(x-media)^2</t>
  </si>
  <si>
    <t>(x-media)^2*f</t>
  </si>
  <si>
    <t>Total</t>
  </si>
  <si>
    <t>fórmula de la varianza para población</t>
  </si>
  <si>
    <t>xf</t>
  </si>
  <si>
    <t>varianza</t>
  </si>
  <si>
    <t>desviación estándar</t>
  </si>
  <si>
    <t>media (promedio)</t>
  </si>
  <si>
    <t>fórmula coeficiente de variación</t>
  </si>
  <si>
    <t>coeficiente de variación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</si>
</sst>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ont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1" fillId="0" borderId="0" xfId="0" applyFont="1"/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</cellXfs>
  <cellStyles count="1">
    <cellStyle name="Normal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95250</xdr:colOff>
      <xdr:row>2</xdr:row>
      <xdr:rowOff>33337</xdr:rowOff>
    </xdr:from>
    <xdr:ext cx="2256387" cy="657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A30461C-DED0-2393-EA6A-E5E24EDE65C9}"/>
                </a:ext>
              </a:extLst>
            </xdr:cNvPr>
            <xdr:cNvSpPr txBox="1"/>
          </xdr:nvSpPr>
          <xdr:spPr>
            <a:xfrm>
              <a:off x="3657600" y="414337"/>
              <a:ext cx="2256387" cy="65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ax-AR" sz="22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ax-AR" sz="220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e>
                      <m:sup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subHide m:val="on"/>
                            <m:supHide m:val="on"/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/>
                          <m:sup/>
                          <m:e>
                            <m:d>
                              <m:dPr>
                                <m:ctrlP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  <m:r>
                                  <a:rPr lang="es-ES" sz="2200" b="0" i="1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es-ES" sz="22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r>
                                      <a:rPr lang="es-ES" sz="2200" b="0" i="1">
                                        <a:latin typeface="Cambria Math" panose="02040503050406030204" pitchFamily="18" charset="0"/>
                                      </a:rPr>
                                      <m:t>𝑥</m:t>
                                    </m:r>
                                  </m:e>
                                </m:acc>
                              </m:e>
                            </m:d>
                            <m:r>
                              <a:rPr lang="es-ES" sz="22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∙</m:t>
                            </m:r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𝑓</m:t>
                            </m:r>
                          </m:e>
                        </m:nary>
                      </m:num>
                      <m:den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𝑛</m:t>
                        </m:r>
                      </m:den>
                    </m:f>
                  </m:oMath>
                </m:oMathPara>
              </a14:m>
              <a:endParaRPr lang="ax-AR" sz="2200"/>
            </a:p>
          </xdr:txBody>
        </xdr:sp>
      </mc:Choice>
      <mc:Fallback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3A30461C-DED0-2393-EA6A-E5E24EDE65C9}"/>
                </a:ext>
              </a:extLst>
            </xdr:cNvPr>
            <xdr:cNvSpPr txBox="1"/>
          </xdr:nvSpPr>
          <xdr:spPr>
            <a:xfrm>
              <a:off x="3657600" y="414337"/>
              <a:ext cx="2256387" cy="657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ax-AR" sz="22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𝜎^</a:t>
              </a:r>
              <a:r>
                <a:rPr lang="es-ES" sz="2200" b="0" i="0">
                  <a:latin typeface="Cambria Math" panose="02040503050406030204" pitchFamily="18" charset="0"/>
                </a:rPr>
                <a:t>2=(∑▒〖(𝑥−𝑥 ̅ )</a:t>
              </a:r>
              <a:r>
                <a:rPr lang="es-ES" sz="2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∙</a:t>
              </a:r>
              <a:r>
                <a:rPr lang="es-ES" sz="2200" b="0" i="0">
                  <a:latin typeface="Cambria Math" panose="02040503050406030204" pitchFamily="18" charset="0"/>
                </a:rPr>
                <a:t>𝑓〗)/𝑛</a:t>
              </a:r>
              <a:endParaRPr lang="ax-AR" sz="2200"/>
            </a:p>
          </xdr:txBody>
        </xdr:sp>
      </mc:Fallback>
    </mc:AlternateContent>
    <xdr:clientData/>
  </xdr:oneCellAnchor>
  <xdr:oneCellAnchor>
    <xdr:from>
      <xdr:col>7</xdr:col>
      <xdr:colOff>171450</xdr:colOff>
      <xdr:row>8</xdr:row>
      <xdr:rowOff>128587</xdr:rowOff>
    </xdr:from>
    <xdr:ext cx="888385" cy="5775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AE14A0F-FE51-51EF-D2B1-331FEA09F2B0}"/>
                </a:ext>
              </a:extLst>
            </xdr:cNvPr>
            <xdr:cNvSpPr txBox="1"/>
          </xdr:nvSpPr>
          <xdr:spPr>
            <a:xfrm>
              <a:off x="5219700" y="1652587"/>
              <a:ext cx="888385" cy="577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ax-AR" sz="22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  <m:sub>
                        <m:r>
                          <a:rPr lang="es-ES" sz="2200" b="0" i="1">
                            <a:latin typeface="Cambria Math" panose="02040503050406030204" pitchFamily="18" charset="0"/>
                          </a:rPr>
                          <m:t>𝑣</m:t>
                        </m:r>
                      </m:sub>
                    </m:sSub>
                    <m:r>
                      <a:rPr lang="es-ES" sz="22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s-ES" sz="22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s-ES" sz="22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𝜎</m:t>
                        </m:r>
                      </m:num>
                      <m:den>
                        <m:acc>
                          <m:accPr>
                            <m:chr m:val="̅"/>
                            <m:ctrlPr>
                              <a:rPr lang="es-ES" sz="2200" b="0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es-ES" sz="22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acc>
                      </m:den>
                    </m:f>
                  </m:oMath>
                </m:oMathPara>
              </a14:m>
              <a:endParaRPr lang="ax-AR" sz="2200"/>
            </a:p>
          </xdr:txBody>
        </xdr:sp>
      </mc:Choice>
      <mc:Fallback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EAE14A0F-FE51-51EF-D2B1-331FEA09F2B0}"/>
                </a:ext>
              </a:extLst>
            </xdr:cNvPr>
            <xdr:cNvSpPr txBox="1"/>
          </xdr:nvSpPr>
          <xdr:spPr>
            <a:xfrm>
              <a:off x="5219700" y="1652587"/>
              <a:ext cx="888385" cy="5775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ES" sz="2200" b="0" i="0">
                  <a:latin typeface="Cambria Math" panose="02040503050406030204" pitchFamily="18" charset="0"/>
                </a:rPr>
                <a:t>𝐶</a:t>
              </a:r>
              <a:r>
                <a:rPr lang="ax-AR" sz="2200" b="0" i="0">
                  <a:latin typeface="Cambria Math" panose="02040503050406030204" pitchFamily="18" charset="0"/>
                </a:rPr>
                <a:t>_</a:t>
              </a:r>
              <a:r>
                <a:rPr lang="es-ES" sz="2200" b="0" i="0">
                  <a:latin typeface="Cambria Math" panose="02040503050406030204" pitchFamily="18" charset="0"/>
                </a:rPr>
                <a:t>𝑣=</a:t>
              </a:r>
              <a:r>
                <a:rPr lang="es-ES" sz="2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𝜎/</a:t>
              </a:r>
              <a:r>
                <a:rPr lang="es-ES" sz="2200" b="0" i="0">
                  <a:latin typeface="Cambria Math" panose="02040503050406030204" pitchFamily="18" charset="0"/>
                </a:rPr>
                <a:t>𝑥 ̅ </a:t>
              </a:r>
              <a:endParaRPr lang="ax-AR" sz="22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BDA77B-3877-441C-A90A-14CAADBD7FA1}" name="Tabla1" displayName="Tabla1" ref="A1:E8" totalsRowCount="1">
  <tableColumns count="5">
    <tableColumn id="1" xr3:uid="{07C8861F-3D46-4E7A-AC6D-DCDB71F01995}" name="x" totalsRowLabel="Total"/>
    <tableColumn id="2" xr3:uid="{386FCA1B-5393-456E-9C0E-14DA08CE6761}" name="f" totalsRowFunction="sum"/>
    <tableColumn id="5" xr3:uid="{C5F0E937-33BF-4C75-A6BF-09C18BB2E28D}" name="xf" totalsRowFunction="sum" dataDxfId="2">
      <calculatedColumnFormula>Tabla1[[#This Row],[x]]*Tabla1[[#This Row],[f]]</calculatedColumnFormula>
    </tableColumn>
    <tableColumn id="3" xr3:uid="{D16BF0FA-A10D-4DDF-95F6-0AB5AD9F9C1F}" name="(x-media)^2" dataDxfId="1">
      <calculatedColumnFormula>(Tabla1[[#This Row],[x]]-media)^2</calculatedColumnFormula>
    </tableColumn>
    <tableColumn id="4" xr3:uid="{80839EC6-41E5-41EC-BEC0-3BC862991E66}" name="(x-media)^2*f" totalsRowFunction="sum" dataDxfId="0">
      <calculatedColumnFormula>Tabla1[[#This Row],[(x-media)^2]]*Tabla1[[#This Row],[f]]</calculatedColumnFormula>
    </tableColumn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D18" sqref="D18"/>
    </sheetView>
  </sheetViews>
  <sheetFormatPr baseColWidth="10" defaultColWidth="9.140625" defaultRowHeight="15" x14ac:dyDescent="0.25"/>
  <cols>
    <col min="1" max="1" width="10.28515625" bestFit="1" customWidth="1"/>
    <col min="2" max="2" width="12" bestFit="1" customWidth="1"/>
    <col min="4" max="4" width="13.85546875" customWidth="1"/>
    <col min="5" max="5" width="15.5703125" customWidth="1"/>
    <col min="6" max="6" width="5.7109375" customWidth="1"/>
  </cols>
  <sheetData>
    <row r="1" spans="1:10" x14ac:dyDescent="0.25">
      <c r="A1" t="s">
        <v>0</v>
      </c>
      <c r="B1" t="s">
        <v>1</v>
      </c>
      <c r="C1" t="s">
        <v>6</v>
      </c>
      <c r="D1" t="s">
        <v>2</v>
      </c>
      <c r="E1" t="s">
        <v>3</v>
      </c>
    </row>
    <row r="2" spans="1:10" x14ac:dyDescent="0.25">
      <c r="A2">
        <v>13</v>
      </c>
      <c r="B2">
        <v>3</v>
      </c>
      <c r="C2">
        <f>Tabla1[[#This Row],[x]]*Tabla1[[#This Row],[f]]</f>
        <v>39</v>
      </c>
      <c r="D2">
        <f>(Tabla1[[#This Row],[x]]-media)^2</f>
        <v>4.7523999999999988</v>
      </c>
      <c r="E2">
        <f>Tabla1[[#This Row],[(x-media)^2]]*Tabla1[[#This Row],[f]]</f>
        <v>14.257199999999997</v>
      </c>
    </row>
    <row r="3" spans="1:10" x14ac:dyDescent="0.25">
      <c r="A3">
        <v>14</v>
      </c>
      <c r="B3">
        <v>15</v>
      </c>
      <c r="C3">
        <f>Tabla1[[#This Row],[x]]*Tabla1[[#This Row],[f]]</f>
        <v>210</v>
      </c>
      <c r="D3">
        <f>(Tabla1[[#This Row],[x]]-media)^2</f>
        <v>1.3923999999999994</v>
      </c>
      <c r="E3">
        <f>Tabla1[[#This Row],[(x-media)^2]]*Tabla1[[#This Row],[f]]</f>
        <v>20.885999999999992</v>
      </c>
      <c r="G3" s="3"/>
      <c r="H3" s="4"/>
      <c r="I3" s="4"/>
      <c r="J3" s="5"/>
    </row>
    <row r="4" spans="1:10" x14ac:dyDescent="0.25">
      <c r="A4">
        <v>15</v>
      </c>
      <c r="B4">
        <v>23</v>
      </c>
      <c r="C4">
        <f>Tabla1[[#This Row],[x]]*Tabla1[[#This Row],[f]]</f>
        <v>345</v>
      </c>
      <c r="D4">
        <f>(Tabla1[[#This Row],[x]]-media)^2</f>
        <v>3.2399999999999901E-2</v>
      </c>
      <c r="E4">
        <f>Tabla1[[#This Row],[(x-media)^2]]*Tabla1[[#This Row],[f]]</f>
        <v>0.74519999999999775</v>
      </c>
      <c r="G4" s="6"/>
      <c r="H4" s="7"/>
      <c r="I4" s="7"/>
      <c r="J4" s="8"/>
    </row>
    <row r="5" spans="1:10" x14ac:dyDescent="0.25">
      <c r="A5">
        <v>16</v>
      </c>
      <c r="B5">
        <v>10</v>
      </c>
      <c r="C5">
        <f>Tabla1[[#This Row],[x]]*Tabla1[[#This Row],[f]]</f>
        <v>160</v>
      </c>
      <c r="D5">
        <f>(Tabla1[[#This Row],[x]]-media)^2</f>
        <v>0.67240000000000044</v>
      </c>
      <c r="E5">
        <f>Tabla1[[#This Row],[(x-media)^2]]*Tabla1[[#This Row],[f]]</f>
        <v>6.7240000000000046</v>
      </c>
      <c r="G5" s="6"/>
      <c r="H5" s="7"/>
      <c r="I5" s="7"/>
      <c r="J5" s="8"/>
    </row>
    <row r="6" spans="1:10" x14ac:dyDescent="0.25">
      <c r="A6">
        <v>17</v>
      </c>
      <c r="B6">
        <v>5</v>
      </c>
      <c r="C6">
        <f>Tabla1[[#This Row],[x]]*Tabla1[[#This Row],[f]]</f>
        <v>85</v>
      </c>
      <c r="D6">
        <f>(Tabla1[[#This Row],[x]]-media)^2</f>
        <v>3.3124000000000011</v>
      </c>
      <c r="E6">
        <f>Tabla1[[#This Row],[(x-media)^2]]*Tabla1[[#This Row],[f]]</f>
        <v>16.562000000000005</v>
      </c>
      <c r="G6" s="6"/>
      <c r="H6" s="7"/>
      <c r="I6" s="7"/>
      <c r="J6" s="8"/>
    </row>
    <row r="7" spans="1:10" x14ac:dyDescent="0.25">
      <c r="A7">
        <v>18</v>
      </c>
      <c r="B7">
        <v>4</v>
      </c>
      <c r="C7">
        <f>Tabla1[[#This Row],[x]]*Tabla1[[#This Row],[f]]</f>
        <v>72</v>
      </c>
      <c r="D7">
        <f>(Tabla1[[#This Row],[x]]-media)^2</f>
        <v>7.9524000000000017</v>
      </c>
      <c r="E7">
        <f>Tabla1[[#This Row],[(x-media)^2]]*Tabla1[[#This Row],[f]]</f>
        <v>31.809600000000007</v>
      </c>
      <c r="G7" s="9" t="s">
        <v>5</v>
      </c>
      <c r="H7" s="10"/>
      <c r="I7" s="10"/>
      <c r="J7" s="11"/>
    </row>
    <row r="8" spans="1:10" x14ac:dyDescent="0.25">
      <c r="A8" t="s">
        <v>4</v>
      </c>
      <c r="B8">
        <f>SUBTOTAL(109,Tabla1[f])</f>
        <v>60</v>
      </c>
      <c r="C8">
        <f>SUBTOTAL(109,Tabla1[xf])</f>
        <v>911</v>
      </c>
      <c r="E8">
        <f>SUBTOTAL(109,Tabla1[(x-media)^2*f])</f>
        <v>90.984000000000009</v>
      </c>
    </row>
    <row r="9" spans="1:10" x14ac:dyDescent="0.25">
      <c r="H9" s="3"/>
      <c r="I9" s="5"/>
    </row>
    <row r="10" spans="1:10" x14ac:dyDescent="0.25">
      <c r="A10" s="1" t="s">
        <v>9</v>
      </c>
      <c r="C10" s="1">
        <f>ROUND(Tabla1[[#Totals],[xf]]/Tabla1[[#Totals],[f]],2)</f>
        <v>15.18</v>
      </c>
      <c r="H10" s="6"/>
      <c r="I10" s="8"/>
    </row>
    <row r="11" spans="1:10" x14ac:dyDescent="0.25">
      <c r="A11" s="12"/>
      <c r="C11" s="12"/>
      <c r="H11" s="6"/>
      <c r="I11" s="8"/>
    </row>
    <row r="12" spans="1:10" x14ac:dyDescent="0.25">
      <c r="A12" s="12" t="s">
        <v>7</v>
      </c>
      <c r="C12" s="12">
        <f>Tabla1[[#Totals],[(x-media)^2*f]]/Tabla1[[#Totals],[f]]</f>
        <v>1.5164000000000002</v>
      </c>
      <c r="H12" s="6"/>
      <c r="I12" s="8"/>
    </row>
    <row r="13" spans="1:10" x14ac:dyDescent="0.25">
      <c r="A13" s="12"/>
      <c r="C13" s="12"/>
      <c r="H13" s="13" t="s">
        <v>10</v>
      </c>
      <c r="I13" s="14"/>
    </row>
    <row r="14" spans="1:10" x14ac:dyDescent="0.25">
      <c r="A14" s="12" t="s">
        <v>8</v>
      </c>
      <c r="C14" s="12">
        <f>ROUND(SQRT(C12),2)</f>
        <v>1.23</v>
      </c>
      <c r="H14" s="15"/>
      <c r="I14" s="16"/>
    </row>
    <row r="16" spans="1:10" x14ac:dyDescent="0.25">
      <c r="A16" s="12" t="s">
        <v>11</v>
      </c>
      <c r="C16" s="12">
        <f>ROUND(C14/media,4)</f>
        <v>8.1000000000000003E-2</v>
      </c>
      <c r="D16" s="2" t="str">
        <f>"="</f>
        <v>=</v>
      </c>
      <c r="E16" s="2" t="str">
        <f>C16*100&amp;"%"</f>
        <v>8.1%</v>
      </c>
    </row>
  </sheetData>
  <mergeCells count="2">
    <mergeCell ref="G7:J7"/>
    <mergeCell ref="H13:I14"/>
  </mergeCell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media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dcterms:created xsi:type="dcterms:W3CDTF">2015-06-05T18:19:34Z</dcterms:created>
  <dcterms:modified xsi:type="dcterms:W3CDTF">2022-09-30T13:28:49Z</dcterms:modified>
</cp:coreProperties>
</file>