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AP5\P&amp;E\Xtras\Preparcial 1 (Stuff)\"/>
    </mc:Choice>
  </mc:AlternateContent>
  <xr:revisionPtr revIDLastSave="0" documentId="13_ncr:1_{902432FE-1DA0-43F4-A1A0-3B8C7FD8E642}" xr6:coauthVersionLast="47" xr6:coauthVersionMax="47" xr10:uidLastSave="{00000000-0000-0000-0000-000000000000}"/>
  <bookViews>
    <workbookView xWindow="-120" yWindow="-120" windowWidth="29040" windowHeight="15840" xr2:uid="{D3DD7343-0950-454A-9D4E-D0A5D4A4D005}"/>
  </bookViews>
  <sheets>
    <sheet name="Fórmu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2" i="1"/>
  <c r="O2" i="1" s="1"/>
  <c r="O7" i="1" s="1"/>
  <c r="O9" i="1" s="1"/>
  <c r="M3" i="1"/>
  <c r="O3" i="1" s="1"/>
  <c r="M4" i="1"/>
  <c r="O4" i="1" s="1"/>
  <c r="M5" i="1"/>
  <c r="O5" i="1" s="1"/>
  <c r="M6" i="1"/>
  <c r="O6" i="1" s="1"/>
  <c r="A5" i="1"/>
  <c r="B5" i="1" s="1"/>
  <c r="E5" i="1" s="1"/>
  <c r="A4" i="1"/>
  <c r="B4" i="1" s="1"/>
  <c r="E4" i="1" s="1"/>
  <c r="A3" i="1"/>
  <c r="B3" i="1" s="1"/>
  <c r="E3" i="1" s="1"/>
  <c r="I36" i="1"/>
  <c r="I27" i="1"/>
  <c r="C7" i="1"/>
  <c r="D6" i="1"/>
  <c r="B6" i="1"/>
  <c r="E6" i="1" s="1"/>
  <c r="D5" i="1"/>
  <c r="D4" i="1"/>
  <c r="D3" i="1"/>
  <c r="D2" i="1"/>
  <c r="B2" i="1"/>
  <c r="E2" i="1" s="1"/>
  <c r="E7" i="1" l="1"/>
  <c r="I13" i="1" s="1"/>
</calcChain>
</file>

<file path=xl/sharedStrings.xml><?xml version="1.0" encoding="utf-8"?>
<sst xmlns="http://schemas.openxmlformats.org/spreadsheetml/2006/main" count="45" uniqueCount="41">
  <si>
    <t>x</t>
  </si>
  <si>
    <t>f</t>
  </si>
  <si>
    <t>Faa</t>
  </si>
  <si>
    <t>xf</t>
  </si>
  <si>
    <t>← Intervalo de mediana (17 sigue a 15)</t>
  </si>
  <si>
    <t>← Intervalo de moda</t>
  </si>
  <si>
    <t>Total</t>
  </si>
  <si>
    <t>PROMEDIO</t>
  </si>
  <si>
    <t>MEDIANA</t>
  </si>
  <si>
    <t>Es necesario identificar el rango. Se hace con n.</t>
  </si>
  <si>
    <t>Si n es par →</t>
  </si>
  <si>
    <t>n/2</t>
  </si>
  <si>
    <t>(Es nuestro caso: 15)</t>
  </si>
  <si>
    <t>Si n es impar →</t>
  </si>
  <si>
    <t>(n+1)/2</t>
  </si>
  <si>
    <t>Buscamos el resultado obtenido en la Frecuencia Absoluta Acumulada (Faa).</t>
  </si>
  <si>
    <t>Si hay coincidencia →</t>
  </si>
  <si>
    <t>Me = Ls</t>
  </si>
  <si>
    <t>(la mediana = límite superior del rango)</t>
  </si>
  <si>
    <t>Si no hay coincidencia →</t>
  </si>
  <si>
    <t>En Faa tomamos el siguiente valor y se aplica la fórmula:</t>
  </si>
  <si>
    <t>MODA</t>
  </si>
  <si>
    <t>Es necesario identificar el rango. Se hace con f.</t>
  </si>
  <si>
    <t>Es el rango que tiene mayor frecuencia. Allí se aplica:</t>
  </si>
  <si>
    <t>---</t>
  </si>
  <si>
    <t>00-04</t>
  </si>
  <si>
    <t>16-20</t>
  </si>
  <si>
    <t>Li</t>
  </si>
  <si>
    <t>Ls</t>
  </si>
  <si>
    <t>media aritmética</t>
  </si>
  <si>
    <t>Procedimiento:</t>
  </si>
  <si>
    <t>límite inferior y límite superior</t>
  </si>
  <si>
    <t>del rango dado.</t>
  </si>
  <si>
    <t>en x se calcula el promedio del</t>
  </si>
  <si>
    <t>a partir de ahí, se calcula</t>
  </si>
  <si>
    <t>la columna xf.</t>
  </si>
  <si>
    <t>se calculan las sumatorias</t>
  </si>
  <si>
    <t>(totales) de x y xf</t>
  </si>
  <si>
    <t>al aplicar la fórmula:</t>
  </si>
  <si>
    <t>se obtiene el resultado</t>
  </si>
  <si>
    <t>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</si>
</sst>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JetBrains Mono"/>
      <family val="3"/>
    </font>
    <font>
      <b/>
      <sz val="13"/>
      <color theme="0"/>
      <name val="JetBrains Mono"/>
      <family val="3"/>
    </font>
    <font>
      <sz val="11"/>
      <color theme="1"/>
      <name val="Calibri"/>
      <family val="2"/>
    </font>
    <font>
      <b/>
      <sz val="13"/>
      <color theme="1"/>
      <name val="JetBrains Mono"/>
      <family val="3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4" fillId="2" borderId="2" xfId="0" applyFont="1" applyFill="1" applyBorder="1"/>
    <xf numFmtId="0" fontId="5" fillId="0" borderId="0" xfId="0" applyFont="1"/>
    <xf numFmtId="0" fontId="3" fillId="0" borderId="3" xfId="0" applyFont="1" applyBorder="1"/>
    <xf numFmtId="0" fontId="3" fillId="3" borderId="4" xfId="0" applyFont="1" applyFill="1" applyBorder="1"/>
    <xf numFmtId="0" fontId="2" fillId="0" borderId="0" xfId="0" applyFont="1"/>
    <xf numFmtId="0" fontId="2" fillId="0" borderId="5" xfId="0" applyFont="1" applyBorder="1"/>
    <xf numFmtId="0" fontId="0" fillId="0" borderId="5" xfId="0" applyBorder="1"/>
    <xf numFmtId="0" fontId="0" fillId="3" borderId="2" xfId="0" applyFill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3" fillId="0" borderId="1" xfId="0" quotePrefix="1" applyFont="1" applyBorder="1"/>
    <xf numFmtId="16" fontId="3" fillId="0" borderId="2" xfId="0" applyNumberFormat="1" applyFont="1" applyBorder="1"/>
    <xf numFmtId="17" fontId="3" fillId="0" borderId="2" xfId="0" applyNumberFormat="1" applyFont="1" applyBorder="1"/>
    <xf numFmtId="0" fontId="0" fillId="0" borderId="0" xfId="0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2" fillId="4" borderId="8" xfId="0" applyFont="1" applyFill="1" applyBorder="1"/>
  </cellXfs>
  <cellStyles count="1">
    <cellStyle name="Normal" xfId="0" builtinId="0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10</xdr:row>
      <xdr:rowOff>123826</xdr:rowOff>
    </xdr:from>
    <xdr:ext cx="1381125" cy="6652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61A8E8-7873-4766-BF78-A54A2EE3F603}"/>
                </a:ext>
              </a:extLst>
            </xdr:cNvPr>
            <xdr:cNvSpPr txBox="1"/>
          </xdr:nvSpPr>
          <xdr:spPr>
            <a:xfrm>
              <a:off x="2933700" y="2257426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AR" sz="2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AR" sz="2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𝑥𝑓</m:t>
                            </m:r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61A8E8-7873-4766-BF78-A54A2EE3F603}"/>
                </a:ext>
              </a:extLst>
            </xdr:cNvPr>
            <xdr:cNvSpPr txBox="1"/>
          </xdr:nvSpPr>
          <xdr:spPr>
            <a:xfrm>
              <a:off x="2933700" y="2257426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𝑥 ̅</a:t>
              </a:r>
              <a:r>
                <a:rPr lang="es-AR" sz="2200" i="0">
                  <a:latin typeface="Cambria Math" panose="02040503050406030204" pitchFamily="18" charset="0"/>
                </a:rPr>
                <a:t>=(∑</a:t>
              </a:r>
              <a:r>
                <a:rPr lang="es-ES" sz="2200" b="0" i="0">
                  <a:latin typeface="Cambria Math" panose="02040503050406030204" pitchFamily="18" charset="0"/>
                </a:rPr>
                <a:t>▒𝑥𝑓</a:t>
              </a:r>
              <a:r>
                <a:rPr lang="es-AR" sz="2200" b="0" i="0">
                  <a:latin typeface="Cambria Math" panose="02040503050406030204" pitchFamily="18" charset="0"/>
                </a:rPr>
                <a:t>)/</a:t>
              </a:r>
              <a:r>
                <a:rPr lang="es-ES" sz="2200" b="0" i="0">
                  <a:latin typeface="Cambria Math" panose="02040503050406030204" pitchFamily="18" charset="0"/>
                </a:rPr>
                <a:t>𝑛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3</xdr:col>
      <xdr:colOff>76200</xdr:colOff>
      <xdr:row>23</xdr:row>
      <xdr:rowOff>157162</xdr:rowOff>
    </xdr:from>
    <xdr:ext cx="2675348" cy="8585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79F875E-3963-4ABF-A3AF-A81D6FD8585D}"/>
                </a:ext>
              </a:extLst>
            </xdr:cNvPr>
            <xdr:cNvSpPr txBox="1"/>
          </xdr:nvSpPr>
          <xdr:spPr>
            <a:xfrm>
              <a:off x="1552575" y="4881562"/>
              <a:ext cx="2675348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79F875E-3963-4ABF-A3AF-A81D6FD8585D}"/>
                </a:ext>
              </a:extLst>
            </xdr:cNvPr>
            <xdr:cNvSpPr txBox="1"/>
          </xdr:nvSpPr>
          <xdr:spPr>
            <a:xfrm>
              <a:off x="1552575" y="4881562"/>
              <a:ext cx="2675348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𝑒=𝐿_𝑖+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𝐴_𝑖 </a:t>
              </a:r>
              <a:r>
                <a:rPr lang="es-ES" sz="2200" b="0" i="0">
                  <a:latin typeface="Cambria Math" panose="02040503050406030204" pitchFamily="18" charset="0"/>
                </a:rPr>
                <a:t> ( 𝑛/2−𝐹_(𝑖−1))/𝑓_𝑖 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0</xdr:col>
      <xdr:colOff>0</xdr:colOff>
      <xdr:row>33</xdr:row>
      <xdr:rowOff>114300</xdr:rowOff>
    </xdr:from>
    <xdr:ext cx="4251164" cy="703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A6750E4-169F-4F75-9560-1398A64B4AD2}"/>
                </a:ext>
              </a:extLst>
            </xdr:cNvPr>
            <xdr:cNvSpPr txBox="1"/>
          </xdr:nvSpPr>
          <xdr:spPr>
            <a:xfrm>
              <a:off x="0" y="6762750"/>
              <a:ext cx="4251164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A6750E4-169F-4F75-9560-1398A64B4AD2}"/>
                </a:ext>
              </a:extLst>
            </xdr:cNvPr>
            <xdr:cNvSpPr txBox="1"/>
          </xdr:nvSpPr>
          <xdr:spPr>
            <a:xfrm>
              <a:off x="0" y="6762750"/>
              <a:ext cx="4251164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𝑜=𝐿_𝑖+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𝐴_𝑖  (𝑓_𝑖</a:t>
              </a:r>
              <a:r>
                <a:rPr lang="es-ES" sz="2200" b="0" i="0">
                  <a:latin typeface="Cambria Math" panose="02040503050406030204" pitchFamily="18" charset="0"/>
                </a:rPr>
                <a:t>−𝑓_(𝑖−1))/(〖(𝑓〗_𝑖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−𝑓_(𝑖−1))+〖(𝑓〗_𝑖−𝑓_(𝑖+1)))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10</xdr:col>
      <xdr:colOff>19050</xdr:colOff>
      <xdr:row>23</xdr:row>
      <xdr:rowOff>57150</xdr:rowOff>
    </xdr:from>
    <xdr:ext cx="1381125" cy="6652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045C188-62A3-4686-B5D4-7581B513341B}"/>
                </a:ext>
              </a:extLst>
            </xdr:cNvPr>
            <xdr:cNvSpPr txBox="1"/>
          </xdr:nvSpPr>
          <xdr:spPr>
            <a:xfrm>
              <a:off x="5991225" y="4781550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AR" sz="2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AR" sz="2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𝑥𝑓</m:t>
                            </m:r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045C188-62A3-4686-B5D4-7581B513341B}"/>
                </a:ext>
              </a:extLst>
            </xdr:cNvPr>
            <xdr:cNvSpPr txBox="1"/>
          </xdr:nvSpPr>
          <xdr:spPr>
            <a:xfrm>
              <a:off x="5991225" y="4781550"/>
              <a:ext cx="1381125" cy="6652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𝑥 ̅</a:t>
              </a:r>
              <a:r>
                <a:rPr lang="es-AR" sz="2200" i="0">
                  <a:latin typeface="Cambria Math" panose="02040503050406030204" pitchFamily="18" charset="0"/>
                </a:rPr>
                <a:t>=(∑</a:t>
              </a:r>
              <a:r>
                <a:rPr lang="es-ES" sz="2200" b="0" i="0">
                  <a:latin typeface="Cambria Math" panose="02040503050406030204" pitchFamily="18" charset="0"/>
                </a:rPr>
                <a:t>▒𝑥𝑓</a:t>
              </a:r>
              <a:r>
                <a:rPr lang="es-AR" sz="2200" b="0" i="0">
                  <a:latin typeface="Cambria Math" panose="02040503050406030204" pitchFamily="18" charset="0"/>
                </a:rPr>
                <a:t>)/</a:t>
              </a:r>
              <a:r>
                <a:rPr lang="es-ES" sz="2200" b="0" i="0">
                  <a:latin typeface="Cambria Math" panose="02040503050406030204" pitchFamily="18" charset="0"/>
                </a:rPr>
                <a:t>𝑛</a:t>
              </a:r>
              <a:endParaRPr lang="es-AR" sz="2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966B3-A44A-4FEF-82BE-8F7204A13991}" name="Tabla2" displayName="Tabla2" ref="A1:E7" totalsRowCount="1" headerRowDxfId="26" dataDxfId="25" totalsRowDxfId="24" headerRowBorderDxfId="23">
  <tableColumns count="5">
    <tableColumn id="1" xr3:uid="{5A5749FA-4BEF-4018-A07E-AF2E2EBDD6A9}" name="---" totalsRowLabel="Total" dataDxfId="22" totalsRowDxfId="17"/>
    <tableColumn id="2" xr3:uid="{EF2D5E27-9A07-46C9-AB5F-C37F9C0BD817}" name="x" dataDxfId="21" totalsRowDxfId="16">
      <calculatedColumnFormula>AVERAGE(LEFT(Tabla2[[#This Row],[---]],2),RIGHT(Tabla2[[#This Row],[---]],2))</calculatedColumnFormula>
    </tableColumn>
    <tableColumn id="3" xr3:uid="{F929D1E2-1417-4FD6-800A-D02B70B89AC9}" name="f" totalsRowFunction="sum" dataDxfId="20" totalsRowDxfId="15"/>
    <tableColumn id="4" xr3:uid="{FD259287-FE65-4FF6-8CA8-E03C326FB245}" name="Faa" dataDxfId="19" totalsRowDxfId="14">
      <calculatedColumnFormula>SUM(INDEX(Tabla2[f],1):Tabla2[[#This Row],[f]])</calculatedColumnFormula>
    </tableColumn>
    <tableColumn id="5" xr3:uid="{53FD7381-4B83-4F67-A316-E1D4A3214303}" name="xf" totalsRowFunction="sum" dataDxfId="18" totalsRowDxfId="13">
      <calculatedColumnFormula>Tabla2[[#This Row],[x]]*Tabla2[[#This Row],[f]]</calculatedColumnFormula>
    </tableColumn>
  </tableColumns>
  <tableStyleInfo name="TableStyleLight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5DBF62-A478-484C-9159-89BE325608C7}" name="Tabla3" displayName="Tabla3" ref="K1:O7" totalsRowCount="1" headerRowDxfId="3" dataDxfId="1" totalsRowDxfId="2">
  <tableColumns count="5">
    <tableColumn id="1" xr3:uid="{A4C9DE33-870A-419A-828E-008FA9CE545B}" name="Li" totalsRowLabel="Total" dataDxfId="12" totalsRowDxfId="11"/>
    <tableColumn id="2" xr3:uid="{4752685B-D53C-4985-9382-4E35D7C05EE1}" name="Ls" dataDxfId="10" totalsRowDxfId="9"/>
    <tableColumn id="3" xr3:uid="{02BBF4B9-B901-4325-859D-0EC2E76992FE}" name="x" dataDxfId="8" totalsRowDxfId="7">
      <calculatedColumnFormula>AVERAGE(Tabla3[[#This Row],[Li]:[Ls]])</calculatedColumnFormula>
    </tableColumn>
    <tableColumn id="4" xr3:uid="{7566CD90-C052-4064-B080-F756F5E97ED6}" name="f" totalsRowFunction="sum" dataDxfId="6" totalsRowDxfId="5"/>
    <tableColumn id="5" xr3:uid="{5BD5236F-7116-46CF-88C2-74B673262788}" name="xf" totalsRowFunction="sum" dataDxfId="4" totalsRowDxfId="0">
      <calculatedColumnFormula>Tabla3[[#This Row],[x]]*Tabla3[[#This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84A1-AAED-49F0-BF5E-149941915203}">
  <dimension ref="A1:O40"/>
  <sheetViews>
    <sheetView tabSelected="1" workbookViewId="0">
      <selection activeCell="K21" sqref="K21"/>
    </sheetView>
  </sheetViews>
  <sheetFormatPr baseColWidth="10" defaultRowHeight="15" x14ac:dyDescent="0.25"/>
  <cols>
    <col min="1" max="1" width="10.7109375" customWidth="1"/>
    <col min="2" max="4" width="5.7109375" customWidth="1"/>
    <col min="5" max="5" width="10.7109375" customWidth="1"/>
    <col min="6" max="7" width="3.7109375" customWidth="1"/>
    <col min="8" max="8" width="20.7109375" bestFit="1" customWidth="1"/>
    <col min="11" max="15" width="5.7109375" customWidth="1"/>
  </cols>
  <sheetData>
    <row r="1" spans="1:15" ht="17.25" x14ac:dyDescent="0.3">
      <c r="A1" s="14" t="s">
        <v>24</v>
      </c>
      <c r="B1" s="1" t="s">
        <v>0</v>
      </c>
      <c r="C1" s="1" t="s">
        <v>1</v>
      </c>
      <c r="D1" s="1" t="s">
        <v>2</v>
      </c>
      <c r="E1" s="1" t="s">
        <v>3</v>
      </c>
      <c r="K1" s="17" t="s">
        <v>27</v>
      </c>
      <c r="L1" s="17" t="s">
        <v>28</v>
      </c>
      <c r="M1" s="17" t="s">
        <v>0</v>
      </c>
      <c r="N1" s="17" t="s">
        <v>1</v>
      </c>
      <c r="O1" s="17" t="s">
        <v>3</v>
      </c>
    </row>
    <row r="2" spans="1:15" ht="17.25" x14ac:dyDescent="0.3">
      <c r="A2" s="2" t="s">
        <v>25</v>
      </c>
      <c r="B2" s="2">
        <f>AVERAGE(LEFT(Tabla2[[#This Row],[---]],2),RIGHT(Tabla2[[#This Row],[---]],2))</f>
        <v>2</v>
      </c>
      <c r="C2" s="2">
        <v>3</v>
      </c>
      <c r="D2" s="2">
        <f>SUM(INDEX(Tabla2[f],1):Tabla2[[#This Row],[f]])</f>
        <v>3</v>
      </c>
      <c r="E2" s="2">
        <f>Tabla2[[#This Row],[x]]*Tabla2[[#This Row],[f]]</f>
        <v>6</v>
      </c>
      <c r="K2" s="17">
        <v>0</v>
      </c>
      <c r="L2" s="17">
        <v>4</v>
      </c>
      <c r="M2" s="17">
        <f>AVERAGE(Tabla3[[#This Row],[Li]:[Ls]])</f>
        <v>2</v>
      </c>
      <c r="N2" s="17">
        <v>3</v>
      </c>
      <c r="O2" s="17">
        <f>Tabla3[[#This Row],[x]]*Tabla3[[#This Row],[f]]</f>
        <v>6</v>
      </c>
    </row>
    <row r="3" spans="1:15" ht="17.25" x14ac:dyDescent="0.3">
      <c r="A3" s="15" t="str">
        <f>"04-08"</f>
        <v>04-08</v>
      </c>
      <c r="B3" s="2">
        <f>AVERAGE(LEFT(Tabla2[[#This Row],[---]],2),RIGHT(Tabla2[[#This Row],[---]],2))</f>
        <v>6</v>
      </c>
      <c r="C3" s="2">
        <v>6</v>
      </c>
      <c r="D3" s="2">
        <f>SUM(INDEX(Tabla2[f],1):Tabla2[[#This Row],[f]])</f>
        <v>9</v>
      </c>
      <c r="E3" s="2">
        <f>Tabla2[[#This Row],[x]]*Tabla2[[#This Row],[f]]</f>
        <v>36</v>
      </c>
      <c r="K3" s="17">
        <v>4</v>
      </c>
      <c r="L3" s="17">
        <v>8</v>
      </c>
      <c r="M3" s="17">
        <f>AVERAGE(Tabla3[[#This Row],[Li]:[Ls]])</f>
        <v>6</v>
      </c>
      <c r="N3" s="17">
        <v>5</v>
      </c>
      <c r="O3" s="17">
        <f>Tabla3[[#This Row],[x]]*Tabla3[[#This Row],[f]]</f>
        <v>30</v>
      </c>
    </row>
    <row r="4" spans="1:15" ht="17.25" x14ac:dyDescent="0.3">
      <c r="A4" s="15" t="str">
        <f>"08-12"</f>
        <v>08-12</v>
      </c>
      <c r="B4" s="2">
        <f>AVERAGE(LEFT(Tabla2[[#This Row],[---]],2),RIGHT(Tabla2[[#This Row],[---]],2))</f>
        <v>10</v>
      </c>
      <c r="C4" s="2">
        <v>8</v>
      </c>
      <c r="D4" s="3">
        <f>SUM(INDEX(Tabla2[f],1):Tabla2[[#This Row],[f]])</f>
        <v>17</v>
      </c>
      <c r="E4" s="2">
        <f>Tabla2[[#This Row],[x]]*Tabla2[[#This Row],[f]]</f>
        <v>80</v>
      </c>
      <c r="G4" s="4" t="s">
        <v>4</v>
      </c>
      <c r="K4" s="17">
        <v>8</v>
      </c>
      <c r="L4" s="17">
        <v>12</v>
      </c>
      <c r="M4" s="17">
        <f>AVERAGE(Tabla3[[#This Row],[Li]:[Ls]])</f>
        <v>10</v>
      </c>
      <c r="N4" s="17">
        <v>6</v>
      </c>
      <c r="O4" s="17">
        <f>Tabla3[[#This Row],[x]]*Tabla3[[#This Row],[f]]</f>
        <v>60</v>
      </c>
    </row>
    <row r="5" spans="1:15" ht="17.25" x14ac:dyDescent="0.3">
      <c r="A5" s="16" t="str">
        <f>"12-16"</f>
        <v>12-16</v>
      </c>
      <c r="B5" s="2">
        <f>AVERAGE(LEFT(Tabla2[[#This Row],[---]],2),RIGHT(Tabla2[[#This Row],[---]],2))</f>
        <v>14</v>
      </c>
      <c r="C5" s="3">
        <v>9</v>
      </c>
      <c r="D5" s="2">
        <f>SUM(INDEX(Tabla2[f],1):Tabla2[[#This Row],[f]])</f>
        <v>26</v>
      </c>
      <c r="E5" s="2">
        <f>Tabla2[[#This Row],[x]]*Tabla2[[#This Row],[f]]</f>
        <v>126</v>
      </c>
      <c r="G5" s="4" t="s">
        <v>5</v>
      </c>
      <c r="K5" s="17">
        <v>12</v>
      </c>
      <c r="L5" s="17">
        <v>16</v>
      </c>
      <c r="M5" s="17">
        <f>AVERAGE(Tabla3[[#This Row],[Li]:[Ls]])</f>
        <v>14</v>
      </c>
      <c r="N5" s="17">
        <v>4</v>
      </c>
      <c r="O5" s="17">
        <f>Tabla3[[#This Row],[x]]*Tabla3[[#This Row],[f]]</f>
        <v>56</v>
      </c>
    </row>
    <row r="6" spans="1:15" ht="18" thickBot="1" x14ac:dyDescent="0.35">
      <c r="A6" s="5" t="s">
        <v>26</v>
      </c>
      <c r="B6" s="5">
        <f>AVERAGE(LEFT(Tabla2[[#This Row],[---]],2),RIGHT(Tabla2[[#This Row],[---]],2))</f>
        <v>18</v>
      </c>
      <c r="C6" s="5">
        <v>4</v>
      </c>
      <c r="D6" s="5">
        <f>SUM(INDEX(Tabla2[f],1):Tabla2[[#This Row],[f]])</f>
        <v>30</v>
      </c>
      <c r="E6" s="5">
        <f>Tabla2[[#This Row],[x]]*Tabla2[[#This Row],[f]]</f>
        <v>72</v>
      </c>
      <c r="K6" s="17">
        <v>16</v>
      </c>
      <c r="L6" s="17">
        <v>20</v>
      </c>
      <c r="M6" s="17">
        <f>AVERAGE(Tabla3[[#This Row],[Li]:[Ls]])</f>
        <v>18</v>
      </c>
      <c r="N6" s="17">
        <v>3</v>
      </c>
      <c r="O6" s="17">
        <f>Tabla3[[#This Row],[x]]*Tabla3[[#This Row],[f]]</f>
        <v>54</v>
      </c>
    </row>
    <row r="7" spans="1:15" ht="18" thickTop="1" x14ac:dyDescent="0.3">
      <c r="A7" s="6" t="s">
        <v>6</v>
      </c>
      <c r="B7" s="6"/>
      <c r="C7" s="6">
        <f>SUBTOTAL(109,Tabla2[f])</f>
        <v>30</v>
      </c>
      <c r="D7" s="6"/>
      <c r="E7" s="6">
        <f>SUBTOTAL(109,Tabla2[xf])</f>
        <v>320</v>
      </c>
      <c r="K7" s="17" t="s">
        <v>6</v>
      </c>
      <c r="L7" s="17"/>
      <c r="M7" s="17"/>
      <c r="N7" s="17">
        <f>SUBTOTAL(109,Tabla3[f])</f>
        <v>21</v>
      </c>
      <c r="O7" s="17">
        <f>SUBTOTAL(109,Tabla3[xf])</f>
        <v>206</v>
      </c>
    </row>
    <row r="9" spans="1:15" x14ac:dyDescent="0.25">
      <c r="H9" s="7"/>
      <c r="I9" s="7"/>
      <c r="L9" s="18"/>
      <c r="M9" s="19"/>
      <c r="N9" s="20" t="s">
        <v>29</v>
      </c>
      <c r="O9" s="21">
        <f>Tabla3[[#Totals],[xf]]/Tabla3[[#Totals],[f]]</f>
        <v>9.8095238095238102</v>
      </c>
    </row>
    <row r="10" spans="1:15" ht="15.75" thickBot="1" x14ac:dyDescent="0.3">
      <c r="A10" s="8" t="s">
        <v>7</v>
      </c>
      <c r="B10" s="9"/>
      <c r="C10" s="9"/>
      <c r="D10" s="9"/>
      <c r="E10" s="9"/>
      <c r="F10" s="9"/>
      <c r="G10" s="9"/>
      <c r="H10" s="8"/>
      <c r="I10" s="8"/>
    </row>
    <row r="11" spans="1:15" ht="15.75" thickTop="1" x14ac:dyDescent="0.25">
      <c r="H11" s="7"/>
      <c r="I11" s="7"/>
      <c r="K11" s="7" t="s">
        <v>30</v>
      </c>
    </row>
    <row r="13" spans="1:15" x14ac:dyDescent="0.25">
      <c r="I13" s="10">
        <f>Tabla2[[#Totals],[xf]]/Tabla2[[#Totals],[f]]</f>
        <v>10.666666666666666</v>
      </c>
      <c r="K13" t="s">
        <v>33</v>
      </c>
    </row>
    <row r="14" spans="1:15" x14ac:dyDescent="0.25">
      <c r="H14" s="7"/>
      <c r="I14" s="7"/>
      <c r="K14" t="s">
        <v>31</v>
      </c>
    </row>
    <row r="15" spans="1:15" x14ac:dyDescent="0.25">
      <c r="H15" s="7"/>
      <c r="I15" s="7"/>
      <c r="K15" t="s">
        <v>32</v>
      </c>
    </row>
    <row r="16" spans="1:15" ht="15.75" thickBot="1" x14ac:dyDescent="0.3">
      <c r="A16" s="8" t="s">
        <v>8</v>
      </c>
      <c r="B16" s="9"/>
      <c r="C16" s="9"/>
      <c r="D16" s="9"/>
      <c r="E16" s="9"/>
      <c r="F16" s="9"/>
      <c r="G16" s="9"/>
      <c r="H16" s="8"/>
      <c r="I16" s="8"/>
    </row>
    <row r="17" spans="1:11" ht="15.75" thickTop="1" x14ac:dyDescent="0.25">
      <c r="A17" t="s">
        <v>9</v>
      </c>
      <c r="H17" s="7"/>
      <c r="I17" s="7"/>
      <c r="K17" t="s">
        <v>34</v>
      </c>
    </row>
    <row r="18" spans="1:11" ht="17.25" x14ac:dyDescent="0.3">
      <c r="A18" t="s">
        <v>10</v>
      </c>
      <c r="D18" s="11" t="s">
        <v>11</v>
      </c>
      <c r="F18" s="12" t="s">
        <v>12</v>
      </c>
      <c r="H18" s="7"/>
      <c r="I18" s="7"/>
      <c r="K18" t="s">
        <v>35</v>
      </c>
    </row>
    <row r="19" spans="1:11" ht="17.25" x14ac:dyDescent="0.3">
      <c r="A19" t="s">
        <v>13</v>
      </c>
      <c r="D19" s="11" t="s">
        <v>14</v>
      </c>
      <c r="H19" s="7"/>
      <c r="I19" s="7"/>
    </row>
    <row r="20" spans="1:11" x14ac:dyDescent="0.25">
      <c r="H20" s="7"/>
      <c r="I20" s="7"/>
      <c r="K20" t="s">
        <v>36</v>
      </c>
    </row>
    <row r="21" spans="1:11" x14ac:dyDescent="0.25">
      <c r="A21" t="s">
        <v>15</v>
      </c>
      <c r="H21" s="7"/>
      <c r="I21" s="7"/>
      <c r="K21" t="s">
        <v>37</v>
      </c>
    </row>
    <row r="22" spans="1:11" ht="17.25" x14ac:dyDescent="0.3">
      <c r="A22" t="s">
        <v>16</v>
      </c>
      <c r="D22" s="11" t="s">
        <v>17</v>
      </c>
      <c r="F22" s="12" t="s">
        <v>18</v>
      </c>
    </row>
    <row r="23" spans="1:11" x14ac:dyDescent="0.25">
      <c r="A23" t="s">
        <v>19</v>
      </c>
      <c r="D23" t="s">
        <v>20</v>
      </c>
      <c r="K23" t="s">
        <v>38</v>
      </c>
    </row>
    <row r="27" spans="1:11" x14ac:dyDescent="0.25">
      <c r="I27" s="10">
        <f>57+(((30/2)-9)/8)*4</f>
        <v>60</v>
      </c>
    </row>
    <row r="28" spans="1:11" x14ac:dyDescent="0.25">
      <c r="K28" t="s">
        <v>39</v>
      </c>
    </row>
    <row r="29" spans="1:11" x14ac:dyDescent="0.25">
      <c r="K29" t="s">
        <v>40</v>
      </c>
    </row>
    <row r="31" spans="1:11" ht="15.75" thickBot="1" x14ac:dyDescent="0.3">
      <c r="A31" s="8" t="s">
        <v>21</v>
      </c>
      <c r="B31" s="9"/>
      <c r="C31" s="9"/>
      <c r="D31" s="9"/>
      <c r="E31" s="9"/>
      <c r="F31" s="9"/>
      <c r="G31" s="9"/>
      <c r="H31" s="9"/>
      <c r="I31" s="9"/>
    </row>
    <row r="32" spans="1:11" ht="15.75" thickTop="1" x14ac:dyDescent="0.25">
      <c r="A32" t="s">
        <v>22</v>
      </c>
    </row>
    <row r="33" spans="1:9" x14ac:dyDescent="0.25">
      <c r="A33" t="s">
        <v>23</v>
      </c>
    </row>
    <row r="36" spans="1:9" x14ac:dyDescent="0.25">
      <c r="I36" s="10">
        <f>61+(((9-8)/(9-8+9-4))*4)</f>
        <v>61.666666666666664</v>
      </c>
    </row>
    <row r="40" spans="1:9" x14ac:dyDescent="0.25">
      <c r="H40" s="13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2022-10-01T05:30:53Z</dcterms:created>
  <dcterms:modified xsi:type="dcterms:W3CDTF">2022-10-01T06:02:52Z</dcterms:modified>
</cp:coreProperties>
</file>