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backupFile="1"/>
  <bookViews>
    <workbookView xWindow="0" yWindow="0" windowWidth="20490" windowHeight="7695"/>
  </bookViews>
  <sheets>
    <sheet name="PREFAC" sheetId="6" r:id="rId1"/>
    <sheet name="PADRONRETPER201901" sheetId="10" r:id="rId2"/>
    <sheet name="PADRONRETPER201902" sheetId="11" r:id="rId3"/>
  </sheets>
  <calcPr calcId="145621"/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2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2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C45" i="6" l="1"/>
  <c r="C29" i="6"/>
  <c r="C25" i="6"/>
  <c r="C18" i="6"/>
  <c r="C44" i="6"/>
  <c r="C40" i="6"/>
  <c r="C36" i="6"/>
  <c r="C32" i="6"/>
  <c r="C28" i="6"/>
  <c r="C24" i="6"/>
  <c r="C20" i="6"/>
  <c r="C17" i="6"/>
  <c r="C13" i="6"/>
  <c r="C9" i="6"/>
  <c r="C5" i="6"/>
  <c r="C41" i="6"/>
  <c r="C37" i="6"/>
  <c r="C21" i="6"/>
  <c r="C10" i="6"/>
  <c r="C43" i="6"/>
  <c r="C39" i="6"/>
  <c r="C35" i="6"/>
  <c r="C31" i="6"/>
  <c r="C27" i="6"/>
  <c r="C23" i="6"/>
  <c r="C19" i="6"/>
  <c r="C16" i="6"/>
  <c r="C12" i="6"/>
  <c r="C8" i="6"/>
  <c r="C4" i="6"/>
  <c r="C33" i="6"/>
  <c r="C14" i="6"/>
  <c r="C6" i="6"/>
  <c r="C42" i="6"/>
  <c r="C38" i="6"/>
  <c r="C34" i="6"/>
  <c r="C30" i="6"/>
  <c r="C26" i="6"/>
  <c r="C22" i="6"/>
  <c r="C2" i="6"/>
  <c r="C15" i="6"/>
  <c r="C11" i="6"/>
  <c r="C7" i="6"/>
  <c r="C3" i="6"/>
</calcChain>
</file>

<file path=xl/sharedStrings.xml><?xml version="1.0" encoding="utf-8"?>
<sst xmlns="http://schemas.openxmlformats.org/spreadsheetml/2006/main" count="57" uniqueCount="52">
  <si>
    <t>CUIT</t>
  </si>
  <si>
    <t>PERIODO</t>
  </si>
  <si>
    <t>ALICUOTA_PERCEPCION</t>
  </si>
  <si>
    <t>ALICUOTA_RETENCION</t>
  </si>
  <si>
    <t>Cliente</t>
  </si>
  <si>
    <t>Invariable</t>
  </si>
  <si>
    <t>IIBB 201901</t>
  </si>
  <si>
    <t>IIBB 201902</t>
  </si>
  <si>
    <t>Yaez Edgardo Jesus</t>
  </si>
  <si>
    <t>Lenarduzzi Marcelo Daniel</t>
  </si>
  <si>
    <t>GERBER OMAR ALBERTO ( TROPEA )</t>
  </si>
  <si>
    <t>Aguirre Petrona</t>
  </si>
  <si>
    <t>Obachi Gabriela Cecilia</t>
  </si>
  <si>
    <t>Asoc Civil Univ Católica Sgo Del Estero</t>
  </si>
  <si>
    <t>Supermat S A</t>
  </si>
  <si>
    <t>Colegio Bioquimicos de Jujuy.</t>
  </si>
  <si>
    <t>Asociacion Civil Los Lapachos</t>
  </si>
  <si>
    <t>Servicios Sociales Futuro S R L</t>
  </si>
  <si>
    <t>Servicios Sociales Instituto Del Norte Sa</t>
  </si>
  <si>
    <t>Dergam Srl</t>
  </si>
  <si>
    <t>Acernor</t>
  </si>
  <si>
    <t>Villanueva E Hijos S.A.</t>
  </si>
  <si>
    <t>Trame S.R.L.</t>
  </si>
  <si>
    <t>Melli Automotores S.R.L.</t>
  </si>
  <si>
    <t>INMOBILIARIA LA RED S.R.L.</t>
  </si>
  <si>
    <t>Coleg De Opticos Prov De Jujuy</t>
  </si>
  <si>
    <t>Marcalain Eduardo Héctor</t>
  </si>
  <si>
    <t>Zamar  Juan Jose</t>
  </si>
  <si>
    <t>Perez Luis Alberto.</t>
  </si>
  <si>
    <t>AYARDE HUGO RENE</t>
  </si>
  <si>
    <t xml:space="preserve"> ANGELO PABLO ANDRES</t>
  </si>
  <si>
    <t xml:space="preserve"> CABEZAS MIGUEL EMILIO</t>
  </si>
  <si>
    <t>RODRIGUEZ QUIROGA MARTIN</t>
  </si>
  <si>
    <t>Vera Inés Del Carmen</t>
  </si>
  <si>
    <t>Segura Ana</t>
  </si>
  <si>
    <t>Garrido Ahirini Isabel</t>
  </si>
  <si>
    <t>Lui Maria Fernanda</t>
  </si>
  <si>
    <t>Horizontes S A</t>
  </si>
  <si>
    <t>Empresa La Piedad S.A.</t>
  </si>
  <si>
    <t>Previsión Social S R L</t>
  </si>
  <si>
    <t>Medios Y Comunicación S A - M&amp;c</t>
  </si>
  <si>
    <t>Autojujuy Sociedad Anónima</t>
  </si>
  <si>
    <t>Martesa Tours</t>
  </si>
  <si>
    <t>Markas Sociedad Anonima</t>
  </si>
  <si>
    <t xml:space="preserve"> E J E S A (EJESA)</t>
  </si>
  <si>
    <t>Farmacia Yrigoyen S C S</t>
  </si>
  <si>
    <t>Autosol S.R.L.</t>
  </si>
  <si>
    <t>Ciel S.A.</t>
  </si>
  <si>
    <t>El Mundo De Las Herramientas S.R.L.</t>
  </si>
  <si>
    <t>Werchow Servicios Sociales S.R.L.</t>
  </si>
  <si>
    <t>La Cocheria S.r.l.</t>
  </si>
  <si>
    <t>INBER S.R.L.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</si>
</sst>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;[Red]\-0.00\ "/>
    <numFmt numFmtId="165" formatCode="#,##0.00_ ;[Red]\-#,##0.00\ "/>
  </numFmts>
  <fonts count="24" x14ac:knownFonts="1">
    <font>
      <sz val="12"/>
      <color theme="1"/>
      <name val="Ubuntu Mono"/>
      <family val="2"/>
    </font>
    <font>
      <sz val="11"/>
      <color theme="1"/>
      <name val="Calibri"/>
      <family val="2"/>
    </font>
    <font>
      <sz val="12"/>
      <color theme="1"/>
      <name val="Ubuntu Mono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Ubuntu Mono"/>
      <family val="2"/>
    </font>
    <font>
      <b/>
      <sz val="13"/>
      <color theme="3"/>
      <name val="Ubuntu Mono"/>
      <family val="2"/>
    </font>
    <font>
      <b/>
      <sz val="11"/>
      <color theme="3"/>
      <name val="Ubuntu Mono"/>
      <family val="2"/>
    </font>
    <font>
      <sz val="12"/>
      <color rgb="FF006100"/>
      <name val="Ubuntu Mono"/>
      <family val="2"/>
    </font>
    <font>
      <sz val="12"/>
      <color rgb="FF9C0006"/>
      <name val="Ubuntu Mono"/>
      <family val="2"/>
    </font>
    <font>
      <sz val="12"/>
      <color rgb="FF9C5700"/>
      <name val="Ubuntu Mono"/>
      <family val="2"/>
    </font>
    <font>
      <sz val="12"/>
      <color rgb="FF3F3F76"/>
      <name val="Ubuntu Mono"/>
      <family val="2"/>
    </font>
    <font>
      <b/>
      <sz val="12"/>
      <color rgb="FF3F3F3F"/>
      <name val="Ubuntu Mono"/>
      <family val="2"/>
    </font>
    <font>
      <b/>
      <sz val="12"/>
      <color rgb="FFFA7D00"/>
      <name val="Ubuntu Mono"/>
      <family val="2"/>
    </font>
    <font>
      <sz val="12"/>
      <color rgb="FFFA7D00"/>
      <name val="Ubuntu Mono"/>
      <family val="2"/>
    </font>
    <font>
      <b/>
      <sz val="12"/>
      <color theme="0"/>
      <name val="Ubuntu Mono"/>
      <family val="2"/>
    </font>
    <font>
      <sz val="12"/>
      <color rgb="FFFF0000"/>
      <name val="Ubuntu Mono"/>
      <family val="2"/>
    </font>
    <font>
      <i/>
      <sz val="12"/>
      <color rgb="FF7F7F7F"/>
      <name val="Ubuntu Mono"/>
      <family val="2"/>
    </font>
    <font>
      <b/>
      <sz val="12"/>
      <color theme="1"/>
      <name val="Ubuntu Mono"/>
      <family val="2"/>
    </font>
    <font>
      <sz val="12"/>
      <color theme="0"/>
      <name val="Ubuntu Mono"/>
      <family val="2"/>
    </font>
    <font>
      <sz val="12"/>
      <color theme="1"/>
      <name val="CamingoCode"/>
    </font>
    <font>
      <sz val="12"/>
      <name val="CamingoCode"/>
    </font>
    <font>
      <sz val="10"/>
      <color theme="1"/>
      <name val="CamingoCode"/>
    </font>
    <font>
      <sz val="10"/>
      <color indexed="8"/>
      <name val="ARIAL"/>
      <charset val="1"/>
    </font>
    <font>
      <sz val="12"/>
      <color indexed="8"/>
      <name val="CamingoCode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2" fillId="0" borderId="0">
      <alignment vertical="top"/>
    </xf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0" fillId="0" borderId="0" xfId="0" applyNumberFormat="1" applyFont="1" applyAlignment="1">
      <alignment horizontal="center" vertical="center"/>
    </xf>
    <xf numFmtId="4" fontId="19" fillId="0" borderId="0" xfId="0" applyNumberFormat="1" applyFont="1" applyAlignment="1">
      <alignment vertical="center"/>
    </xf>
    <xf numFmtId="164" fontId="0" fillId="0" borderId="0" xfId="0" applyNumberFormat="1"/>
    <xf numFmtId="165" fontId="0" fillId="0" borderId="0" xfId="0" applyNumberFormat="1"/>
    <xf numFmtId="0" fontId="23" fillId="0" borderId="0" xfId="43" applyNumberFormat="1" applyFont="1" applyFill="1" applyAlignment="1">
      <alignment vertical="center"/>
    </xf>
    <xf numFmtId="0" fontId="21" fillId="0" borderId="0" xfId="43" applyFont="1" applyFill="1" applyAlignment="1">
      <alignment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/>
    <cellStyle name="Normal 3" xfId="43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color rgb="FF9C0006"/>
      </font>
      <fill>
        <patternFill>
          <bgColor rgb="FFFFC7CE"/>
        </patternFill>
      </fill>
    </dxf>
    <dxf>
      <numFmt numFmtId="165" formatCode="#,##0.00_ ;[Red]\-#,##0.00\ "/>
    </dxf>
    <dxf>
      <numFmt numFmtId="165" formatCode="#,##0.00_ ;[Red]\-#,##0.00\ "/>
    </dxf>
    <dxf>
      <numFmt numFmtId="164" formatCode="0.00_ ;[Red]\-0.00\ "/>
    </dxf>
    <dxf>
      <numFmt numFmtId="164" formatCode="0.00_ ;[Red]\-0.00\ "/>
    </dxf>
    <dxf>
      <font>
        <strike val="0"/>
        <outline val="0"/>
        <shadow val="0"/>
        <u val="none"/>
        <vertAlign val="baseline"/>
        <sz val="12"/>
        <name val="CamingoCode"/>
        <scheme val="none"/>
      </font>
      <numFmt numFmtId="4" formatCode="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mingoCode"/>
        <scheme val="none"/>
      </font>
      <numFmt numFmtId="4" formatCode="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ingoCod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mingoCode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indexed="8"/>
        <name val="CamingoCode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mingoCode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PREFAC" displayName="PREFAC" ref="A1:E45" totalsRowShown="0" headerRowDxfId="11" dataDxfId="10">
  <sortState ref="A2:E45">
    <sortCondition ref="C3"/>
  </sortState>
  <tableColumns count="5">
    <tableColumn id="1" name="CUIT" dataDxfId="9" dataCellStyle="Normal 3"/>
    <tableColumn id="3" name="Cliente" dataDxfId="8" dataCellStyle="Normal 3"/>
    <tableColumn id="6" name="Invariable" dataDxfId="7">
      <calculatedColumnFormula>AND(PREFAC[[#This Row],[IIBB 201901]]=PREFAC[[#This Row],[IIBB 201902]])</calculatedColumnFormula>
    </tableColumn>
    <tableColumn id="7" name="IIBB 201901" dataDxfId="6">
      <calculatedColumnFormula>IFERROR(VLOOKUP(PREFAC[[#This Row],[CUIT]],Padron201901[#All],3,FALSE),"")</calculatedColumnFormula>
    </tableColumn>
    <tableColumn id="2" name="IIBB 201902" dataDxfId="5">
      <calculatedColumnFormula>IFERROR(VLOOKUP(PREFAC[[#This Row],[CUIT]],Padron201902[#All],3,FALSE),"")</calculatedColumnFormula>
    </tableColumn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id="1" name="Padron201901" displayName="Padron201901" ref="A1:D7" totalsRowShown="0">
  <autoFilter ref="A1:D7"/>
  <tableColumns count="4">
    <tableColumn id="1" name="CUIT"/>
    <tableColumn id="2" name="PERIODO"/>
    <tableColumn id="3" name="ALICUOTA_PERCEPCION" dataDxfId="4"/>
    <tableColumn id="4" name="ALICUOTA_RETENCION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Padron201902" displayName="Padron201902" ref="A1:D7" totalsRowShown="0">
  <autoFilter ref="A1:D7"/>
  <tableColumns count="4">
    <tableColumn id="1" name="CUIT"/>
    <tableColumn id="2" name="PERIODO"/>
    <tableColumn id="3" name="ALICUOTA_PERCEPCION" dataDxfId="2"/>
    <tableColumn id="4" name="ALICUOTA_RETENCIO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F1" sqref="F1"/>
    </sheetView>
  </sheetViews>
  <sheetFormatPr baseColWidth="10" defaultColWidth="9" defaultRowHeight="24.95" customHeight="1" x14ac:dyDescent="0.2"/>
  <cols>
    <col min="1" max="1" width="13.5" style="1" bestFit="1" customWidth="1"/>
    <col min="2" max="2" width="32.375" style="1" customWidth="1"/>
    <col min="3" max="3" width="11.25" style="1" bestFit="1" customWidth="1"/>
    <col min="4" max="4" width="6.875" style="1" bestFit="1" customWidth="1"/>
    <col min="5" max="16384" width="9" style="1"/>
  </cols>
  <sheetData>
    <row r="1" spans="1:5" ht="30" x14ac:dyDescent="0.2">
      <c r="A1" s="2" t="s">
        <v>0</v>
      </c>
      <c r="B1" s="2" t="s">
        <v>4</v>
      </c>
      <c r="C1" s="3" t="s">
        <v>5</v>
      </c>
      <c r="D1" s="3" t="s">
        <v>6</v>
      </c>
      <c r="E1" s="3" t="s">
        <v>7</v>
      </c>
    </row>
    <row r="2" spans="1:5" ht="24.95" customHeight="1" x14ac:dyDescent="0.2">
      <c r="A2" s="8">
        <v>30716313286</v>
      </c>
      <c r="B2" s="9" t="s">
        <v>24</v>
      </c>
      <c r="C2" s="4" t="b">
        <f>AND(PREFAC[[#This Row],[IIBB 201901]]=PREFAC[[#This Row],[IIBB 201902]])</f>
        <v>1</v>
      </c>
      <c r="D2" s="5" t="str">
        <f>IFERROR(VLOOKUP(PREFAC[[#This Row],[CUIT]],Padron201901[#All],3,FALSE),"")</f>
        <v/>
      </c>
      <c r="E2" s="5" t="str">
        <f>IFERROR(VLOOKUP(PREFAC[[#This Row],[CUIT]],Padron201902[#All],3,FALSE),"")</f>
        <v/>
      </c>
    </row>
    <row r="3" spans="1:5" ht="24.95" customHeight="1" x14ac:dyDescent="0.2">
      <c r="A3" s="8">
        <v>20144970366</v>
      </c>
      <c r="B3" s="9" t="s">
        <v>8</v>
      </c>
      <c r="C3" s="4" t="b">
        <f>AND(PREFAC[[#This Row],[IIBB 201901]]=PREFAC[[#This Row],[IIBB 201902]])</f>
        <v>1</v>
      </c>
      <c r="D3" s="5" t="str">
        <f>IFERROR(VLOOKUP(PREFAC[[#This Row],[CUIT]],Padron201901[#All],3,FALSE),"")</f>
        <v/>
      </c>
      <c r="E3" s="5" t="str">
        <f>IFERROR(VLOOKUP(PREFAC[[#This Row],[CUIT]],Padron201902[#All],3,FALSE),"")</f>
        <v/>
      </c>
    </row>
    <row r="4" spans="1:5" ht="24.95" customHeight="1" x14ac:dyDescent="0.2">
      <c r="A4" s="8">
        <v>20216650558</v>
      </c>
      <c r="B4" s="9" t="s">
        <v>9</v>
      </c>
      <c r="C4" s="4" t="b">
        <f>AND(PREFAC[[#This Row],[IIBB 201901]]=PREFAC[[#This Row],[IIBB 201902]])</f>
        <v>1</v>
      </c>
      <c r="D4" s="5" t="str">
        <f>IFERROR(VLOOKUP(PREFAC[[#This Row],[CUIT]],Padron201901[#All],3,FALSE),"")</f>
        <v/>
      </c>
      <c r="E4" s="5" t="str">
        <f>IFERROR(VLOOKUP(PREFAC[[#This Row],[CUIT]],Padron201902[#All],3,FALSE),"")</f>
        <v/>
      </c>
    </row>
    <row r="5" spans="1:5" ht="24.95" customHeight="1" x14ac:dyDescent="0.2">
      <c r="A5" s="8">
        <v>20221211880</v>
      </c>
      <c r="B5" s="9" t="s">
        <v>10</v>
      </c>
      <c r="C5" s="4" t="b">
        <f>AND(PREFAC[[#This Row],[IIBB 201901]]=PREFAC[[#This Row],[IIBB 201902]])</f>
        <v>1</v>
      </c>
      <c r="D5" s="5" t="str">
        <f>IFERROR(VLOOKUP(PREFAC[[#This Row],[CUIT]],Padron201901[#All],3,FALSE),"")</f>
        <v/>
      </c>
      <c r="E5" s="5" t="str">
        <f>IFERROR(VLOOKUP(PREFAC[[#This Row],[CUIT]],Padron201902[#All],3,FALSE),"")</f>
        <v/>
      </c>
    </row>
    <row r="6" spans="1:5" ht="24.95" customHeight="1" x14ac:dyDescent="0.2">
      <c r="A6" s="8">
        <v>27116633235</v>
      </c>
      <c r="B6" s="9" t="s">
        <v>11</v>
      </c>
      <c r="C6" s="4" t="b">
        <f>AND(PREFAC[[#This Row],[IIBB 201901]]=PREFAC[[#This Row],[IIBB 201902]])</f>
        <v>1</v>
      </c>
      <c r="D6" s="5" t="str">
        <f>IFERROR(VLOOKUP(PREFAC[[#This Row],[CUIT]],Padron201901[#All],3,FALSE),"")</f>
        <v/>
      </c>
      <c r="E6" s="5" t="str">
        <f>IFERROR(VLOOKUP(PREFAC[[#This Row],[CUIT]],Padron201902[#All],3,FALSE),"")</f>
        <v/>
      </c>
    </row>
    <row r="7" spans="1:5" ht="24.95" customHeight="1" x14ac:dyDescent="0.2">
      <c r="A7" s="8">
        <v>27275755899</v>
      </c>
      <c r="B7" s="9" t="s">
        <v>12</v>
      </c>
      <c r="C7" s="4" t="b">
        <f>AND(PREFAC[[#This Row],[IIBB 201901]]=PREFAC[[#This Row],[IIBB 201902]])</f>
        <v>1</v>
      </c>
      <c r="D7" s="5" t="str">
        <f>IFERROR(VLOOKUP(PREFAC[[#This Row],[CUIT]],Padron201901[#All],3,FALSE),"")</f>
        <v/>
      </c>
      <c r="E7" s="5" t="str">
        <f>IFERROR(VLOOKUP(PREFAC[[#This Row],[CUIT]],Padron201902[#All],3,FALSE),"")</f>
        <v/>
      </c>
    </row>
    <row r="8" spans="1:5" ht="24.95" customHeight="1" x14ac:dyDescent="0.2">
      <c r="A8" s="8">
        <v>30543740876</v>
      </c>
      <c r="B8" s="9" t="s">
        <v>13</v>
      </c>
      <c r="C8" s="4" t="b">
        <f>AND(PREFAC[[#This Row],[IIBB 201901]]=PREFAC[[#This Row],[IIBB 201902]])</f>
        <v>1</v>
      </c>
      <c r="D8" s="5" t="str">
        <f>IFERROR(VLOOKUP(PREFAC[[#This Row],[CUIT]],Padron201901[#All],3,FALSE),"")</f>
        <v/>
      </c>
      <c r="E8" s="5" t="str">
        <f>IFERROR(VLOOKUP(PREFAC[[#This Row],[CUIT]],Padron201902[#All],3,FALSE),"")</f>
        <v/>
      </c>
    </row>
    <row r="9" spans="1:5" ht="24.95" customHeight="1" x14ac:dyDescent="0.2">
      <c r="A9" s="8">
        <v>30559715081</v>
      </c>
      <c r="B9" s="9" t="s">
        <v>14</v>
      </c>
      <c r="C9" s="4" t="b">
        <f>AND(PREFAC[[#This Row],[IIBB 201901]]=PREFAC[[#This Row],[IIBB 201902]])</f>
        <v>1</v>
      </c>
      <c r="D9" s="5" t="str">
        <f>IFERROR(VLOOKUP(PREFAC[[#This Row],[CUIT]],Padron201901[#All],3,FALSE),"")</f>
        <v/>
      </c>
      <c r="E9" s="5" t="str">
        <f>IFERROR(VLOOKUP(PREFAC[[#This Row],[CUIT]],Padron201902[#All],3,FALSE),"")</f>
        <v/>
      </c>
    </row>
    <row r="10" spans="1:5" ht="24.95" customHeight="1" x14ac:dyDescent="0.2">
      <c r="A10" s="8">
        <v>30594305570</v>
      </c>
      <c r="B10" s="9" t="s">
        <v>15</v>
      </c>
      <c r="C10" s="4" t="b">
        <f>AND(PREFAC[[#This Row],[IIBB 201901]]=PREFAC[[#This Row],[IIBB 201902]])</f>
        <v>1</v>
      </c>
      <c r="D10" s="5" t="str">
        <f>IFERROR(VLOOKUP(PREFAC[[#This Row],[CUIT]],Padron201901[#All],3,FALSE),"")</f>
        <v/>
      </c>
      <c r="E10" s="5" t="str">
        <f>IFERROR(VLOOKUP(PREFAC[[#This Row],[CUIT]],Padron201902[#All],3,FALSE),"")</f>
        <v/>
      </c>
    </row>
    <row r="11" spans="1:5" ht="24.95" customHeight="1" x14ac:dyDescent="0.2">
      <c r="A11" s="8">
        <v>30624433803</v>
      </c>
      <c r="B11" s="9" t="s">
        <v>16</v>
      </c>
      <c r="C11" s="4" t="b">
        <f>AND(PREFAC[[#This Row],[IIBB 201901]]=PREFAC[[#This Row],[IIBB 201902]])</f>
        <v>1</v>
      </c>
      <c r="D11" s="5" t="str">
        <f>IFERROR(VLOOKUP(PREFAC[[#This Row],[CUIT]],Padron201901[#All],3,FALSE),"")</f>
        <v/>
      </c>
      <c r="E11" s="5" t="str">
        <f>IFERROR(VLOOKUP(PREFAC[[#This Row],[CUIT]],Padron201902[#All],3,FALSE),"")</f>
        <v/>
      </c>
    </row>
    <row r="12" spans="1:5" ht="24.95" customHeight="1" x14ac:dyDescent="0.2">
      <c r="A12" s="8">
        <v>30657214961</v>
      </c>
      <c r="B12" s="9" t="s">
        <v>17</v>
      </c>
      <c r="C12" s="4" t="b">
        <f>AND(PREFAC[[#This Row],[IIBB 201901]]=PREFAC[[#This Row],[IIBB 201902]])</f>
        <v>1</v>
      </c>
      <c r="D12" s="5" t="str">
        <f>IFERROR(VLOOKUP(PREFAC[[#This Row],[CUIT]],Padron201901[#All],3,FALSE),"")</f>
        <v/>
      </c>
      <c r="E12" s="5" t="str">
        <f>IFERROR(VLOOKUP(PREFAC[[#This Row],[CUIT]],Padron201902[#All],3,FALSE),"")</f>
        <v/>
      </c>
    </row>
    <row r="13" spans="1:5" ht="24.95" customHeight="1" x14ac:dyDescent="0.2">
      <c r="A13" s="8">
        <v>30687390616</v>
      </c>
      <c r="B13" s="9" t="s">
        <v>18</v>
      </c>
      <c r="C13" s="4" t="b">
        <f>AND(PREFAC[[#This Row],[IIBB 201901]]=PREFAC[[#This Row],[IIBB 201902]])</f>
        <v>1</v>
      </c>
      <c r="D13" s="5" t="str">
        <f>IFERROR(VLOOKUP(PREFAC[[#This Row],[CUIT]],Padron201901[#All],3,FALSE),"")</f>
        <v/>
      </c>
      <c r="E13" s="5" t="str">
        <f>IFERROR(VLOOKUP(PREFAC[[#This Row],[CUIT]],Padron201902[#All],3,FALSE),"")</f>
        <v/>
      </c>
    </row>
    <row r="14" spans="1:5" ht="24.95" customHeight="1" x14ac:dyDescent="0.2">
      <c r="A14" s="8">
        <v>30707174389</v>
      </c>
      <c r="B14" s="9" t="s">
        <v>19</v>
      </c>
      <c r="C14" s="4" t="b">
        <f>AND(PREFAC[[#This Row],[IIBB 201901]]=PREFAC[[#This Row],[IIBB 201902]])</f>
        <v>1</v>
      </c>
      <c r="D14" s="5" t="str">
        <f>IFERROR(VLOOKUP(PREFAC[[#This Row],[CUIT]],Padron201901[#All],3,FALSE),"")</f>
        <v/>
      </c>
      <c r="E14" s="5" t="str">
        <f>IFERROR(VLOOKUP(PREFAC[[#This Row],[CUIT]],Padron201902[#All],3,FALSE),"")</f>
        <v/>
      </c>
    </row>
    <row r="15" spans="1:5" ht="24.95" customHeight="1" x14ac:dyDescent="0.2">
      <c r="A15" s="8">
        <v>30707802428</v>
      </c>
      <c r="B15" s="9" t="s">
        <v>20</v>
      </c>
      <c r="C15" s="4" t="b">
        <f>AND(PREFAC[[#This Row],[IIBB 201901]]=PREFAC[[#This Row],[IIBB 201902]])</f>
        <v>1</v>
      </c>
      <c r="D15" s="5" t="str">
        <f>IFERROR(VLOOKUP(PREFAC[[#This Row],[CUIT]],Padron201901[#All],3,FALSE),"")</f>
        <v/>
      </c>
      <c r="E15" s="5" t="str">
        <f>IFERROR(VLOOKUP(PREFAC[[#This Row],[CUIT]],Padron201902[#All],3,FALSE),"")</f>
        <v/>
      </c>
    </row>
    <row r="16" spans="1:5" ht="24.95" customHeight="1" x14ac:dyDescent="0.2">
      <c r="A16" s="8">
        <v>30710253273</v>
      </c>
      <c r="B16" s="9" t="s">
        <v>21</v>
      </c>
      <c r="C16" s="4" t="b">
        <f>AND(PREFAC[[#This Row],[IIBB 201901]]=PREFAC[[#This Row],[IIBB 201902]])</f>
        <v>1</v>
      </c>
      <c r="D16" s="5" t="str">
        <f>IFERROR(VLOOKUP(PREFAC[[#This Row],[CUIT]],Padron201901[#All],3,FALSE),"")</f>
        <v/>
      </c>
      <c r="E16" s="5" t="str">
        <f>IFERROR(VLOOKUP(PREFAC[[#This Row],[CUIT]],Padron201902[#All],3,FALSE),"")</f>
        <v/>
      </c>
    </row>
    <row r="17" spans="1:5" ht="24.95" customHeight="1" x14ac:dyDescent="0.2">
      <c r="A17" s="8">
        <v>30710357362</v>
      </c>
      <c r="B17" s="9" t="s">
        <v>22</v>
      </c>
      <c r="C17" s="4" t="b">
        <f>AND(PREFAC[[#This Row],[IIBB 201901]]=PREFAC[[#This Row],[IIBB 201902]])</f>
        <v>1</v>
      </c>
      <c r="D17" s="5" t="str">
        <f>IFERROR(VLOOKUP(PREFAC[[#This Row],[CUIT]],Padron201901[#All],3,FALSE),"")</f>
        <v/>
      </c>
      <c r="E17" s="5" t="str">
        <f>IFERROR(VLOOKUP(PREFAC[[#This Row],[CUIT]],Padron201902[#All],3,FALSE),"")</f>
        <v/>
      </c>
    </row>
    <row r="18" spans="1:5" ht="24.95" customHeight="1" x14ac:dyDescent="0.2">
      <c r="A18" s="8">
        <v>30714413690</v>
      </c>
      <c r="B18" s="9" t="s">
        <v>23</v>
      </c>
      <c r="C18" s="4" t="b">
        <f>AND(PREFAC[[#This Row],[IIBB 201901]]=PREFAC[[#This Row],[IIBB 201902]])</f>
        <v>1</v>
      </c>
      <c r="D18" s="5" t="str">
        <f>IFERROR(VLOOKUP(PREFAC[[#This Row],[CUIT]],Padron201901[#All],3,FALSE),"")</f>
        <v/>
      </c>
      <c r="E18" s="5" t="str">
        <f>IFERROR(VLOOKUP(PREFAC[[#This Row],[CUIT]],Padron201902[#All],3,FALSE),"")</f>
        <v/>
      </c>
    </row>
    <row r="19" spans="1:5" ht="24.95" customHeight="1" x14ac:dyDescent="0.2">
      <c r="A19" s="8">
        <v>33671497339</v>
      </c>
      <c r="B19" s="9" t="s">
        <v>25</v>
      </c>
      <c r="C19" s="4" t="b">
        <f>AND(PREFAC[[#This Row],[IIBB 201901]]=PREFAC[[#This Row],[IIBB 201902]])</f>
        <v>1</v>
      </c>
      <c r="D19" s="5" t="str">
        <f>IFERROR(VLOOKUP(PREFAC[[#This Row],[CUIT]],Padron201901[#All],3,FALSE),"")</f>
        <v/>
      </c>
      <c r="E19" s="5" t="str">
        <f>IFERROR(VLOOKUP(PREFAC[[#This Row],[CUIT]],Padron201902[#All],3,FALSE),"")</f>
        <v/>
      </c>
    </row>
    <row r="20" spans="1:5" ht="24.95" customHeight="1" x14ac:dyDescent="0.2">
      <c r="A20" s="8">
        <v>20073711704</v>
      </c>
      <c r="B20" s="9" t="s">
        <v>26</v>
      </c>
      <c r="C20" s="4" t="b">
        <f>AND(PREFAC[[#This Row],[IIBB 201901]]=PREFAC[[#This Row],[IIBB 201902]])</f>
        <v>1</v>
      </c>
      <c r="D20" s="5" t="str">
        <f>IFERROR(VLOOKUP(PREFAC[[#This Row],[CUIT]],Padron201901[#All],3,FALSE),"")</f>
        <v/>
      </c>
      <c r="E20" s="5" t="str">
        <f>IFERROR(VLOOKUP(PREFAC[[#This Row],[CUIT]],Padron201902[#All],3,FALSE),"")</f>
        <v/>
      </c>
    </row>
    <row r="21" spans="1:5" ht="24.95" customHeight="1" x14ac:dyDescent="0.2">
      <c r="A21" s="8">
        <v>20081935379</v>
      </c>
      <c r="B21" s="9" t="s">
        <v>27</v>
      </c>
      <c r="C21" s="4" t="b">
        <f>AND(PREFAC[[#This Row],[IIBB 201901]]=PREFAC[[#This Row],[IIBB 201902]])</f>
        <v>1</v>
      </c>
      <c r="D21" s="5" t="str">
        <f>IFERROR(VLOOKUP(PREFAC[[#This Row],[CUIT]],Padron201901[#All],3,FALSE),"")</f>
        <v/>
      </c>
      <c r="E21" s="5" t="str">
        <f>IFERROR(VLOOKUP(PREFAC[[#This Row],[CUIT]],Padron201902[#All],3,FALSE),"")</f>
        <v/>
      </c>
    </row>
    <row r="22" spans="1:5" ht="24.95" customHeight="1" x14ac:dyDescent="0.2">
      <c r="A22" s="8">
        <v>20116633095</v>
      </c>
      <c r="B22" s="9" t="s">
        <v>28</v>
      </c>
      <c r="C22" s="4" t="b">
        <f>AND(PREFAC[[#This Row],[IIBB 201901]]=PREFAC[[#This Row],[IIBB 201902]])</f>
        <v>1</v>
      </c>
      <c r="D22" s="5" t="str">
        <f>IFERROR(VLOOKUP(PREFAC[[#This Row],[CUIT]],Padron201901[#All],3,FALSE),"")</f>
        <v/>
      </c>
      <c r="E22" s="5" t="str">
        <f>IFERROR(VLOOKUP(PREFAC[[#This Row],[CUIT]],Padron201902[#All],3,FALSE),"")</f>
        <v/>
      </c>
    </row>
    <row r="23" spans="1:5" ht="24.95" customHeight="1" x14ac:dyDescent="0.2">
      <c r="A23" s="8">
        <v>20129843447</v>
      </c>
      <c r="B23" s="9" t="s">
        <v>29</v>
      </c>
      <c r="C23" s="4" t="b">
        <f>AND(PREFAC[[#This Row],[IIBB 201901]]=PREFAC[[#This Row],[IIBB 201902]])</f>
        <v>1</v>
      </c>
      <c r="D23" s="5" t="str">
        <f>IFERROR(VLOOKUP(PREFAC[[#This Row],[CUIT]],Padron201901[#All],3,FALSE),"")</f>
        <v/>
      </c>
      <c r="E23" s="5" t="str">
        <f>IFERROR(VLOOKUP(PREFAC[[#This Row],[CUIT]],Padron201902[#All],3,FALSE),"")</f>
        <v/>
      </c>
    </row>
    <row r="24" spans="1:5" ht="24.95" customHeight="1" x14ac:dyDescent="0.2">
      <c r="A24" s="8">
        <v>20271101202</v>
      </c>
      <c r="B24" s="9" t="s">
        <v>30</v>
      </c>
      <c r="C24" s="4" t="b">
        <f>AND(PREFAC[[#This Row],[IIBB 201901]]=PREFAC[[#This Row],[IIBB 201902]])</f>
        <v>1</v>
      </c>
      <c r="D24" s="5" t="str">
        <f>IFERROR(VLOOKUP(PREFAC[[#This Row],[CUIT]],Padron201901[#All],3,FALSE),"")</f>
        <v/>
      </c>
      <c r="E24" s="5" t="str">
        <f>IFERROR(VLOOKUP(PREFAC[[#This Row],[CUIT]],Padron201902[#All],3,FALSE),"")</f>
        <v/>
      </c>
    </row>
    <row r="25" spans="1:5" ht="24.95" customHeight="1" x14ac:dyDescent="0.2">
      <c r="A25" s="8">
        <v>20314633858</v>
      </c>
      <c r="B25" s="9" t="s">
        <v>31</v>
      </c>
      <c r="C25" s="4" t="b">
        <f>AND(PREFAC[[#This Row],[IIBB 201901]]=PREFAC[[#This Row],[IIBB 201902]])</f>
        <v>1</v>
      </c>
      <c r="D25" s="5" t="str">
        <f>IFERROR(VLOOKUP(PREFAC[[#This Row],[CUIT]],Padron201901[#All],3,FALSE),"")</f>
        <v/>
      </c>
      <c r="E25" s="5" t="str">
        <f>IFERROR(VLOOKUP(PREFAC[[#This Row],[CUIT]],Padron201902[#All],3,FALSE),"")</f>
        <v/>
      </c>
    </row>
    <row r="26" spans="1:5" ht="24.95" customHeight="1" x14ac:dyDescent="0.2">
      <c r="A26" s="8">
        <v>23168298609</v>
      </c>
      <c r="B26" s="9" t="s">
        <v>32</v>
      </c>
      <c r="C26" s="4" t="b">
        <f>AND(PREFAC[[#This Row],[IIBB 201901]]=PREFAC[[#This Row],[IIBB 201902]])</f>
        <v>1</v>
      </c>
      <c r="D26" s="5" t="str">
        <f>IFERROR(VLOOKUP(PREFAC[[#This Row],[CUIT]],Padron201901[#All],3,FALSE),"")</f>
        <v/>
      </c>
      <c r="E26" s="5" t="str">
        <f>IFERROR(VLOOKUP(PREFAC[[#This Row],[CUIT]],Padron201902[#All],3,FALSE),"")</f>
        <v/>
      </c>
    </row>
    <row r="27" spans="1:5" ht="24.95" customHeight="1" x14ac:dyDescent="0.2">
      <c r="A27" s="8">
        <v>27112074665</v>
      </c>
      <c r="B27" s="9" t="s">
        <v>33</v>
      </c>
      <c r="C27" s="4" t="b">
        <f>AND(PREFAC[[#This Row],[IIBB 201901]]=PREFAC[[#This Row],[IIBB 201902]])</f>
        <v>1</v>
      </c>
      <c r="D27" s="5" t="str">
        <f>IFERROR(VLOOKUP(PREFAC[[#This Row],[CUIT]],Padron201901[#All],3,FALSE),"")</f>
        <v/>
      </c>
      <c r="E27" s="5" t="str">
        <f>IFERROR(VLOOKUP(PREFAC[[#This Row],[CUIT]],Padron201902[#All],3,FALSE),"")</f>
        <v/>
      </c>
    </row>
    <row r="28" spans="1:5" ht="24.95" customHeight="1" x14ac:dyDescent="0.2">
      <c r="A28" s="8">
        <v>27126185044</v>
      </c>
      <c r="B28" s="9" t="s">
        <v>34</v>
      </c>
      <c r="C28" s="4" t="b">
        <f>AND(PREFAC[[#This Row],[IIBB 201901]]=PREFAC[[#This Row],[IIBB 201902]])</f>
        <v>1</v>
      </c>
      <c r="D28" s="5" t="str">
        <f>IFERROR(VLOOKUP(PREFAC[[#This Row],[CUIT]],Padron201901[#All],3,FALSE),"")</f>
        <v/>
      </c>
      <c r="E28" s="5" t="str">
        <f>IFERROR(VLOOKUP(PREFAC[[#This Row],[CUIT]],Padron201902[#All],3,FALSE),"")</f>
        <v/>
      </c>
    </row>
    <row r="29" spans="1:5" ht="24.95" customHeight="1" x14ac:dyDescent="0.2">
      <c r="A29" s="8">
        <v>27144427284</v>
      </c>
      <c r="B29" s="9" t="s">
        <v>35</v>
      </c>
      <c r="C29" s="4" t="b">
        <f>AND(PREFAC[[#This Row],[IIBB 201901]]=PREFAC[[#This Row],[IIBB 201902]])</f>
        <v>1</v>
      </c>
      <c r="D29" s="5" t="str">
        <f>IFERROR(VLOOKUP(PREFAC[[#This Row],[CUIT]],Padron201901[#All],3,FALSE),"")</f>
        <v/>
      </c>
      <c r="E29" s="5" t="str">
        <f>IFERROR(VLOOKUP(PREFAC[[#This Row],[CUIT]],Padron201902[#All],3,FALSE),"")</f>
        <v/>
      </c>
    </row>
    <row r="30" spans="1:5" ht="24.95" customHeight="1" x14ac:dyDescent="0.2">
      <c r="A30" s="8">
        <v>27185641789</v>
      </c>
      <c r="B30" s="9" t="s">
        <v>36</v>
      </c>
      <c r="C30" s="4" t="b">
        <f>AND(PREFAC[[#This Row],[IIBB 201901]]=PREFAC[[#This Row],[IIBB 201902]])</f>
        <v>1</v>
      </c>
      <c r="D30" s="5" t="str">
        <f>IFERROR(VLOOKUP(PREFAC[[#This Row],[CUIT]],Padron201901[#All],3,FALSE),"")</f>
        <v/>
      </c>
      <c r="E30" s="5" t="str">
        <f>IFERROR(VLOOKUP(PREFAC[[#This Row],[CUIT]],Padron201902[#All],3,FALSE),"")</f>
        <v/>
      </c>
    </row>
    <row r="31" spans="1:5" ht="24.95" customHeight="1" x14ac:dyDescent="0.2">
      <c r="A31" s="8">
        <v>30500130128</v>
      </c>
      <c r="B31" s="9" t="s">
        <v>37</v>
      </c>
      <c r="C31" s="4" t="b">
        <f>AND(PREFAC[[#This Row],[IIBB 201901]]=PREFAC[[#This Row],[IIBB 201902]])</f>
        <v>1</v>
      </c>
      <c r="D31" s="5" t="str">
        <f>IFERROR(VLOOKUP(PREFAC[[#This Row],[CUIT]],Padron201901[#All],3,FALSE),"")</f>
        <v/>
      </c>
      <c r="E31" s="5" t="str">
        <f>IFERROR(VLOOKUP(PREFAC[[#This Row],[CUIT]],Padron201902[#All],3,FALSE),"")</f>
        <v/>
      </c>
    </row>
    <row r="32" spans="1:5" ht="24.95" customHeight="1" x14ac:dyDescent="0.2">
      <c r="A32" s="8">
        <v>30543144327</v>
      </c>
      <c r="B32" s="9" t="s">
        <v>38</v>
      </c>
      <c r="C32" s="4" t="b">
        <f>AND(PREFAC[[#This Row],[IIBB 201901]]=PREFAC[[#This Row],[IIBB 201902]])</f>
        <v>1</v>
      </c>
      <c r="D32" s="5" t="str">
        <f>IFERROR(VLOOKUP(PREFAC[[#This Row],[CUIT]],Padron201901[#All],3,FALSE),"")</f>
        <v/>
      </c>
      <c r="E32" s="5" t="str">
        <f>IFERROR(VLOOKUP(PREFAC[[#This Row],[CUIT]],Padron201902[#All],3,FALSE),"")</f>
        <v/>
      </c>
    </row>
    <row r="33" spans="1:5" ht="24.95" customHeight="1" x14ac:dyDescent="0.2">
      <c r="A33" s="8">
        <v>30563255958</v>
      </c>
      <c r="B33" s="9" t="s">
        <v>39</v>
      </c>
      <c r="C33" s="4" t="b">
        <f>AND(PREFAC[[#This Row],[IIBB 201901]]=PREFAC[[#This Row],[IIBB 201902]])</f>
        <v>1</v>
      </c>
      <c r="D33" s="5" t="str">
        <f>IFERROR(VLOOKUP(PREFAC[[#This Row],[CUIT]],Padron201901[#All],3,FALSE),"")</f>
        <v/>
      </c>
      <c r="E33" s="5" t="str">
        <f>IFERROR(VLOOKUP(PREFAC[[#This Row],[CUIT]],Padron201902[#All],3,FALSE),"")</f>
        <v/>
      </c>
    </row>
    <row r="34" spans="1:5" ht="24.95" customHeight="1" x14ac:dyDescent="0.2">
      <c r="A34" s="8">
        <v>30607148712</v>
      </c>
      <c r="B34" s="9" t="s">
        <v>40</v>
      </c>
      <c r="C34" s="4" t="b">
        <f>AND(PREFAC[[#This Row],[IIBB 201901]]=PREFAC[[#This Row],[IIBB 201902]])</f>
        <v>1</v>
      </c>
      <c r="D34" s="5" t="str">
        <f>IFERROR(VLOOKUP(PREFAC[[#This Row],[CUIT]],Padron201901[#All],3,FALSE),"")</f>
        <v/>
      </c>
      <c r="E34" s="5" t="str">
        <f>IFERROR(VLOOKUP(PREFAC[[#This Row],[CUIT]],Padron201902[#All],3,FALSE),"")</f>
        <v/>
      </c>
    </row>
    <row r="35" spans="1:5" ht="24.95" customHeight="1" x14ac:dyDescent="0.2">
      <c r="A35" s="8">
        <v>30616733881</v>
      </c>
      <c r="B35" s="9" t="s">
        <v>41</v>
      </c>
      <c r="C35" s="4" t="b">
        <f>AND(PREFAC[[#This Row],[IIBB 201901]]=PREFAC[[#This Row],[IIBB 201902]])</f>
        <v>1</v>
      </c>
      <c r="D35" s="5" t="str">
        <f>IFERROR(VLOOKUP(PREFAC[[#This Row],[CUIT]],Padron201901[#All],3,FALSE),"")</f>
        <v/>
      </c>
      <c r="E35" s="5" t="str">
        <f>IFERROR(VLOOKUP(PREFAC[[#This Row],[CUIT]],Padron201902[#All],3,FALSE),"")</f>
        <v/>
      </c>
    </row>
    <row r="36" spans="1:5" ht="24.95" customHeight="1" x14ac:dyDescent="0.2">
      <c r="A36" s="8">
        <v>30646396790</v>
      </c>
      <c r="B36" s="9" t="s">
        <v>42</v>
      </c>
      <c r="C36" s="4" t="b">
        <f>AND(PREFAC[[#This Row],[IIBB 201901]]=PREFAC[[#This Row],[IIBB 201902]])</f>
        <v>1</v>
      </c>
      <c r="D36" s="5" t="str">
        <f>IFERROR(VLOOKUP(PREFAC[[#This Row],[CUIT]],Padron201901[#All],3,FALSE),"")</f>
        <v/>
      </c>
      <c r="E36" s="5" t="str">
        <f>IFERROR(VLOOKUP(PREFAC[[#This Row],[CUIT]],Padron201902[#All],3,FALSE),"")</f>
        <v/>
      </c>
    </row>
    <row r="37" spans="1:5" ht="24.95" customHeight="1" x14ac:dyDescent="0.2">
      <c r="A37" s="8">
        <v>30671530191</v>
      </c>
      <c r="B37" s="9" t="s">
        <v>43</v>
      </c>
      <c r="C37" s="4" t="b">
        <f>AND(PREFAC[[#This Row],[IIBB 201901]]=PREFAC[[#This Row],[IIBB 201902]])</f>
        <v>1</v>
      </c>
      <c r="D37" s="5" t="str">
        <f>IFERROR(VLOOKUP(PREFAC[[#This Row],[CUIT]],Padron201901[#All],3,FALSE),"")</f>
        <v/>
      </c>
      <c r="E37" s="5" t="str">
        <f>IFERROR(VLOOKUP(PREFAC[[#This Row],[CUIT]],Padron201902[#All],3,FALSE),"")</f>
        <v/>
      </c>
    </row>
    <row r="38" spans="1:5" ht="24.95" customHeight="1" x14ac:dyDescent="0.2">
      <c r="A38" s="8">
        <v>30687358305</v>
      </c>
      <c r="B38" s="9" t="s">
        <v>44</v>
      </c>
      <c r="C38" s="4" t="b">
        <f>AND(PREFAC[[#This Row],[IIBB 201901]]=PREFAC[[#This Row],[IIBB 201902]])</f>
        <v>1</v>
      </c>
      <c r="D38" s="5" t="str">
        <f>IFERROR(VLOOKUP(PREFAC[[#This Row],[CUIT]],Padron201901[#All],3,FALSE),"")</f>
        <v/>
      </c>
      <c r="E38" s="5" t="str">
        <f>IFERROR(VLOOKUP(PREFAC[[#This Row],[CUIT]],Padron201902[#All],3,FALSE),"")</f>
        <v/>
      </c>
    </row>
    <row r="39" spans="1:5" ht="24.95" customHeight="1" x14ac:dyDescent="0.2">
      <c r="A39" s="8">
        <v>30687399796</v>
      </c>
      <c r="B39" s="9" t="s">
        <v>45</v>
      </c>
      <c r="C39" s="4" t="b">
        <f>AND(PREFAC[[#This Row],[IIBB 201901]]=PREFAC[[#This Row],[IIBB 201902]])</f>
        <v>1</v>
      </c>
      <c r="D39" s="5" t="str">
        <f>IFERROR(VLOOKUP(PREFAC[[#This Row],[CUIT]],Padron201901[#All],3,FALSE),"")</f>
        <v/>
      </c>
      <c r="E39" s="5" t="str">
        <f>IFERROR(VLOOKUP(PREFAC[[#This Row],[CUIT]],Padron201902[#All],3,FALSE),"")</f>
        <v/>
      </c>
    </row>
    <row r="40" spans="1:5" ht="24.95" customHeight="1" x14ac:dyDescent="0.2">
      <c r="A40" s="8">
        <v>30708336501</v>
      </c>
      <c r="B40" s="9" t="s">
        <v>46</v>
      </c>
      <c r="C40" s="4" t="b">
        <f>AND(PREFAC[[#This Row],[IIBB 201901]]=PREFAC[[#This Row],[IIBB 201902]])</f>
        <v>1</v>
      </c>
      <c r="D40" s="5" t="str">
        <f>IFERROR(VLOOKUP(PREFAC[[#This Row],[CUIT]],Padron201901[#All],3,FALSE),"")</f>
        <v/>
      </c>
      <c r="E40" s="5" t="str">
        <f>IFERROR(VLOOKUP(PREFAC[[#This Row],[CUIT]],Padron201902[#All],3,FALSE),"")</f>
        <v/>
      </c>
    </row>
    <row r="41" spans="1:5" ht="24.95" customHeight="1" x14ac:dyDescent="0.2">
      <c r="A41" s="8">
        <v>30711176272</v>
      </c>
      <c r="B41" s="9" t="s">
        <v>47</v>
      </c>
      <c r="C41" s="4" t="b">
        <f>AND(PREFAC[[#This Row],[IIBB 201901]]=PREFAC[[#This Row],[IIBB 201902]])</f>
        <v>1</v>
      </c>
      <c r="D41" s="5" t="str">
        <f>IFERROR(VLOOKUP(PREFAC[[#This Row],[CUIT]],Padron201901[#All],3,FALSE),"")</f>
        <v/>
      </c>
      <c r="E41" s="5" t="str">
        <f>IFERROR(VLOOKUP(PREFAC[[#This Row],[CUIT]],Padron201902[#All],3,FALSE),"")</f>
        <v/>
      </c>
    </row>
    <row r="42" spans="1:5" ht="24.95" customHeight="1" x14ac:dyDescent="0.2">
      <c r="A42" s="8">
        <v>30711804834</v>
      </c>
      <c r="B42" s="9" t="s">
        <v>48</v>
      </c>
      <c r="C42" s="4" t="b">
        <f>AND(PREFAC[[#This Row],[IIBB 201901]]=PREFAC[[#This Row],[IIBB 201902]])</f>
        <v>1</v>
      </c>
      <c r="D42" s="5" t="str">
        <f>IFERROR(VLOOKUP(PREFAC[[#This Row],[CUIT]],Padron201901[#All],3,FALSE),"")</f>
        <v/>
      </c>
      <c r="E42" s="5" t="str">
        <f>IFERROR(VLOOKUP(PREFAC[[#This Row],[CUIT]],Padron201902[#All],3,FALSE),"")</f>
        <v/>
      </c>
    </row>
    <row r="43" spans="1:5" ht="24.95" customHeight="1" x14ac:dyDescent="0.2">
      <c r="A43" s="8">
        <v>33709041849</v>
      </c>
      <c r="B43" s="9" t="s">
        <v>49</v>
      </c>
      <c r="C43" s="4" t="b">
        <f>AND(PREFAC[[#This Row],[IIBB 201901]]=PREFAC[[#This Row],[IIBB 201902]])</f>
        <v>1</v>
      </c>
      <c r="D43" s="5" t="str">
        <f>IFERROR(VLOOKUP(PREFAC[[#This Row],[CUIT]],Padron201901[#All],3,FALSE),"")</f>
        <v/>
      </c>
      <c r="E43" s="5" t="str">
        <f>IFERROR(VLOOKUP(PREFAC[[#This Row],[CUIT]],Padron201902[#All],3,FALSE),"")</f>
        <v/>
      </c>
    </row>
    <row r="44" spans="1:5" ht="24.95" customHeight="1" x14ac:dyDescent="0.2">
      <c r="A44" s="8">
        <v>33710343239</v>
      </c>
      <c r="B44" s="9" t="s">
        <v>50</v>
      </c>
      <c r="C44" s="4" t="b">
        <f>AND(PREFAC[[#This Row],[IIBB 201901]]=PREFAC[[#This Row],[IIBB 201902]])</f>
        <v>1</v>
      </c>
      <c r="D44" s="5" t="str">
        <f>IFERROR(VLOOKUP(PREFAC[[#This Row],[CUIT]],Padron201901[#All],3,FALSE),"")</f>
        <v/>
      </c>
      <c r="E44" s="5" t="str">
        <f>IFERROR(VLOOKUP(PREFAC[[#This Row],[CUIT]],Padron201902[#All],3,FALSE),"")</f>
        <v/>
      </c>
    </row>
    <row r="45" spans="1:5" ht="24.95" customHeight="1" x14ac:dyDescent="0.2">
      <c r="A45" s="8">
        <v>33710735889</v>
      </c>
      <c r="B45" s="9" t="s">
        <v>51</v>
      </c>
      <c r="C45" s="4" t="b">
        <f>AND(PREFAC[[#This Row],[IIBB 201901]]=PREFAC[[#This Row],[IIBB 201902]])</f>
        <v>1</v>
      </c>
      <c r="D45" s="5" t="str">
        <f>IFERROR(VLOOKUP(PREFAC[[#This Row],[CUIT]],Padron201901[#All],3,FALSE),"")</f>
        <v/>
      </c>
      <c r="E45" s="5" t="str">
        <f>IFERROR(VLOOKUP(PREFAC[[#This Row],[CUIT]],Padron201902[#All],3,FALSE),"")</f>
        <v/>
      </c>
    </row>
  </sheetData>
  <sortState ref="A2">
    <sortCondition ref="A2"/>
  </sortState>
  <conditionalFormatting sqref="C1:C1048576"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:XFD99595"/>
    </sheetView>
  </sheetViews>
  <sheetFormatPr baseColWidth="10" defaultRowHeight="15" x14ac:dyDescent="0.2"/>
  <cols>
    <col min="1" max="1" width="11.875" bestFit="1" customWidth="1"/>
    <col min="3" max="3" width="21.75" customWidth="1"/>
    <col min="4" max="4" width="20.7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20039966604</v>
      </c>
      <c r="B2">
        <v>201901</v>
      </c>
      <c r="C2" s="6">
        <v>3</v>
      </c>
      <c r="D2" s="6">
        <v>3</v>
      </c>
    </row>
    <row r="3" spans="1:4" x14ac:dyDescent="0.2">
      <c r="A3">
        <v>20039967309</v>
      </c>
      <c r="B3">
        <v>201901</v>
      </c>
      <c r="C3" s="6">
        <v>3</v>
      </c>
      <c r="D3" s="6">
        <v>3</v>
      </c>
    </row>
    <row r="4" spans="1:4" x14ac:dyDescent="0.2">
      <c r="A4">
        <v>20039967910</v>
      </c>
      <c r="B4">
        <v>201901</v>
      </c>
      <c r="C4" s="6">
        <v>3</v>
      </c>
      <c r="D4" s="6">
        <v>3</v>
      </c>
    </row>
    <row r="5" spans="1:4" x14ac:dyDescent="0.2">
      <c r="A5">
        <v>20039968321</v>
      </c>
      <c r="B5">
        <v>201901</v>
      </c>
      <c r="C5" s="6">
        <v>3</v>
      </c>
      <c r="D5" s="6">
        <v>3</v>
      </c>
    </row>
    <row r="6" spans="1:4" x14ac:dyDescent="0.2">
      <c r="A6">
        <v>20039968372</v>
      </c>
      <c r="B6">
        <v>201901</v>
      </c>
      <c r="C6" s="6">
        <v>3</v>
      </c>
      <c r="D6" s="6">
        <v>3</v>
      </c>
    </row>
    <row r="7" spans="1:4" x14ac:dyDescent="0.2">
      <c r="A7">
        <v>20039968674</v>
      </c>
      <c r="B7">
        <v>201901</v>
      </c>
      <c r="C7" s="6">
        <v>3</v>
      </c>
      <c r="D7" s="6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:XFD99867"/>
    </sheetView>
  </sheetViews>
  <sheetFormatPr baseColWidth="10" defaultRowHeight="15" x14ac:dyDescent="0.2"/>
  <cols>
    <col min="1" max="1" width="11.875" bestFit="1" customWidth="1"/>
    <col min="3" max="3" width="21.75" customWidth="1"/>
    <col min="4" max="4" width="20.7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20000021742</v>
      </c>
      <c r="B2">
        <v>201902</v>
      </c>
      <c r="C2" s="7">
        <v>3</v>
      </c>
      <c r="D2" s="7">
        <v>3</v>
      </c>
    </row>
    <row r="3" spans="1:4" x14ac:dyDescent="0.2">
      <c r="A3">
        <v>20000268349</v>
      </c>
      <c r="B3">
        <v>201902</v>
      </c>
      <c r="C3" s="7">
        <v>3</v>
      </c>
      <c r="D3" s="7">
        <v>3</v>
      </c>
    </row>
    <row r="4" spans="1:4" x14ac:dyDescent="0.2">
      <c r="A4">
        <v>20000273954</v>
      </c>
      <c r="B4">
        <v>201902</v>
      </c>
      <c r="C4" s="7">
        <v>3</v>
      </c>
      <c r="D4" s="7">
        <v>3</v>
      </c>
    </row>
    <row r="5" spans="1:4" x14ac:dyDescent="0.2">
      <c r="A5">
        <v>20000330664</v>
      </c>
      <c r="B5">
        <v>201902</v>
      </c>
      <c r="C5" s="7">
        <v>3</v>
      </c>
      <c r="D5" s="7">
        <v>3</v>
      </c>
    </row>
    <row r="6" spans="1:4" x14ac:dyDescent="0.2">
      <c r="A6">
        <v>20000368521</v>
      </c>
      <c r="B6">
        <v>201902</v>
      </c>
      <c r="C6" s="7">
        <v>3</v>
      </c>
      <c r="D6" s="7">
        <v>3</v>
      </c>
    </row>
    <row r="7" spans="1:4" x14ac:dyDescent="0.2">
      <c r="A7">
        <v>20000495094</v>
      </c>
      <c r="B7">
        <v>201902</v>
      </c>
      <c r="C7" s="7">
        <v>3</v>
      </c>
      <c r="D7" s="7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PREFAC</vt:lpstr>
      <vt:lpstr>PADRONRETPER201901</vt:lpstr>
      <vt:lpstr>PADRONRETPER201902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cp:lastPrinted>2018-10-26T12:32:49Z</cp:lastPrinted>
  <dcterms:created xsi:type="dcterms:W3CDTF">2018-10-26T22:44:22Z</dcterms:created>
  <dcterms:modified xsi:type="dcterms:W3CDTF">2020-01-31T22:27:43Z</dcterms:modified>
</cp:coreProperties>
</file>